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Gaia3\共有フォルダ\都市計画課\2 営繕係\工事･委託設計\小学校･中学校\中学校\瑞浪中学校\R7（繰） 瑞浪中学校改修工事（1期）\教総工第２号（R7繰）　瑞浪中学校改修工事（1期）\"/>
    </mc:Choice>
  </mc:AlternateContent>
  <xr:revisionPtr revIDLastSave="0" documentId="13_ncr:1_{E264696E-8BAE-4447-95A8-ED1E6D70D7B4}" xr6:coauthVersionLast="47" xr6:coauthVersionMax="47" xr10:uidLastSave="{00000000-0000-0000-0000-000000000000}"/>
  <bookViews>
    <workbookView xWindow="-110" yWindow="-110" windowWidth="19420" windowHeight="12220" tabRatio="938" xr2:uid="{00000000-000D-0000-FFFF-FFFF00000000}"/>
  </bookViews>
  <sheets>
    <sheet name="参考内訳書鏡" sheetId="86" r:id="rId1"/>
    <sheet name="参考内訳書" sheetId="135" r:id="rId2"/>
    <sheet name="大大項目" sheetId="85" r:id="rId3"/>
    <sheet name="大項目(建築)" sheetId="87" r:id="rId4"/>
    <sheet name="大項目(発生材ｆ)" sheetId="88" r:id="rId5"/>
    <sheet name="内訳(建築A1)" sheetId="89" r:id="rId6"/>
    <sheet name="内訳(建築A2)" sheetId="90" r:id="rId7"/>
    <sheet name="内訳(建築A3)" sheetId="91" r:id="rId8"/>
    <sheet name="内訳(建築A4)" sheetId="92" r:id="rId9"/>
    <sheet name="内訳(建築A5)" sheetId="93" r:id="rId10"/>
    <sheet name="内訳(建築A6)" sheetId="94" r:id="rId11"/>
    <sheet name="内訳(建築A7)" sheetId="95" r:id="rId12"/>
    <sheet name="内訳(建築A8)" sheetId="96" r:id="rId13"/>
    <sheet name="内訳(建築A9)" sheetId="97" r:id="rId14"/>
    <sheet name="内訳(建築A10)" sheetId="98" r:id="rId15"/>
    <sheet name="内訳(建築f1)" sheetId="99" r:id="rId16"/>
    <sheet name="内訳(建築f2)" sheetId="100" r:id="rId17"/>
    <sheet name="内訳(共通仮設)" sheetId="101" r:id="rId18"/>
    <sheet name="大項目(電気)" sheetId="119" r:id="rId19"/>
    <sheet name="中項目(電気) " sheetId="120" r:id="rId20"/>
    <sheet name="内訳(外構)" sheetId="121" r:id="rId21"/>
    <sheet name="内訳(北舎)" sheetId="122" r:id="rId22"/>
    <sheet name="内訳(南舎)" sheetId="123" r:id="rId23"/>
    <sheet name="内訳(屋内運動場)" sheetId="124" r:id="rId24"/>
    <sheet name="大項目(機械) " sheetId="129" r:id="rId25"/>
    <sheet name="内訳(機械)" sheetId="130"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s>
  <definedNames>
    <definedName name="_">#REF!</definedName>
    <definedName name="____________WRM18" hidden="1">{#N/A,#N/A,FALSE,"Sheet16";#N/A,#N/A,FALSE,"Sheet16"}</definedName>
    <definedName name="____________wrn16" hidden="1">{#N/A,#N/A,FALSE,"Sheet16";#N/A,#N/A,FALSE,"Sheet16"}</definedName>
    <definedName name="___________WRM18" hidden="1">{#N/A,#N/A,FALSE,"Sheet16";#N/A,#N/A,FALSE,"Sheet16"}</definedName>
    <definedName name="___________wrn16" hidden="1">{#N/A,#N/A,FALSE,"Sheet16";#N/A,#N/A,FALSE,"Sheet16"}</definedName>
    <definedName name="__________F5" hidden="1">[1]見積比較!#REF!</definedName>
    <definedName name="__________F6" hidden="1">[2]見積比較!#REF!</definedName>
    <definedName name="__________L5" hidden="1">[3]見積比較!#REF!</definedName>
    <definedName name="________F5" hidden="1">[1]見積比較!#REF!</definedName>
    <definedName name="________F6" hidden="1">[2]見積比較!#REF!</definedName>
    <definedName name="________FIR1">[4]建経費!#REF!</definedName>
    <definedName name="________L5" hidden="1">[3]見積比較!#REF!</definedName>
    <definedName name="________ＭＭＳ05" hidden="1">{#N/A,#N/A,FALSE,"Sheet16";#N/A,#N/A,FALSE,"Sheet16"}</definedName>
    <definedName name="________SEC1">[4]建経費!#REF!</definedName>
    <definedName name="________SUM1">[4]建経費!#REF!</definedName>
    <definedName name="________SUM2">[4]建経費!#REF!</definedName>
    <definedName name="________SUM3">[4]建経費!#REF!</definedName>
    <definedName name="________SUM4">[4]建経費!#REF!</definedName>
    <definedName name="________WRM18" localSheetId="25" hidden="1">{#N/A,#N/A,FALSE,"Sheet16";#N/A,#N/A,FALSE,"Sheet16"}</definedName>
    <definedName name="________WRM18" hidden="1">{#N/A,#N/A,FALSE,"Sheet16";#N/A,#N/A,FALSE,"Sheet16"}</definedName>
    <definedName name="________wrn16" localSheetId="25" hidden="1">{#N/A,#N/A,FALSE,"Sheet16";#N/A,#N/A,FALSE,"Sheet16"}</definedName>
    <definedName name="________wrn16" hidden="1">{#N/A,#N/A,FALSE,"Sheet16";#N/A,#N/A,FALSE,"Sheet16"}</definedName>
    <definedName name="_______C300200">'[5]  表シート  '!$G$9</definedName>
    <definedName name="_______C303800">'[5]  表シート  '!$G$25</definedName>
    <definedName name="_______C370003">'[5]  表シート  '!$G$46</definedName>
    <definedName name="_______C370135">'[5]  表シート  '!$G$47</definedName>
    <definedName name="_______C370240">'[5]  表シート  '!$G$48</definedName>
    <definedName name="_______C370500">'[5]  表シート  '!$G$51</definedName>
    <definedName name="_______C370600">'[5]  表シート  '!$G$52</definedName>
    <definedName name="_______C371625">'[5]  表シート  '!$G$57</definedName>
    <definedName name="_______C371630">'[5]  表シート  '!$G$58</definedName>
    <definedName name="_______C371640">'[5]  表シート  '!$G$59</definedName>
    <definedName name="_______C371650">'[5]  表シート  '!$G$60</definedName>
    <definedName name="_______C371725">'[5]  表シート  '!$G$61</definedName>
    <definedName name="_______C371730">'[5]  表シート  '!$G$62</definedName>
    <definedName name="_______C371740">'[5]  表シート  '!$G$63</definedName>
    <definedName name="_______C371750">'[5]  表シート  '!$G$64</definedName>
    <definedName name="_______C460211">'[5]  表シート  '!$G$107</definedName>
    <definedName name="_______C480900">'[5]  表シート  '!$G$114</definedName>
    <definedName name="_______C481000">'[5]  表シート  '!$G$115</definedName>
    <definedName name="_______FIR1">[4]建経費!#REF!</definedName>
    <definedName name="_______ＭＭＳ05" hidden="1">{#N/A,#N/A,FALSE,"Sheet16";#N/A,#N/A,FALSE,"Sheet16"}</definedName>
    <definedName name="_______SEC1">[4]建経費!#REF!</definedName>
    <definedName name="_______SUM1">[4]建経費!#REF!</definedName>
    <definedName name="_______SUM2">[4]建経費!#REF!</definedName>
    <definedName name="_______SUM3">[4]建経費!#REF!</definedName>
    <definedName name="_______SUM4">[4]建経費!#REF!</definedName>
    <definedName name="______2006_1021">#REF!</definedName>
    <definedName name="______2006_1022">#REF!</definedName>
    <definedName name="______2006_1023">#REF!</definedName>
    <definedName name="______2006_1024">#REF!</definedName>
    <definedName name="______C300200">'[5]  表シート  '!$G$9</definedName>
    <definedName name="______C303800">'[5]  表シート  '!$G$25</definedName>
    <definedName name="______C370003">'[5]  表シート  '!$G$46</definedName>
    <definedName name="______C370135">'[5]  表シート  '!$G$47</definedName>
    <definedName name="______C370240">'[5]  表シート  '!$G$48</definedName>
    <definedName name="______C370500">'[5]  表シート  '!$G$51</definedName>
    <definedName name="______C370600">'[5]  表シート  '!$G$52</definedName>
    <definedName name="______C371625">'[5]  表シート  '!$G$57</definedName>
    <definedName name="______C371630">'[5]  表シート  '!$G$58</definedName>
    <definedName name="______C371640">'[5]  表シート  '!$G$59</definedName>
    <definedName name="______C371650">'[5]  表シート  '!$G$60</definedName>
    <definedName name="______C371725">'[5]  表シート  '!$G$61</definedName>
    <definedName name="______C371730">'[5]  表シート  '!$G$62</definedName>
    <definedName name="______C371740">'[5]  表シート  '!$G$63</definedName>
    <definedName name="______C371750">'[5]  表シート  '!$G$64</definedName>
    <definedName name="______C460211">'[5]  表シート  '!$G$107</definedName>
    <definedName name="______C480900">'[5]  表シート  '!$G$114</definedName>
    <definedName name="______C481000">'[5]  表シート  '!$G$115</definedName>
    <definedName name="______F5" hidden="1">[1]見積比較!#REF!</definedName>
    <definedName name="______F6" hidden="1">[2]見積比較!#REF!</definedName>
    <definedName name="______FIR1">[4]建経費!#REF!</definedName>
    <definedName name="______L5" hidden="1">[3]見積比較!#REF!</definedName>
    <definedName name="______RE2">#REF!</definedName>
    <definedName name="______SEC1">[4]建経費!#REF!</definedName>
    <definedName name="______SON1">#REF!</definedName>
    <definedName name="______son2">#REF!</definedName>
    <definedName name="______SON3">#REF!</definedName>
    <definedName name="______SUB2">#REF!</definedName>
    <definedName name="______SUB3">#REF!</definedName>
    <definedName name="______SUB4">#REF!</definedName>
    <definedName name="______SUM1">[4]建経費!#REF!</definedName>
    <definedName name="______SUM2">[4]建経費!#REF!</definedName>
    <definedName name="______SUM3">[4]建経費!#REF!</definedName>
    <definedName name="______SUM4">[4]建経費!#REF!</definedName>
    <definedName name="______tan1">#REF!</definedName>
    <definedName name="______tan2">#REF!</definedName>
    <definedName name="______tan3">#REF!</definedName>
    <definedName name="______WRM18" localSheetId="25" hidden="1">{#N/A,#N/A,FALSE,"Sheet16";#N/A,#N/A,FALSE,"Sheet16"}</definedName>
    <definedName name="______WRM18" hidden="1">{#N/A,#N/A,FALSE,"Sheet16";#N/A,#N/A,FALSE,"Sheet16"}</definedName>
    <definedName name="______wrn16" localSheetId="25" hidden="1">{#N/A,#N/A,FALSE,"Sheet16";#N/A,#N/A,FALSE,"Sheet16"}</definedName>
    <definedName name="______wrn16" hidden="1">{#N/A,#N/A,FALSE,"Sheet16";#N/A,#N/A,FALSE,"Sheet16"}</definedName>
    <definedName name="_____2006_1021">#REF!</definedName>
    <definedName name="_____2006_1022">#REF!</definedName>
    <definedName name="_____2006_1023">#REF!</definedName>
    <definedName name="_____2006_1024">#REF!</definedName>
    <definedName name="_____C300200">[6]資材単価!$I$10</definedName>
    <definedName name="_____C303800">[6]資材単価!$I$27</definedName>
    <definedName name="_____C370003">[6]資材単価!$I$45</definedName>
    <definedName name="_____C370135">[6]資材単価!$I$46</definedName>
    <definedName name="_____C370240">[6]資材単価!$I$47</definedName>
    <definedName name="_____C370320">[6]資材単価!$I$48</definedName>
    <definedName name="_____C370400">[6]資材単価!$I$49</definedName>
    <definedName name="_____C370450">[6]資材単価!#REF!</definedName>
    <definedName name="_____C370500">[6]資材単価!$I$50</definedName>
    <definedName name="_____C370600">[6]資材単価!$I$51</definedName>
    <definedName name="_____C370800">[6]資材単価!$I$52</definedName>
    <definedName name="_____C371100">[6]資材単価!$I$53</definedName>
    <definedName name="_____C371200">[6]資材単価!$I$54</definedName>
    <definedName name="_____C371300">[6]資材単価!$I$55</definedName>
    <definedName name="_____C371625">[6]資材単価!$I$56</definedName>
    <definedName name="_____C371630">[6]資材単価!$I$57</definedName>
    <definedName name="_____C371640">[6]資材単価!$I$58</definedName>
    <definedName name="_____C371650">[6]資材単価!$I$59</definedName>
    <definedName name="_____C371725">[6]資材単価!$I$60</definedName>
    <definedName name="_____C371730">[6]資材単価!$I$61</definedName>
    <definedName name="_____C371740">[6]資材単価!$I$62</definedName>
    <definedName name="_____C371750">[6]資材単価!$I$63</definedName>
    <definedName name="_____C460211">[6]資材単価!$I$96</definedName>
    <definedName name="_____C480900">[6]資材単価!$I$103</definedName>
    <definedName name="_____C481000">[6]資材単価!$I$104</definedName>
    <definedName name="_____F5" hidden="1">[1]見積比較!#REF!</definedName>
    <definedName name="_____F6" hidden="1">[2]見積比較!#REF!</definedName>
    <definedName name="_____FIR1">[4]建経費!#REF!</definedName>
    <definedName name="_____L5" hidden="1">[3]見積比較!#REF!</definedName>
    <definedName name="_____M1">#REF!</definedName>
    <definedName name="_____M11">#REF!</definedName>
    <definedName name="_____M2">#REF!</definedName>
    <definedName name="_____P5">'[7]代価表 '!$Z$6</definedName>
    <definedName name="_____RE2">#REF!</definedName>
    <definedName name="_____SEC1">[4]建経費!#REF!</definedName>
    <definedName name="_____SON1">#REF!</definedName>
    <definedName name="_____son2">#REF!</definedName>
    <definedName name="_____SON3">#REF!</definedName>
    <definedName name="_____SUB2">#REF!</definedName>
    <definedName name="_____SUB3">#REF!</definedName>
    <definedName name="_____SUB4">#REF!</definedName>
    <definedName name="_____SUM1">[4]建経費!#REF!</definedName>
    <definedName name="_____SUM2">[4]建経費!#REF!</definedName>
    <definedName name="_____SUM3">[4]建経費!#REF!</definedName>
    <definedName name="_____SUM4">[4]建経費!#REF!</definedName>
    <definedName name="_____tan1">#REF!</definedName>
    <definedName name="_____tan2">#REF!</definedName>
    <definedName name="_____tan3">#REF!</definedName>
    <definedName name="_____WRM18" hidden="1">{#N/A,#N/A,FALSE,"Sheet16";#N/A,#N/A,FALSE,"Sheet16"}</definedName>
    <definedName name="_____wrn16" hidden="1">{#N/A,#N/A,FALSE,"Sheet16";#N/A,#N/A,FALSE,"Sheet16"}</definedName>
    <definedName name="____2006_1021">#REF!</definedName>
    <definedName name="____2006_1022">#REF!</definedName>
    <definedName name="____2006_1023">#REF!</definedName>
    <definedName name="____2006_1024">#REF!</definedName>
    <definedName name="____C300200">[6]資材単価!$I$10</definedName>
    <definedName name="____C303800">[6]資材単価!$I$27</definedName>
    <definedName name="____C370003">[6]資材単価!$I$45</definedName>
    <definedName name="____C370135">[6]資材単価!$I$46</definedName>
    <definedName name="____C370240">[6]資材単価!$I$47</definedName>
    <definedName name="____C370320">[6]資材単価!$I$48</definedName>
    <definedName name="____C370400">[6]資材単価!$I$49</definedName>
    <definedName name="____C370450">[6]資材単価!#REF!</definedName>
    <definedName name="____C370500">[6]資材単価!$I$50</definedName>
    <definedName name="____C370600">[6]資材単価!$I$51</definedName>
    <definedName name="____C370800">[6]資材単価!$I$52</definedName>
    <definedName name="____C371100">[6]資材単価!$I$53</definedName>
    <definedName name="____C371200">[6]資材単価!$I$54</definedName>
    <definedName name="____C371300">[6]資材単価!$I$55</definedName>
    <definedName name="____C371625">[6]資材単価!$I$56</definedName>
    <definedName name="____C371630">[6]資材単価!$I$57</definedName>
    <definedName name="____C371640">[6]資材単価!$I$58</definedName>
    <definedName name="____C371650">[6]資材単価!$I$59</definedName>
    <definedName name="____C371725">[6]資材単価!$I$60</definedName>
    <definedName name="____C371730">[6]資材単価!$I$61</definedName>
    <definedName name="____C371740">[6]資材単価!$I$62</definedName>
    <definedName name="____C371750">[6]資材単価!$I$63</definedName>
    <definedName name="____C460211">[6]資材単価!$I$96</definedName>
    <definedName name="____C480900">[6]資材単価!$I$103</definedName>
    <definedName name="____C481000">[6]資材単価!$I$104</definedName>
    <definedName name="____F5" hidden="1">[1]見積比較!#REF!</definedName>
    <definedName name="____F6" hidden="1">[2]見積比較!#REF!</definedName>
    <definedName name="____FIR1">[4]建経費!#REF!</definedName>
    <definedName name="____L5" hidden="1">[3]見積比較!#REF!</definedName>
    <definedName name="____M1">#REF!</definedName>
    <definedName name="____M11">#REF!</definedName>
    <definedName name="____M2">#REF!</definedName>
    <definedName name="____P5">'[7]代価表 '!$Z$6</definedName>
    <definedName name="____RE2">#REF!</definedName>
    <definedName name="____SEC1">[4]建経費!#REF!</definedName>
    <definedName name="____SON1">#REF!</definedName>
    <definedName name="____son2">#REF!</definedName>
    <definedName name="____SON3">#REF!</definedName>
    <definedName name="____SUB2">#REF!</definedName>
    <definedName name="____SUB3">#REF!</definedName>
    <definedName name="____SUB4">#REF!</definedName>
    <definedName name="____SUM1">[4]建経費!#REF!</definedName>
    <definedName name="____SUM2">[4]建経費!#REF!</definedName>
    <definedName name="____SUM3">[4]建経費!#REF!</definedName>
    <definedName name="____SUM4">[4]建経費!#REF!</definedName>
    <definedName name="____TAN1">#REF!</definedName>
    <definedName name="____TAN10">#REF!</definedName>
    <definedName name="____TAN11">#REF!</definedName>
    <definedName name="____TAN12">#REF!</definedName>
    <definedName name="____TAN2">#REF!</definedName>
    <definedName name="____TAN3">#REF!</definedName>
    <definedName name="____TAN4">#REF!</definedName>
    <definedName name="____TAN5">#REF!</definedName>
    <definedName name="____TAN6">#REF!</definedName>
    <definedName name="____TAN7">#REF!</definedName>
    <definedName name="____TAN8">#REF!</definedName>
    <definedName name="____TAN9">#REF!</definedName>
    <definedName name="____WRM18" localSheetId="25" hidden="1">{#N/A,#N/A,FALSE,"Sheet16";#N/A,#N/A,FALSE,"Sheet16"}</definedName>
    <definedName name="____WRM18" hidden="1">{#N/A,#N/A,FALSE,"Sheet16";#N/A,#N/A,FALSE,"Sheet16"}</definedName>
    <definedName name="____wrn16" localSheetId="25" hidden="1">{#N/A,#N/A,FALSE,"Sheet16";#N/A,#N/A,FALSE,"Sheet16"}</definedName>
    <definedName name="____wrn16" hidden="1">{#N/A,#N/A,FALSE,"Sheet16";#N/A,#N/A,FALSE,"Sheet16"}</definedName>
    <definedName name="___2006_1021">#REF!</definedName>
    <definedName name="___2006_1022">#REF!</definedName>
    <definedName name="___2006_1023">#REF!</definedName>
    <definedName name="___2006_1024">#REF!</definedName>
    <definedName name="___A5">[8]代価表!#REF!</definedName>
    <definedName name="___Ｂ１">#REF!</definedName>
    <definedName name="___Ｂ２">#REF!</definedName>
    <definedName name="___C300200">[6]資材単価!$I$10</definedName>
    <definedName name="___C303800">[6]資材単価!$I$27</definedName>
    <definedName name="___C370003">[6]資材単価!$I$45</definedName>
    <definedName name="___C370135">[6]資材単価!$I$46</definedName>
    <definedName name="___C370240">[6]資材単価!$I$47</definedName>
    <definedName name="___C370320">[6]資材単価!$I$48</definedName>
    <definedName name="___C370400">[6]資材単価!$I$49</definedName>
    <definedName name="___C370450">[6]資材単価!#REF!</definedName>
    <definedName name="___C370500">[6]資材単価!$I$50</definedName>
    <definedName name="___C370600">[6]資材単価!$I$51</definedName>
    <definedName name="___C370800">[6]資材単価!$I$52</definedName>
    <definedName name="___C371100">[6]資材単価!$I$53</definedName>
    <definedName name="___C371200">[6]資材単価!$I$54</definedName>
    <definedName name="___C371300">[6]資材単価!$I$55</definedName>
    <definedName name="___C371625">[6]資材単価!$I$56</definedName>
    <definedName name="___C371630">[6]資材単価!$I$57</definedName>
    <definedName name="___C371640">[6]資材単価!$I$58</definedName>
    <definedName name="___C371650">[6]資材単価!$I$59</definedName>
    <definedName name="___C371725">[6]資材単価!$I$60</definedName>
    <definedName name="___C371730">[6]資材単価!$I$61</definedName>
    <definedName name="___C371740">[6]資材単価!$I$62</definedName>
    <definedName name="___C371750">[6]資材単価!$I$63</definedName>
    <definedName name="___C460211">[6]資材単価!$I$96</definedName>
    <definedName name="___C480900">[6]資材単価!$I$103</definedName>
    <definedName name="___C481000">[6]資材単価!$I$104</definedName>
    <definedName name="___F5" hidden="1">[1]見積比較!#REF!</definedName>
    <definedName name="___F6" hidden="1">[2]見積比較!#REF!</definedName>
    <definedName name="___ＦＢ1">#REF!</definedName>
    <definedName name="___ＦＢ2">#REF!</definedName>
    <definedName name="___FIR1">[4]建経費!#REF!</definedName>
    <definedName name="___K5">[8]代価表!#REF!</definedName>
    <definedName name="___KT5">'[7]代価表 '!$Z$4</definedName>
    <definedName name="___L5" hidden="1">[3]見積比較!#REF!</definedName>
    <definedName name="___M1">#REF!</definedName>
    <definedName name="___M11">#REF!</definedName>
    <definedName name="___M2">#REF!</definedName>
    <definedName name="___ＭＭＳ05" hidden="1">{#N/A,#N/A,FALSE,"Sheet16";#N/A,#N/A,FALSE,"Sheet16"}</definedName>
    <definedName name="___NV5">'[7]代価表 '!$Z$2</definedName>
    <definedName name="___p3">#REF!</definedName>
    <definedName name="___p4">#REF!</definedName>
    <definedName name="___p5">#REF!</definedName>
    <definedName name="___RE2">#REF!</definedName>
    <definedName name="___S5">'[9]代価表 '!$Z$6</definedName>
    <definedName name="___SEC1">[4]建経費!#REF!</definedName>
    <definedName name="___SON1">#REF!</definedName>
    <definedName name="___son2">#REF!</definedName>
    <definedName name="___SON3">#REF!</definedName>
    <definedName name="___SON5">'[10]外排)代(塩ﾋﾞ)'!#REF!</definedName>
    <definedName name="___SUB2">#REF!</definedName>
    <definedName name="___SUB3">#REF!</definedName>
    <definedName name="___SUB4">#REF!</definedName>
    <definedName name="___SUM1">[4]建経費!#REF!</definedName>
    <definedName name="___SUM2">[4]建経費!#REF!</definedName>
    <definedName name="___SUM3">[4]建経費!#REF!</definedName>
    <definedName name="___SUM4">[4]建経費!#REF!</definedName>
    <definedName name="___T1">#REF!</definedName>
    <definedName name="___T2">#REF!</definedName>
    <definedName name="___T3">#REF!</definedName>
    <definedName name="___T4">#REF!</definedName>
    <definedName name="___T5">#REF!</definedName>
    <definedName name="___TAN1">#REF!</definedName>
    <definedName name="___TAN10">#REF!</definedName>
    <definedName name="___TAN11">#REF!</definedName>
    <definedName name="___TAN12">#REF!</definedName>
    <definedName name="___TAN2">#REF!</definedName>
    <definedName name="___TAN3">#REF!</definedName>
    <definedName name="___TAN4">#REF!</definedName>
    <definedName name="___TAN5">#REF!</definedName>
    <definedName name="___TAN6">#REF!</definedName>
    <definedName name="___TAN7">#REF!</definedName>
    <definedName name="___TAN8">#REF!</definedName>
    <definedName name="___TAN9">#REF!</definedName>
    <definedName name="___W５">[8]代価表!#REF!</definedName>
    <definedName name="___WRM18" localSheetId="25" hidden="1">{#N/A,#N/A,FALSE,"Sheet16";#N/A,#N/A,FALSE,"Sheet16"}</definedName>
    <definedName name="___wrn16" localSheetId="25" hidden="1">{#N/A,#N/A,FALSE,"Sheet16";#N/A,#N/A,FALSE,"Sheet16"}</definedName>
    <definedName name="___X5">'[9]代価表 '!$Z$4</definedName>
    <definedName name="__123Graph_A" localSheetId="1" hidden="1">[11]熱負荷想定!#REF!</definedName>
    <definedName name="__123Graph_A" hidden="1">[11]熱負荷想定!#REF!</definedName>
    <definedName name="__123Graph_Aﾋﾟｰｸ日給" localSheetId="1" hidden="1">[11]熱負荷想定!#REF!</definedName>
    <definedName name="__123Graph_Aﾋﾟｰｸ日給" hidden="1">[11]熱負荷想定!#REF!</definedName>
    <definedName name="__123Graph_Aﾋﾟｰｸ日暖" localSheetId="1" hidden="1">[11]熱負荷想定!#REF!</definedName>
    <definedName name="__123Graph_Aﾋﾟｰｸ日暖" hidden="1">[11]熱負荷想定!#REF!</definedName>
    <definedName name="__123Graph_Aﾋﾟｰｸ日冷" localSheetId="1" hidden="1">[11]熱負荷想定!#REF!</definedName>
    <definedName name="__123Graph_Aﾋﾟｰｸ日冷" hidden="1">[11]熱負荷想定!#REF!</definedName>
    <definedName name="__123Graph_A外装" hidden="1">[12]仮設躯体!#REF!</definedName>
    <definedName name="__123Graph_A躯体" hidden="1">[12]仮設躯体!#REF!</definedName>
    <definedName name="__123Graph_A月別給湯" localSheetId="1" hidden="1">[11]熱負荷想定!#REF!</definedName>
    <definedName name="__123Graph_A月別給湯" hidden="1">[11]熱負荷想定!#REF!</definedName>
    <definedName name="__123Graph_A月別暖房" localSheetId="1" hidden="1">[11]熱負荷想定!#REF!</definedName>
    <definedName name="__123Graph_A月別暖房" hidden="1">[11]熱負荷想定!#REF!</definedName>
    <definedName name="__123Graph_A月別冷房" localSheetId="1" hidden="1">[11]熱負荷想定!#REF!</definedName>
    <definedName name="__123Graph_A月別冷房" hidden="1">[11]熱負荷想定!#REF!</definedName>
    <definedName name="__123Graph_A建築" hidden="1">[12]仮設躯体!#REF!</definedName>
    <definedName name="__123Graph_A室内" hidden="1">[12]仮設躯体!#REF!</definedName>
    <definedName name="__123Graph_A設備比率" localSheetId="1" hidden="1">[13]概略設備費!#REF!</definedName>
    <definedName name="__123Graph_A設備比率" hidden="1">[13]概略設備費!#REF!</definedName>
    <definedName name="__123Graph_A土工" hidden="1">[12]仮設躯体!#REF!</definedName>
    <definedName name="__123Graph_A内装" hidden="1">[12]仮設躯体!#REF!</definedName>
    <definedName name="__123Graph_X" hidden="1">'[14]西棟-下地材'!#REF!</definedName>
    <definedName name="__123Graph_Xﾋﾟｰｸ日給" localSheetId="1" hidden="1">[11]熱負荷想定!#REF!</definedName>
    <definedName name="__123Graph_Xﾋﾟｰｸ日給" hidden="1">[11]熱負荷想定!#REF!</definedName>
    <definedName name="__123Graph_Xﾋﾟｰｸ日暖" localSheetId="1" hidden="1">[11]熱負荷想定!#REF!</definedName>
    <definedName name="__123Graph_Xﾋﾟｰｸ日暖" hidden="1">[11]熱負荷想定!#REF!</definedName>
    <definedName name="__123Graph_Xﾋﾟｰｸ日冷" localSheetId="1" hidden="1">[11]熱負荷想定!#REF!</definedName>
    <definedName name="__123Graph_Xﾋﾟｰｸ日冷" hidden="1">[11]熱負荷想定!#REF!</definedName>
    <definedName name="__123Graph_X外装" hidden="1">[12]仮設躯体!#REF!</definedName>
    <definedName name="__123Graph_X躯体" hidden="1">[12]仮設躯体!#REF!</definedName>
    <definedName name="__123Graph_X月別給湯" localSheetId="1" hidden="1">[11]熱負荷想定!#REF!</definedName>
    <definedName name="__123Graph_X月別給湯" hidden="1">[11]熱負荷想定!#REF!</definedName>
    <definedName name="__123Graph_X月別暖房" localSheetId="1" hidden="1">[11]熱負荷想定!#REF!</definedName>
    <definedName name="__123Graph_X月別暖房" hidden="1">[11]熱負荷想定!#REF!</definedName>
    <definedName name="__123Graph_X月別冷房" localSheetId="1" hidden="1">[11]熱負荷想定!#REF!</definedName>
    <definedName name="__123Graph_X月別冷房" hidden="1">[11]熱負荷想定!#REF!</definedName>
    <definedName name="__123Graph_X建築" hidden="1">[12]仮設躯体!#REF!</definedName>
    <definedName name="__123Graph_X室内" hidden="1">[12]仮設躯体!#REF!</definedName>
    <definedName name="__123Graph_X設備比率" localSheetId="1" hidden="1">[13]概略設備費!#REF!</definedName>
    <definedName name="__123Graph_X設備比率" hidden="1">[13]概略設備費!#REF!</definedName>
    <definedName name="__123Graph_X土工" hidden="1">[12]仮設躯体!#REF!</definedName>
    <definedName name="__123Graph_X内装" hidden="1">[12]仮設躯体!#REF!</definedName>
    <definedName name="__2006_1021">#REF!</definedName>
    <definedName name="__2006_1022">#REF!</definedName>
    <definedName name="__2006_1023">#REF!</definedName>
    <definedName name="__2006_1024">#REF!</definedName>
    <definedName name="__7.1">#REF!</definedName>
    <definedName name="__A5">[8]代価表!#REF!</definedName>
    <definedName name="__Ｂ１">#REF!</definedName>
    <definedName name="__Ｂ２">#REF!</definedName>
    <definedName name="__BOX01">#REF!</definedName>
    <definedName name="__BOX02">#REF!</definedName>
    <definedName name="__BOX03">#REF!</definedName>
    <definedName name="__BUN2">#REF!</definedName>
    <definedName name="__C300200">[6]資材単価!$I$10</definedName>
    <definedName name="__C303800">[6]資材単価!$I$27</definedName>
    <definedName name="__C370003">[6]資材単価!$I$45</definedName>
    <definedName name="__C370135">[6]資材単価!$I$46</definedName>
    <definedName name="__C370240">[6]資材単価!$I$47</definedName>
    <definedName name="__C370320">[6]資材単価!$I$48</definedName>
    <definedName name="__C370400">[6]資材単価!$I$49</definedName>
    <definedName name="__C370450">[6]資材単価!#REF!</definedName>
    <definedName name="__C370500">[6]資材単価!$I$50</definedName>
    <definedName name="__C370600">[6]資材単価!$I$51</definedName>
    <definedName name="__C370800">[6]資材単価!$I$52</definedName>
    <definedName name="__C371100">[6]資材単価!$I$53</definedName>
    <definedName name="__C371200">[6]資材単価!$I$54</definedName>
    <definedName name="__C371300">[6]資材単価!$I$55</definedName>
    <definedName name="__C371625">[6]資材単価!$I$56</definedName>
    <definedName name="__C371630">[6]資材単価!$I$57</definedName>
    <definedName name="__C371640">[6]資材単価!$I$58</definedName>
    <definedName name="__C371650">[6]資材単価!$I$59</definedName>
    <definedName name="__C371725">[6]資材単価!$I$60</definedName>
    <definedName name="__C371730">[6]資材単価!$I$61</definedName>
    <definedName name="__C371740">[6]資材単価!$I$62</definedName>
    <definedName name="__C371750">[6]資材単価!$I$63</definedName>
    <definedName name="__C460211">[6]資材単価!$I$96</definedName>
    <definedName name="__C480900">[6]資材単価!$I$103</definedName>
    <definedName name="__C481000">[6]資材単価!$I$104</definedName>
    <definedName name="__CHK1">#REF!</definedName>
    <definedName name="__CHK2">#REF!</definedName>
    <definedName name="__CHK3">#REF!</definedName>
    <definedName name="__CHK4">#REF!</definedName>
    <definedName name="__con11">#REF!</definedName>
    <definedName name="__ECO01">#REF!</definedName>
    <definedName name="__ｆ１２">#REF!</definedName>
    <definedName name="__ｆ１３">#REF!</definedName>
    <definedName name="__ｆ１５">#REF!</definedName>
    <definedName name="__F5" hidden="1">[1]見積比較!#REF!</definedName>
    <definedName name="__F6" hidden="1">[2]見積比較!#REF!</definedName>
    <definedName name="__ＦＢ1">#REF!</definedName>
    <definedName name="__ＦＢ2">#REF!</definedName>
    <definedName name="__FIR1">[4]建経費!#REF!</definedName>
    <definedName name="__h11">'[15]VLP-VA（給水）撤'!#REF!</definedName>
    <definedName name="__h12">'[15]VLP-VA（給水）撤'!#REF!</definedName>
    <definedName name="__h13">'[15]VLP-VA（給水）撤'!#REF!</definedName>
    <definedName name="__h14">'[15]VLP-VA（給水）撤'!#REF!</definedName>
    <definedName name="__h21">#REF!</definedName>
    <definedName name="__h22">#REF!</definedName>
    <definedName name="__h23">#REF!</definedName>
    <definedName name="__h24">#REF!</definedName>
    <definedName name="__h31">#REF!</definedName>
    <definedName name="__h32">#REF!</definedName>
    <definedName name="__h33">#REF!</definedName>
    <definedName name="__h34">#REF!</definedName>
    <definedName name="__h41">#REF!</definedName>
    <definedName name="__h42">#REF!</definedName>
    <definedName name="__h43">#REF!</definedName>
    <definedName name="__h44">#REF!</definedName>
    <definedName name="__h51">#REF!</definedName>
    <definedName name="__h52">#REF!</definedName>
    <definedName name="__h53">#REF!</definedName>
    <definedName name="__h54">#REF!</definedName>
    <definedName name="__h61">'[15]銅管（給湯）撤'!#REF!</definedName>
    <definedName name="__h62">'[15]銅管（給湯）撤'!#REF!</definedName>
    <definedName name="__h63">'[15]銅管（給湯）撤'!#REF!</definedName>
    <definedName name="__h64">'[15]銅管（給湯）撤'!#REF!</definedName>
    <definedName name="__h71">'[15]鉛管（排水）撤'!#REF!</definedName>
    <definedName name="__h72">'[15]鉛管（排水）撤'!#REF!</definedName>
    <definedName name="__h73">'[15]鉛管（排水）撤'!#REF!</definedName>
    <definedName name="__h74">'[15]鉛管（排水）撤'!#REF!</definedName>
    <definedName name="__ISI01">#REF!</definedName>
    <definedName name="__K5">[8]代価表!#REF!</definedName>
    <definedName name="__KCO01">#REF!</definedName>
    <definedName name="__KT5">'[7]代価表 '!$Z$4</definedName>
    <definedName name="__L5" hidden="1">[3]見積比較!#REF!</definedName>
    <definedName name="__LOO01">#REF!</definedName>
    <definedName name="__LOO02">#REF!</definedName>
    <definedName name="__LOO03">#REF!</definedName>
    <definedName name="__M1">#REF!</definedName>
    <definedName name="__M11">#REF!</definedName>
    <definedName name="__M2">#REF!</definedName>
    <definedName name="__MachineName">#REF!</definedName>
    <definedName name="__ＭＭＳ05" localSheetId="25" hidden="1">{#N/A,#N/A,FALSE,"Sheet16";#N/A,#N/A,FALSE,"Sheet16"}</definedName>
    <definedName name="__NV5">'[7]代価表 '!$Z$2</definedName>
    <definedName name="__p3">#REF!</definedName>
    <definedName name="__p4">#REF!</definedName>
    <definedName name="__p5">#REF!</definedName>
    <definedName name="__PAS1">#REF!</definedName>
    <definedName name="__PE1">#REF!</definedName>
    <definedName name="__PP1">#REF!</definedName>
    <definedName name="__PP10">#REF!</definedName>
    <definedName name="__PP11">#REF!</definedName>
    <definedName name="__PP2">#REF!</definedName>
    <definedName name="__PP3">#REF!</definedName>
    <definedName name="__PP4">#REF!</definedName>
    <definedName name="__PP5">#REF!</definedName>
    <definedName name="__PP6">#REF!</definedName>
    <definedName name="__PP7">#REF!</definedName>
    <definedName name="__PP8">#REF!</definedName>
    <definedName name="__PP9">#REF!</definedName>
    <definedName name="__RE2">#REF!</definedName>
    <definedName name="__S5">'[9]代価表 '!$Z$6</definedName>
    <definedName name="__SEC1">[4]建経費!#REF!</definedName>
    <definedName name="__SON1">#REF!</definedName>
    <definedName name="__son2">#REF!</definedName>
    <definedName name="__SON3">#REF!</definedName>
    <definedName name="__SON5">'[10]外排)代(塩ﾋﾞ)'!#REF!</definedName>
    <definedName name="__stm01">#REF!</definedName>
    <definedName name="__stm02">#REF!</definedName>
    <definedName name="__stm03">#REF!</definedName>
    <definedName name="__stm04">#REF!</definedName>
    <definedName name="__stm05">#REF!</definedName>
    <definedName name="__stm06">#REF!</definedName>
    <definedName name="__stm07">#REF!</definedName>
    <definedName name="__stm08">#REF!</definedName>
    <definedName name="__stm09">#REF!</definedName>
    <definedName name="__stm10">#REF!</definedName>
    <definedName name="__stm11">#REF!</definedName>
    <definedName name="__stm12">#REF!</definedName>
    <definedName name="__stm13">#REF!</definedName>
    <definedName name="__stm14">#REF!</definedName>
    <definedName name="__SU01">#REF!</definedName>
    <definedName name="__SU02">#REF!</definedName>
    <definedName name="__SU03">#REF!</definedName>
    <definedName name="__SUB01">#REF!</definedName>
    <definedName name="__SUB1">#REF!</definedName>
    <definedName name="__SUB2">#REF!</definedName>
    <definedName name="__SUB3">#REF!</definedName>
    <definedName name="__SUB4">#REF!</definedName>
    <definedName name="__SUM1">[4]建経費!#REF!</definedName>
    <definedName name="__SUM2">[4]建経費!#REF!</definedName>
    <definedName name="__SUM3">[4]建経費!#REF!</definedName>
    <definedName name="__SUM4">[4]建経費!#REF!</definedName>
    <definedName name="__T1">#REF!</definedName>
    <definedName name="__T2">#REF!</definedName>
    <definedName name="__T3">#REF!</definedName>
    <definedName name="__T4">#REF!</definedName>
    <definedName name="__T5">#REF!</definedName>
    <definedName name="__TAN1">#REF!</definedName>
    <definedName name="__TAN10">#REF!</definedName>
    <definedName name="__TAN11">#REF!</definedName>
    <definedName name="__TAN12">#REF!</definedName>
    <definedName name="__TAN2">#REF!</definedName>
    <definedName name="__TAN3">#REF!</definedName>
    <definedName name="__TAN4">#REF!</definedName>
    <definedName name="__TAN5">#REF!</definedName>
    <definedName name="__TAN6">#REF!</definedName>
    <definedName name="__TAN7">#REF!</definedName>
    <definedName name="__TAN8">#REF!</definedName>
    <definedName name="__TAN9">#REF!</definedName>
    <definedName name="__W５">[8]代価表!#REF!</definedName>
    <definedName name="__WRM18" localSheetId="25" hidden="1">{#N/A,#N/A,FALSE,"Sheet16";#N/A,#N/A,FALSE,"Sheet16"}</definedName>
    <definedName name="__WRM18" hidden="1">{#N/A,#N/A,FALSE,"Sheet16";#N/A,#N/A,FALSE,"Sheet16"}</definedName>
    <definedName name="__wrn16" localSheetId="25" hidden="1">{#N/A,#N/A,FALSE,"Sheet16";#N/A,#N/A,FALSE,"Sheet16"}</definedName>
    <definedName name="__wrn16" hidden="1">{#N/A,#N/A,FALSE,"Sheet16";#N/A,#N/A,FALSE,"Sheet16"}</definedName>
    <definedName name="__X5">'[9]代価表 '!$Z$4</definedName>
    <definedName name="_000Check_細目">0</definedName>
    <definedName name="_000Check_別紙">0</definedName>
    <definedName name="_001科目№0">ROW([16]科目別内訳!#REF!)</definedName>
    <definedName name="_002耐震細目№0">ROW(#REF!)</definedName>
    <definedName name="_01">#REF!</definedName>
    <definedName name="_01仮設工事">#REF!</definedName>
    <definedName name="_01頁">"P-"</definedName>
    <definedName name="_01別紙頁">"別"</definedName>
    <definedName name="_01別単頁">"単"</definedName>
    <definedName name="_02">#REF!</definedName>
    <definedName name="_02科目終頁">[16]科目別内訳!#REF!</definedName>
    <definedName name="_02科目初頁">1</definedName>
    <definedName name="_02土工事">#REF!</definedName>
    <definedName name="_02別紙初頁">1</definedName>
    <definedName name="_02別紙単価初頁">1</definedName>
    <definedName name="_03">#REF!</definedName>
    <definedName name="_03杭工事">#REF!</definedName>
    <definedName name="_03行数">20</definedName>
    <definedName name="_04ｺﾝｸﾘｰﾄ">#REF!</definedName>
    <definedName name="_04表題初行">1</definedName>
    <definedName name="_05型枠工事">#REF!</definedName>
    <definedName name="_05初行">2</definedName>
    <definedName name="_06初列">12</definedName>
    <definedName name="_06鉄筋工事">#REF!</definedName>
    <definedName name="_07鉄骨工事">#REF!</definedName>
    <definedName name="_08PC工事">#REF!</definedName>
    <definedName name="_09組積工事">#REF!</definedName>
    <definedName name="_1">#REF!</definedName>
    <definedName name="_１．給排水衛生設備工事">#REF!</definedName>
    <definedName name="_10">#REF!</definedName>
    <definedName name="_10防水工事">#REF!</definedName>
    <definedName name="_11">#REF!</definedName>
    <definedName name="_111">#N/A</definedName>
    <definedName name="_116">#REF!</definedName>
    <definedName name="_117">#REF!</definedName>
    <definedName name="_118">#REF!</definedName>
    <definedName name="_119">#REF!</definedName>
    <definedName name="_11石工事">#REF!</definedName>
    <definedName name="_120">#REF!</definedName>
    <definedName name="_121">#REF!</definedName>
    <definedName name="_122">#REF!</definedName>
    <definedName name="_123">#REF!</definedName>
    <definedName name="_12F5_" hidden="1">[1]見積比較!#REF!</definedName>
    <definedName name="_12ﾀｲﾙ工事">#REF!</definedName>
    <definedName name="_13木工事">#REF!</definedName>
    <definedName name="_14_">#REF!</definedName>
    <definedName name="_14屋根工事">#REF!</definedName>
    <definedName name="_15_0GOTO_">#REF!</definedName>
    <definedName name="_15金属工事">#REF!</definedName>
    <definedName name="_16">#REF!</definedName>
    <definedName name="_16_0H">#REF!</definedName>
    <definedName name="_16左官工事">#REF!</definedName>
    <definedName name="_17">#REF!</definedName>
    <definedName name="_17_0MENU_FCCNC3">#REF!</definedName>
    <definedName name="_17木製建具">#REF!</definedName>
    <definedName name="_18">#REF!</definedName>
    <definedName name="_18_0W">#REF!</definedName>
    <definedName name="_18金属建具">#REF!</definedName>
    <definedName name="_19">#REF!</definedName>
    <definedName name="_19硝子工事">#REF!</definedName>
    <definedName name="_1Ｂ１_">#REF!</definedName>
    <definedName name="_1Print_Area_02">#REF!</definedName>
    <definedName name="_1号印刷">#REF!</definedName>
    <definedName name="_1頁">#REF!</definedName>
    <definedName name="_2">#REF!</definedName>
    <definedName name="_2_2006_1021">#REF!</definedName>
    <definedName name="_20">#REF!</definedName>
    <definedName name="_2006_1021">#REF!</definedName>
    <definedName name="_2006_1022">#REF!</definedName>
    <definedName name="_2006_1023">#REF!</definedName>
    <definedName name="_2006_1024">#REF!</definedName>
    <definedName name="_20塗装工事">#REF!</definedName>
    <definedName name="_21">#REF!</definedName>
    <definedName name="_216">#REF!</definedName>
    <definedName name="_217">#REF!</definedName>
    <definedName name="_218">#REF!</definedName>
    <definedName name="_219">#REF!</definedName>
    <definedName name="_21内装工事">#REF!</definedName>
    <definedName name="_22">#REF!</definedName>
    <definedName name="_220">#REF!</definedName>
    <definedName name="_221">#REF!</definedName>
    <definedName name="_222">#REF!</definedName>
    <definedName name="_223">#REF!</definedName>
    <definedName name="_22F6_" hidden="1">[2]見積比較!#REF!</definedName>
    <definedName name="_22雑工事">#REF!</definedName>
    <definedName name="_23">#REF!</definedName>
    <definedName name="_23ＦＢ1_">#REF!</definedName>
    <definedName name="_23外構工事">#REF!</definedName>
    <definedName name="_24ＦＢ2_">#REF!</definedName>
    <definedName name="_24機械駐車">#REF!</definedName>
    <definedName name="_25GOTO_">#REF!</definedName>
    <definedName name="_2Ｂ２_">#REF!</definedName>
    <definedName name="_2ND_MENU">#REF!</definedName>
    <definedName name="_2Print_Area_03">#REF!</definedName>
    <definedName name="_2ページまで">#REF!</definedName>
    <definedName name="_2号1頁">#REF!</definedName>
    <definedName name="_2号続頁">#REF!</definedName>
    <definedName name="_3">#REF!</definedName>
    <definedName name="_32H">#REF!</definedName>
    <definedName name="_33">#REF!</definedName>
    <definedName name="_34L5_" hidden="1">[3]見積比較!#REF!</definedName>
    <definedName name="_35M1_">#REF!</definedName>
    <definedName name="_36M11_">#REF!</definedName>
    <definedName name="_37M2_">#REF!</definedName>
    <definedName name="_38p3_">#REF!</definedName>
    <definedName name="_39MENU_FCCNC3">#REF!</definedName>
    <definedName name="_39p4_">#REF!</definedName>
    <definedName name="_3Print_Area_06">#REF!</definedName>
    <definedName name="_3ページまで">#REF!</definedName>
    <definedName name="_3行挿入">#REF!</definedName>
    <definedName name="_4">#REF!</definedName>
    <definedName name="_4_2006_1022">#REF!</definedName>
    <definedName name="_40p5_">#REF!</definedName>
    <definedName name="_41Print_Area_02">#REF!</definedName>
    <definedName name="_42Print_Area_03">#REF!</definedName>
    <definedName name="_43T1_">#REF!</definedName>
    <definedName name="_44">#REF!</definedName>
    <definedName name="_44T2_">#REF!</definedName>
    <definedName name="_45T3_">#REF!</definedName>
    <definedName name="_46T4_">#REF!</definedName>
    <definedName name="_46W">#REF!</definedName>
    <definedName name="_47T5_">#REF!</definedName>
    <definedName name="_4ページまで">#REF!</definedName>
    <definedName name="_5">#REF!</definedName>
    <definedName name="_53_">#REF!</definedName>
    <definedName name="_55">#REF!</definedName>
    <definedName name="_5ページまで">#REF!</definedName>
    <definedName name="_6">#REF!</definedName>
    <definedName name="_6_2006_1023">#REF!</definedName>
    <definedName name="_66">#REF!</definedName>
    <definedName name="_6ページまで">#REF!</definedName>
    <definedName name="_7">#REF!</definedName>
    <definedName name="_7.1">#REF!</definedName>
    <definedName name="_7_">#REF!</definedName>
    <definedName name="_7ページまで">#REF!</definedName>
    <definedName name="_8">#REF!</definedName>
    <definedName name="_8_2006_1024">#REF!</definedName>
    <definedName name="_88">#REF!</definedName>
    <definedName name="_9">#REF!</definedName>
    <definedName name="_99">#REF!</definedName>
    <definedName name="_A">[17]廃材処分集計表!$X$6</definedName>
    <definedName name="_A5">[8]代価表!#REF!</definedName>
    <definedName name="_Ｂ１">#REF!</definedName>
    <definedName name="_Ｂ２">#REF!</definedName>
    <definedName name="_BOX01">#REF!</definedName>
    <definedName name="_BOX02">#REF!</definedName>
    <definedName name="_BOX03">#REF!</definedName>
    <definedName name="_BRANCH_\B3_">#REF!</definedName>
    <definedName name="_BRANCH_\B4_">#REF!</definedName>
    <definedName name="_BRANCH_\O_">#REF!</definedName>
    <definedName name="_BRANCH_\S_">#REF!</definedName>
    <definedName name="_BRANCH_\SO_">#REF!</definedName>
    <definedName name="_BUN2">#REF!</definedName>
    <definedName name="_C300200">'[5]  表シート  '!$G$9</definedName>
    <definedName name="_C303800">'[5]  表シート  '!$G$25</definedName>
    <definedName name="_C370003">'[5]  表シート  '!$G$46</definedName>
    <definedName name="_C370135">'[5]  表シート  '!$G$47</definedName>
    <definedName name="_C370240">'[5]  表シート  '!$G$48</definedName>
    <definedName name="_C370320">[18]資材単価!$I$48</definedName>
    <definedName name="_C370400">[18]資材単価!$I$49</definedName>
    <definedName name="_C370450">[18]資材単価!#REF!</definedName>
    <definedName name="_C370500">'[5]  表シート  '!$G$51</definedName>
    <definedName name="_C370600">'[5]  表シート  '!$G$52</definedName>
    <definedName name="_C370800">[18]資材単価!$I$52</definedName>
    <definedName name="_C371100">[18]資材単価!$I$53</definedName>
    <definedName name="_C371200">[18]資材単価!$I$54</definedName>
    <definedName name="_C371300">[18]資材単価!$I$55</definedName>
    <definedName name="_C371625">'[5]  表シート  '!$G$57</definedName>
    <definedName name="_C371630">'[5]  表シート  '!$G$58</definedName>
    <definedName name="_C371640">'[5]  表シート  '!$G$59</definedName>
    <definedName name="_C371650">'[5]  表シート  '!$G$60</definedName>
    <definedName name="_C371725">'[5]  表シート  '!$G$61</definedName>
    <definedName name="_C371730">'[5]  表シート  '!$G$62</definedName>
    <definedName name="_C371740">'[5]  表シート  '!$G$63</definedName>
    <definedName name="_C371750">'[5]  表シート  '!$G$64</definedName>
    <definedName name="_C460211">'[5]  表シート  '!$G$107</definedName>
    <definedName name="_C480900">'[5]  表シート  '!$G$114</definedName>
    <definedName name="_C481000">'[5]  表シート  '!$G$115</definedName>
    <definedName name="_CHK1">#REF!</definedName>
    <definedName name="_CHK2">#REF!</definedName>
    <definedName name="_CHK3">#REF!</definedName>
    <definedName name="_CHK4">#REF!</definedName>
    <definedName name="_con11">#REF!</definedName>
    <definedName name="_CONTENTS_AF23_">#REF!</definedName>
    <definedName name="_CONTENTS_AF25_">#REF!</definedName>
    <definedName name="_CONTENTS_AF27_">#REF!</definedName>
    <definedName name="_Ｄ１１">#REF!</definedName>
    <definedName name="_Ｄ１２">#REF!</definedName>
    <definedName name="_Ｄ１３">#REF!</definedName>
    <definedName name="_Ｄ１４">#REF!</definedName>
    <definedName name="_Ｄ１５">#REF!</definedName>
    <definedName name="_Ｄ１６">#REF!</definedName>
    <definedName name="_Ｄ１７">#REF!</definedName>
    <definedName name="_Ｄ１８">#REF!</definedName>
    <definedName name="_Ｄ１９">#REF!</definedName>
    <definedName name="_Ｄ２０">#REF!</definedName>
    <definedName name="_Ｄ３">#REF!</definedName>
    <definedName name="_Ｄ４">#REF!</definedName>
    <definedName name="_Ｄ５">#REF!</definedName>
    <definedName name="_Ｄ６">#REF!</definedName>
    <definedName name="_Ｄ７">#REF!</definedName>
    <definedName name="_Ｄ８">#REF!</definedName>
    <definedName name="_Ｄ９">#REF!</definedName>
    <definedName name="_Dist_Values" hidden="1">#REF!</definedName>
    <definedName name="_ECO01">#REF!</definedName>
    <definedName name="_ESC_DAT2_">#REF!</definedName>
    <definedName name="_ｆ１２">#REF!</definedName>
    <definedName name="_ｆ１３">#REF!</definedName>
    <definedName name="_ｆ１５">#REF!</definedName>
    <definedName name="_F5" hidden="1">[1]見積比較!#REF!</definedName>
    <definedName name="_F6" hidden="1">[2]見積比較!#REF!</definedName>
    <definedName name="_ＦＢ1">#REF!</definedName>
    <definedName name="_ＦＢ2">#REF!</definedName>
    <definedName name="_FCCN_?__">#REF!</definedName>
    <definedName name="_FCCN_?__DAT1__">#REF!</definedName>
    <definedName name="_FCCN_BRANCH_\X">#REF!</definedName>
    <definedName name="_Fill" localSheetId="1" hidden="1">'[14]東棟-下地材'!#REF!</definedName>
    <definedName name="_Fill" hidden="1">#REF!</definedName>
    <definedName name="_Fill2" hidden="1">[19]見積比較!#REF!</definedName>
    <definedName name="_xlnm._FilterDatabase" localSheetId="1" hidden="1">#REF!</definedName>
    <definedName name="_xlnm._FilterDatabase" localSheetId="17" hidden="1">'内訳(共通仮設)'!$H$1:$H$152</definedName>
    <definedName name="_xlnm._FilterDatabase" localSheetId="5" hidden="1">'内訳(建築A1)'!$H$1:$H$190</definedName>
    <definedName name="_xlnm._FilterDatabase" localSheetId="14" hidden="1">'内訳(建築A10)'!$H$1:$H$266</definedName>
    <definedName name="_xlnm._FilterDatabase" localSheetId="6" hidden="1">'内訳(建築A2)'!$H$1:$H$760</definedName>
    <definedName name="_xlnm._FilterDatabase" localSheetId="7" hidden="1">'内訳(建築A3)'!$H$1:$H$304</definedName>
    <definedName name="_xlnm._FilterDatabase" localSheetId="8" hidden="1">'内訳(建築A4)'!$H$1:$H$456</definedName>
    <definedName name="_xlnm._FilterDatabase" localSheetId="9" hidden="1">'内訳(建築A5)'!$H$1:$H$114</definedName>
    <definedName name="_xlnm._FilterDatabase" localSheetId="10" hidden="1">'内訳(建築A6)'!$H$1:$H$836</definedName>
    <definedName name="_xlnm._FilterDatabase" localSheetId="11" hidden="1">'内訳(建築A7)'!$H$1:$H$76</definedName>
    <definedName name="_xlnm._FilterDatabase" localSheetId="12" hidden="1">'内訳(建築A8)'!$H$1:$H$418</definedName>
    <definedName name="_xlnm._FilterDatabase" localSheetId="13" hidden="1">'内訳(建築A9)'!$H$1:$H$76</definedName>
    <definedName name="_xlnm._FilterDatabase" localSheetId="15" hidden="1">'内訳(建築f1)'!$H$1:$H$228</definedName>
    <definedName name="_xlnm._FilterDatabase" localSheetId="16" hidden="1">'内訳(建築f2)'!$H$1:$H$38</definedName>
    <definedName name="_xlnm._FilterDatabase" hidden="1">#REF!</definedName>
    <definedName name="_FIR1">[4]建経費!#REF!</definedName>
    <definedName name="_FOR_M59_2_S17_">#REF!</definedName>
    <definedName name="_GETLABEL__コー">#REF!</definedName>
    <definedName name="_GETNUMBER__コ">#REF!</definedName>
    <definedName name="_GOTO_O3_">#REF!</definedName>
    <definedName name="_h11">'[15]VLP-VA（給水）撤'!#REF!</definedName>
    <definedName name="_h12">'[15]VLP-VA（給水）撤'!#REF!</definedName>
    <definedName name="_h13">'[15]VLP-VA（給水）撤'!#REF!</definedName>
    <definedName name="_h14">'[15]VLP-VA（給水）撤'!#REF!</definedName>
    <definedName name="_h21">#REF!</definedName>
    <definedName name="_h22">#REF!</definedName>
    <definedName name="_h23">#REF!</definedName>
    <definedName name="_h24">#REF!</definedName>
    <definedName name="_h31">#REF!</definedName>
    <definedName name="_h32">#REF!</definedName>
    <definedName name="_h33">#REF!</definedName>
    <definedName name="_h34">#REF!</definedName>
    <definedName name="_h41">#REF!</definedName>
    <definedName name="_h42">#REF!</definedName>
    <definedName name="_h43">#REF!</definedName>
    <definedName name="_h44">#REF!</definedName>
    <definedName name="_h51">#REF!</definedName>
    <definedName name="_h52">#REF!</definedName>
    <definedName name="_h53">#REF!</definedName>
    <definedName name="_h54">#REF!</definedName>
    <definedName name="_h61">'[15]銅管（給湯）撤'!#REF!</definedName>
    <definedName name="_h62">'[15]銅管（給湯）撤'!#REF!</definedName>
    <definedName name="_h63">'[15]銅管（給湯）撤'!#REF!</definedName>
    <definedName name="_h64">'[15]銅管（給湯）撤'!#REF!</definedName>
    <definedName name="_h71">'[15]鉛管（排水）撤'!#REF!</definedName>
    <definedName name="_h72">'[15]鉛管（排水）撤'!#REF!</definedName>
    <definedName name="_h73">'[15]鉛管（排水）撤'!#REF!</definedName>
    <definedName name="_h74">'[15]鉛管（排水）撤'!#REF!</definedName>
    <definedName name="_ISI01">#REF!</definedName>
    <definedName name="_K5">[8]代価表!#REF!</definedName>
    <definedName name="_KCO01">#REF!</definedName>
    <definedName name="_Key1" hidden="1">[20]BOX!#REF!</definedName>
    <definedName name="_Key2" hidden="1">[20]BOX!#REF!</definedName>
    <definedName name="_KT5">'[7]代価表 '!$Z$4</definedName>
    <definedName name="_L5" hidden="1">[3]見積比較!#REF!</definedName>
    <definedName name="_LET_AD20_O1___">#REF!</definedName>
    <definedName name="_LET_Y20___..G_">#REF!</definedName>
    <definedName name="_LET_Y20___B__Y">#REF!</definedName>
    <definedName name="_LET_Y22_">#REF!</definedName>
    <definedName name="_LET_Y22__?__">#REF!</definedName>
    <definedName name="_LET_Y30_Y21__">#REF!</definedName>
    <definedName name="_LET_Y30_Y22_">#REF!</definedName>
    <definedName name="_LET_Y30_Y22__">#REF!</definedName>
    <definedName name="_LET_Y31_Y22__">#REF!</definedName>
    <definedName name="_LET_Y32_Y21__">#REF!</definedName>
    <definedName name="_LET_Y33_Y22__">#REF!</definedName>
    <definedName name="_LOO01">#REF!</definedName>
    <definedName name="_LOO02">#REF!</definedName>
    <definedName name="_LOO03">#REF!</definedName>
    <definedName name="_ＬＳＤ1">#REF!</definedName>
    <definedName name="_ＬＳＤ２">#REF!</definedName>
    <definedName name="_M">[17]廃材処分集計表!$X$4</definedName>
    <definedName name="_M1">#REF!</definedName>
    <definedName name="_M11">#REF!</definedName>
    <definedName name="_M2">#REF!</definedName>
    <definedName name="_MatMult_A" hidden="1">#REF!</definedName>
    <definedName name="_MatMult_AxB" hidden="1">#REF!</definedName>
    <definedName name="_MatMult_B" hidden="1">#REF!</definedName>
    <definedName name="_MENU_PPOIC0__E">#REF!</definedName>
    <definedName name="_MENU_PPOMR169_">#REF!</definedName>
    <definedName name="_MENU_PPRA29..A">#REF!</definedName>
    <definedName name="_MENU_PPRAP33..">#REF!</definedName>
    <definedName name="_MENU_PPRAP90..">#REF!</definedName>
    <definedName name="_MENU_PPRBS31..">#REF!</definedName>
    <definedName name="_ＭＭＳ05" localSheetId="25" hidden="1">{#N/A,#N/A,FALSE,"Sheet16";#N/A,#N/A,FALSE,"Sheet16"}</definedName>
    <definedName name="_ＭＭＳ05" hidden="1">{#N/A,#N/A,FALSE,"Sheet16";#N/A,#N/A,FALSE,"Sheet16"}</definedName>
    <definedName name="_NV5">'[7]代価表 '!$Z$2</definedName>
    <definedName name="_Order1" hidden="1">255</definedName>
    <definedName name="_Order2" localSheetId="1" hidden="1">255</definedName>
    <definedName name="_Order2" hidden="1">0</definedName>
    <definedName name="_p3">#REF!</definedName>
    <definedName name="_p4">#REF!</definedName>
    <definedName name="_P5">'[7]代価表 '!$Z$6</definedName>
    <definedName name="_Parse_In" localSheetId="1" hidden="1">#REF!</definedName>
    <definedName name="_Parse_In" hidden="1">#REF!</definedName>
    <definedName name="_Parse_Out" localSheetId="1" hidden="1">#REF!</definedName>
    <definedName name="_Parse_Out" hidden="1">#REF!</definedName>
    <definedName name="_PAS1">#REF!</definedName>
    <definedName name="_PE1">#REF!</definedName>
    <definedName name="_PP1">#REF!</definedName>
    <definedName name="_PP10">#REF!</definedName>
    <definedName name="_PP11">#REF!</definedName>
    <definedName name="_PP2">#REF!</definedName>
    <definedName name="_PP3">#REF!</definedName>
    <definedName name="_PP4">#REF!</definedName>
    <definedName name="_PP5">#REF!</definedName>
    <definedName name="_PP6">#REF!</definedName>
    <definedName name="_PP7">#REF!</definedName>
    <definedName name="_PP8">#REF!</definedName>
    <definedName name="_PP9">#REF!</definedName>
    <definedName name="_PPOIC_?_0___ES">[21]搬入費!#REF!</definedName>
    <definedName name="_PPRD17..L57_GQ">#REF!</definedName>
    <definedName name="_RC1">#REF!</definedName>
    <definedName name="_RC1特殊">#REF!</definedName>
    <definedName name="_RC2普通">#REF!</definedName>
    <definedName name="_RC3特殊">#REF!</definedName>
    <definedName name="_RC3普通">#REF!</definedName>
    <definedName name="_RC4普通">#REF!</definedName>
    <definedName name="_RE2">[22]原本!#REF!</definedName>
    <definedName name="_REAF23..AF27__">#REF!</definedName>
    <definedName name="_REJ31..L55_">#REF!</definedName>
    <definedName name="_RETURN__">#REF!</definedName>
    <definedName name="_S_MENU">#REF!</definedName>
    <definedName name="_S5">'[9]代価表 '!$Z$6</definedName>
    <definedName name="_ｓｄ1">#REF!</definedName>
    <definedName name="_ＳＤ２">#REF!</definedName>
    <definedName name="_SEC1">[4]建経費!#REF!</definedName>
    <definedName name="_ＳＬＷ1">#REF!</definedName>
    <definedName name="_ＳＬＷ２">#REF!</definedName>
    <definedName name="_SON1">#REF!</definedName>
    <definedName name="_son2">#REF!</definedName>
    <definedName name="_SON3">#REF!</definedName>
    <definedName name="_SON5">'[10]外排)代(塩ﾋﾞ)'!#REF!</definedName>
    <definedName name="_Sort" localSheetId="1" hidden="1">[20]BOX!#REF!</definedName>
    <definedName name="_Sort" hidden="1">#REF!</definedName>
    <definedName name="_ＳＰＷ1">#REF!</definedName>
    <definedName name="_ＳＰＷ2">#REF!</definedName>
    <definedName name="_ＳＳ1">#REF!</definedName>
    <definedName name="_ＳＳ２">#REF!</definedName>
    <definedName name="_stm01">#REF!</definedName>
    <definedName name="_stm02">#REF!</definedName>
    <definedName name="_stm03">#REF!</definedName>
    <definedName name="_stm04">#REF!</definedName>
    <definedName name="_stm05">#REF!</definedName>
    <definedName name="_stm06">#REF!</definedName>
    <definedName name="_stm07">#REF!</definedName>
    <definedName name="_stm08">#REF!</definedName>
    <definedName name="_stm09">#REF!</definedName>
    <definedName name="_stm10">#REF!</definedName>
    <definedName name="_stm11">#REF!</definedName>
    <definedName name="_stm12">#REF!</definedName>
    <definedName name="_stm13">#REF!</definedName>
    <definedName name="_stm14">#REF!</definedName>
    <definedName name="_SU01">#REF!</definedName>
    <definedName name="_SU02">#REF!</definedName>
    <definedName name="_SU03">#REF!</definedName>
    <definedName name="_SUB01">#REF!</definedName>
    <definedName name="_SUB1">#REF!</definedName>
    <definedName name="_SUB2">[22]原本!#REF!</definedName>
    <definedName name="_SUB3">[22]原本!#REF!</definedName>
    <definedName name="_SUB4">[22]原本!#REF!</definedName>
    <definedName name="_SUM1">[4]建経費!#REF!</definedName>
    <definedName name="_SUM2">[4]建経費!#REF!</definedName>
    <definedName name="_SUM3">[4]建経費!#REF!</definedName>
    <definedName name="_SUM4">[4]建経費!#REF!</definedName>
    <definedName name="_T1">#REF!</definedName>
    <definedName name="_T2">#REF!</definedName>
    <definedName name="_T3">#REF!</definedName>
    <definedName name="_T4">#REF!</definedName>
    <definedName name="_T5">#REF!</definedName>
    <definedName name="_tan1">#REF!</definedName>
    <definedName name="_TAN10">#REF!</definedName>
    <definedName name="_TAN11">#REF!</definedName>
    <definedName name="_TAN12">#REF!</definedName>
    <definedName name="_tan2">#REF!</definedName>
    <definedName name="_tan3">#REF!</definedName>
    <definedName name="_TAN4">#REF!</definedName>
    <definedName name="_TAN5">#REF!</definedName>
    <definedName name="_TAN6">#REF!</definedName>
    <definedName name="_TAN7">#REF!</definedName>
    <definedName name="_TAN8">#REF!</definedName>
    <definedName name="_TAN9">#REF!</definedName>
    <definedName name="_VALUE_">#REF!</definedName>
    <definedName name="_W５">[8]代価表!#REF!</definedName>
    <definedName name="_WRM18" localSheetId="1" hidden="1">{#N/A,#N/A,FALSE,"Sheet16";#N/A,#N/A,FALSE,"Sheet16"}</definedName>
    <definedName name="_WRM18" localSheetId="25" hidden="1">{#N/A,#N/A,FALSE,"Sheet16";#N/A,#N/A,FALSE,"Sheet16"}</definedName>
    <definedName name="_WRM18" hidden="1">{#N/A,#N/A,FALSE,"Sheet16";#N/A,#N/A,FALSE,"Sheet16"}</definedName>
    <definedName name="_wrn16" localSheetId="25" hidden="1">{#N/A,#N/A,FALSE,"Sheet16";#N/A,#N/A,FALSE,"Sheet16"}</definedName>
    <definedName name="_wrn16" hidden="1">{#N/A,#N/A,FALSE,"Sheet16";#N/A,#N/A,FALSE,"Sheet16"}</definedName>
    <definedName name="_X5">'[9]代価表 '!$Z$4</definedName>
    <definedName name="￥" localSheetId="1">[4]建経費!#REF!</definedName>
    <definedName name="\">#REF!</definedName>
    <definedName name="\_カウンタ">#REF!</definedName>
    <definedName name="\_行数">#REF!</definedName>
    <definedName name="\_編集">#REF!</definedName>
    <definedName name="\\">#REF!</definedName>
    <definedName name="\\\\\">[4]建経費!#REF!</definedName>
    <definedName name="\\\\\\\">[4]建経費!#REF!</definedName>
    <definedName name="\\\\\\\\">[4]建経費!#REF!</definedName>
    <definedName name="\\\\\\\\\">[4]建経費!#REF!</definedName>
    <definedName name="\\\\\\\\\\">#REF!</definedName>
    <definedName name="\\\\\\\\\\\">#REF!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[4]建経費!#REF!</definedName>
    <definedName name="\0">[4]建経費!#REF!</definedName>
    <definedName name="￥1">[4]建経費!#REF!</definedName>
    <definedName name="￥11">[4]建経費!#REF!</definedName>
    <definedName name="￥13">[4]建経費!#REF!</definedName>
    <definedName name="￥14">[4]建経費!#REF!</definedName>
    <definedName name="￥15">[4]建経費!#REF!</definedName>
    <definedName name="￥16">[4]建経費!#REF!</definedName>
    <definedName name="￥18">[4]建経費!#REF!</definedName>
    <definedName name="￥19">[4]建経費!#REF!</definedName>
    <definedName name="\2">#REF!</definedName>
    <definedName name="￥22">[4]建経費!#REF!</definedName>
    <definedName name="￥23">[4]建経費!#REF!</definedName>
    <definedName name="￥26">[4]建経費!#REF!</definedName>
    <definedName name="￥27">[4]建経費!#REF!</definedName>
    <definedName name="￥29">[4]建経費!#REF!</definedName>
    <definedName name="￥3">[4]建経費!#REF!</definedName>
    <definedName name="￥31">[4]建経費!#REF!</definedName>
    <definedName name="￥32">[4]建経費!#REF!</definedName>
    <definedName name="￥34">[4]建経費!#REF!</definedName>
    <definedName name="￥35">[4]建経費!#REF!</definedName>
    <definedName name="￥36">[4]建経費!#REF!</definedName>
    <definedName name="￥37">[4]建経費!#REF!</definedName>
    <definedName name="￥39">[4]建経費!#REF!</definedName>
    <definedName name="￥4">[4]建経費!#REF!</definedName>
    <definedName name="￥41">[4]建経費!#REF!</definedName>
    <definedName name="￥44">#REF!</definedName>
    <definedName name="￥46">[4]建経費!#REF!</definedName>
    <definedName name="￥47">[4]建経費!#REF!</definedName>
    <definedName name="￥48">[4]建経費!#REF!</definedName>
    <definedName name="￥49">[4]建経費!#REF!</definedName>
    <definedName name="￥5">[4]建経費!#REF!</definedName>
    <definedName name="￥51">[4]建経費!#REF!</definedName>
    <definedName name="￥52">[4]建経費!#REF!</definedName>
    <definedName name="￥53">[4]建経費!#REF!</definedName>
    <definedName name="￥54">[4]建経費!#REF!</definedName>
    <definedName name="￥55">[4]建経費!#REF!</definedName>
    <definedName name="￥57">[4]建経費!#REF!</definedName>
    <definedName name="￥58">[4]建経費!#REF!</definedName>
    <definedName name="￥59">[4]建経費!#REF!</definedName>
    <definedName name="￥6">[4]建経費!#REF!</definedName>
    <definedName name="￥61">[4]建経費!#REF!</definedName>
    <definedName name="￥62">[4]建経費!#REF!</definedName>
    <definedName name="￥63">[4]建経費!#REF!</definedName>
    <definedName name="￥64">[4]建経費!#REF!</definedName>
    <definedName name="￥65">[4]建経費!#REF!</definedName>
    <definedName name="￥66">[4]建経費!#REF!</definedName>
    <definedName name="￥67">[4]建経費!#REF!</definedName>
    <definedName name="￥68">[4]建経費!#REF!</definedName>
    <definedName name="￥69">[4]建経費!#REF!</definedName>
    <definedName name="\71">[4]建経費!#REF!</definedName>
    <definedName name="\72">[4]建経費!#REF!</definedName>
    <definedName name="\73">[4]建経費!#REF!</definedName>
    <definedName name="￥74">[4]建経費!#REF!</definedName>
    <definedName name="\75">[4]建経費!#REF!</definedName>
    <definedName name="\76">[4]建経費!#REF!</definedName>
    <definedName name="￥77">#REF!</definedName>
    <definedName name="\78">[4]建経費!#REF!</definedName>
    <definedName name="￥79">[4]建経費!#REF!</definedName>
    <definedName name="￥8">[4]建経費!#REF!</definedName>
    <definedName name="￥82">[4]建経費!#REF!</definedName>
    <definedName name="￥87">[4]建経費!#REF!</definedName>
    <definedName name="￥88">[4]建経費!#REF!</definedName>
    <definedName name="￥9">[4]建経費!#REF!</definedName>
    <definedName name="￥91">[4]建経費!#REF!</definedName>
    <definedName name="￥91.">[4]建経費!#REF!</definedName>
    <definedName name="￥99">[4]建経費!#REF!</definedName>
    <definedName name="\A">[22]原本!#REF!</definedName>
    <definedName name="\A1">[23]単価!#REF!</definedName>
    <definedName name="\A2">#REF!</definedName>
    <definedName name="\aa">[24]仮設!$C$29:$C$33</definedName>
    <definedName name="\ab">[24]仮設!$C$38</definedName>
    <definedName name="\as">#REF!</definedName>
    <definedName name="\b">[4]建経費!#REF!</definedName>
    <definedName name="\B2">#REF!</definedName>
    <definedName name="\B3">#REF!</definedName>
    <definedName name="\B4">#REF!</definedName>
    <definedName name="\c">[4]建経費!#REF!</definedName>
    <definedName name="\C2">#REF!</definedName>
    <definedName name="\D">[22]原本!#REF!</definedName>
    <definedName name="￥ＤＳ">#REF!</definedName>
    <definedName name="\E">[22]原本!#REF!</definedName>
    <definedName name="\f">#REF!</definedName>
    <definedName name="\g">#REF!</definedName>
    <definedName name="\h">#REF!</definedName>
    <definedName name="\i">[4]建経費!#REF!</definedName>
    <definedName name="\j">#REF!</definedName>
    <definedName name="\K">[22]原本!#REF!</definedName>
    <definedName name="\l">[4]建経費!#REF!</definedName>
    <definedName name="\M">#REF!</definedName>
    <definedName name="\n">[4]建経費!#REF!</definedName>
    <definedName name="\o">#REF!</definedName>
    <definedName name="\p">[4]建経費!#REF!</definedName>
    <definedName name="\P1">[25]表紙!#REF!</definedName>
    <definedName name="\Q">[22]原本!#REF!</definedName>
    <definedName name="￥q1">#REF!</definedName>
    <definedName name="\r">[4]建経費!#REF!</definedName>
    <definedName name="\ｒ1">#REF!</definedName>
    <definedName name="￥r2">#REF!</definedName>
    <definedName name="\s">[4]建経費!#REF!</definedName>
    <definedName name="\s1">#REF!</definedName>
    <definedName name="\SO">#REF!</definedName>
    <definedName name="￥ｓｓ">#REF!</definedName>
    <definedName name="\t">[4]建経費!#REF!</definedName>
    <definedName name="\u">[24]仮設!$C$22</definedName>
    <definedName name="\v">[24]仮設!$C$36</definedName>
    <definedName name="\w">[24]仮設!$C$29:$C$33</definedName>
    <definedName name="\x">[4]建経費!#REF!</definedName>
    <definedName name="\XD">#REF!</definedName>
    <definedName name="\Y">[22]原本!#REF!</definedName>
    <definedName name="\Y1">#REF!</definedName>
    <definedName name="\Y2">#REF!</definedName>
    <definedName name="\Z" localSheetId="1">#REF!</definedName>
    <definedName name="\Z">#REF!</definedName>
    <definedName name="\zx">#N/A</definedName>
    <definedName name="\ｲ">#N/A</definedName>
    <definedName name="【】" hidden="1">[11]熱負荷想定!#REF!</definedName>
    <definedName name="①">#REF!</definedName>
    <definedName name="②">#REF!</definedName>
    <definedName name="③">#REF!</definedName>
    <definedName name="③d">#REF!</definedName>
    <definedName name="④">#REF!</definedName>
    <definedName name="⑤">#REF!</definedName>
    <definedName name="⑥">#REF!</definedName>
    <definedName name="⑥d">#REF!</definedName>
    <definedName name="⑦">#REF!</definedName>
    <definedName name="⑧">#REF!</definedName>
    <definedName name="⑧d">#REF!</definedName>
    <definedName name="⑨">#REF!</definedName>
    <definedName name="⑨d">#REF!</definedName>
    <definedName name="⑩">#REF!</definedName>
    <definedName name="⑫">#REF!</definedName>
    <definedName name="A">[26]代価表!#REF!</definedName>
    <definedName name="A_直接仮設">#REF!</definedName>
    <definedName name="A_表紙">#REF!</definedName>
    <definedName name="A000_直接工事費">#REF!</definedName>
    <definedName name="A1..ZZ2000">#REF!</definedName>
    <definedName name="A100_24号館改修">#REF!</definedName>
    <definedName name="A101_直接仮設工事">#REF!</definedName>
    <definedName name="A102_土工事">#REF!</definedName>
    <definedName name="A103_地業工事">#REF!</definedName>
    <definedName name="A104_鉄筋工事">#REF!</definedName>
    <definedName name="A105_コンクリート工事">#REF!</definedName>
    <definedName name="A106_鉄骨工事">#REF!</definedName>
    <definedName name="A107_耐震補強工事">#REF!</definedName>
    <definedName name="A108_既製コンクリート工事">#REF!</definedName>
    <definedName name="A109_防水工事">#REF!</definedName>
    <definedName name="A110_石工事">#REF!</definedName>
    <definedName name="A111_タイル工事">#REF!</definedName>
    <definedName name="A112_木工事">#REF!</definedName>
    <definedName name="A113_屋根及びとい工事">#REF!</definedName>
    <definedName name="A114_金属工事">#REF!</definedName>
    <definedName name="A115_左官工事">#REF!</definedName>
    <definedName name="A116_建具工事">#REF!</definedName>
    <definedName name="A11601_アルミニウム製建具">#REF!</definedName>
    <definedName name="A11602_鋼製建具">#REF!</definedName>
    <definedName name="A11603_鋼製軽量建具">#REF!</definedName>
    <definedName name="A11604_ステンレス製建具">#REF!</definedName>
    <definedName name="A11605_重量シャッター">#REF!</definedName>
    <definedName name="A11606_可動間仕切">#REF!</definedName>
    <definedName name="A11607_移動間仕切">#REF!</definedName>
    <definedName name="A11608_トイレブース">#REF!</definedName>
    <definedName name="A11609_硝子">#REF!</definedName>
    <definedName name="A117_カーテンウォール工事">#REF!</definedName>
    <definedName name="A117KN">#REF!</definedName>
    <definedName name="A118_塗装工事">#REF!</definedName>
    <definedName name="A119_内装工事">#REF!</definedName>
    <definedName name="A120_ユニット及びその他工事">#REF!</definedName>
    <definedName name="A121_排水工事">#REF!</definedName>
    <definedName name="A122_舗装工事">#REF!</definedName>
    <definedName name="A123_植栽工事">#REF!</definedName>
    <definedName name="A124_既設撤去工事">#REF!</definedName>
    <definedName name="A129CV">#REF!</definedName>
    <definedName name="A143DO">#REF!</definedName>
    <definedName name="A16..ZZ2000">#REF!</definedName>
    <definedName name="A160HR">#REF!</definedName>
    <definedName name="A1A">#REF!</definedName>
    <definedName name="A1B">#REF!</definedName>
    <definedName name="A1C">#REF!</definedName>
    <definedName name="A1SH">#REF!</definedName>
    <definedName name="A25_">#REF!</definedName>
    <definedName name="A2A">#REF!</definedName>
    <definedName name="A2B">#REF!</definedName>
    <definedName name="A2C">#REF!</definedName>
    <definedName name="A64HJ">#REF!</definedName>
    <definedName name="A86DB">#REF!</definedName>
    <definedName name="A99CN">#REF!</definedName>
    <definedName name="AA">#REF!</definedName>
    <definedName name="AAA">#REF!</definedName>
    <definedName name="aaaa" localSheetId="1" hidden="1">{#N/A,#N/A,FALSE,"Sheet16";#N/A,#N/A,FALSE,"Sheet16"}</definedName>
    <definedName name="AAAA">#REF!</definedName>
    <definedName name="aaaaa" localSheetId="1" hidden="1">{#N/A,#N/A,FALSE,"Sheet16";#N/A,#N/A,FALSE,"Sheet16"}</definedName>
    <definedName name="AAAAA">#REF!</definedName>
    <definedName name="AA厚鋼">#REF!</definedName>
    <definedName name="AB">#REF!</definedName>
    <definedName name="abc">#REF!</definedName>
    <definedName name="AB薄鋼">#REF!</definedName>
    <definedName name="AC">[27]電気２!#REF!</definedName>
    <definedName name="AccessDatabase" hidden="1">"C:\My Documents\キンニャモニャセンター計算集計1.mdb"</definedName>
    <definedName name="ACﾈｼﾞﾅｼ">#REF!</definedName>
    <definedName name="AD">[27]電気４!#REF!</definedName>
    <definedName name="ADAD">#REF!</definedName>
    <definedName name="ADＶＥ">#REF!</definedName>
    <definedName name="AE">[27]電気２!#REF!</definedName>
    <definedName name="AECD">#REF!</definedName>
    <definedName name="AF">[27]電気２!#REF!</definedName>
    <definedName name="AFプリカ">#REF!</definedName>
    <definedName name="AG">[27]電気２!#REF!</definedName>
    <definedName name="AGPE">#REF!</definedName>
    <definedName name="AH">[27]電気４!#REF!</definedName>
    <definedName name="AHFEP">#REF!</definedName>
    <definedName name="AI">#REF!</definedName>
    <definedName name="AIM">#REF!</definedName>
    <definedName name="AIMI">'[28]代価表 '!$Z$2</definedName>
    <definedName name="AI線ぴ">#REF!</definedName>
    <definedName name="AJ">[27]電気２!#REF!</definedName>
    <definedName name="AJ鋼管附属">#REF!</definedName>
    <definedName name="AK">#REF!</definedName>
    <definedName name="AKBOX">#REF!</definedName>
    <definedName name="APFK">28</definedName>
    <definedName name="AS">#REF!</definedName>
    <definedName name="ASDVIUI">#REF!</definedName>
    <definedName name="AUTOEXEC">#REF!</definedName>
    <definedName name="AXIA">#REF!</definedName>
    <definedName name="AZ">[29]物価単価!#REF!</definedName>
    <definedName name="ａアルミ製建具Ａ">[30]Sheet1!#REF!</definedName>
    <definedName name="ａアルミ製建具Ｂ">[30]Sheet1!#REF!</definedName>
    <definedName name="ａガラス工事Ａ">[30]Sheet1!#REF!</definedName>
    <definedName name="ａガラス工事Ｂ">[30]Sheet1!#REF!</definedName>
    <definedName name="ａ雑工事Ａ">[30]Sheet1!#REF!</definedName>
    <definedName name="ａ雑工事Ｂ">[30]Sheet1!#REF!</definedName>
    <definedName name="ａ塗装工事Ａ">[30]Sheet1!#REF!</definedName>
    <definedName name="ａ塗装工事Ｂ">[30]Sheet1!#REF!</definedName>
    <definedName name="ａ内外装工事Ａ">[30]Sheet1!#REF!</definedName>
    <definedName name="ａ内外装工事Ｂ">[30]Sheet1!#REF!</definedName>
    <definedName name="B">#REF!</definedName>
    <definedName name="Ｂ．電気設備工事">#REF!</definedName>
    <definedName name="B_荷揚運搬">#REF!</definedName>
    <definedName name="B_諸経費">#REF!</definedName>
    <definedName name="B_表紙">#REF!</definedName>
    <definedName name="B000_共通費">#REF!</definedName>
    <definedName name="B1A">#REF!</definedName>
    <definedName name="B1B">#REF!</definedName>
    <definedName name="B1C">#REF!</definedName>
    <definedName name="B25_">#REF!</definedName>
    <definedName name="B2A">#REF!</definedName>
    <definedName name="B2B">#REF!</definedName>
    <definedName name="B2C">#REF!</definedName>
    <definedName name="B4OUT">[22]原本!#REF!</definedName>
    <definedName name="b4防水工事">#REF!</definedName>
    <definedName name="B5OUT">[22]原本!#REF!</definedName>
    <definedName name="BANGOU">#REF!</definedName>
    <definedName name="BAREA">#REF!</definedName>
    <definedName name="BAREA2">#REF!</definedName>
    <definedName name="BAREA3">#REF!</definedName>
    <definedName name="BBB">#REF!</definedName>
    <definedName name="ｂｂｂｂｂ" localSheetId="1" hidden="1">{#N/A,#N/A,FALSE,"Sheet16";#N/A,#N/A,FALSE,"Sheet16"}</definedName>
    <definedName name="ｂｂｂｂｂ" localSheetId="25" hidden="1">{#N/A,#N/A,FALSE,"Sheet16";#N/A,#N/A,FALSE,"Sheet16"}</definedName>
    <definedName name="ｂｂｂｂｂ" hidden="1">{#N/A,#N/A,FALSE,"Sheet16";#N/A,#N/A,FALSE,"Sheet16"}</definedName>
    <definedName name="ｂｂｂｂｂｂ" hidden="1">{#N/A,#N/A,FALSE,"Sheet16";#N/A,#N/A,FALSE,"Sheet16"}</definedName>
    <definedName name="ＢＧＭ設備工事">#REF!</definedName>
    <definedName name="BH">[31]DATA!$BH$4</definedName>
    <definedName name="BI">#REF!</definedName>
    <definedName name="BK">#REF!</definedName>
    <definedName name="bousei01">#REF!</definedName>
    <definedName name="bousei02">#REF!</definedName>
    <definedName name="BPFK">5</definedName>
    <definedName name="BTCHK1">#REF!</definedName>
    <definedName name="BUN">#REF!</definedName>
    <definedName name="BZ">#REF!</definedName>
    <definedName name="ｂアルミ製建具Ａ">[30]Sheet1!#REF!</definedName>
    <definedName name="ｂアルミ製建具Ｂ">[30]Sheet1!#REF!</definedName>
    <definedName name="ｂガラス工事Ａ">[30]Sheet1!#REF!</definedName>
    <definedName name="ｂガラス工事Ｂ">[30]Sheet1!#REF!</definedName>
    <definedName name="ｂコンクリート工事Ａ">[30]Sheet1!#REF!</definedName>
    <definedName name="ｂコンクリート工事Ｂ">[30]Sheet1!#REF!</definedName>
    <definedName name="ｂ屋根工事Ａ">[30]Sheet1!#REF!</definedName>
    <definedName name="ｂ屋根工事Ｂ">[30]Sheet1!#REF!</definedName>
    <definedName name="ｂ仮設工事Ａ">[30]Sheet1!#REF!</definedName>
    <definedName name="ｂ仮設工事Ｂ">[30]Sheet1!#REF!</definedName>
    <definedName name="ｂ金属工事">[30]Sheet1!#REF!</definedName>
    <definedName name="ｂ金属工事Ａ">[30]Sheet1!#REF!</definedName>
    <definedName name="ｂ金属工事Ｂ">[30]Sheet1!#REF!</definedName>
    <definedName name="ｂ金属製建具工事Ａ">[30]Sheet1!#REF!</definedName>
    <definedName name="ｂ金属製建具工事Ｂ">[30]Sheet1!#REF!</definedName>
    <definedName name="ｂ鋼製建具Ａ">[30]Sheet1!#REF!</definedName>
    <definedName name="ｂ鋼製建具Ｂ">[30]Sheet1!#REF!</definedName>
    <definedName name="ｂ鋼製建具あ">[30]Sheet1!#REF!</definedName>
    <definedName name="ｂ鋼製建具び">[30]Sheet1!#REF!</definedName>
    <definedName name="ｂ左官工事Ａ">[30]Sheet1!#REF!</definedName>
    <definedName name="ｂ左官工事Ｂ">[30]Sheet1!#REF!</definedName>
    <definedName name="ｂ雑工事Ａ">[30]Sheet1!#REF!</definedName>
    <definedName name="ｂ雑工事Ｂ">[30]Sheet1!#REF!</definedName>
    <definedName name="ｂ石工事Ａ">[30]Sheet1!#REF!</definedName>
    <definedName name="ｂ石工事Ｂ">[30]Sheet1!#REF!</definedName>
    <definedName name="ｂ鉄筋工事Ａ">[30]Sheet1!#REF!</definedName>
    <definedName name="ｂ鉄筋工事Ｂ">[30]Sheet1!#REF!</definedName>
    <definedName name="ｂ塗装工事Ａ">[30]Sheet1!#REF!</definedName>
    <definedName name="ｂ塗装工事Ｂ">[30]Sheet1!#REF!</definedName>
    <definedName name="ｂ土工事Ａ">[30]Sheet1!#REF!</definedName>
    <definedName name="ｂ土工事Ｂ">[30]Sheet1!#REF!</definedName>
    <definedName name="ｂ内装工事Ａ">[30]Sheet1!#REF!</definedName>
    <definedName name="ｂ内装工事Ｂ">[30]Sheet1!#REF!</definedName>
    <definedName name="ｂ防水工事Ａ">[30]Sheet1!#REF!</definedName>
    <definedName name="ｂ防水工事Ｂ">[30]Sheet1!#REF!</definedName>
    <definedName name="ｂ木工事Ａ">[30]Sheet1!#REF!</definedName>
    <definedName name="ｂ木工事Ｂ">[30]Sheet1!#REF!</definedName>
    <definedName name="ｂ木製建具工事Ａ">[30]Sheet1!#REF!</definedName>
    <definedName name="ｂ木製建具工事Ｂ">[30]Sheet1!#REF!</definedName>
    <definedName name="C_0_K">"cs"</definedName>
    <definedName name="C_1_1" localSheetId="1">#REF!</definedName>
    <definedName name="C_1_1">#REF!</definedName>
    <definedName name="C_1_2_3" localSheetId="1">#REF!</definedName>
    <definedName name="C_1_2_3">#REF!</definedName>
    <definedName name="C_2_1" localSheetId="1">#REF!</definedName>
    <definedName name="C_2_1">#REF!</definedName>
    <definedName name="C_2_2" localSheetId="1">#REF!</definedName>
    <definedName name="C_2_2">#REF!</definedName>
    <definedName name="C_諸経費">#REF!</definedName>
    <definedName name="C_内訳書">#REF!</definedName>
    <definedName name="C300200１">'[32]  表シート  '!$G$9</definedName>
    <definedName name="CA">#REF!</definedName>
    <definedName name="CA値">#REF!</definedName>
    <definedName name="CB">#REF!</definedName>
    <definedName name="CB値">#REF!</definedName>
    <definedName name="CC">FALSE</definedName>
    <definedName name="cell_end">#REF!</definedName>
    <definedName name="CELLNOTE0">#REF!</definedName>
    <definedName name="CHECK1">[4]建経費!#REF!</definedName>
    <definedName name="CHECK2">[4]建経費!#REF!</definedName>
    <definedName name="CHECK3">[4]建経費!#REF!</definedName>
    <definedName name="CHECK4">[4]建経費!#REF!</definedName>
    <definedName name="CI">#REF!</definedName>
    <definedName name="CK">#REF!</definedName>
    <definedName name="CODE">[4]建経費!#REF!</definedName>
    <definedName name="CODEN">#REF!</definedName>
    <definedName name="COLF">[4]建経費!#REF!</definedName>
    <definedName name="COLS">[4]建経費!#REF!</definedName>
    <definedName name="CONTENTS">[4]建経費!#REF!</definedName>
    <definedName name="CONTENTS2">[4]建経費!#REF!</definedName>
    <definedName name="CON分類">#REF!</definedName>
    <definedName name="COPY" localSheetId="1">#REF!</definedName>
    <definedName name="COPY" localSheetId="0">#REF!</definedName>
    <definedName name="COPY">#REF!</definedName>
    <definedName name="COUNT">[33]A38!#REF!</definedName>
    <definedName name="COUNTER">[4]建経費!#REF!</definedName>
    <definedName name="COUT1">#REF!</definedName>
    <definedName name="CPFK">2</definedName>
    <definedName name="_xlnm.Criteria">#REF!</definedName>
    <definedName name="Criteria_MI">[34]接地AD!$U$1:$AK$2</definedName>
    <definedName name="ＣＵ">[35]管諸元!$F$271:$H$291</definedName>
    <definedName name="CV">#REF!</definedName>
    <definedName name="CV3K">#REF!</definedName>
    <definedName name="CV6K">#REF!</definedName>
    <definedName name="CVT">#REF!</definedName>
    <definedName name="CVT6K">#REF!</definedName>
    <definedName name="C棟1A">#REF!</definedName>
    <definedName name="C棟1B">#REF!</definedName>
    <definedName name="C棟1C">#REF!</definedName>
    <definedName name="C棟2A">#REF!</definedName>
    <definedName name="C棟2B">#REF!</definedName>
    <definedName name="C棟2C">#REF!</definedName>
    <definedName name="D">#REF!</definedName>
    <definedName name="D_単抜">#N/A</definedName>
    <definedName name="D_内訳書">#REF!</definedName>
    <definedName name="DAIKA">#REF!</definedName>
    <definedName name="daika1">[36]代価１!$B$4:$I$4753</definedName>
    <definedName name="data">[37]一位代価!$1:$1048576</definedName>
    <definedName name="DATA1">#REF!</definedName>
    <definedName name="DATA2">#REF!</definedName>
    <definedName name="DATA3">#REF!</definedName>
    <definedName name="DATA4">#REF!</definedName>
    <definedName name="DATA5">#REF!</definedName>
    <definedName name="DATA6">#REF!</definedName>
    <definedName name="_xlnm.Database" localSheetId="1">#REF!</definedName>
    <definedName name="_xlnm.Database">#REF!</definedName>
    <definedName name="Database_MI">[34]接地AD!$C$5:$S$38</definedName>
    <definedName name="Database2">#REF!</definedName>
    <definedName name="DataBox11">#REF!</definedName>
    <definedName name="DataBox12">#REF!</definedName>
    <definedName name="DataBox13">#REF!</definedName>
    <definedName name="DataBox14">#REF!</definedName>
    <definedName name="DataBox15">#REF!</definedName>
    <definedName name="DCOU">#REF!</definedName>
    <definedName name="DCOU2">#REF!</definedName>
    <definedName name="DD">#REF!</definedName>
    <definedName name="DELHB">#REF!</definedName>
    <definedName name="DELHB1">#REF!</definedName>
    <definedName name="ｄｆｓ">[38]表紙!#REF!</definedName>
    <definedName name="ｄｇｊｄｇｊｄｇｊ">[39]A・B・B1a!#REF!</definedName>
    <definedName name="ｄｇｓｇっさ">[39]A・B・B1a!#REF!</definedName>
    <definedName name="ｄｈｄｇ">[39]A・B・B1a!#REF!</definedName>
    <definedName name="DILOG1">#REF!</definedName>
    <definedName name="DK">17200</definedName>
    <definedName name="DKd">#REF!</definedName>
    <definedName name="DNPAGE">[33]A38!#REF!</definedName>
    <definedName name="doryou">[29]物価単価!#REF!</definedName>
    <definedName name="ＤＳ">#REF!</definedName>
    <definedName name="ｄｓｆ" localSheetId="25" hidden="1">{#N/A,#N/A,FALSE,"合計";#N/A,#N/A,FALSE,"綾羅木SC";#N/A,#N/A,FALSE,"FR棟";#N/A,#N/A,FALSE,"ﾐｽﾀｰﾏｯｸｽ"}</definedName>
    <definedName name="ｄｓｆ" hidden="1">{#N/A,#N/A,FALSE,"合計";#N/A,#N/A,FALSE,"綾羅木SC";#N/A,#N/A,FALSE,"FR棟";#N/A,#N/A,FALSE,"ﾐｽﾀｰﾏｯｸｽ"}</definedName>
    <definedName name="DT4t0.35m3">#REF!</definedName>
    <definedName name="DW">#REF!</definedName>
    <definedName name="dwvfeas">#REF!</definedName>
    <definedName name="E">#REF!</definedName>
    <definedName name="E_単抜">#REF!</definedName>
    <definedName name="E00表紙1">#REF!</definedName>
    <definedName name="E00表紙2">#REF!</definedName>
    <definedName name="E01受変電">#REF!</definedName>
    <definedName name="E02幹線">#REF!</definedName>
    <definedName name="E03動力">#REF!</definedName>
    <definedName name="E041照明">#REF!</definedName>
    <definedName name="E042ｺﾝｾﾝﾄ">#REF!</definedName>
    <definedName name="E05電話">#REF!</definedName>
    <definedName name="E061業務">#REF!</definedName>
    <definedName name="E062ﾛｰｶﾙ">#REF!</definedName>
    <definedName name="E07ﾃﾚﾋﾞ">#REF!</definedName>
    <definedName name="E08警備">#REF!</definedName>
    <definedName name="E09ITV">#REF!</definedName>
    <definedName name="E10自火報">#REF!</definedName>
    <definedName name="EC">#REF!</definedName>
    <definedName name="ECELL">#REF!</definedName>
    <definedName name="ECOPY">#REF!</definedName>
    <definedName name="ECOUNT">[33]A38!#REF!</definedName>
    <definedName name="ED">#REF!</definedName>
    <definedName name="eee">#REF!</definedName>
    <definedName name="eererer">#REF!</definedName>
    <definedName name="EF">#REF!</definedName>
    <definedName name="EG">#REF!</definedName>
    <definedName name="EI">#REF!</definedName>
    <definedName name="EK">#REF!</definedName>
    <definedName name="EN">[40]ダクト拾･集計!$AA$3</definedName>
    <definedName name="END">[4]建経費!#REF!</definedName>
    <definedName name="ENPAGE">[33]A38!#REF!</definedName>
    <definedName name="ERASE">#REF!</definedName>
    <definedName name="ES">#REF!</definedName>
    <definedName name="EV">#REF!</definedName>
    <definedName name="EV共仮該当列">#REF!</definedName>
    <definedName name="EV共仮境界フラグ">#REF!</definedName>
    <definedName name="EV共仮費率下限率">#REF!</definedName>
    <definedName name="EV共仮費率上限率">#REF!</definedName>
    <definedName name="EV共通仮設費率">#REF!</definedName>
    <definedName name="EV共通仮設費率表">#REF!</definedName>
    <definedName name="EV純工事費">#REF!</definedName>
    <definedName name="EV純工事費額">#REF!</definedName>
    <definedName name="EV純工事費額下限値">#REF!</definedName>
    <definedName name="EV純工事費額上限値">#REF!</definedName>
    <definedName name="EV諸経費該当列">#REF!</definedName>
    <definedName name="EV諸経費境界フラグ">#REF!</definedName>
    <definedName name="EV諸経費率下限率">#REF!</definedName>
    <definedName name="EV諸経費率上限率">#REF!</definedName>
    <definedName name="EV諸経費率表">#REF!</definedName>
    <definedName name="EV直下共仮費率">#REF!</definedName>
    <definedName name="EV直下純工事費額">#REF!</definedName>
    <definedName name="EV直下諸経費率">#REF!</definedName>
    <definedName name="EV直下直工費額">#REF!</definedName>
    <definedName name="EV直下直接工事費額">#REF!</definedName>
    <definedName name="EV直工費額">#REF!</definedName>
    <definedName name="EV直工費額下限値">#REF!</definedName>
    <definedName name="EV直工費額上限値">#REF!</definedName>
    <definedName name="EV直上共仮費率">#REF!</definedName>
    <definedName name="EV直上純工事費額">#REF!</definedName>
    <definedName name="EV直上諸経費率">#REF!</definedName>
    <definedName name="EV直上直工費額">#REF!</definedName>
    <definedName name="EV直上直接工事費額">#REF!</definedName>
    <definedName name="EV直接工事費">#REF!</definedName>
    <definedName name="ＥＶ棟増築工事">[41]EV棟増築!$H$86</definedName>
    <definedName name="EV変更共仮該当列">#REF!</definedName>
    <definedName name="EV変更共仮境界フラグ">#REF!</definedName>
    <definedName name="EV変更共通仮設費率">#REF!</definedName>
    <definedName name="EV変更純工事費">#REF!</definedName>
    <definedName name="EV変更諸経費該当列">#REF!</definedName>
    <definedName name="EV変更諸経費境界フラグ">#REF!</definedName>
    <definedName name="EV変更直下共仮費率">#REF!</definedName>
    <definedName name="EV変更直下純工事費額">#REF!</definedName>
    <definedName name="EV変更直下諸経費率">#REF!</definedName>
    <definedName name="EV変更直下直工費額">#REF!</definedName>
    <definedName name="EV変更直上共仮費率">#REF!</definedName>
    <definedName name="EV変更直上純工事費額">#REF!</definedName>
    <definedName name="EV変更直上諸経費率">#REF!</definedName>
    <definedName name="EV変更直上直工費額">#REF!</definedName>
    <definedName name="EV変更直接工事費">#REF!</definedName>
    <definedName name="EXP・ｊ北">#REF!</definedName>
    <definedName name="_xlnm.Extract">#REF!</definedName>
    <definedName name="Extract_MI">[34]接地AD!$U$5:$AK$5</definedName>
    <definedName name="F" hidden="1">[42]見積比較!#REF!</definedName>
    <definedName name="FF" localSheetId="1" hidden="1">[43]見積比較!#REF!</definedName>
    <definedName name="FF" hidden="1">[43]見積比較!#REF!</definedName>
    <definedName name="ｆｆｆ" localSheetId="1" hidden="1">[44]見積比較!#REF!</definedName>
    <definedName name="ｆｆｆ" hidden="1">[44]見積比較!#REF!</definedName>
    <definedName name="FFFF" localSheetId="1" hidden="1">[45]見積比較!#REF!</definedName>
    <definedName name="FFFF" hidden="1">[45]見積比較!#REF!</definedName>
    <definedName name="ffu">#REF!</definedName>
    <definedName name="ｆｇ">#REF!</definedName>
    <definedName name="ｆｇｈ">[39]A・B・B1a!#REF!</definedName>
    <definedName name="ｆｇｊｄｇｊｄｇｊ">[39]A・B・B1a!#REF!</definedName>
    <definedName name="ｆｈｋｆｈｋｆｋｆ">[39]A・B・B1a!#REF!</definedName>
    <definedName name="FI">#REF!</definedName>
    <definedName name="FIR">[4]建経費!#REF!</definedName>
    <definedName name="FK">14500</definedName>
    <definedName name="FL">#REF!</definedName>
    <definedName name="FNA">#REF!</definedName>
    <definedName name="FORCOUNT">#REF!</definedName>
    <definedName name="FP">#REF!</definedName>
    <definedName name="FP6K">#REF!</definedName>
    <definedName name="FT_ary">[46]材料単価!$M$8:$M$23</definedName>
    <definedName name="fukutan">[47]AP020501!$A$1:$E$3000</definedName>
    <definedName name="FXI" localSheetId="1" hidden="1">[48]見積比較!#REF!</definedName>
    <definedName name="FXI" hidden="1">[48]見積比較!#REF!</definedName>
    <definedName name="FZ">#REF!</definedName>
    <definedName name="G">#REF!</definedName>
    <definedName name="G_MENU">#REF!</definedName>
    <definedName name="gga">[49]表紙!#REF!</definedName>
    <definedName name="ggg">[50]表紙!#REF!</definedName>
    <definedName name="gggg">[51]表紙!#REF!</definedName>
    <definedName name="gggggg">#REF!</definedName>
    <definedName name="ｇｈ">#REF!</definedName>
    <definedName name="ｇｈｊｇｈｊ">[39]A・B・B1a!#REF!</definedName>
    <definedName name="ｇｈｋｇｋｇ">[39]A・B・B1a!#REF!</definedName>
    <definedName name="GI">#REF!</definedName>
    <definedName name="ｇｊｈｋｇｊｋｇｊ">[39]A・B・B1a!#REF!</definedName>
    <definedName name="ｇｊｈｋｇｋｇ">[39]A・B・B1a!#REF!</definedName>
    <definedName name="ＧＪＴＧＦＤＳＧれＨ">#REF!</definedName>
    <definedName name="GK">#REF!</definedName>
    <definedName name="GOTO_F43">#REF!</definedName>
    <definedName name="ＧＲＰ">[35]管諸元!$G$238:$H$258</definedName>
    <definedName name="ＧＴ">#REF!</definedName>
    <definedName name="H">#REF!</definedName>
    <definedName name="H_ALL_PRN">#REF!</definedName>
    <definedName name="H_ONLY_PRN">#REF!</definedName>
    <definedName name="H_PRN">#REF!</definedName>
    <definedName name="H_PRN_1">#REF!</definedName>
    <definedName name="H_PRN_MENU">#REF!</definedName>
    <definedName name="H_PRN_Y_N">#REF!</definedName>
    <definedName name="H_編集">#REF!</definedName>
    <definedName name="HATURI">'[52]内訳書（電気）'!#REF!</definedName>
    <definedName name="Hd">#REF!</definedName>
    <definedName name="HEIMEN">#REF!</definedName>
    <definedName name="ｈｈｈ">#REF!</definedName>
    <definedName name="HHHH">'[53]代価表 '!$Z$2</definedName>
    <definedName name="HHHHH">'[54]代価表 '!$Z$2</definedName>
    <definedName name="HHHHHH">'[55]代価表 '!#REF!</definedName>
    <definedName name="HIKAKU">#REF!</definedName>
    <definedName name="HIKKU">'[56]代価表 '!$Z$2</definedName>
    <definedName name="HIV">#REF!</definedName>
    <definedName name="ｈｊ">#REF!</definedName>
    <definedName name="ｈｊｇｈｊｇｈ">[39]A・B・B1a!#REF!</definedName>
    <definedName name="HKKU">'[57]代価表 '!$Z$2</definedName>
    <definedName name="HOKAN">#REF!</definedName>
    <definedName name="HOME">#REF!</definedName>
    <definedName name="hoon01">#REF!</definedName>
    <definedName name="hoon02">#REF!</definedName>
    <definedName name="HOT">#REF!</definedName>
    <definedName name="ＨＲＦＪＨＴＫＹ">#REF!</definedName>
    <definedName name="HTML_CodePage" hidden="1">932</definedName>
    <definedName name="HTML_Control" localSheetId="25" hidden="1">{"'予定表'!$A$1:$W$38"}</definedName>
    <definedName name="HTML_Control" hidden="1">{"'予定表'!$A$1:$W$38"}</definedName>
    <definedName name="HTML_Description" hidden="1">""</definedName>
    <definedName name="HTML_Email" hidden="1">"masatoshi@togiya.net"</definedName>
    <definedName name="HTML_Header" hidden="1">"予定表"</definedName>
    <definedName name="HTML_LastUpdate" hidden="1">"01/02/01"</definedName>
    <definedName name="HTML_LineAfter" hidden="1">TRUE</definedName>
    <definedName name="HTML_LineBefore" hidden="1">TRUE</definedName>
    <definedName name="HTML_Name" hidden="1">"硎谷 将紀"</definedName>
    <definedName name="HTML_OBDlg2" hidden="1">TRUE</definedName>
    <definedName name="HTML_OBDlg4" hidden="1">TRUE</definedName>
    <definedName name="HTML_OS" hidden="1">0</definedName>
    <definedName name="HTML_PathFile" hidden="1">"A:\My Documents\ﾎｰﾑﾍﾟｰｼﾞ\予定.htm"</definedName>
    <definedName name="HTML_Title" hidden="1">"予定表"</definedName>
    <definedName name="hyou01">#REF!</definedName>
    <definedName name="ｈとうし">#REF!</definedName>
    <definedName name="I">#REF!</definedName>
    <definedName name="IAS">#REF!</definedName>
    <definedName name="INPUT">#REF!</definedName>
    <definedName name="INSATU">#REF!</definedName>
    <definedName name="INSHB">#REF!</definedName>
    <definedName name="INSHB1">#REF!</definedName>
    <definedName name="INT">#REF!</definedName>
    <definedName name="ISIKI">#REF!</definedName>
    <definedName name="ＩＴＶ">#REF!</definedName>
    <definedName name="IV">#REF!</definedName>
    <definedName name="J">#REF!</definedName>
    <definedName name="ｊ5654646">'[15]鉛管（排水）撤'!#REF!</definedName>
    <definedName name="ｊｄｇ">[39]A・B・B1a!#REF!</definedName>
    <definedName name="ｊｈ">#REF!</definedName>
    <definedName name="jikan">#REF!</definedName>
    <definedName name="JIS10K">#REF!</definedName>
    <definedName name="JIS10Kｻｲｽﾞ">#REF!</definedName>
    <definedName name="jjjjjjj">#REF!</definedName>
    <definedName name="JUMP">#REF!</definedName>
    <definedName name="K">[26]代価表!#REF!</definedName>
    <definedName name="K_MENU">#REF!</definedName>
    <definedName name="KAKE">[58]経費計算!$Z$127:$AC$131</definedName>
    <definedName name="KAKUNIN">#REF!</definedName>
    <definedName name="kanko">[59]刊行物H14!$A$36:$E$3880</definedName>
    <definedName name="kato">#REF!</definedName>
    <definedName name="KCOPY">#REF!</definedName>
    <definedName name="KEI">#REF!</definedName>
    <definedName name="KEISAN">#REF!</definedName>
    <definedName name="KENSAKU">[4]建経費!#REF!</definedName>
    <definedName name="kensakuhanni01">#REF!</definedName>
    <definedName name="kensakuhanni02">#REF!</definedName>
    <definedName name="ｋｇｊｇｊｌｇ">[39]A・B・B1a!#REF!</definedName>
    <definedName name="kiki">[60]内訳書ﾏｽﾀｰ!#REF!</definedName>
    <definedName name="kiki01">#REF!</definedName>
    <definedName name="kiki02">#REF!</definedName>
    <definedName name="kiki11">#REF!</definedName>
    <definedName name="kiki12">#REF!</definedName>
    <definedName name="KIN_IRI">#REF!</definedName>
    <definedName name="KK">#REF!</definedName>
    <definedName name="KK_1">#REF!</definedName>
    <definedName name="KKFLAG">#REF!</definedName>
    <definedName name="KKH">#REF!</definedName>
    <definedName name="KKKK">[61]代価表!#REF!</definedName>
    <definedName name="KKN">#REF!</definedName>
    <definedName name="KOTEI">#REF!</definedName>
    <definedName name="KOTEI_CLR">#REF!</definedName>
    <definedName name="KOTEI_MENU">#REF!</definedName>
    <definedName name="KS_1">#REF!</definedName>
    <definedName name="KS_1_nm">#REF!</definedName>
    <definedName name="KS_2">[62]基礎単価!#REF!</definedName>
    <definedName name="KS_2_00">[63]基礎単価!#REF!</definedName>
    <definedName name="KS_2_01">[46]基礎単価!#REF!</definedName>
    <definedName name="KS_2_02">[63]基礎単価!#REF!</definedName>
    <definedName name="KS_2_03">[63]基礎単価!#REF!</definedName>
    <definedName name="KS_2_04">[63]基礎単価!#REF!</definedName>
    <definedName name="KS_2_10">[63]基礎単価!#REF!</definedName>
    <definedName name="KS_2_20">[62]基礎単価!#REF!</definedName>
    <definedName name="KS_2_30">[62]基礎単価!#REF!</definedName>
    <definedName name="KS_2_40">[62]基礎単価!#REF!</definedName>
    <definedName name="KS_2_41">[62]基礎単価!#REF!</definedName>
    <definedName name="KS_2_50">[62]基礎単価!#REF!</definedName>
    <definedName name="KS_2_60">[62]基礎単価!#REF!</definedName>
    <definedName name="KS_2_61">[62]基礎単価!#REF!</definedName>
    <definedName name="KS_2_62">[62]基礎単価!#REF!</definedName>
    <definedName name="KS_2_70">[62]基礎単価!#REF!</definedName>
    <definedName name="KS_2_80">[62]基礎単価!#REF!</definedName>
    <definedName name="KS_2_81">[62]基礎単価!#REF!</definedName>
    <definedName name="KS_2_NM">[62]基礎単価!#REF!</definedName>
    <definedName name="KT">'[64]代価表 '!$Z$4</definedName>
    <definedName name="kutai">[65]VE!#REF!</definedName>
    <definedName name="Kｯｺｳｼﾞ">#REF!</definedName>
    <definedName name="L" hidden="1">[66]見積比較!#REF!</definedName>
    <definedName name="L3554Ｌ３０００">[67]鏡!#REF!</definedName>
    <definedName name="LAST">[33]A38!#REF!</definedName>
    <definedName name="LEFT">[68]機具類!#REF!</definedName>
    <definedName name="LH">#REF!</definedName>
    <definedName name="LINE_DEL_STEP">#REF!</definedName>
    <definedName name="LINK">[4]建経費!#REF!</definedName>
    <definedName name="LINK1">[4]建経費!#REF!</definedName>
    <definedName name="LIST">#REF!</definedName>
    <definedName name="LL">#REF!</definedName>
    <definedName name="LOOK1">[69]搬出!#REF!</definedName>
    <definedName name="LOOK2">[69]搬出!#REF!</definedName>
    <definedName name="LOOP">[4]建経費!#REF!</definedName>
    <definedName name="LOOP1">#REF!</definedName>
    <definedName name="LOOP2">#REF!</definedName>
    <definedName name="LOOP3">#REF!</definedName>
    <definedName name="LOOP5">#REF!</definedName>
    <definedName name="LOOP6">#REF!</definedName>
    <definedName name="LOOPA">[70]表紙!#REF!</definedName>
    <definedName name="LOOPD">[4]建経費!#REF!</definedName>
    <definedName name="LOOPN">[71]表紙!#REF!</definedName>
    <definedName name="LOOPN2">#REF!</definedName>
    <definedName name="LOOPS">[4]建経費!#REF!</definedName>
    <definedName name="LOOPS2">#REF!</definedName>
    <definedName name="LOOPSET">[4]建経費!#REF!</definedName>
    <definedName name="LOOP印">[4]建経費!#REF!</definedName>
    <definedName name="LOOP入">[71]表紙!#REF!</definedName>
    <definedName name="LOOP入2">#REF!</definedName>
    <definedName name="LOOP抜">[71]表紙!#REF!</definedName>
    <definedName name="LOOP抜２">#REF!</definedName>
    <definedName name="ＬＰ">[35]管諸元!$B$271:$D$291</definedName>
    <definedName name="M">#REF!</definedName>
    <definedName name="MA">'[72]代価表 '!#REF!</definedName>
    <definedName name="MACRO">#REF!</definedName>
    <definedName name="MASU1">[73]DATA!$D$8:$J$54</definedName>
    <definedName name="MASU2">[73]DATA!$L$9:$Q$20</definedName>
    <definedName name="MEIN_MENU">#REF!</definedName>
    <definedName name="MEISYOU">#REF!</definedName>
    <definedName name="MENU">[4]建経費!#REF!</definedName>
    <definedName name="MENU_1">#REF!</definedName>
    <definedName name="MENU_FCCNC3__F">#REF!</definedName>
    <definedName name="MENU1">[4]建経費!#REF!</definedName>
    <definedName name="MENU2">[4]建経費!#REF!</definedName>
    <definedName name="MENUA">[71]表紙!#REF!</definedName>
    <definedName name="MENUA2">#REF!</definedName>
    <definedName name="MENUB">[71]表紙!#REF!</definedName>
    <definedName name="MENUB2">#REF!</definedName>
    <definedName name="MENUE">[4]建経費!#REF!</definedName>
    <definedName name="MENUE2">#REF!</definedName>
    <definedName name="MENUK">#REF!</definedName>
    <definedName name="MENUM">#REF!</definedName>
    <definedName name="MENUO">#REF!</definedName>
    <definedName name="MENUP">[71]表紙!#REF!</definedName>
    <definedName name="MENUP02">#REF!</definedName>
    <definedName name="MENUP2">[71]表紙!#REF!</definedName>
    <definedName name="MENUP5">#REF!</definedName>
    <definedName name="MENUS">#REF!</definedName>
    <definedName name="MENUU">#REF!</definedName>
    <definedName name="MENU印">[4]建経費!#REF!</definedName>
    <definedName name="MHA">#REF!</definedName>
    <definedName name="MHA値">#REF!</definedName>
    <definedName name="MHB">#REF!</definedName>
    <definedName name="MHB値">#REF!</definedName>
    <definedName name="mitumori">[74]見積!$A$2:$R$3724</definedName>
    <definedName name="mn1_00">#REF!</definedName>
    <definedName name="mn1_10">[75]基礎単価!$F$4</definedName>
    <definedName name="mn1_20">#REF!</definedName>
    <definedName name="mn1_30">[76]基礎単価!$F$6</definedName>
    <definedName name="mn1_31">#REF!</definedName>
    <definedName name="mn1_nm">[77]基礎単価!$D$3:$D$10</definedName>
    <definedName name="mn1_pr">[77]基礎単価!$F$3:$F$10</definedName>
    <definedName name="mn2_00">#REF!</definedName>
    <definedName name="mn2_10">[46]基礎単価!$K$7</definedName>
    <definedName name="mn2_20">[46]基礎単価!$K$8</definedName>
    <definedName name="mn2_30">#REF!</definedName>
    <definedName name="mn2_40">#REF!</definedName>
    <definedName name="mn2_50">#REF!</definedName>
    <definedName name="mn2_60">#REF!</definedName>
    <definedName name="mn2_70">#REF!</definedName>
    <definedName name="MORI">#REF!</definedName>
    <definedName name="MOTO">#REF!</definedName>
    <definedName name="MOTOW">#REF!</definedName>
    <definedName name="MSG">#REF!</definedName>
    <definedName name="Mコード">#REF!</definedName>
    <definedName name="m余幅">VLOOKUP('[78]土工（拾い）'!XFC1,[78]計画!$B$9:$G$72,6,FALSE)</definedName>
    <definedName name="N">'[79]代価表 '!$Z$6</definedName>
    <definedName name="N_行数">#REF!</definedName>
    <definedName name="NAIYOU">#REF!</definedName>
    <definedName name="name1">#REF!</definedName>
    <definedName name="NEW_DATA">#REF!</definedName>
    <definedName name="nnn">#REF!</definedName>
    <definedName name="NNNN">'[80]外排)代(塩ﾋﾞ)'!#REF!</definedName>
    <definedName name="nnnnn">[51]表紙!#REF!</definedName>
    <definedName name="nnnnnn">#REF!</definedName>
    <definedName name="ＮＯ">#REF!</definedName>
    <definedName name="NO_1_">#REF!</definedName>
    <definedName name="NO_FILE_ERR">#REF!</definedName>
    <definedName name="NO_FILE_ERR_2">#REF!</definedName>
    <definedName name="NO_FILE_ERR_3">#REF!</definedName>
    <definedName name="NODA">[4]建経費!#REF!</definedName>
    <definedName name="NODATA">[4]建経費!#REF!</definedName>
    <definedName name="NODB">[4]建経費!#REF!</definedName>
    <definedName name="NODBF">[4]建経費!#REF!</definedName>
    <definedName name="NV">'[64]代価表 '!$Z$2</definedName>
    <definedName name="O">[29]物価単価!#REF!</definedName>
    <definedName name="okugai1a">#REF!</definedName>
    <definedName name="okugai1b">#REF!</definedName>
    <definedName name="okugai1c">#REF!</definedName>
    <definedName name="oo">#REF!</definedName>
    <definedName name="ooo">[81]内部計算!$A$91:$U$119</definedName>
    <definedName name="oooo">#REF!</definedName>
    <definedName name="Org科目">#REF!</definedName>
    <definedName name="Org中科目">#REF!</definedName>
    <definedName name="Org内訳明細">#REF!</definedName>
    <definedName name="OVRANGE">[4]建経費!#REF!</definedName>
    <definedName name="OVRANGE1">[4]建経費!#REF!</definedName>
    <definedName name="ｐ">#REF!</definedName>
    <definedName name="P_1" localSheetId="1">#REF!</definedName>
    <definedName name="P_1">#REF!</definedName>
    <definedName name="P_10" localSheetId="1">#REF!</definedName>
    <definedName name="P_10">#REF!</definedName>
    <definedName name="P_11" localSheetId="1">#REF!</definedName>
    <definedName name="P_11">#REF!</definedName>
    <definedName name="P_12" localSheetId="1">#REF!</definedName>
    <definedName name="P_12">#REF!</definedName>
    <definedName name="P_13" localSheetId="1">#REF!</definedName>
    <definedName name="P_13">#REF!</definedName>
    <definedName name="P_14" localSheetId="1">#REF!</definedName>
    <definedName name="P_14">#REF!</definedName>
    <definedName name="P_15" localSheetId="1">#REF!</definedName>
    <definedName name="P_15">#REF!</definedName>
    <definedName name="P_16" localSheetId="1">#REF!</definedName>
    <definedName name="P_16">#REF!</definedName>
    <definedName name="P_17" localSheetId="1">#REF!</definedName>
    <definedName name="P_17">#REF!</definedName>
    <definedName name="P_18" localSheetId="1">#REF!</definedName>
    <definedName name="P_18">#REF!</definedName>
    <definedName name="P_19" localSheetId="1">#REF!</definedName>
    <definedName name="P_19">#REF!</definedName>
    <definedName name="P_2" localSheetId="1">#REF!</definedName>
    <definedName name="P_2">#REF!</definedName>
    <definedName name="P_20" localSheetId="1">#REF!</definedName>
    <definedName name="P_20">#REF!</definedName>
    <definedName name="P_21" localSheetId="1">#REF!</definedName>
    <definedName name="P_21">#REF!</definedName>
    <definedName name="P_22" localSheetId="1">#REF!</definedName>
    <definedName name="P_22">#REF!</definedName>
    <definedName name="P_23" localSheetId="1">#REF!</definedName>
    <definedName name="P_23">#REF!</definedName>
    <definedName name="P_24" localSheetId="1">#REF!</definedName>
    <definedName name="P_24">#REF!</definedName>
    <definedName name="P_25" localSheetId="1">#REF!</definedName>
    <definedName name="P_25">#REF!</definedName>
    <definedName name="P_26" localSheetId="1">#REF!</definedName>
    <definedName name="P_26">#REF!</definedName>
    <definedName name="P_27" localSheetId="1">#REF!</definedName>
    <definedName name="P_27">#REF!</definedName>
    <definedName name="P_28" localSheetId="1">#REF!</definedName>
    <definedName name="P_28">#REF!</definedName>
    <definedName name="P_29" localSheetId="1">#REF!</definedName>
    <definedName name="P_29">#REF!</definedName>
    <definedName name="P_3" localSheetId="1">#REF!</definedName>
    <definedName name="P_3">#REF!</definedName>
    <definedName name="P_30" localSheetId="1">#REF!</definedName>
    <definedName name="P_30">#REF!</definedName>
    <definedName name="P_31" localSheetId="1">#REF!</definedName>
    <definedName name="P_31">#REF!</definedName>
    <definedName name="P_32" localSheetId="1">#REF!</definedName>
    <definedName name="P_32">#REF!</definedName>
    <definedName name="P_33" localSheetId="1">#REF!</definedName>
    <definedName name="P_33">#REF!</definedName>
    <definedName name="P_34" localSheetId="1">#REF!</definedName>
    <definedName name="P_34">#REF!</definedName>
    <definedName name="P_35" localSheetId="1">#REF!</definedName>
    <definedName name="P_35">#REF!</definedName>
    <definedName name="P_36" localSheetId="1">#REF!</definedName>
    <definedName name="P_36">#REF!</definedName>
    <definedName name="P_4" localSheetId="1">#REF!</definedName>
    <definedName name="P_4">#REF!</definedName>
    <definedName name="P_5" localSheetId="1">#REF!</definedName>
    <definedName name="P_5">#REF!</definedName>
    <definedName name="P_6" localSheetId="1">#REF!</definedName>
    <definedName name="P_6">#REF!</definedName>
    <definedName name="P_7" localSheetId="1">#REF!</definedName>
    <definedName name="P_7">#REF!</definedName>
    <definedName name="P_8" localSheetId="1">#REF!</definedName>
    <definedName name="P_8">#REF!</definedName>
    <definedName name="P_9" localSheetId="1">#REF!</definedName>
    <definedName name="P_9">#REF!</definedName>
    <definedName name="P\">[82]市住耐震!#REF!</definedName>
    <definedName name="PAGE">#REF!</definedName>
    <definedName name="pastepoint01">#REF!</definedName>
    <definedName name="ＰＢＯＸ">#REF!</definedName>
    <definedName name="Plint_Titels">#REF!</definedName>
    <definedName name="PLUS">[4]建経費!#REF!</definedName>
    <definedName name="PLUS1">[4]建経費!#REF!</definedName>
    <definedName name="PLUS2">[4]建経費!#REF!</definedName>
    <definedName name="PLUS3">[4]建経費!#REF!</definedName>
    <definedName name="PLUS4">[4]建経費!#REF!</definedName>
    <definedName name="PLUS5">[4]建経費!#REF!</definedName>
    <definedName name="PLUS6">[4]建経費!#REF!</definedName>
    <definedName name="PLUS7">[4]建経費!#REF!</definedName>
    <definedName name="PLUS8">[4]建経費!#REF!</definedName>
    <definedName name="poo">#REF!</definedName>
    <definedName name="PP">#REF!</definedName>
    <definedName name="PPP">#REF!</definedName>
    <definedName name="print" localSheetId="1">#REF!</definedName>
    <definedName name="print">#REF!</definedName>
    <definedName name="Print_2">#REF!</definedName>
    <definedName name="PRINT_AR01">#REF!</definedName>
    <definedName name="_xlnm.Print_Area" localSheetId="1">参考内訳書!$A$1:$G$37</definedName>
    <definedName name="_xlnm.Print_Area" localSheetId="0">参考内訳書鏡!$A$1:$S$28</definedName>
    <definedName name="_xlnm.Print_Area" localSheetId="24">'大項目(機械) '!$A$1:$I$38</definedName>
    <definedName name="_xlnm.Print_Area" localSheetId="3">'大項目(建築)'!$A$1:$I$38</definedName>
    <definedName name="_xlnm.Print_Area" localSheetId="18">'大項目(電気)'!$A$1:$I$38</definedName>
    <definedName name="_xlnm.Print_Area" localSheetId="4">'大項目(発生材ｆ)'!$A$1:$I$38</definedName>
    <definedName name="_xlnm.Print_Area" localSheetId="2">大大項目!$A$1:$G$31</definedName>
    <definedName name="_xlnm.Print_Area" localSheetId="19">'中項目(電気) '!$A$1:$I$152</definedName>
    <definedName name="_xlnm.Print_Area" localSheetId="23">'内訳(屋内運動場)'!$A$1:$I$722</definedName>
    <definedName name="_xlnm.Print_Area" localSheetId="20">'内訳(外構)'!$A$1:$I$114</definedName>
    <definedName name="_xlnm.Print_Area" localSheetId="25">'内訳(機械)'!$A$1:$I$532</definedName>
    <definedName name="_xlnm.Print_Area" localSheetId="17">'内訳(共通仮設)'!$A$1:$I$38</definedName>
    <definedName name="_xlnm.Print_Area" localSheetId="5">'内訳(建築A1)'!$A$1:$I$190</definedName>
    <definedName name="_xlnm.Print_Area" localSheetId="14">'内訳(建築A10)'!$A$1:$I$266</definedName>
    <definedName name="_xlnm.Print_Area" localSheetId="6">'内訳(建築A2)'!$A$1:$I$760</definedName>
    <definedName name="_xlnm.Print_Area" localSheetId="7">'内訳(建築A3)'!$A$1:$I$304</definedName>
    <definedName name="_xlnm.Print_Area" localSheetId="8">'内訳(建築A4)'!$A$1:$I$456</definedName>
    <definedName name="_xlnm.Print_Area" localSheetId="9">'内訳(建築A5)'!$A$1:$I$114</definedName>
    <definedName name="_xlnm.Print_Area" localSheetId="10">'内訳(建築A6)'!$A$1:$I$836</definedName>
    <definedName name="_xlnm.Print_Area" localSheetId="11">'内訳(建築A7)'!$A$1:$I$76</definedName>
    <definedName name="_xlnm.Print_Area" localSheetId="12">'内訳(建築A8)'!$A$1:$I$418</definedName>
    <definedName name="_xlnm.Print_Area" localSheetId="13">'内訳(建築A9)'!$A$1:$I$76</definedName>
    <definedName name="_xlnm.Print_Area" localSheetId="15">'内訳(建築f1)'!$A$1:$I$228</definedName>
    <definedName name="_xlnm.Print_Area" localSheetId="16">'内訳(建築f2)'!$A$1:$I$38</definedName>
    <definedName name="_xlnm.Print_Area" localSheetId="22">'内訳(南舎)'!$A$1:$I$342</definedName>
    <definedName name="_xlnm.Print_Area" localSheetId="21">'内訳(北舎)'!$A$1:$I$532</definedName>
    <definedName name="_xlnm.Print_Area">[4]建経費!#REF!</definedName>
    <definedName name="PRINT_AREA_MI" localSheetId="1">#REF!</definedName>
    <definedName name="PRINT_AREA_MI">#REF!</definedName>
    <definedName name="PRINT_AREA_MI1">#REF!</definedName>
    <definedName name="Print_Area1">#REF!</definedName>
    <definedName name="Print_Area11">#REF!</definedName>
    <definedName name="Print_Area111">#REF!</definedName>
    <definedName name="Print_Area1111">#REF!</definedName>
    <definedName name="Print_Area11111">#REF!</definedName>
    <definedName name="Print_Area111111">#REF!</definedName>
    <definedName name="Print_Area1111111">#REF!</definedName>
    <definedName name="Print_Area11111111">#REF!</definedName>
    <definedName name="Print_Area111111111">#REF!</definedName>
    <definedName name="Print_Area1111111111">#REF!</definedName>
    <definedName name="Print_Area11111111111">#REF!</definedName>
    <definedName name="Print_Area111111111111">#REF!</definedName>
    <definedName name="Print_Area1111111111111">#REF!</definedName>
    <definedName name="Print_Area11111111111111">#REF!</definedName>
    <definedName name="Print_Area2">#REF!</definedName>
    <definedName name="Print_Area3">#REF!</definedName>
    <definedName name="Print_Area4">#REF!</definedName>
    <definedName name="Print_Area5">#REF!</definedName>
    <definedName name="PRINT_MENU">#REF!</definedName>
    <definedName name="PRINT_TITL01">#REF!</definedName>
    <definedName name="_xlnm.Print_Titles" localSheetId="0">#REF!</definedName>
    <definedName name="_xlnm.Print_Titles">#REF!</definedName>
    <definedName name="PRINT_TITLES_MI" localSheetId="1">#REF!</definedName>
    <definedName name="PRINT_TITLES_MI" localSheetId="0">#REF!</definedName>
    <definedName name="PRINT_TITLES_MI">#REF!</definedName>
    <definedName name="print_Titles1">#REF!</definedName>
    <definedName name="Print1" localSheetId="1">#REF!</definedName>
    <definedName name="Print1">#REF!</definedName>
    <definedName name="Print2" localSheetId="1">#REF!</definedName>
    <definedName name="Print2">#REF!</definedName>
    <definedName name="PRINTAREA">#REF!</definedName>
    <definedName name="PRINTER_ERR">#REF!</definedName>
    <definedName name="Q">#REF!</definedName>
    <definedName name="QD">#REF!</definedName>
    <definedName name="QH">#REF!</definedName>
    <definedName name="qq" localSheetId="1" hidden="1">{#N/A,#N/A,FALSE,"Sheet16";#N/A,#N/A,FALSE,"Sheet16"}</definedName>
    <definedName name="qq" localSheetId="25" hidden="1">{#N/A,#N/A,FALSE,"Sheet16";#N/A,#N/A,FALSE,"Sheet16"}</definedName>
    <definedName name="qq" hidden="1">{#N/A,#N/A,FALSE,"Sheet16";#N/A,#N/A,FALSE,"Sheet16"}</definedName>
    <definedName name="qqq">#REF!</definedName>
    <definedName name="R_0_F">"三好.XJM"</definedName>
    <definedName name="RA_ary">[46]材料単価!$E$8:$E$14</definedName>
    <definedName name="RACHK11">#REF!</definedName>
    <definedName name="RACHK110">#REF!</definedName>
    <definedName name="RACHK111">#REF!</definedName>
    <definedName name="RACHK112">#REF!</definedName>
    <definedName name="RACHK113">#REF!</definedName>
    <definedName name="RACHK114">#REF!</definedName>
    <definedName name="RACHK115">#REF!</definedName>
    <definedName name="RACHK12">#REF!</definedName>
    <definedName name="RACHK13">#REF!</definedName>
    <definedName name="RACHK14">#REF!</definedName>
    <definedName name="RACHK15">#REF!</definedName>
    <definedName name="RACHK16">#REF!</definedName>
    <definedName name="RACHK17">#REF!</definedName>
    <definedName name="RACHK18">#REF!</definedName>
    <definedName name="RACHK19">#REF!</definedName>
    <definedName name="RCｺﾝ">#REF!</definedName>
    <definedName name="RC蓋">#REF!</definedName>
    <definedName name="RC蓋値">#REF!</definedName>
    <definedName name="RC型枠">#REF!</definedName>
    <definedName name="RC根切">#REF!</definedName>
    <definedName name="RC砂利">#REF!</definedName>
    <definedName name="RC残土">#REF!</definedName>
    <definedName name="RC捨ｺﾝ">#REF!</definedName>
    <definedName name="RC鉄筋">#REF!</definedName>
    <definedName name="RC埋戻">#REF!</definedName>
    <definedName name="RC桝">#REF!</definedName>
    <definedName name="RE">[22]原本!#REF!</definedName>
    <definedName name="READ_FILE_START">#REF!</definedName>
    <definedName name="RECORD">[83]VE!#REF!</definedName>
    <definedName name="RECORD1">#REF!</definedName>
    <definedName name="RENP">#REF!</definedName>
    <definedName name="RF">#REF!</definedName>
    <definedName name="RIGHT">#N/A</definedName>
    <definedName name="ro">[84]物価･ｶﾀﾛｸﾞ･見積!$O$10</definedName>
    <definedName name="roumu">[85]積算基準!$B$19:$D$26</definedName>
    <definedName name="ROW_E">4</definedName>
    <definedName name="ROW_S">181</definedName>
    <definedName name="rrer">#REF!</definedName>
    <definedName name="rrr">#REF!</definedName>
    <definedName name="RS">#REF!</definedName>
    <definedName name="RUM">#REF!</definedName>
    <definedName name="RV">#REF!</definedName>
    <definedName name="S">'[86]代価表 '!$Z$6</definedName>
    <definedName name="S_1">#REF!</definedName>
    <definedName name="S_2">#REF!</definedName>
    <definedName name="S_ALL_PRN">#REF!</definedName>
    <definedName name="S_MENU">#REF!</definedName>
    <definedName name="S_ONLY_PRN">#REF!</definedName>
    <definedName name="S_PRN">#REF!</definedName>
    <definedName name="S_PRN_1">#REF!</definedName>
    <definedName name="S_PRN_MENU">#REF!</definedName>
    <definedName name="S_PRN_Y_N">#REF!</definedName>
    <definedName name="SAB">[22]原本!#REF!</definedName>
    <definedName name="saimoku">#REF!</definedName>
    <definedName name="SAKI">#REF!</definedName>
    <definedName name="SAKIW">#REF!</definedName>
    <definedName name="SATOU">#REF!</definedName>
    <definedName name="SB">#REF!</definedName>
    <definedName name="SCV">#REF!</definedName>
    <definedName name="SCｲﾝｺﾝ">#REF!</definedName>
    <definedName name="SCｲﾝﾓﾙﾀﾙ">#REF!</definedName>
    <definedName name="SCｲﾝ型">#REF!</definedName>
    <definedName name="SCｺﾝ">#REF!</definedName>
    <definedName name="SC型枠">#REF!</definedName>
    <definedName name="SC根切">#REF!</definedName>
    <definedName name="SC砂利">#REF!</definedName>
    <definedName name="SC残土">#REF!</definedName>
    <definedName name="SC捨ｺﾝ">#REF!</definedName>
    <definedName name="SC鉄筋">#REF!</definedName>
    <definedName name="SC特殊">#REF!</definedName>
    <definedName name="SC普通">#REF!</definedName>
    <definedName name="SC埋戻">#REF!</definedName>
    <definedName name="ＳＤ">#REF!</definedName>
    <definedName name="ｓｄｈｓｓｓｓ">[39]A・B・B1a!#REF!</definedName>
    <definedName name="SE">#REF!</definedName>
    <definedName name="SEC">[4]建経費!#REF!</definedName>
    <definedName name="SET">[4]建経費!#REF!</definedName>
    <definedName name="ＳＧＳＨＲＤＨＪＹＴＦＪＹＧ">#REF!</definedName>
    <definedName name="SHEETNO">#REF!</definedName>
    <definedName name="ＳＨＳＨＪＹつ">#REF!</definedName>
    <definedName name="ＳＨＳＨＲＴＤＪＹＴＦＪ">#REF!</definedName>
    <definedName name="SIZAI">#REF!</definedName>
    <definedName name="SIZE_B4">[68]機具類!#REF!</definedName>
    <definedName name="SIZE_B5">[68]機具類!#REF!</definedName>
    <definedName name="SIZE_MENU">[68]機具類!#REF!</definedName>
    <definedName name="ＳＫ">#REF!</definedName>
    <definedName name="SKIP">[4]建経費!#REF!</definedName>
    <definedName name="SMENU">#REF!</definedName>
    <definedName name="SONI">#REF!</definedName>
    <definedName name="SONO">#REF!</definedName>
    <definedName name="ＳＳ">[87]VE!#REF!</definedName>
    <definedName name="SS_ary">[63]材料単価!$H$21:$H$24</definedName>
    <definedName name="SSSS">[88]Ⅱ代価表!#REF!</definedName>
    <definedName name="STEEL">#REF!</definedName>
    <definedName name="STPAGE">[33]A38!#REF!</definedName>
    <definedName name="SUB">[22]原本!#REF!</definedName>
    <definedName name="SUB0">#REF!</definedName>
    <definedName name="SUBBIHI">#REF!</definedName>
    <definedName name="SUBBINHI">#REF!</definedName>
    <definedName name="SUBC">#REF!</definedName>
    <definedName name="SUBC2">#REF!</definedName>
    <definedName name="SUBHYOUJI">#REF!</definedName>
    <definedName name="SUBKINHI">#REF!</definedName>
    <definedName name="SUBSHEET">#REF!</definedName>
    <definedName name="SUB作成1">#REF!</definedName>
    <definedName name="SUB作成2">#REF!</definedName>
    <definedName name="SUM">[4]建経費!#REF!</definedName>
    <definedName name="SUU">#REF!</definedName>
    <definedName name="syuzai">[59]主要材料H14!$A$3:$E$2422</definedName>
    <definedName name="T">#REF!</definedName>
    <definedName name="T_1">#REF!</definedName>
    <definedName name="T_10">#REF!</definedName>
    <definedName name="T_11">#REF!</definedName>
    <definedName name="T_12">#REF!</definedName>
    <definedName name="T_2">#REF!</definedName>
    <definedName name="T_3">#REF!</definedName>
    <definedName name="T_4">#REF!</definedName>
    <definedName name="T_5">#REF!</definedName>
    <definedName name="T_6">#REF!</definedName>
    <definedName name="T_7">#REF!</definedName>
    <definedName name="T_8">#REF!</definedName>
    <definedName name="T_9">#REF!</definedName>
    <definedName name="t_r">#REF!</definedName>
    <definedName name="TACHIAGARI">#REF!</definedName>
    <definedName name="taitoru">#REF!</definedName>
    <definedName name="tani">#REF!</definedName>
    <definedName name="TANKA">#REF!</definedName>
    <definedName name="tanni">#REF!</definedName>
    <definedName name="TANNKA">#REF!</definedName>
    <definedName name="TAPPA">#REF!</definedName>
    <definedName name="TEMP">#REF!</definedName>
    <definedName name="TF">#REF!</definedName>
    <definedName name="TITL">#REF!</definedName>
    <definedName name="Title_Print">#REF!</definedName>
    <definedName name="to">[84]物価･ｶﾀﾛｸﾞ･見積!$O$14</definedName>
    <definedName name="tosou01">#REF!</definedName>
    <definedName name="tosou02">#REF!</definedName>
    <definedName name="ttt">#REF!</definedName>
    <definedName name="tumiage">[89]積上!$A$4:$K$5176</definedName>
    <definedName name="tyy">#REF!</definedName>
    <definedName name="U">#REF!</definedName>
    <definedName name="U117KN">#REF!</definedName>
    <definedName name="U129CV">#REF!</definedName>
    <definedName name="U143DO">#REF!</definedName>
    <definedName name="U160HR">#REF!</definedName>
    <definedName name="U1SH">#REF!</definedName>
    <definedName name="U64HJ">#REF!</definedName>
    <definedName name="U86DB">#REF!</definedName>
    <definedName name="U99CN">#REF!</definedName>
    <definedName name="UG">#REF!</definedName>
    <definedName name="UHY">#REF!</definedName>
    <definedName name="unnko">[90]表紙!$AT$4788</definedName>
    <definedName name="unnkom">[90]共通費!$W$42</definedName>
    <definedName name="unpan">[89]土砂運搬!$A$4:$L$2383</definedName>
    <definedName name="uuu">#REF!</definedName>
    <definedName name="V">#REF!</definedName>
    <definedName name="VD">#REF!</definedName>
    <definedName name="VNJ">#REF!</definedName>
    <definedName name="ＶＰ">[35]管諸元!$B$238:$C$251</definedName>
    <definedName name="VVF">#REF!</definedName>
    <definedName name="VVR">#REF!</definedName>
    <definedName name="W">[26]代価表!#REF!</definedName>
    <definedName name="WA">#REF!</definedName>
    <definedName name="wewre">#REF!</definedName>
    <definedName name="WGZY">#REF!</definedName>
    <definedName name="WJ2_TXT">#REF!</definedName>
    <definedName name="WJ2_TXT_ESC">#REF!</definedName>
    <definedName name="WJ2_TXT_MENU">#REF!</definedName>
    <definedName name="wrn.１７." localSheetId="1" hidden="1">{#N/A,#N/A,FALSE,"Sheet16";#N/A,#N/A,FALSE,"Sheet16"}</definedName>
    <definedName name="wrn.１７." localSheetId="25" hidden="1">{#N/A,#N/A,FALSE,"Sheet16";#N/A,#N/A,FALSE,"Sheet16"}</definedName>
    <definedName name="wrn.１７." hidden="1">{#N/A,#N/A,FALSE,"Sheet16";#N/A,#N/A,FALSE,"Sheet16"}</definedName>
    <definedName name="wrn.TEST001." localSheetId="25" hidden="1">{#N/A,#N/A,FALSE,"EDIT_W"}</definedName>
    <definedName name="wrn.TEST001." hidden="1">{#N/A,#N/A,FALSE,"EDIT_W"}</definedName>
    <definedName name="wrn.綾羅木項目." localSheetId="25" hidden="1">{#N/A,#N/A,FALSE,"合計";#N/A,#N/A,FALSE,"綾羅木SC";#N/A,#N/A,FALSE,"FR棟";#N/A,#N/A,FALSE,"ﾐｽﾀｰﾏｯｸｽ"}</definedName>
    <definedName name="wrn.綾羅木項目." hidden="1">{#N/A,#N/A,FALSE,"合計";#N/A,#N/A,FALSE,"綾羅木SC";#N/A,#N/A,FALSE,"FR棟";#N/A,#N/A,FALSE,"ﾐｽﾀｰﾏｯｸｽ"}</definedName>
    <definedName name="wrn.印刷." localSheetId="25" hidden="1">{#N/A,#N/A,FALSE,"日野";#N/A,#N/A,FALSE,"豊田町";#N/A,#N/A,FALSE,"勝北小"}</definedName>
    <definedName name="wrn.印刷." hidden="1">{#N/A,#N/A,FALSE,"日野";#N/A,#N/A,FALSE,"豊田町";#N/A,#N/A,FALSE,"勝北小"}</definedName>
    <definedName name="WW">'[91]代価表 '!$Z$2</definedName>
    <definedName name="ｗｗｗ">#REF!</definedName>
    <definedName name="WWWW">'[92]代価表(衛生) '!$Z$2</definedName>
    <definedName name="ｘ">#REF!</definedName>
    <definedName name="XC">#REF!</definedName>
    <definedName name="XX">'[91]代価表 '!$Z$4</definedName>
    <definedName name="XXX">#REF!</definedName>
    <definedName name="XXXX">[88]Ⅱ代価表!#REF!</definedName>
    <definedName name="ｘｘｘｘｘ">#REF!</definedName>
    <definedName name="x人夫表2">#REF!</definedName>
    <definedName name="ｙ">#REF!</definedName>
    <definedName name="YD">#REF!</definedName>
    <definedName name="ｙｔｒｔｙｒｙｒ">[93]表紙!$AT$4795</definedName>
    <definedName name="yyy">'[94]特定 (2)'!#REF!</definedName>
    <definedName name="yyyy">[95]表紙!$AT$4795</definedName>
    <definedName name="ｙｙｙｙｙｙｙｙｙｙｙ">[96]細目!#REF!</definedName>
    <definedName name="ｙちいう">#REF!</definedName>
    <definedName name="ｙちぃうｙ">#REF!</definedName>
    <definedName name="ｙついちゅいゆいｔ">#REF!</definedName>
    <definedName name="Z">#REF!</definedName>
    <definedName name="ZA">[29]物価単価!#REF!</definedName>
    <definedName name="ZAI">#REF!</definedName>
    <definedName name="ZAT1">#REF!</definedName>
    <definedName name="zat2">#REF!</definedName>
    <definedName name="ZAT3">#REF!</definedName>
    <definedName name="ZB">[29]物価単価!#REF!</definedName>
    <definedName name="ZC">[29]物価単価!#REF!</definedName>
    <definedName name="ZD">[29]物価単価!#REF!</definedName>
    <definedName name="ZF">[29]物価単価!#REF!</definedName>
    <definedName name="ZG">[29]物価単価!#REF!</definedName>
    <definedName name="ZJ">[29]物価単価!#REF!</definedName>
    <definedName name="ZK">[29]物価単価!#REF!</definedName>
    <definedName name="ZM">[29]物価単価!#REF!</definedName>
    <definedName name="ZN">[29]物価単価!#REF!</definedName>
    <definedName name="ZS">[29]物価単価!#REF!</definedName>
    <definedName name="ZV">[29]物価単価!#REF!</definedName>
    <definedName name="ZX">[29]物価単価!#REF!</definedName>
    <definedName name="ｚｘｖ">#REF!</definedName>
    <definedName name="ZZ">[29]物価単価!#REF!</definedName>
    <definedName name="ZZA">[29]物価単価!#REF!</definedName>
    <definedName name="ZZB">[29]物価単価!#REF!</definedName>
    <definedName name="ZZC">[29]物価単価!#REF!</definedName>
    <definedName name="ZZD">[29]配管類!#REF!</definedName>
    <definedName name="ZZE">[29]物価単価!#REF!</definedName>
    <definedName name="ZZG">[29]物価単価!#REF!</definedName>
    <definedName name="ZZH">[29]配管類!#REF!</definedName>
    <definedName name="ZZJ">[29]配管類!#REF!</definedName>
    <definedName name="ZZK">[29]物価単価!#REF!</definedName>
    <definedName name="ZZL">[29]物価単価!#REF!</definedName>
    <definedName name="ZZM">[29]物価単価!#REF!</definedName>
    <definedName name="ZZN">[29]物価単価!#REF!</definedName>
    <definedName name="ZZQ">[29]物価単価!#REF!</definedName>
    <definedName name="ZZS">[29]配管類!#REF!</definedName>
    <definedName name="ZZV">[29]物価単価!#REF!</definedName>
    <definedName name="ZZW">[29]物価単価!#REF!</definedName>
    <definedName name="ζ">#REF!</definedName>
    <definedName name="ア">[51]表紙!#REF!</definedName>
    <definedName name="あ">'[97]代価表 '!$Z$6</definedName>
    <definedName name="あ１">#REF!</definedName>
    <definedName name="あ１０">#REF!</definedName>
    <definedName name="あ２９５">#REF!</definedName>
    <definedName name="あ３００">#REF!</definedName>
    <definedName name="あ５００">#REF!</definedName>
    <definedName name="あＧＳＨＧＴＳＨＲＤ">#REF!</definedName>
    <definedName name="あｑ１">#REF!</definedName>
    <definedName name="あｓ">#REF!</definedName>
    <definedName name="あＳＤＦＧ">#REF!</definedName>
    <definedName name="あＳＤＦＧＨＪＫＬ">#REF!</definedName>
    <definedName name="あＳＤＦＨＧＪＲ">#REF!</definedName>
    <definedName name="あＳＦっＨＲ">#REF!</definedName>
    <definedName name="あＷＤＳＧＦＨＫＪぅＫ">#REF!</definedName>
    <definedName name="ああ" localSheetId="1" hidden="1">{#N/A,#N/A,FALSE,"Sheet16";#N/A,#N/A,FALSE,"Sheet16"}</definedName>
    <definedName name="ああ" localSheetId="25" hidden="1">{#N/A,#N/A,FALSE,"Sheet16";#N/A,#N/A,FALSE,"Sheet16"}</definedName>
    <definedName name="ああ" hidden="1">{#N/A,#N/A,FALSE,"Sheet16";#N/A,#N/A,FALSE,"Sheet16"}</definedName>
    <definedName name="あああ">#REF!</definedName>
    <definedName name="ああああ">[98]大項目!#REF!</definedName>
    <definedName name="あああああ">#REF!</definedName>
    <definedName name="ああああああ">[51]表紙!#REF!</definedName>
    <definedName name="あああああああああ">[39]A・B・B1a!#REF!</definedName>
    <definedName name="あるって">#REF!</definedName>
    <definedName name="アルミ1">#REF!</definedName>
    <definedName name="アルミ2">#REF!</definedName>
    <definedName name="アルミトップライト1">#REF!</definedName>
    <definedName name="アルミトップライト2">#REF!</definedName>
    <definedName name="ｱﾝｶｰ">#REF!</definedName>
    <definedName name="い">[50]表紙!#REF!</definedName>
    <definedName name="い１５９">#REF!</definedName>
    <definedName name="いｙついちぃう">[93]表紙!$AT$4795</definedName>
    <definedName name="いいい">#REF!</definedName>
    <definedName name="いえいいい">#REF!</definedName>
    <definedName name="いゆいｙついちゅいおちゅ">[93]細目!#REF!</definedName>
    <definedName name="いゆいちゅちゅゆ">[99]特定工事!#REF!</definedName>
    <definedName name="インターホン">#REF!</definedName>
    <definedName name="うｇｆぎおお">#REF!</definedName>
    <definedName name="うｙちｙ">#REF!</definedName>
    <definedName name="うｙちゅいつゆい">#REF!</definedName>
    <definedName name="ううう">#REF!</definedName>
    <definedName name="うううううう">#REF!</definedName>
    <definedName name="うぇれｗｒうぇｒ">#REF!</definedName>
    <definedName name="ｳｫｼｭﾚｯﾄ">#REF!</definedName>
    <definedName name="うぐぎうご">[100]足場単価!#REF!</definedName>
    <definedName name="うの3">#REF!</definedName>
    <definedName name="うの7">#REF!</definedName>
    <definedName name="え">#N/A</definedName>
    <definedName name="え５５">#REF!</definedName>
    <definedName name="えｒ">#REF!</definedName>
    <definedName name="えｗｒうぇ">#REF!</definedName>
    <definedName name="エアコン">#REF!</definedName>
    <definedName name="ええ">[99]特定工事!#REF!</definedName>
    <definedName name="ええ．">#REF!</definedName>
    <definedName name="えええ">#N/A</definedName>
    <definedName name="えええｒ">#REF!</definedName>
    <definedName name="えええええ">#REF!</definedName>
    <definedName name="えええええｑ">#REF!</definedName>
    <definedName name="ええええええ">[100]足場単価!#REF!</definedName>
    <definedName name="えおお">#REF!</definedName>
    <definedName name="えつ">#REF!</definedName>
    <definedName name="エラー">[4]建経費!#REF!</definedName>
    <definedName name="エラー2">[4]建経費!#REF!</definedName>
    <definedName name="エラー処理">[4]建経費!#REF!</definedName>
    <definedName name="えるｙ">#REF!</definedName>
    <definedName name="お">[4]建経費!#REF!</definedName>
    <definedName name="おｐ">[81]内部計算!$A$91:$U$119</definedName>
    <definedName name="おい">#REF!</definedName>
    <definedName name="ｵｲﾙﾄﾗｯﾌﾟ">#REF!</definedName>
    <definedName name="おおおお">#REF!</definedName>
    <definedName name="おおおおおお">[81]共通費!$W$42</definedName>
    <definedName name="おくたい">'[101]代価表 '!#REF!</definedName>
    <definedName name="オプト1">#REF!</definedName>
    <definedName name="オプト2">#REF!</definedName>
    <definedName name="おゆちぃゆ">[93]表紙!$AT$4795</definedName>
    <definedName name="か">[93]細目!#REF!</definedName>
    <definedName name="カ1">#REF!</definedName>
    <definedName name="ｶﾞ１">#REF!</definedName>
    <definedName name="カ2">#REF!</definedName>
    <definedName name="ｶﾞ2">#REF!</definedName>
    <definedName name="ｶﾞ3">#REF!</definedName>
    <definedName name="ｶﾞ4">#REF!</definedName>
    <definedName name="ｶﾞ5">#REF!</definedName>
    <definedName name="ｶﾞ6">#REF!</definedName>
    <definedName name="ｶｳﾝﾀ">#REF!</definedName>
    <definedName name="かくこう">[102]VE!#REF!</definedName>
    <definedName name="かし担保検査依頼課通知">#REF!</definedName>
    <definedName name="かし担保検査完了報告">#REF!</definedName>
    <definedName name="かし担保検査指示書">#REF!</definedName>
    <definedName name="かし担保検査実施">#REF!</definedName>
    <definedName name="ｶﾞｽ１">#REF!</definedName>
    <definedName name="ガス給湯器">#REF!</definedName>
    <definedName name="ｶﾞｽ空調">#REF!</definedName>
    <definedName name="ガス設備">#N/A</definedName>
    <definedName name="カセット1">#REF!</definedName>
    <definedName name="カセット4">#REF!</definedName>
    <definedName name="カテン1">#REF!</definedName>
    <definedName name="カテン２">#REF!</definedName>
    <definedName name="ガラス１">[96]細目!#REF!</definedName>
    <definedName name="ガラス2">[103]細目!#REF!</definedName>
    <definedName name="ｶﾞﾗｽ工">#REF!</definedName>
    <definedName name="ガラス工２">[104]府県別労務!$C$50</definedName>
    <definedName name="ｶﾞﾗｽ工事">[105]A・B・B1a!#REF!</definedName>
    <definedName name="かん">[93]表紙!$AT$4795</definedName>
    <definedName name="き">[29]物価単価!#REF!</definedName>
    <definedName name="キクオ">#REF!</definedName>
    <definedName name="キクオⅡ">#REF!</definedName>
    <definedName name="きゅうすい">[106]屋外給水!$S$5:$S$9</definedName>
    <definedName name="ｷｭｰﾋﾞｸﾙ">#REF!</definedName>
    <definedName name="ぐぁＨＲＴＤＪＹＴＦＪ">#REF!</definedName>
    <definedName name="くたい">[107]VE!#REF!</definedName>
    <definedName name="げＳＧＦＤＨＧＨ">#REF!</definedName>
    <definedName name="げあＧれＳっＨ">#REF!</definedName>
    <definedName name="ケーブルラック">#REF!</definedName>
    <definedName name="ケーブル単価１">#REF!</definedName>
    <definedName name="ごうけい">[96]細目!#REF!</definedName>
    <definedName name="ｺｰﾄﾞ">#REF!</definedName>
    <definedName name="コスト">'[108]#REF'!$G$117</definedName>
    <definedName name="コピ">#REF!</definedName>
    <definedName name="コピー">#REF!</definedName>
    <definedName name="ｺﾝ">#REF!</definedName>
    <definedName name="こん">[39]A・B・B1a!#REF!</definedName>
    <definedName name="ｺﾝｸﾘ_ary">[46]基礎単価!$G$76:$H$77</definedName>
    <definedName name="ｺﾝｸﾘ_ﾄ">#N/A</definedName>
    <definedName name="コンクリート１">[96]細目!#REF!</definedName>
    <definedName name="ｺﾝｸﾘｰﾄ工事">[105]A・B・B1a!#REF!</definedName>
    <definedName name="コンクリート工事２">[109]内訳書!#REF!</definedName>
    <definedName name="ｺﾝｾﾝﾄ">[110]データ!$AQ$13:$AR$25</definedName>
    <definedName name="コンセント設備工事">#REF!</definedName>
    <definedName name="ｺﾝﾏ小数点">#REF!</definedName>
    <definedName name="ｺﾝ計">#REF!</definedName>
    <definedName name="ｺﾝ値">#REF!</definedName>
    <definedName name="サイズ">#REF!</definedName>
    <definedName name="サクル1">#REF!</definedName>
    <definedName name="サクル2">#REF!</definedName>
    <definedName name="さく岩工">#REF!</definedName>
    <definedName name="ささＳ">#REF!</definedName>
    <definedName name="サッシ工">#REF!</definedName>
    <definedName name="ｻﾌﾞﾙｰﾁﾝ">#REF!</definedName>
    <definedName name="シート">#REF!</definedName>
    <definedName name="ｼｰﾄ1">#REF!</definedName>
    <definedName name="ｼｰﾄ2">#REF!</definedName>
    <definedName name="シート削">#REF!</definedName>
    <definedName name="ｼｰﾄ数1">#REF!</definedName>
    <definedName name="ｼｰﾄ数2">#REF!</definedName>
    <definedName name="ｼｰﾄ数3">#REF!</definedName>
    <definedName name="シート名">#REF!</definedName>
    <definedName name="シンダー">#REF!</definedName>
    <definedName name="ｽﾞｰﾑ">[12]仮設躯体!$A$2:$I$21</definedName>
    <definedName name="スコアボード比較">#REF!</definedName>
    <definedName name="ステンド1">#REF!</definedName>
    <definedName name="ステンド2">#REF!</definedName>
    <definedName name="ステンレス1">#REF!</definedName>
    <definedName name="ステンレス2">#REF!</definedName>
    <definedName name="ステンレストップライト1">#REF!</definedName>
    <definedName name="ステンレストップライト2">#REF!</definedName>
    <definedName name="スレト1">#REF!</definedName>
    <definedName name="スレト2">#REF!</definedName>
    <definedName name="せせｓ６ｓｒ">[111]凡例!$A$2:$A$14</definedName>
    <definedName name="その">[112]大項目!#REF!</definedName>
    <definedName name="その他">#REF!</definedName>
    <definedName name="その他１">[112]大項目!#REF!</definedName>
    <definedName name="その他2">#REF!</definedName>
    <definedName name="その他率">#REF!</definedName>
    <definedName name="た">[82]市住耐震!#REF!</definedName>
    <definedName name="だいＫ">[49]表紙!#REF!</definedName>
    <definedName name="ﾀｲﾄﾙ行">#REF!</definedName>
    <definedName name="タイル">#N/A</definedName>
    <definedName name="タイル１">[96]細目!#REF!</definedName>
    <definedName name="タイル2">#REF!</definedName>
    <definedName name="タイル工">#REF!</definedName>
    <definedName name="ﾀｲﾙ工事">[105]A・B・B1a!#REF!</definedName>
    <definedName name="ダクト工">#REF!</definedName>
    <definedName name="ダクト小計">#REF!</definedName>
    <definedName name="ダクト設備">#REF!</definedName>
    <definedName name="ダクト設備工事">'[113]内訳書（頭）'!#REF!</definedName>
    <definedName name="たんい">[114]単位!$C$6:$C$10</definedName>
    <definedName name="タンク">#REF!</definedName>
    <definedName name="ﾁ46">#N/A</definedName>
    <definedName name="ちぃうｙちｙ">#REF!</definedName>
    <definedName name="ちゅいｙつうっゆ">#REF!</definedName>
    <definedName name="っｄ">#REF!</definedName>
    <definedName name="っｆ２８０">#REF!</definedName>
    <definedName name="っｇ">#REF!</definedName>
    <definedName name="っｓ">#REF!</definedName>
    <definedName name="っｔ">#REF!</definedName>
    <definedName name="ｯw">#REF!</definedName>
    <definedName name="っｙ">#REF!</definedName>
    <definedName name="っｚ">#REF!</definedName>
    <definedName name="っっｇ">[115]表紙!#REF!</definedName>
    <definedName name="っっｒ">#REF!</definedName>
    <definedName name="っっｓ">[116]表紙!$AT$4795</definedName>
    <definedName name="っっｔ">[115]表紙!#REF!</definedName>
    <definedName name="ｯｯw">#REF!</definedName>
    <definedName name="っっｙ">#REF!</definedName>
    <definedName name="ｯｯｯｯｯw">#REF!</definedName>
    <definedName name="てｒｔれてｒ">[117]足場単価!#REF!</definedName>
    <definedName name="てｒてｔれ">[93]表紙!$AT$4795</definedName>
    <definedName name="てｔｒえ">[99]特定工事!#REF!</definedName>
    <definedName name="データ">#REF!</definedName>
    <definedName name="データー">#REF!</definedName>
    <definedName name="ﾃﾞｰﾀ削">#REF!</definedName>
    <definedName name="てっきょ">#REF!</definedName>
    <definedName name="てて">#REF!</definedName>
    <definedName name="ててれｒｔ">[93]細目!#REF!</definedName>
    <definedName name="テレビ">#REF!</definedName>
    <definedName name="テレビ共同受信設備工事">#REF!</definedName>
    <definedName name="でんせん">[4]建経費!#REF!</definedName>
    <definedName name="テント">[112]大項目!#REF!</definedName>
    <definedName name="トイレ1">#REF!</definedName>
    <definedName name="ﾄｲﾚ2">#REF!</definedName>
    <definedName name="ﾄｲﾚ呼出">[27]電気４!#REF!</definedName>
    <definedName name="ﾄｲﾚ電灯撤去">'[118]内訳書（電気）'!#REF!</definedName>
    <definedName name="どこ">#REF!</definedName>
    <definedName name="どこU字">#REF!</definedName>
    <definedName name="とび工">#REF!</definedName>
    <definedName name="ﾄﾗｯｸ">#REF!</definedName>
    <definedName name="どる">[29]配管類!#REF!</definedName>
    <definedName name="ドレン配管">'[113]内訳書（頭）'!#REF!</definedName>
    <definedName name="トンネル作業員">#REF!</definedName>
    <definedName name="トンネル世話役">#REF!</definedName>
    <definedName name="トンネル特殊工">#REF!</definedName>
    <definedName name="ないって">#REF!</definedName>
    <definedName name="はい２">[106]屋外給水!$S$5:$S$9</definedName>
    <definedName name="パイプ">[119]電気複合単価!$C$2:$D$16</definedName>
    <definedName name="ﾊﾟｲﾌﾟ2">'[118]内訳書（電気）'!#REF!</definedName>
    <definedName name="ﾊﾟｲﾌﾟ3">#REF!</definedName>
    <definedName name="はつり工">#REF!</definedName>
    <definedName name="ばら">#REF!</definedName>
    <definedName name="ﾊﾙｺ">#REF!</definedName>
    <definedName name="ひ５">'[120]代価表 '!$Z$6</definedName>
    <definedName name="ﾋﾟｰｸ" localSheetId="1" hidden="1">[11]熱負荷想定!#REF!</definedName>
    <definedName name="ﾋﾟｰｸ" hidden="1">[11]熱負荷想定!#REF!</definedName>
    <definedName name="ひびの">[4]建経費!#REF!</definedName>
    <definedName name="ひょうし３">#REF!</definedName>
    <definedName name="ひろい">[121]拾出表_1!#REF!</definedName>
    <definedName name="ふ">#REF!</definedName>
    <definedName name="ﾌｧｲﾙ1">#REF!</definedName>
    <definedName name="ﾌｧｲﾙ2">#REF!</definedName>
    <definedName name="ファン">#REF!</definedName>
    <definedName name="ﾌｧﾝｺｲﾙ">[110]データ!$AT$13:$AU$25</definedName>
    <definedName name="ふいご">#REF!</definedName>
    <definedName name="フェンス1">#REF!</definedName>
    <definedName name="フェンス2">#REF!</definedName>
    <definedName name="プリントタイトル">#REF!</definedName>
    <definedName name="プル1">#REF!</definedName>
    <definedName name="プル2">#REF!</definedName>
    <definedName name="ﾌﾟﾚｰﾄ">#REF!</definedName>
    <definedName name="ブロック工">#REF!</definedName>
    <definedName name="へ">'[122]代価表 '!$Z$2</definedName>
    <definedName name="ﾍﾟｰｼﾞ削">#REF!</definedName>
    <definedName name="ﾍﾟｰｼﾞ追加">#REF!</definedName>
    <definedName name="ﾍﾟｰｼﾞ入力">#REF!</definedName>
    <definedName name="ボイラー">#REF!</definedName>
    <definedName name="ﾎﾞﾙﾄ規格">#REF!</definedName>
    <definedName name="ﾎﾞﾙﾄ径">#REF!</definedName>
    <definedName name="ﾎﾞﾙﾄ種別">#REF!</definedName>
    <definedName name="ポンプ">#REF!</definedName>
    <definedName name="ポンプB">#REF!</definedName>
    <definedName name="ﾎﾟﾝﾌﾟ設備材料費">#REF!</definedName>
    <definedName name="ポ室撤去">#N/A</definedName>
    <definedName name="ﾏｸﾛ">#REF!</definedName>
    <definedName name="みず">[106]屋外給水!$S$12:$S$27</definedName>
    <definedName name="みつ５">'[123]代価表 '!#REF!</definedName>
    <definedName name="みつひ５">'[124]代価表 '!$Z$2</definedName>
    <definedName name="みつひ６">'[1]代価表 '!$Z$2</definedName>
    <definedName name="みつひ７">'[125]代価表 '!#REF!</definedName>
    <definedName name="ミニ1">#REF!</definedName>
    <definedName name="ミニ2">#REF!</definedName>
    <definedName name="ﾒｲﾝﾒﾆｭｰ">#REF!</definedName>
    <definedName name="メーカー">[126]Sheet1!$Q$4:$Q$27</definedName>
    <definedName name="ﾒｰｶｰ名">[127]ﾒｰｶｰ別掛率!$D$3:$E$67</definedName>
    <definedName name="ﾒﾆｭｰ">[22]原本!#REF!</definedName>
    <definedName name="ﾒﾆｭｰ1">#REF!</definedName>
    <definedName name="ﾓﾙﾀﾙ">#REF!</definedName>
    <definedName name="ﾓﾙﾀﾙ_ary">[46]基礎単価!$J$69:$K$71</definedName>
    <definedName name="や工事">'[128]内訳書（Ａ共通）'!#REF!</definedName>
    <definedName name="ゆいｙｔ">[117]足場単価!#REF!</definedName>
    <definedName name="ﾕﾆ計">#REF!</definedName>
    <definedName name="ラムダ１">#REF!</definedName>
    <definedName name="ラムダ２">#REF!</definedName>
    <definedName name="リスト">#REF!</definedName>
    <definedName name="レル1">#REF!</definedName>
    <definedName name="レル2">#REF!</definedName>
    <definedName name="んす">[117]足場単価!#REF!</definedName>
    <definedName name="按分">#REF!</definedName>
    <definedName name="依頼書">[129]予定価格!$K$1</definedName>
    <definedName name="委員会室">[27]電気２!#REF!</definedName>
    <definedName name="委員会室単価根拠">#REF!</definedName>
    <definedName name="委託出来形調書">#REF!</definedName>
    <definedName name="意味なし">#REF!</definedName>
    <definedName name="移動">#REF!</definedName>
    <definedName name="移動データ">#REF!</definedName>
    <definedName name="医療ガス設備">#REF!</definedName>
    <definedName name="一位代価">#REF!</definedName>
    <definedName name="一位単価３">#REF!</definedName>
    <definedName name="一般">#REF!</definedName>
    <definedName name="一般運転手">#REF!</definedName>
    <definedName name="一般管理費">#REF!</definedName>
    <definedName name="一般管理費等">#REF!</definedName>
    <definedName name="一覧表">#REF!</definedName>
    <definedName name="印">[4]建経費!#REF!</definedName>
    <definedName name="印刷">[130]!印刷</definedName>
    <definedName name="印刷1">[131]!印刷</definedName>
    <definedName name="印刷2">#REF!</definedName>
    <definedName name="印刷2頁">#REF!</definedName>
    <definedName name="印刷３">#REF!</definedName>
    <definedName name="印刷P">[4]建経費!#REF!</definedName>
    <definedName name="印刷画面" localSheetId="1">[4]建経費!#REF!</definedName>
    <definedName name="印刷画面">[4]建経費!#REF!</definedName>
    <definedName name="印刷計">[4]建経費!#REF!</definedName>
    <definedName name="印刷書式">#REF!</definedName>
    <definedName name="印刷積">[4]建経費!#REF!</definedName>
    <definedName name="印刷全">[4]建経費!#REF!</definedName>
    <definedName name="印刷範囲">#REF!</definedName>
    <definedName name="印刷表">[4]建経費!#REF!</definedName>
    <definedName name="印刷表２">#REF!</definedName>
    <definedName name="印刷部">[4]建経費!#REF!</definedName>
    <definedName name="印刷部1">[4]建経費!#REF!</definedName>
    <definedName name="印刷部2">[4]建経費!#REF!</definedName>
    <definedName name="印刷部3">[4]建経費!#REF!</definedName>
    <definedName name="印刷複">[4]建経費!#REF!</definedName>
    <definedName name="宇野2">[65]VE!#REF!</definedName>
    <definedName name="雨水濾過">#REF!</definedName>
    <definedName name="鵜沼第二小学校">'[118]内訳書（電気）'!#REF!</definedName>
    <definedName name="運転手_一般">#REF!</definedName>
    <definedName name="運転手_特殊">#REF!</definedName>
    <definedName name="運搬費">#REF!</definedName>
    <definedName name="衛１">#REF!</definedName>
    <definedName name="衛生">#REF!</definedName>
    <definedName name="衛生器具">#REF!</definedName>
    <definedName name="衛生器具①">#REF!</definedName>
    <definedName name="衛生器具②">#REF!</definedName>
    <definedName name="延㎡">#REF!</definedName>
    <definedName name="塩ビ桝">[29]物価単価!#REF!</definedName>
    <definedName name="横太線">#N/A</definedName>
    <definedName name="屋外">#REF!</definedName>
    <definedName name="屋外衛生器具">'[132]内訳書（電気）'!#REF!</definedName>
    <definedName name="屋外設備計">#REF!</definedName>
    <definedName name="屋根">[12]外部!$A$1</definedName>
    <definedName name="屋根1">#REF!</definedName>
    <definedName name="屋根2">#REF!</definedName>
    <definedName name="屋根ふき工">#REF!</definedName>
    <definedName name="屋根及び樋１">[96]細目!#REF!</definedName>
    <definedName name="屋根及び樋工事">#N/A</definedName>
    <definedName name="屋根金属工事">#REF!</definedName>
    <definedName name="屋根工事">[105]A・B・B1a!#REF!</definedName>
    <definedName name="屋内消火栓設備">#REF!</definedName>
    <definedName name="温泉タンク">[98]大項目!#REF!</definedName>
    <definedName name="仮ＮＯ">#REF!</definedName>
    <definedName name="仮囲い">[133]経費書式!$H$106</definedName>
    <definedName name="仮計">#REF!</definedName>
    <definedName name="仮設">[12]仮設躯体!$A$41</definedName>
    <definedName name="仮設工事">[105]A・B・B1a!#REF!</definedName>
    <definedName name="仮設材損料">#REF!</definedName>
    <definedName name="仮設費率">#N/A</definedName>
    <definedName name="家具1">#REF!</definedName>
    <definedName name="家具2">#REF!</definedName>
    <definedName name="科目">#REF!</definedName>
    <definedName name="科目0630">[134]細目!#REF!</definedName>
    <definedName name="科目１">#REF!</definedName>
    <definedName name="科目END">#REF!</definedName>
    <definedName name="火報">'[118]内訳書（電気）'!#REF!</definedName>
    <definedName name="花工事">'[128]内訳書（Ａ共通）'!#REF!</definedName>
    <definedName name="荷揚設備">#N/A</definedName>
    <definedName name="課検査復命">#REF!</definedName>
    <definedName name="画面ﾘｾｯﾄ">#REF!</definedName>
    <definedName name="画面再縮">#REF!</definedName>
    <definedName name="画面縮小">#REF!</definedName>
    <definedName name="画面復元">#REF!</definedName>
    <definedName name="画面分割">#REF!</definedName>
    <definedName name="改修">#REF!</definedName>
    <definedName name="改修経費">#N/A</definedName>
    <definedName name="改修工事">[135]内訳書!#REF!</definedName>
    <definedName name="改修単価">[115]表紙!#REF!</definedName>
    <definedName name="改頁">#REF!</definedName>
    <definedName name="海工事">'[128]内訳書（Ａ共通）'!#REF!</definedName>
    <definedName name="開始３">#REF!</definedName>
    <definedName name="開始更２">#REF!</definedName>
    <definedName name="開始頁">[4]建経費!#REF!</definedName>
    <definedName name="外ガス設備">#REF!</definedName>
    <definedName name="外給水設備">#REF!</definedName>
    <definedName name="外給水撤">#N/A</definedName>
    <definedName name="外構">[12]外構!$A$1</definedName>
    <definedName name="外構工事">[98]大項目!#REF!</definedName>
    <definedName name="外消火栓設備">#REF!</definedName>
    <definedName name="外消火撤">#N/A</definedName>
    <definedName name="外灯設備工事">#REF!</definedName>
    <definedName name="外排水設備">#REF!</definedName>
    <definedName name="外排水撤">#N/A</definedName>
    <definedName name="外部計">#REF!</definedName>
    <definedName name="外部建具">[12]外部!$A$193</definedName>
    <definedName name="蓋">#REF!</definedName>
    <definedName name="蓋値">#REF!</definedName>
    <definedName name="確認0">#REF!</definedName>
    <definedName name="掛け率">#REF!</definedName>
    <definedName name="掛率">#REF!</definedName>
    <definedName name="瓦1">#REF!</definedName>
    <definedName name="瓦2">#REF!</definedName>
    <definedName name="幹線設備工事">#REF!</definedName>
    <definedName name="換１">#REF!</definedName>
    <definedName name="換気">'[136]代価表 '!$Z$2</definedName>
    <definedName name="換気小計">#REF!</definedName>
    <definedName name="換気設備">#N/A</definedName>
    <definedName name="換気扇">#REF!</definedName>
    <definedName name="監督員について">#REF!</definedName>
    <definedName name="監理業務成績評定書">#REF!</definedName>
    <definedName name="管サイズ">#REF!</definedName>
    <definedName name="管サイズ３">#REF!</definedName>
    <definedName name="管径">#N/A</definedName>
    <definedName name="管種">#REF!</definedName>
    <definedName name="管種３">#REF!</definedName>
    <definedName name="管制塔">#REF!</definedName>
    <definedName name="丸">#REF!</definedName>
    <definedName name="丸形01">#REF!</definedName>
    <definedName name="丸形03">#REF!</definedName>
    <definedName name="器">#REF!</definedName>
    <definedName name="器３">#REF!</definedName>
    <definedName name="器具">#REF!</definedName>
    <definedName name="器具1">#REF!</definedName>
    <definedName name="器具庫">[112]大項目!#REF!</definedName>
    <definedName name="器具取設">#N/A</definedName>
    <definedName name="器具小計">#REF!</definedName>
    <definedName name="基準シート">#REF!</definedName>
    <definedName name="基準工賃">#REF!</definedName>
    <definedName name="基準単価">#REF!</definedName>
    <definedName name="基礎">#REF!</definedName>
    <definedName name="基礎研究棟">[137]細目!#REF!</definedName>
    <definedName name="基礎単価範囲">#REF!</definedName>
    <definedName name="既製ｺﾝｸﾘ_ﾄ">#N/A</definedName>
    <definedName name="既製コンクリート１">[96]細目!#REF!</definedName>
    <definedName name="既製ｺ計">#REF!</definedName>
    <definedName name="既設管接続費">#REF!</definedName>
    <definedName name="機1">#REF!</definedName>
    <definedName name="機2">#REF!</definedName>
    <definedName name="機3">#REF!</definedName>
    <definedName name="機改仮" localSheetId="1">#REF!</definedName>
    <definedName name="機改仮">#REF!</definedName>
    <definedName name="機改諸" localSheetId="1">#REF!</definedName>
    <definedName name="機改諸">#REF!</definedName>
    <definedName name="機械" localSheetId="25" hidden="1">{#N/A,#N/A,FALSE,"Sheet16";#N/A,#N/A,FALSE,"Sheet16"}</definedName>
    <definedName name="機械" hidden="1">{#N/A,#N/A,FALSE,"Sheet16";#N/A,#N/A,FALSE,"Sheet16"}</definedName>
    <definedName name="機械_ary">#REF!</definedName>
    <definedName name="機械１">#REF!</definedName>
    <definedName name="機械２">#REF!</definedName>
    <definedName name="機械３">#REF!</definedName>
    <definedName name="機械改修">#REF!</definedName>
    <definedName name="機械改修1">#REF!</definedName>
    <definedName name="機械改修共仮該当列">#REF!</definedName>
    <definedName name="機械改修共仮境界フラグ">#REF!</definedName>
    <definedName name="機械改修共仮費率下限率">#REF!</definedName>
    <definedName name="機械改修共仮費率上限率">#REF!</definedName>
    <definedName name="機械改修共通仮設費率">#REF!</definedName>
    <definedName name="機械改修共通仮設費率表">#REF!</definedName>
    <definedName name="機械改修純工事費">#REF!</definedName>
    <definedName name="機械改修純工事費額">#REF!</definedName>
    <definedName name="機械改修純工事費額下限値">#REF!</definedName>
    <definedName name="機械改修純工事費額上限値">#REF!</definedName>
    <definedName name="機械改修諸経費該当列">#REF!</definedName>
    <definedName name="機械改修諸経費境界フラグ">#REF!</definedName>
    <definedName name="機械改修諸経費率下限率">#REF!</definedName>
    <definedName name="機械改修諸経費率上限率">#REF!</definedName>
    <definedName name="機械改修諸経費率表">#REF!</definedName>
    <definedName name="機械改修直下共仮費率">#REF!</definedName>
    <definedName name="機械改修直下純工事費額">#REF!</definedName>
    <definedName name="機械改修直下諸経費率">#REF!</definedName>
    <definedName name="機械改修直下直工費額">#REF!</definedName>
    <definedName name="機械改修直工費額">#REF!</definedName>
    <definedName name="機械改修直工費額下限値">#REF!</definedName>
    <definedName name="機械改修直工費額上限値">#REF!</definedName>
    <definedName name="機械改修直上共仮費率">#REF!</definedName>
    <definedName name="機械改修直上純工事費額">#REF!</definedName>
    <definedName name="機械改修直上諸経費率">#REF!</definedName>
    <definedName name="機械改修直上直工費額">#REF!</definedName>
    <definedName name="機械改修直接工事費">#REF!</definedName>
    <definedName name="機械改修変更共仮該当列">#REF!</definedName>
    <definedName name="機械改修変更共仮境界フラグ">#REF!</definedName>
    <definedName name="機械改修変更共通仮設費率">#REF!</definedName>
    <definedName name="機械改修変更純工事費">#REF!</definedName>
    <definedName name="機械改修変更諸経費該当列">#REF!</definedName>
    <definedName name="機械改修変更諸経費境界フラグ">#REF!</definedName>
    <definedName name="機械改修変更直下共仮費率">#REF!</definedName>
    <definedName name="機械改修変更直下純工事費額">#REF!</definedName>
    <definedName name="機械改修変更直下諸経費率">#REF!</definedName>
    <definedName name="機械改修変更直下直工費額">#REF!</definedName>
    <definedName name="機械改修変更直上共仮費率">#REF!</definedName>
    <definedName name="機械改修変更直上純工事費額">#REF!</definedName>
    <definedName name="機械改修変更直上諸経費率">#REF!</definedName>
    <definedName name="機械改修変更直上直工費額">#REF!</definedName>
    <definedName name="機械改修変更直接工事費">#REF!</definedName>
    <definedName name="機械工">[29]物価単価!#REF!</definedName>
    <definedName name="機械新営共仮該当列">#REF!</definedName>
    <definedName name="機械新営共仮境界フラグ">#REF!</definedName>
    <definedName name="機械新営共仮費率下限率">#REF!</definedName>
    <definedName name="機械新営共仮費率上限率">#REF!</definedName>
    <definedName name="機械新営共通仮設費率">#REF!</definedName>
    <definedName name="機械新営共通仮設費率表">#REF!</definedName>
    <definedName name="機械新営純工事費">#REF!</definedName>
    <definedName name="機械新営純工事費額">#REF!</definedName>
    <definedName name="機械新営純工事費額下限値">#REF!</definedName>
    <definedName name="機械新営純工事費額上限値">#REF!</definedName>
    <definedName name="機械新営諸経費該当列">#REF!</definedName>
    <definedName name="機械新営諸経費境界フラグ">#REF!</definedName>
    <definedName name="機械新営諸経費率下限率">#REF!</definedName>
    <definedName name="機械新営諸経費率上限率">#REF!</definedName>
    <definedName name="機械新営諸経費率表">#REF!</definedName>
    <definedName name="機械新営直下共仮費率">#REF!</definedName>
    <definedName name="機械新営直下純工事費額">#REF!</definedName>
    <definedName name="機械新営直下諸経費率">#REF!</definedName>
    <definedName name="機械新営直下直工費額">#REF!</definedName>
    <definedName name="機械新営直工費額">#REF!</definedName>
    <definedName name="機械新営直工費額下限値">#REF!</definedName>
    <definedName name="機械新営直工費額上限値">#REF!</definedName>
    <definedName name="機械新営直上共仮費率">#REF!</definedName>
    <definedName name="機械新営直上純工事費額">#REF!</definedName>
    <definedName name="機械新営直上諸経費率">#REF!</definedName>
    <definedName name="機械新営直上直工費額">#REF!</definedName>
    <definedName name="機械新営直接工事費">#REF!</definedName>
    <definedName name="機械新営変更共仮該当列">#REF!</definedName>
    <definedName name="機械新営変更共仮境界フラグ">#REF!</definedName>
    <definedName name="機械新営変更共通仮設費率">#REF!</definedName>
    <definedName name="機械新営変更純工事費">#REF!</definedName>
    <definedName name="機械新営変更諸経費該当列">#REF!</definedName>
    <definedName name="機械新営変更諸経費境界フラグ">#REF!</definedName>
    <definedName name="機械新営変更直下共仮費率">#REF!</definedName>
    <definedName name="機械新営変更直下純工事費額">#REF!</definedName>
    <definedName name="機械新営変更直下諸経費率">#REF!</definedName>
    <definedName name="機械新営変更直下直工費額">#REF!</definedName>
    <definedName name="機械新営変更直上共仮費率">#REF!</definedName>
    <definedName name="機械新営変更直上純工事費額">#REF!</definedName>
    <definedName name="機械新営変更直上諸経費率">#REF!</definedName>
    <definedName name="機械新営変更直上直工費額">#REF!</definedName>
    <definedName name="機械新営変更直接工事費">#REF!</definedName>
    <definedName name="機械新築">#REF!</definedName>
    <definedName name="機械新築1">#REF!</definedName>
    <definedName name="機械設備">#REF!</definedName>
    <definedName name="機械設備代価表">#REF!</definedName>
    <definedName name="機械単体費">#REF!</definedName>
    <definedName name="機器取設">#N/A</definedName>
    <definedName name="機器設備工事">'[113]内訳書（頭）'!#REF!</definedName>
    <definedName name="機新仮" localSheetId="1">#REF!</definedName>
    <definedName name="機新仮">#REF!</definedName>
    <definedName name="機新諸" localSheetId="1">#REF!</definedName>
    <definedName name="機新諸">#REF!</definedName>
    <definedName name="規格">#REF!</definedName>
    <definedName name="記号">[51]表紙!#REF!</definedName>
    <definedName name="記号1">#REF!</definedName>
    <definedName name="記号10">[138]熱源1!#REF!</definedName>
    <definedName name="記号100">[138]熱源1!#REF!</definedName>
    <definedName name="記号108">[138]熱源1!#REF!</definedName>
    <definedName name="記号109">[138]熱源1!#REF!</definedName>
    <definedName name="記号11">[138]熱源1!#REF!</definedName>
    <definedName name="記号110">[138]熱源1!#REF!</definedName>
    <definedName name="記号111">[138]熱源1!#REF!</definedName>
    <definedName name="記号112">[138]熱源1!#REF!</definedName>
    <definedName name="記号12">[138]熱源1!#REF!</definedName>
    <definedName name="記号13">[138]熱源1!#REF!</definedName>
    <definedName name="記号14">[138]熱源1!#REF!</definedName>
    <definedName name="記号15">[138]熱源1!#REF!</definedName>
    <definedName name="記号16">[138]熱源1!#REF!</definedName>
    <definedName name="記号17">[138]熱源1!#REF!</definedName>
    <definedName name="記号18">[138]熱源1!#REF!</definedName>
    <definedName name="記号19">[138]熱源1!#REF!</definedName>
    <definedName name="記号2">#REF!</definedName>
    <definedName name="記号20">[138]熱源1!#REF!</definedName>
    <definedName name="記号21">[138]熱源1!#REF!</definedName>
    <definedName name="記号22">[138]熱源1!#REF!</definedName>
    <definedName name="記号23">[138]熱源1!#REF!</definedName>
    <definedName name="記号24">[138]熱源1!#REF!</definedName>
    <definedName name="記号25">[138]熱源1!#REF!</definedName>
    <definedName name="記号26">[138]熱源1!#REF!</definedName>
    <definedName name="記号27">[138]熱源1!#REF!</definedName>
    <definedName name="記号28">[138]熱源1!#REF!</definedName>
    <definedName name="記号29">[138]熱源1!#REF!</definedName>
    <definedName name="記号3">[138]熱源1!#REF!</definedName>
    <definedName name="記号30">[138]熱源1!#REF!</definedName>
    <definedName name="記号31">[138]熱源1!#REF!</definedName>
    <definedName name="記号32">[138]熱源1!#REF!</definedName>
    <definedName name="記号33">[138]熱源1!#REF!</definedName>
    <definedName name="記号34">[138]熱源1!#REF!</definedName>
    <definedName name="記号35">[138]熱源1!#REF!</definedName>
    <definedName name="記号36">[138]熱源1!#REF!</definedName>
    <definedName name="記号37">[138]熱源1!#REF!</definedName>
    <definedName name="記号38">[138]熱源1!#REF!</definedName>
    <definedName name="記号39">[138]熱源1!#REF!</definedName>
    <definedName name="記号4">[138]熱源1!#REF!</definedName>
    <definedName name="記号40">[138]熱源1!#REF!</definedName>
    <definedName name="記号41">[138]熱源1!#REF!</definedName>
    <definedName name="記号42">[138]熱源1!#REF!</definedName>
    <definedName name="記号43">[138]熱源1!#REF!</definedName>
    <definedName name="記号44">[138]熱源1!#REF!</definedName>
    <definedName name="記号45">[138]熱源1!#REF!</definedName>
    <definedName name="記号46">[138]熱源1!#REF!</definedName>
    <definedName name="記号47">[138]熱源1!#REF!</definedName>
    <definedName name="記号48">[138]熱源1!#REF!</definedName>
    <definedName name="記号49">[138]熱源1!#REF!</definedName>
    <definedName name="記号5">[138]熱源1!#REF!</definedName>
    <definedName name="記号50">[138]熱源1!#REF!</definedName>
    <definedName name="記号51">[138]熱源1!#REF!</definedName>
    <definedName name="記号52">[138]熱源1!#REF!</definedName>
    <definedName name="記号53">[138]熱源1!#REF!</definedName>
    <definedName name="記号54">[138]熱源1!#REF!</definedName>
    <definedName name="記号55">[138]熱源1!#REF!</definedName>
    <definedName name="記号56">[138]熱源1!#REF!</definedName>
    <definedName name="記号57">[138]熱源1!#REF!</definedName>
    <definedName name="記号58">[138]熱源1!#REF!</definedName>
    <definedName name="記号59">[138]熱源1!#REF!</definedName>
    <definedName name="記号6">[138]熱源1!#REF!</definedName>
    <definedName name="記号60">[138]熱源1!#REF!</definedName>
    <definedName name="記号61">[138]熱源1!#REF!</definedName>
    <definedName name="記号62">[138]熱源1!#REF!</definedName>
    <definedName name="記号63">[138]熱源1!#REF!</definedName>
    <definedName name="記号64">[138]熱源1!#REF!</definedName>
    <definedName name="記号65">[138]熱源1!#REF!</definedName>
    <definedName name="記号66">[138]熱源1!#REF!</definedName>
    <definedName name="記号67">[138]熱源1!#REF!</definedName>
    <definedName name="記号68">[138]熱源1!#REF!</definedName>
    <definedName name="記号69">[138]熱源1!#REF!</definedName>
    <definedName name="記号7">[138]熱源1!#REF!</definedName>
    <definedName name="記号70">[138]熱源1!#REF!</definedName>
    <definedName name="記号71">[138]熱源1!#REF!</definedName>
    <definedName name="記号72">[138]熱源1!#REF!</definedName>
    <definedName name="記号73">[138]熱源1!#REF!</definedName>
    <definedName name="記号74">[138]熱源1!#REF!</definedName>
    <definedName name="記号75">[138]熱源1!#REF!</definedName>
    <definedName name="記号76">[138]熱源1!#REF!</definedName>
    <definedName name="記号77">[138]熱源1!#REF!</definedName>
    <definedName name="記号78">[138]熱源1!#REF!</definedName>
    <definedName name="記号79">[138]熱源1!#REF!</definedName>
    <definedName name="記号8">[138]熱源1!#REF!</definedName>
    <definedName name="記号80">[138]熱源1!#REF!</definedName>
    <definedName name="記号81">[138]熱源1!#REF!</definedName>
    <definedName name="記号82">[138]熱源1!#REF!</definedName>
    <definedName name="記号83">[138]熱源1!#REF!</definedName>
    <definedName name="記号84">[138]熱源1!#REF!</definedName>
    <definedName name="記号85">[138]熱源1!#REF!</definedName>
    <definedName name="記号86">[138]熱源1!#REF!</definedName>
    <definedName name="記号87">[138]熱源1!#REF!</definedName>
    <definedName name="記号88">[138]熱源1!#REF!</definedName>
    <definedName name="記号89">[138]熱源1!#REF!</definedName>
    <definedName name="記号9">[138]熱源1!#REF!</definedName>
    <definedName name="記号90">[138]熱源1!#REF!</definedName>
    <definedName name="記号91">[138]熱源1!#REF!</definedName>
    <definedName name="記号92">[138]熱源1!#REF!</definedName>
    <definedName name="記号93">[138]熱源1!#REF!</definedName>
    <definedName name="記号94">[138]熱源1!#REF!</definedName>
    <definedName name="記号95">[138]熱源1!#REF!</definedName>
    <definedName name="記号96">[138]熱源1!#REF!</definedName>
    <definedName name="記号97">[138]熱源1!#REF!</definedName>
    <definedName name="記号98">[138]熱源1!#REF!</definedName>
    <definedName name="記号99">[138]熱源1!#REF!</definedName>
    <definedName name="起案用紙">#REF!</definedName>
    <definedName name="軌道工">#REF!</definedName>
    <definedName name="鬼崎1">#REF!</definedName>
    <definedName name="技師_Ａ">#REF!</definedName>
    <definedName name="技師_Ｂ">#REF!</definedName>
    <definedName name="技師_Ｃ">#REF!</definedName>
    <definedName name="技術員">#REF!</definedName>
    <definedName name="技術者Ａ">#REF!</definedName>
    <definedName name="技術者Ｂ">#REF!</definedName>
    <definedName name="議場ｶﾒﾗ単価根拠">#REF!</definedName>
    <definedName name="議場音響単価根拠">#REF!</definedName>
    <definedName name="給１">#REF!</definedName>
    <definedName name="給水">#REF!</definedName>
    <definedName name="給水２">[106]屋外給水!$L$5:$L$23</definedName>
    <definedName name="給水小計">#REF!</definedName>
    <definedName name="給水設備">#N/A</definedName>
    <definedName name="給湯小計">#REF!</definedName>
    <definedName name="給湯設備">#REF!</definedName>
    <definedName name="給排水ガス設備">#REF!</definedName>
    <definedName name="給排水小計７">#REF!</definedName>
    <definedName name="給排水表紙１">#REF!</definedName>
    <definedName name="共仮1">[4]建経費!#REF!</definedName>
    <definedName name="共仮2">[4]建経費!#REF!</definedName>
    <definedName name="共仮率" localSheetId="1">#REF!</definedName>
    <definedName name="共仮率">#REF!</definedName>
    <definedName name="共仮率1">#REF!</definedName>
    <definedName name="共仮率2">#REF!</definedName>
    <definedName name="共仮率3" localSheetId="1">#REF!</definedName>
    <definedName name="共仮率3">#REF!</definedName>
    <definedName name="共通">[12]仮設躯体!#REF!</definedName>
    <definedName name="共通仮設">#REF!</definedName>
    <definedName name="共通仮設費">#REF!</definedName>
    <definedName name="共通仮設費合計額">#REF!</definedName>
    <definedName name="共通仮設費積上額">#REF!</definedName>
    <definedName name="共通仮設費率">#REF!</definedName>
    <definedName name="共通事項">#REF!</definedName>
    <definedName name="共通費１">[134]細目!#REF!</definedName>
    <definedName name="共通費計">#REF!</definedName>
    <definedName name="共通費内訳">#REF!</definedName>
    <definedName name="教工事">'[128]内訳書（Ａ共通）'!#REF!</definedName>
    <definedName name="橋梁世話役">#REF!</definedName>
    <definedName name="橋梁塗装工">#REF!</definedName>
    <definedName name="橋梁特殊工">#REF!</definedName>
    <definedName name="鏡１">[60]内訳書ﾏｽﾀｰ!#REF!</definedName>
    <definedName name="業印">#REF!</definedName>
    <definedName name="業者">#REF!</definedName>
    <definedName name="業者衛生">#REF!</definedName>
    <definedName name="業者拡声">#REF!</definedName>
    <definedName name="業者換気">#REF!</definedName>
    <definedName name="業者潅水">#REF!</definedName>
    <definedName name="業者給水">#REF!</definedName>
    <definedName name="業者呼出">#REF!</definedName>
    <definedName name="業者工費">#REF!</definedName>
    <definedName name="業者自火報">#REF!</definedName>
    <definedName name="業者消火">#REF!</definedName>
    <definedName name="業者照明">#REF!</definedName>
    <definedName name="業者電工">#REF!</definedName>
    <definedName name="業者排水">#REF!</definedName>
    <definedName name="業者発電機">#REF!</definedName>
    <definedName name="業者盤">#REF!</definedName>
    <definedName name="業者避雷針">#REF!</definedName>
    <definedName name="業者桝">#REF!</definedName>
    <definedName name="業務の検査結果">#REF!</definedName>
    <definedName name="業務の検査結果・監理">#REF!</definedName>
    <definedName name="業務の検査結果・設計">#REF!</definedName>
    <definedName name="極数">#REF!</definedName>
    <definedName name="筋">[137]細目!#REF!</definedName>
    <definedName name="金額">#REF!</definedName>
    <definedName name="金額なし">[139]設計書M!$H$4:$L$33,[139]設計書M!$H$38:$L$67,[139]設計書M!$H$72:$L$101,[139]設計書M!$H$106:$L$135,[139]設計書M!$H$140:$L$169,[139]設計書M!$H$174:$L$203,[139]設計書M!$H$208:$L$237,[139]設計書M!$H$242:$L$271,[139]設計書M!$H$276:$L$305,[139]設計書M!$H$310:$L$339</definedName>
    <definedName name="金額なしＡＣ">#REF!,#REF!,#REF!,#REF!,#REF!,#REF!,#REF!,#REF!,#REF!,#REF!</definedName>
    <definedName name="金額なしＥ">'[140]設計書(電気)金入り'!$K$72:$O$101,'[140]設計書(電気)金入り'!$K$108:$O$137,'[140]設計書(電気)金入り'!$K$142:$O$171,'[140]設計書(電気)金入り'!$K$178:$O$207,'[140]設計書(電気)金入り'!$K$212:$O$241,'[140]設計書(電気)金入り'!$K$248:$O$277,'[140]設計書(電気)金入り'!$K$282:$O$311,'[140]設計書(電気)金入り'!$K$318:$O$347,'[140]設計書(電気)金入り'!$K$352:$O$381,'[140]設計書(電気)金入り'!$K$388:$O$417,'[140]設計書(電気)金入り'!$K$422:$O$451,'[140]設計書(電気)金入り'!$K$458:$O$487,'[140]設計書(電気)金入り'!$K$492:$O$521,'[140]設計書(電気)金入り'!$K$528:$O$557</definedName>
    <definedName name="金額なしＭ">'[140]設計書(機械)金入り'!$K$72:$O$101,'[140]設計書(機械)金入り'!$K$108:$O$137,'[140]設計書(機械)金入り'!$K$142:$O$171,'[140]設計書(機械)金入り'!$K$178:$O$207,'[140]設計書(機械)金入り'!$K$212:$O$241,'[140]設計書(機械)金入り'!$K$248:$O$277,'[140]設計書(機械)金入り'!$K$282:$O$311,'[140]設計書(機械)金入り'!$K$318:$O$347,'[140]設計書(機械)金入り'!$K$352:$O$381,'[140]設計書(機械)金入り'!$K$388:$O$417,'[140]設計書(機械)金入り'!$K$422:$O$451,'[140]設計書(機械)金入り'!$K$458:$O$487,'[140]設計書(機械)金入り'!$K$492:$O$521,'[140]設計書(機械)金入り'!$K$528:$O$557,'[140]設計書(機械)金入り'!$K$562:$O$591,'[140]設計書(機械)金入り'!$K$598:$O$627</definedName>
    <definedName name="金額なしＭ1">'[141]設計書(M)'!$K$2:$O$31,'[141]設計書(M)'!$K$38:$O$67,'[141]設計書(M)'!$K$72:$O$101,'[141]設計書(M)'!$K$108:$O$137,'[141]設計書(M)'!$K$142:$O$171,'[141]設計書(M)'!$K$178:$O$207,'[141]設計書(M)'!$K$212:$O$241,'[141]設計書(M)'!$K$248:$O$277,'[141]設計書(M)'!$K$282:$O$311,'[141]設計書(M)'!$K$318:$O$347</definedName>
    <definedName name="金額なしＭ2">'[141]設計書(M)'!$K$352:$O$381,'[141]設計書(M)'!$K$388:$O$417,'[141]設計書(M)'!$K$422:$O$451,'[141]設計書(M)'!$K$458:$O$487</definedName>
    <definedName name="金額なしP">[142]設計書!$I$5:$L$34,[142]設計書!$I$40:$L$69,[142]設計書!$I$75:$L$104,[142]設計書!$I$110:$L$139,[142]設計書!$I$145:$L$174,[142]設計書!$I$180:$L$209,[142]設計書!$I$215:$L$244,[142]設計書!$I$250:$L$279,[142]設計書!$I$285:$L$314,[142]設計書!$I$320:$L$349,[142]設計書!$I$355:$L$384,[142]設計書!$I$390:$L$419,[142]設計書!$I$425:$L$454,[142]設計書!$I$460:$L$489</definedName>
    <definedName name="金額無しAC">[143]設計書!$I$5:$L$34,[143]設計書!$I$40:$L$65,[143]設計書!$I$75:$L$104,[143]設計書!$I$110:$L$139,[143]設計書!$I$145:$L$174,[143]設計書!$I$215:$L$244,[143]設計書!$I$250:$L$279,[143]設計書!$I$285:$L$314,[143]設計書!$I$320:$L$349,[143]設計書!$I$355:$L$384,[143]設計書!$I$180:$L$209,[143]設計書!$I$66:$L$69</definedName>
    <definedName name="金建計">#REF!</definedName>
    <definedName name="金属１">[96]細目!#REF!</definedName>
    <definedName name="金属計">#REF!</definedName>
    <definedName name="金属工事">[105]A・B・B1a!#REF!</definedName>
    <definedName name="金入">[4]建経費!#REF!</definedName>
    <definedName name="金入設定">[71]表紙!#REF!</definedName>
    <definedName name="金入設定２">#REF!</definedName>
    <definedName name="金抜">[4]建経費!#REF!</definedName>
    <definedName name="金抜Ａ" localSheetId="1">#REF!,#REF!,#REF!,#REF!,#REF!,#REF!,#REF!,#REF!,#REF!,#REF!,#REF!,#REF!,#REF!,#REF!,#REF!,#REF!</definedName>
    <definedName name="金抜Ａ">#REF!,#REF!,#REF!,#REF!,#REF!,#REF!,#REF!,#REF!,#REF!,#REF!,#REF!,#REF!,#REF!,#REF!,#REF!,#REF!</definedName>
    <definedName name="金抜Ｂ" localSheetId="1">#REF!,#REF!,#REF!,#REF!,#REF!,#REF!,#REF!,#REF!,#REF!,#REF!,#REF!,#REF!,#REF!,#REF!,#REF!</definedName>
    <definedName name="金抜Ｂ">#REF!,#REF!,#REF!,#REF!,#REF!,#REF!,#REF!,#REF!,#REF!,#REF!,#REF!,#REF!,#REF!,#REF!,#REF!</definedName>
    <definedName name="金抜Ｃ" localSheetId="1">#REF!,#REF!,#REF!,#REF!,#REF!</definedName>
    <definedName name="金抜Ｃ">#REF!,#REF!,#REF!,#REF!,#REF!</definedName>
    <definedName name="金抜設定">[71]表紙!#REF!</definedName>
    <definedName name="金抜設定２">#REF!</definedName>
    <definedName name="金非">#REF!</definedName>
    <definedName name="金非表">#REF!</definedName>
    <definedName name="金物1">#REF!</definedName>
    <definedName name="金物2">#REF!</definedName>
    <definedName name="区分">#REF!</definedName>
    <definedName name="区分一覧">#REF!</definedName>
    <definedName name="矩形01">#REF!</definedName>
    <definedName name="矩形03">#REF!</definedName>
    <definedName name="躯体">[12]仮設躯体!$A$182</definedName>
    <definedName name="躯体集計表">#REF!</definedName>
    <definedName name="躯体総合表">#REF!</definedName>
    <definedName name="空１">#REF!</definedName>
    <definedName name="空気ろ過器">#REF!</definedName>
    <definedName name="空気調和設備計">#REF!</definedName>
    <definedName name="空気調和設備工事">'[113]内訳書（頭）'!#REF!</definedName>
    <definedName name="空調">[110]データ!$BO$13:$BP$25</definedName>
    <definedName name="空調機">#REF!</definedName>
    <definedName name="空調機器設備">#REF!</definedName>
    <definedName name="空調計">#REF!</definedName>
    <definedName name="掘さく">#REF!</definedName>
    <definedName name="掘削">[51]表紙!#REF!</definedName>
    <definedName name="掘削梁">[51]表紙!#REF!</definedName>
    <definedName name="型わく工">#REF!</definedName>
    <definedName name="型枠">#REF!</definedName>
    <definedName name="型枠計">#REF!</definedName>
    <definedName name="型枠工">#REF!</definedName>
    <definedName name="形式範囲名">#REF!</definedName>
    <definedName name="形状">#REF!</definedName>
    <definedName name="経費">#REF!</definedName>
    <definedName name="経費p3">#REF!</definedName>
    <definedName name="経費計算">#REF!</definedName>
    <definedName name="経費計算１">[134]細目!#REF!</definedName>
    <definedName name="経費計算END">#REF!</definedName>
    <definedName name="経費算出">#REF!</definedName>
    <definedName name="経費表">#REF!</definedName>
    <definedName name="経費率">#REF!</definedName>
    <definedName name="経費率２">#REF!</definedName>
    <definedName name="継手類">#REF!</definedName>
    <definedName name="罫線">[144]プルボックス!#REF!</definedName>
    <definedName name="罫線実行">#REF!</definedName>
    <definedName name="罫続き">#REF!</definedName>
    <definedName name="罫非表示">#N/A</definedName>
    <definedName name="罫表示">#REF!</definedName>
    <definedName name="計">#REF!</definedName>
    <definedName name="計算">#REF!</definedName>
    <definedName name="計算1">[14]!計算1</definedName>
    <definedName name="計算式">[4]建経費!#REF!</definedName>
    <definedName name="計算式Y">[4]建経費!#REF!</definedName>
    <definedName name="軽作業員">#REF!</definedName>
    <definedName name="建1">#REF!</definedName>
    <definedName name="建2">#REF!</definedName>
    <definedName name="建3">#REF!</definedName>
    <definedName name="建改諸" localSheetId="1">#REF!</definedName>
    <definedName name="建改諸">#REF!</definedName>
    <definedName name="建具１">[96]細目!#REF!</definedName>
    <definedName name="建具工">#REF!</definedName>
    <definedName name="建具小計３">#REF!</definedName>
    <definedName name="建具表紙１">#REF!</definedName>
    <definedName name="建資">[145]建築資材!$A$1:$E$332</definedName>
    <definedName name="建新仮" localSheetId="1">#REF!</definedName>
    <definedName name="建新仮">#REF!</definedName>
    <definedName name="建新諸" localSheetId="1">#REF!</definedName>
    <definedName name="建新諸">#REF!</definedName>
    <definedName name="建築">[12]内訳!$A$42</definedName>
    <definedName name="建築ﾌﾞﾛｯｸ工">#REF!</definedName>
    <definedName name="建築改修共仮該当列">#REF!</definedName>
    <definedName name="建築改修共仮境界フラグ">#REF!</definedName>
    <definedName name="建築改修共仮費率下限率">#REF!</definedName>
    <definedName name="建築改修共仮費率上限率">#REF!</definedName>
    <definedName name="建築改修共通仮設費率">#REF!</definedName>
    <definedName name="建築改修共通仮設費率表">#REF!</definedName>
    <definedName name="建築改修純工事費">#REF!</definedName>
    <definedName name="建築改修純工事費額">#REF!</definedName>
    <definedName name="建築改修純工事費額下限値">#REF!</definedName>
    <definedName name="建築改修純工事費額上限値">#REF!</definedName>
    <definedName name="建築改修諸経費該当列">#REF!</definedName>
    <definedName name="建築改修諸経費境界フラグ">#REF!</definedName>
    <definedName name="建築改修諸経費率下限率">#REF!</definedName>
    <definedName name="建築改修諸経費率上限率">#REF!</definedName>
    <definedName name="建築改修諸経費率表">#REF!</definedName>
    <definedName name="建築改修直下共仮費率">#REF!</definedName>
    <definedName name="建築改修直下純工事費額">#REF!</definedName>
    <definedName name="建築改修直下諸経費率">#REF!</definedName>
    <definedName name="建築改修直下直工費額">#REF!</definedName>
    <definedName name="建築改修直工費額">#REF!</definedName>
    <definedName name="建築改修直工費額下限値">#REF!</definedName>
    <definedName name="建築改修直工費額上限値">#REF!</definedName>
    <definedName name="建築改修直上共仮費率">#REF!</definedName>
    <definedName name="建築改修直上純工事費額">#REF!</definedName>
    <definedName name="建築改修直上諸経費率">#REF!</definedName>
    <definedName name="建築改修直上直工費額">#REF!</definedName>
    <definedName name="建築改修直接工事費">#REF!</definedName>
    <definedName name="建築改修変更共仮該当列">#REF!</definedName>
    <definedName name="建築改修変更共仮境界フラグ">#REF!</definedName>
    <definedName name="建築改修変更共通仮設費率">#REF!</definedName>
    <definedName name="建築改修変更純工事費">#REF!</definedName>
    <definedName name="建築改修変更諸経費該当列">#REF!</definedName>
    <definedName name="建築改修変更諸経費境界フラグ">#REF!</definedName>
    <definedName name="建築改修変更直下共仮費率">#REF!</definedName>
    <definedName name="建築改修変更直下純工事費額">#REF!</definedName>
    <definedName name="建築改修変更直下諸経費率">#REF!</definedName>
    <definedName name="建築改修変更直下直工費額">#REF!</definedName>
    <definedName name="建築改修変更直上共仮費率">#REF!</definedName>
    <definedName name="建築改修変更直上純工事費額">#REF!</definedName>
    <definedName name="建築改修変更直上諸経費率">#REF!</definedName>
    <definedName name="建築改修変更直上直工費額">#REF!</definedName>
    <definedName name="建築改修変更直接工事費">#REF!</definedName>
    <definedName name="建築資材">#REF!</definedName>
    <definedName name="建築諸経費率">#REF!</definedName>
    <definedName name="建築新営共仮該当列">#REF!</definedName>
    <definedName name="建築新営共仮境界フラグ">#REF!</definedName>
    <definedName name="建築新営共仮費率下限値">#REF!</definedName>
    <definedName name="建築新営共仮費率下限率">#REF!</definedName>
    <definedName name="建築新営共仮費率上限値">#REF!</definedName>
    <definedName name="建築新営共仮費率上限率">#REF!</definedName>
    <definedName name="建築新営共通仮設費率">#REF!</definedName>
    <definedName name="建築新営共通仮設費率表">#REF!</definedName>
    <definedName name="建築新営純工事費">#REF!</definedName>
    <definedName name="建築新営純工事費額">#REF!</definedName>
    <definedName name="建築新営純工事費額下限値">#REF!</definedName>
    <definedName name="建築新営純工事費額上限値">#REF!</definedName>
    <definedName name="建築新営諸経費該当列">#REF!</definedName>
    <definedName name="建築新営諸経費境界フラグ">#REF!</definedName>
    <definedName name="建築新営諸経費率">#REF!</definedName>
    <definedName name="建築新営諸経費率下限率">#REF!</definedName>
    <definedName name="建築新営諸経費率上限率">#REF!</definedName>
    <definedName name="建築新営諸経費率表">#REF!</definedName>
    <definedName name="建築新営直下共仮費率">#REF!</definedName>
    <definedName name="建築新営直下共通仮設費率">#REF!</definedName>
    <definedName name="建築新営直下純工事費額">#REF!</definedName>
    <definedName name="建築新営直下諸経費率">#REF!</definedName>
    <definedName name="建築新営直下直工費額">#REF!</definedName>
    <definedName name="建築新営直工費額">#REF!</definedName>
    <definedName name="建築新営直工費額下限値">#REF!</definedName>
    <definedName name="建築新営直工費額上限値">#REF!</definedName>
    <definedName name="建築新営直上共仮費率">#REF!</definedName>
    <definedName name="建築新営直上共通仮設費率">#REF!</definedName>
    <definedName name="建築新営直上純工事費額">#REF!</definedName>
    <definedName name="建築新営直上諸経費率">#REF!</definedName>
    <definedName name="建築新営直上直工費額">#REF!</definedName>
    <definedName name="建築新営直接工事費">#REF!</definedName>
    <definedName name="建築新営変更共仮該当列">#REF!</definedName>
    <definedName name="建築新営変更共仮境界フラグ">#REF!</definedName>
    <definedName name="建築新営変更共通仮設費率">#REF!</definedName>
    <definedName name="建築新営変更純工事費">#REF!</definedName>
    <definedName name="建築新営変更諸経費該当列">#REF!</definedName>
    <definedName name="建築新営変更諸経費境界フラグ">#REF!</definedName>
    <definedName name="建築新営変更直下共仮費率">#REF!</definedName>
    <definedName name="建築新営変更直下純工事費額">#REF!</definedName>
    <definedName name="建築新営変更直下諸経費率">#REF!</definedName>
    <definedName name="建築新営変更直下直工費額">#REF!</definedName>
    <definedName name="建築新営変更直上共仮費率">#REF!</definedName>
    <definedName name="建築新営変更直上純工事費額">#REF!</definedName>
    <definedName name="建築新営変更直上諸経費率">#REF!</definedName>
    <definedName name="建築新営変更直上直工費額">#REF!</definedName>
    <definedName name="建築新営変更直接工事費">#REF!</definedName>
    <definedName name="建築複単">#REF!</definedName>
    <definedName name="建築本体工事">#REF!</definedName>
    <definedName name="建物５月_P.309">#REF!</definedName>
    <definedName name="建物６月">#REF!</definedName>
    <definedName name="建物引継書">#REF!</definedName>
    <definedName name="検査任命依頼書">#REF!</definedName>
    <definedName name="県単９６">#REF!</definedName>
    <definedName name="県名">#REF!</definedName>
    <definedName name="見積・ｲﾝﾀｰﾎﾝ">#REF!</definedName>
    <definedName name="見積・時計">#REF!</definedName>
    <definedName name="見積・照明">#REF!</definedName>
    <definedName name="見積・盤">#REF!</definedName>
    <definedName name="見積・放送">#REF!</definedName>
    <definedName name="見積・放送2">#REF!</definedName>
    <definedName name="見積り">'[146]代価表 '!$Z$2</definedName>
    <definedName name="見積空調">'[147]代価表 '!#REF!</definedName>
    <definedName name="見積比較">#REF!</definedName>
    <definedName name="見積比較２">[148]特定工事!#REF!</definedName>
    <definedName name="見積比較換気">'[149]代価表 '!$Z$2</definedName>
    <definedName name="見積比較表">'[150]代価表 '!$Z$2</definedName>
    <definedName name="見比衛生2">'[151]代価表 '!#REF!</definedName>
    <definedName name="原稿" localSheetId="25" hidden="1">{#N/A,#N/A,FALSE,"日野";#N/A,#N/A,FALSE,"豊田町";#N/A,#N/A,FALSE,"勝北小"}</definedName>
    <definedName name="原稿" hidden="1">{#N/A,#N/A,FALSE,"日野";#N/A,#N/A,FALSE,"豊田町";#N/A,#N/A,FALSE,"勝北小"}</definedName>
    <definedName name="減額直工">[152]細目内訳!#REF!</definedName>
    <definedName name="現経費">#REF!</definedName>
    <definedName name="現場管理費">#REF!</definedName>
    <definedName name="現場経費">#REF!</definedName>
    <definedName name="現場経費率">[153]共通費!#REF!</definedName>
    <definedName name="現場雑費">#REF!</definedName>
    <definedName name="個数">#REF!</definedName>
    <definedName name="個数２">#REF!</definedName>
    <definedName name="個数３">#REF!</definedName>
    <definedName name="呼出">#N/A</definedName>
    <definedName name="湖ッピー">#REF!</definedName>
    <definedName name="交通整理員">#REF!</definedName>
    <definedName name="公団ｽﾘｰﾌﾞ">#REF!</definedName>
    <definedName name="厚鋼電線管">#REF!</definedName>
    <definedName name="口数">#REF!</definedName>
    <definedName name="工事">[60]内訳書ﾏｽﾀｰ!#REF!</definedName>
    <definedName name="工事１">#REF!</definedName>
    <definedName name="工事カ所名">[154]設計書入力!$DT$23:$DU$700</definedName>
    <definedName name="工事ﾃﾞｰﾀ">#REF!</definedName>
    <definedName name="工事の検査結果">#REF!</definedName>
    <definedName name="工事価格">#REF!</definedName>
    <definedName name="工事価格未改">#REF!</definedName>
    <definedName name="工事概要">#REF!</definedName>
    <definedName name="工事概要受">#REF!</definedName>
    <definedName name="工事区分" localSheetId="1">#REF!</definedName>
    <definedName name="工事区分">#REF!</definedName>
    <definedName name="工事件名">[155]工事総括!$C$3</definedName>
    <definedName name="工事原価">#REF!</definedName>
    <definedName name="工事時間">#REF!</definedName>
    <definedName name="工事出来形調書">#REF!</definedName>
    <definedName name="工事成績評定書">#REF!</definedName>
    <definedName name="工事名">#REF!</definedName>
    <definedName name="工事名0">#REF!</definedName>
    <definedName name="工事名１">#REF!</definedName>
    <definedName name="工事名２">[96]細目!#REF!</definedName>
    <definedName name="工事名称">#REF!</definedName>
    <definedName name="工事名上">#REF!</definedName>
    <definedName name="工種">#REF!</definedName>
    <definedName name="更枚数０２">#REF!</definedName>
    <definedName name="杭１">#REF!</definedName>
    <definedName name="杭２">#REF!</definedName>
    <definedName name="杭計">#REF!</definedName>
    <definedName name="杭工事">[156]東高校!#REF!</definedName>
    <definedName name="杭工事計">#REF!</definedName>
    <definedName name="杭地業工事２">[109]内訳書!#REF!</definedName>
    <definedName name="航空障害計">#REF!</definedName>
    <definedName name="行位置">#REF!</definedName>
    <definedName name="行移動">#REF!</definedName>
    <definedName name="行科目">#REF!</definedName>
    <definedName name="行基準">#REF!</definedName>
    <definedName name="行削">#REF!</definedName>
    <definedName name="行削除">#REF!</definedName>
    <definedName name="行数">#REF!</definedName>
    <definedName name="行数18">#N/A</definedName>
    <definedName name="行挿">#REF!</definedName>
    <definedName name="行挿入">#REF!</definedName>
    <definedName name="行中間">#REF!</definedName>
    <definedName name="鋼材塗装">#REF!</definedName>
    <definedName name="鋼材備考">#REF!</definedName>
    <definedName name="鋼材名称">#REF!</definedName>
    <definedName name="鋼製工事">[105]A・B・B1a!#REF!</definedName>
    <definedName name="項目">#REF!</definedName>
    <definedName name="項目数量1">#REF!</definedName>
    <definedName name="項目数量2">#REF!</definedName>
    <definedName name="高級船員">#REF!</definedName>
    <definedName name="合計">#REF!</definedName>
    <definedName name="合計1">#REF!</definedName>
    <definedName name="合計2">#REF!</definedName>
    <definedName name="合計3">#REF!</definedName>
    <definedName name="黒板1">#REF!</definedName>
    <definedName name="黒板2">#REF!</definedName>
    <definedName name="根拠">[4]建経費!#REF!</definedName>
    <definedName name="根拠根尾">[157]電気複合単価!$C$2:$D$16</definedName>
    <definedName name="根拠設定">[71]表紙!#REF!</definedName>
    <definedName name="根拠設定２">#REF!</definedName>
    <definedName name="根拠範囲">#REF!</definedName>
    <definedName name="根切">#REF!</definedName>
    <definedName name="根切_ary">[46]基礎単価!$D$76:$E$79</definedName>
    <definedName name="左官">#REF!</definedName>
    <definedName name="左官１">[96]細目!#REF!</definedName>
    <definedName name="左官計">#REF!</definedName>
    <definedName name="左官工事">#REF!</definedName>
    <definedName name="査定率">#REF!</definedName>
    <definedName name="砂利">#REF!</definedName>
    <definedName name="最後">#REF!</definedName>
    <definedName name="最終行">#REF!</definedName>
    <definedName name="最終頁">[4]建経費!#REF!</definedName>
    <definedName name="最初">#REF!</definedName>
    <definedName name="砕り工">#REF!</definedName>
    <definedName name="細目">#REF!</definedName>
    <definedName name="細目２">[137]細目!#REF!</definedName>
    <definedName name="細目END">#REF!</definedName>
    <definedName name="細目内訳" xml:space="preserve"> '[158]細目内訳 '!$A$1:$H$2</definedName>
    <definedName name="材種">[159]鉄骨DATA!$A$2:$A$10</definedName>
    <definedName name="作成">#REF!</definedName>
    <definedName name="作成1">#REF!</definedName>
    <definedName name="作成2">#REF!</definedName>
    <definedName name="削除">#REF!</definedName>
    <definedName name="撮影士">#REF!</definedName>
    <definedName name="撮影助手">#REF!</definedName>
    <definedName name="雑１">[96]細目!#REF!</definedName>
    <definedName name="雑工事">[105]A・B・B1a!#REF!</definedName>
    <definedName name="雑材率">#REF!</definedName>
    <definedName name="参考調書">#REF!</definedName>
    <definedName name="参照">[137]細目!#REF!</definedName>
    <definedName name="山工事">'[128]内訳書（Ａ共通）'!#REF!</definedName>
    <definedName name="山林砂防工">#REF!</definedName>
    <definedName name="残土">#REF!</definedName>
    <definedName name="仕様">#REF!</definedName>
    <definedName name="仕様・内容">#REF!</definedName>
    <definedName name="仕様２">#REF!</definedName>
    <definedName name="仕様３">#REF!</definedName>
    <definedName name="仕様４">#REF!</definedName>
    <definedName name="仕様７">#REF!</definedName>
    <definedName name="仕様８">#REF!</definedName>
    <definedName name="仕様９">#REF!</definedName>
    <definedName name="市の工事">'[128]内訳書（Ａ共通）'!#REF!</definedName>
    <definedName name="指審予定表">#REF!</definedName>
    <definedName name="指定">#REF!</definedName>
    <definedName name="指定印刷">#REF!</definedName>
    <definedName name="支持金物類">#REF!</definedName>
    <definedName name="施工">#REF!</definedName>
    <definedName name="試運転調整費">#REF!</definedName>
    <definedName name="資材単価">#REF!</definedName>
    <definedName name="資料等引継書">#REF!</definedName>
    <definedName name="字下編集">#REF!</definedName>
    <definedName name="自家発電単価根拠">#REF!</definedName>
    <definedName name="自火報">#REF!</definedName>
    <definedName name="自社製品費">#REF!</definedName>
    <definedName name="自電気小計">#REF!</definedName>
    <definedName name="自動火災">[27]電気４!#REF!</definedName>
    <definedName name="自動火災報知設備">#REF!</definedName>
    <definedName name="自動火災報知設備工事">#REF!</definedName>
    <definedName name="自動制御">#REF!</definedName>
    <definedName name="式">[160]りすと!$B$8:$B$11</definedName>
    <definedName name="室外">#REF!</definedName>
    <definedName name="室外機">#REF!</definedName>
    <definedName name="室内">[12]内訳!$A$249</definedName>
    <definedName name="実験電力設備計">#REF!</definedName>
    <definedName name="実効温度">#REF!</definedName>
    <definedName name="篠原工事">'[128]内訳書（Ａ共通）'!#REF!</definedName>
    <definedName name="車庫建築">[98]大項目!#REF!</definedName>
    <definedName name="主任技師">#REF!</definedName>
    <definedName name="主任技術者">#REF!</definedName>
    <definedName name="主任地質調査員">#REF!</definedName>
    <definedName name="取壊諸" localSheetId="1">#REF!</definedName>
    <definedName name="取壊諸">#REF!</definedName>
    <definedName name="種別">#REF!</definedName>
    <definedName name="種別１０">#REF!</definedName>
    <definedName name="種別１１">#REF!</definedName>
    <definedName name="種別１２">#REF!</definedName>
    <definedName name="種別１３">#REF!</definedName>
    <definedName name="種別２">#REF!</definedName>
    <definedName name="種別７">#REF!</definedName>
    <definedName name="種別９">#REF!</definedName>
    <definedName name="種別‐設">#REF!</definedName>
    <definedName name="種目">#REF!</definedName>
    <definedName name="種目１">[134]細目!#REF!</definedName>
    <definedName name="種目END">#REF!</definedName>
    <definedName name="種類">#REF!</definedName>
    <definedName name="種類１０">#REF!</definedName>
    <definedName name="種類２">#REF!</definedName>
    <definedName name="種類３">#REF!</definedName>
    <definedName name="種類４">#REF!</definedName>
    <definedName name="種類５">#REF!</definedName>
    <definedName name="種類６">#REF!</definedName>
    <definedName name="種類７">#REF!</definedName>
    <definedName name="種類８">#REF!</definedName>
    <definedName name="種類９">#REF!</definedName>
    <definedName name="受変電">[27]電気２!#REF!</definedName>
    <definedName name="受変電設備工事">#REF!</definedName>
    <definedName name="修正">[4]建経費!#REF!</definedName>
    <definedName name="修正０１">#REF!</definedName>
    <definedName name="修正０２">#REF!</definedName>
    <definedName name="修正０３">#REF!</definedName>
    <definedName name="修正０４">#REF!</definedName>
    <definedName name="修正０５">#REF!</definedName>
    <definedName name="修正０６">#REF!</definedName>
    <definedName name="修正1">[4]建経費!#REF!</definedName>
    <definedName name="修正2">[4]建経費!#REF!</definedName>
    <definedName name="修正3">[4]建経費!#REF!</definedName>
    <definedName name="修正4">[71]表紙!#REF!</definedName>
    <definedName name="修正5">[71]表紙!#REF!</definedName>
    <definedName name="修正6">[71]表紙!#REF!</definedName>
    <definedName name="修正機械">#REF!</definedName>
    <definedName name="拾い">#REF!</definedName>
    <definedName name="拾う">[50]表紙!#REF!</definedName>
    <definedName name="終挿">#REF!</definedName>
    <definedName name="終了">#REF!</definedName>
    <definedName name="集計計算21">#REF!</definedName>
    <definedName name="集計計算22">#REF!</definedName>
    <definedName name="集計計算23">#REF!</definedName>
    <definedName name="集計比較">[161]第4回変更内訳書!#REF!</definedName>
    <definedName name="集成1">#REF!</definedName>
    <definedName name="集成2">#REF!</definedName>
    <definedName name="住棟計">#REF!</definedName>
    <definedName name="重量品">#REF!</definedName>
    <definedName name="出来形の検査結果">#REF!</definedName>
    <definedName name="出力">[34]接地AD!$U$5:$AK$5</definedName>
    <definedName name="出力1">#REF!</definedName>
    <definedName name="出力2">#REF!</definedName>
    <definedName name="出力3">#REF!</definedName>
    <definedName name="出力範囲" localSheetId="1">[4]建経費!#REF!</definedName>
    <definedName name="出力範囲">[4]建経費!#REF!</definedName>
    <definedName name="出力範囲1" localSheetId="1">[4]建経費!#REF!</definedName>
    <definedName name="出力範囲1">[4]建経費!#REF!</definedName>
    <definedName name="出力範囲2" localSheetId="1">[4]建経費!#REF!</definedName>
    <definedName name="出力範囲2">[4]建経費!#REF!</definedName>
    <definedName name="純工">#REF!</definedName>
    <definedName name="純工事費">#REF!</definedName>
    <definedName name="純工事費合計">#REF!</definedName>
    <definedName name="処分費">#REF!</definedName>
    <definedName name="初期P">[4]建経費!#REF!</definedName>
    <definedName name="初期画面" localSheetId="1">[4]建経費!#REF!</definedName>
    <definedName name="初期画面">[4]建経費!#REF!</definedName>
    <definedName name="書込種類１">#REF!</definedName>
    <definedName name="書込種類２">#REF!</definedName>
    <definedName name="書込種類３">#REF!</definedName>
    <definedName name="書込種類４">#REF!</definedName>
    <definedName name="書込種類５">#REF!</definedName>
    <definedName name="書式">#REF!</definedName>
    <definedName name="諸経1">[4]建経費!#REF!</definedName>
    <definedName name="諸経2">[4]建経費!#REF!</definedName>
    <definedName name="諸経費">#REF!</definedName>
    <definedName name="諸経費1">[162]細目別!$I$35</definedName>
    <definedName name="諸経費2">[163]細目!#REF!</definedName>
    <definedName name="諸経費3">[163]細目!#REF!</definedName>
    <definedName name="諸経費の印刷">#REF!</definedName>
    <definedName name="諸経費計">#REF!</definedName>
    <definedName name="諸経費算出シート_積算構成換気_List">#REF!</definedName>
    <definedName name="諸経費表">#REF!</definedName>
    <definedName name="諸経率">#REF!</definedName>
    <definedName name="諸経率1" localSheetId="1">#REF!</definedName>
    <definedName name="諸経率1">#REF!</definedName>
    <definedName name="諸経率2" localSheetId="1">#REF!</definedName>
    <definedName name="諸経率2">#REF!</definedName>
    <definedName name="諸経率3" localSheetId="1">#REF!</definedName>
    <definedName name="諸経率3">#REF!</definedName>
    <definedName name="小計">[154]設計書入力!$FD$21:$GH$23</definedName>
    <definedName name="床暖房">#REF!</definedName>
    <definedName name="昇降仮" localSheetId="1">#REF!</definedName>
    <definedName name="昇降仮">#REF!</definedName>
    <definedName name="昇降諸" localSheetId="1">#REF!</definedName>
    <definedName name="昇降諸">#REF!</definedName>
    <definedName name="松阪市">#REF!</definedName>
    <definedName name="消１">#REF!</definedName>
    <definedName name="消音地場">[164]消音BOX入力表!#REF!</definedName>
    <definedName name="消化1">#REF!</definedName>
    <definedName name="消化2">#REF!</definedName>
    <definedName name="消火">#REF!</definedName>
    <definedName name="消火小計">#REF!</definedName>
    <definedName name="消去">#N/A</definedName>
    <definedName name="消費">#N/A</definedName>
    <definedName name="消費税">#REF!</definedName>
    <definedName name="消費税1">[163]細目!#REF!</definedName>
    <definedName name="消費税2">[163]細目!#REF!</definedName>
    <definedName name="消費税3">[163]細目!#REF!</definedName>
    <definedName name="消費税相当額">#REF!</definedName>
    <definedName name="消耗品">#REF!</definedName>
    <definedName name="照明1">#REF!</definedName>
    <definedName name="照明器具">#REF!</definedName>
    <definedName name="照明設備計">#REF!</definedName>
    <definedName name="場所">#REF!</definedName>
    <definedName name="場所打杭">#N/A</definedName>
    <definedName name="情報通信設備計">#REF!</definedName>
    <definedName name="情報用配管設備工事">#REF!</definedName>
    <definedName name="条件">[4]建経費!#REF!</definedName>
    <definedName name="条件1">[4]建経費!#REF!</definedName>
    <definedName name="条件１２時">#REF!</definedName>
    <definedName name="条件１４時">#REF!</definedName>
    <definedName name="条件１６時">#REF!</definedName>
    <definedName name="条件2">[4]建経費!#REF!</definedName>
    <definedName name="条件９時">#REF!</definedName>
    <definedName name="条件範囲" localSheetId="1">[4]建経費!#REF!</definedName>
    <definedName name="条件範囲">[4]建経費!#REF!</definedName>
    <definedName name="条件範囲1" localSheetId="1">[4]建経費!#REF!</definedName>
    <definedName name="条件範囲1">[4]建経費!#REF!</definedName>
    <definedName name="条件範囲2" localSheetId="1">[4]建経費!#REF!</definedName>
    <definedName name="条件範囲2">[4]建経費!#REF!</definedName>
    <definedName name="新・諸経費">#REF!</definedName>
    <definedName name="新営">#REF!</definedName>
    <definedName name="新諸経費">[134]細目!#REF!</definedName>
    <definedName name="新消費税">[134]細目!#REF!</definedName>
    <definedName name="新消費税１">[134]細目!#REF!</definedName>
    <definedName name="新消費税２">[134]細目!#REF!</definedName>
    <definedName name="新消費税３">[134]細目!#REF!</definedName>
    <definedName name="新総合仮１">[134]細目!#REF!</definedName>
    <definedName name="申請費">#REF!</definedName>
    <definedName name="人">#REF!</definedName>
    <definedName name="人工費">#REF!</definedName>
    <definedName name="人工費１">#REF!</definedName>
    <definedName name="人工費２">#REF!</definedName>
    <definedName name="厨房1">#REF!</definedName>
    <definedName name="厨房2">#REF!</definedName>
    <definedName name="吹出口">#REF!</definedName>
    <definedName name="吹付け１">[96]細目!#REF!</definedName>
    <definedName name="水栓">#REF!</definedName>
    <definedName name="水槽">#REF!</definedName>
    <definedName name="水槽_FRP">#REF!</definedName>
    <definedName name="水槽_鉄">#REF!</definedName>
    <definedName name="数">[165]凡例・摘要!#REF!</definedName>
    <definedName name="数量">[4]建経費!#REF!</definedName>
    <definedName name="数量1">#REF!</definedName>
    <definedName name="据付機械費">#REF!</definedName>
    <definedName name="据付配管材料費">#REF!</definedName>
    <definedName name="据付労務費">#REF!</definedName>
    <definedName name="整備士">#REF!</definedName>
    <definedName name="製缶類">#REF!</definedName>
    <definedName name="西" localSheetId="1" hidden="1">{#N/A,#N/A,FALSE,"Sheet16";#N/A,#N/A,FALSE,"Sheet16"}</definedName>
    <definedName name="西" localSheetId="25" hidden="1">{#N/A,#N/A,FALSE,"Sheet16";#N/A,#N/A,FALSE,"Sheet16"}</definedName>
    <definedName name="西" hidden="1">{#N/A,#N/A,FALSE,"Sheet16";#N/A,#N/A,FALSE,"Sheet16"}</definedName>
    <definedName name="西山保育園" localSheetId="1" hidden="1">{#N/A,#N/A,FALSE,"Sheet16";#N/A,#N/A,FALSE,"Sheet16"}</definedName>
    <definedName name="西山保育園" localSheetId="25" hidden="1">{#N/A,#N/A,FALSE,"Sheet16";#N/A,#N/A,FALSE,"Sheet16"}</definedName>
    <definedName name="西山保育園" hidden="1">{#N/A,#N/A,FALSE,"Sheet16";#N/A,#N/A,FALSE,"Sheet16"}</definedName>
    <definedName name="請け負い率">#REF!</definedName>
    <definedName name="静圧">#REF!</definedName>
    <definedName name="石1">#REF!</definedName>
    <definedName name="石2">#REF!</definedName>
    <definedName name="石工">#REF!</definedName>
    <definedName name="積算構成">#REF!</definedName>
    <definedName name="切り捨て計算">[166]!切り捨て計算</definedName>
    <definedName name="接合材">#REF!</definedName>
    <definedName name="接地">#REF!</definedName>
    <definedName name="接地線">#REF!</definedName>
    <definedName name="設計">[51]表紙!#REF!</definedName>
    <definedName name="設計額">#REF!</definedName>
    <definedName name="設計監理委託者名簿・監理">#REF!</definedName>
    <definedName name="設計監理一覧">#REF!</definedName>
    <definedName name="設計技術員">#REF!</definedName>
    <definedName name="設計業務成績評定書">#REF!</definedName>
    <definedName name="設計署」">#REF!</definedName>
    <definedName name="設計書">#REF!</definedName>
    <definedName name="設計書１">[60]内訳書ﾏｽﾀｰ!#REF!</definedName>
    <definedName name="設計書む">#REF!</definedName>
    <definedName name="設計書内訳">#REF!</definedName>
    <definedName name="設計日">#REF!</definedName>
    <definedName name="設‐種別">#REF!</definedName>
    <definedName name="設‐種別１">#REF!</definedName>
    <definedName name="設定">[4]建経費!#REF!</definedName>
    <definedName name="設定P">[4]建経費!#REF!</definedName>
    <definedName name="設‐適用１">#REF!</definedName>
    <definedName name="設‐適用２">#REF!</definedName>
    <definedName name="設‐適用３">#REF!</definedName>
    <definedName name="設‐適用４">#REF!</definedName>
    <definedName name="設備機械工">#REF!</definedName>
    <definedName name="先端改修計">[96]細目!#REF!</definedName>
    <definedName name="潜かん工">#REF!</definedName>
    <definedName name="潜かん世話役">#REF!</definedName>
    <definedName name="潜水士">#REF!</definedName>
    <definedName name="潜水世話役">#REF!</definedName>
    <definedName name="潜水送気員">#REF!</definedName>
    <definedName name="潜水連絡員">#REF!</definedName>
    <definedName name="線種">#REF!</definedName>
    <definedName name="線種２">#REF!</definedName>
    <definedName name="船団長">#REF!</definedName>
    <definedName name="選択単価右１０行">'[167]基準シート（削除不可）'!$AC$4:$AD$10</definedName>
    <definedName name="選択単価右１１行">'[167]基準シート（削除不可）'!$AE$4:$AF$10</definedName>
    <definedName name="選択単価右１２行">'[167]基準シート（削除不可）'!$AG$4:$AH$10</definedName>
    <definedName name="選択単価右１３行">'[167]基準シート（削除不可）'!$AA$13:$AB$19</definedName>
    <definedName name="選択単価右１４行">'[167]基準シート（削除不可）'!$AC$13:$AD$19</definedName>
    <definedName name="選択単価右１５行">'[167]基準シート（削除不可）'!$AE$13:$AF$19</definedName>
    <definedName name="選択単価右１６行">'[167]基準シート（削除不可）'!$AG$13:$AH$19</definedName>
    <definedName name="選択単価右１７行">'[167]基準シート（削除不可）'!$AA$22:$AB$28</definedName>
    <definedName name="選択単価右１８行">'[167]基準シート（削除不可）'!$AC$22:$AD$28</definedName>
    <definedName name="選択単価右１９行">'[167]基準シート（削除不可）'!$AE$22:$AF$28</definedName>
    <definedName name="選択単価右２０行">'[167]基準シート（削除不可）'!$AG$22:$AH$28</definedName>
    <definedName name="選択単価右２１行">'[167]基準シート（削除不可）'!$AA$31:$AB$37</definedName>
    <definedName name="選択単価右２２行">'[167]基準シート（削除不可）'!$AC$31:$AD$37</definedName>
    <definedName name="選択単価右２３行">'[167]基準シート（削除不可）'!$AE$31:$AF$37</definedName>
    <definedName name="選択単価右２４行">'[167]基準シート（削除不可）'!$AG$31:$AH$37</definedName>
    <definedName name="選択単価右２５行">'[167]基準シート（削除不可）'!$AA$40:$AB$46</definedName>
    <definedName name="選択単価右２６行">'[167]基準シート（削除不可）'!$AC$40:$AD$46</definedName>
    <definedName name="選択単価右２７行">'[167]基準シート（削除不可）'!$AE$40:$AF$46</definedName>
    <definedName name="選択単価右２８行">'[167]基準シート（削除不可）'!$AG$40:$AH$46</definedName>
    <definedName name="選択単価右２９行">'[167]基準シート（削除不可）'!$AA$49:$AB$55</definedName>
    <definedName name="選択単価右３０行">'[167]基準シート（削除不可）'!$AC$49:$AD$55</definedName>
    <definedName name="選択単価右３１行">'[167]基準シート（削除不可）'!$AE$49:$AF$55</definedName>
    <definedName name="選択単価右３２行">'[167]基準シート（削除不可）'!$AG$49:$AH$55</definedName>
    <definedName name="選択単価右３３行">'[167]基準シート（削除不可）'!$AA$58:$AB$64</definedName>
    <definedName name="選択単価右３４行">'[167]基準シート（削除不可）'!$AC$58:$AD$64</definedName>
    <definedName name="選択単価右３５行">'[167]基準シート（削除不可）'!$AE$58:$AF$64</definedName>
    <definedName name="選択単価右３６行">'[167]基準シート（削除不可）'!$AG$58:$AH$64</definedName>
    <definedName name="選択単価右３７行">'[167]基準シート（削除不可）'!$AA$67:$AB$73</definedName>
    <definedName name="選択単価右３８行">'[167]基準シート（削除不可）'!$AC$67:$AD$73</definedName>
    <definedName name="選択単価右３９行">'[167]基準シート（削除不可）'!$AE$67:$AF$73</definedName>
    <definedName name="選択単価右４０行">'[167]基準シート（削除不可）'!$AG$67:$AH$73</definedName>
    <definedName name="選択単価右９行">'[167]基準シート（削除不可）'!$AA$4:$AB$10</definedName>
    <definedName name="選択単価左１０行">'[167]基準シート（削除不可）'!$T$4:$U$10</definedName>
    <definedName name="選択単価左１１行">'[167]基準シート（削除不可）'!$V$4:$W$10</definedName>
    <definedName name="選択単価左１２行">'[167]基準シート（削除不可）'!$X$4:$Y$10</definedName>
    <definedName name="選択単価左１３行">'[167]基準シート（削除不可）'!$R$13:$S$19</definedName>
    <definedName name="選択単価左１４行">'[167]基準シート（削除不可）'!$T$13:$U$19</definedName>
    <definedName name="選択単価左１５行">'[167]基準シート（削除不可）'!$V$13:$W$19</definedName>
    <definedName name="選択単価左１６行">'[167]基準シート（削除不可）'!$X$13:$Y$19</definedName>
    <definedName name="選択単価左１７行">'[167]基準シート（削除不可）'!$R$22:$S$28</definedName>
    <definedName name="選択単価左１８行">'[167]基準シート（削除不可）'!$T$22:$U$28</definedName>
    <definedName name="選択単価左１９行">'[167]基準シート（削除不可）'!$V$22:$W$28</definedName>
    <definedName name="選択単価左２０行">'[167]基準シート（削除不可）'!$X$22:$Y$28</definedName>
    <definedName name="選択単価左２１行">'[167]基準シート（削除不可）'!$R$31:$S$37</definedName>
    <definedName name="選択単価左２２行">'[167]基準シート（削除不可）'!$T$31:$U$37</definedName>
    <definedName name="選択単価左２３行">'[167]基準シート（削除不可）'!$V$31:$W$37</definedName>
    <definedName name="選択単価左２４行">'[167]基準シート（削除不可）'!$X$31:$Y$37</definedName>
    <definedName name="選択単価左２５行">'[167]基準シート（削除不可）'!$R$40:$S$46</definedName>
    <definedName name="選択単価左２６行">'[167]基準シート（削除不可）'!$T$40:$U$46</definedName>
    <definedName name="選択単価左２７行">'[167]基準シート（削除不可）'!$V$40:$W$46</definedName>
    <definedName name="選択単価左２８行">'[167]基準シート（削除不可）'!$X$40:$Y$46</definedName>
    <definedName name="選択単価左２９行">'[167]基準シート（削除不可）'!$R$49:$S$55</definedName>
    <definedName name="選択単価左３０行">'[167]基準シート（削除不可）'!$T$49:$U$55</definedName>
    <definedName name="選択単価左３１行">'[167]基準シート（削除不可）'!$V$49:$W$55</definedName>
    <definedName name="選択単価左３２行">'[167]基準シート（削除不可）'!$X$49:$Y$55</definedName>
    <definedName name="選択単価左３３行">'[167]基準シート（削除不可）'!$R$58:$S$64</definedName>
    <definedName name="選択単価左３４行">'[167]基準シート（削除不可）'!$T$58:$U$64</definedName>
    <definedName name="選択単価左３５行">'[167]基準シート（削除不可）'!$V$58:$W$64</definedName>
    <definedName name="選択単価左３６行">'[167]基準シート（削除不可）'!$X$58:$Y$64</definedName>
    <definedName name="選択単価左３７行">'[167]基準シート（削除不可）'!$R$67:$S$73</definedName>
    <definedName name="選択単価左３８行">'[167]基準シート（削除不可）'!$T$67:$U$73</definedName>
    <definedName name="選択単価左３９行">'[167]基準シート（削除不可）'!$V$67:$W$73</definedName>
    <definedName name="選択単価左４０行">'[167]基準シート（削除不可）'!$X$67:$Y$73</definedName>
    <definedName name="選択単価左９行">'[167]基準シート（削除不可）'!$R$4:$S$10</definedName>
    <definedName name="前">[163]細目!#REF!</definedName>
    <definedName name="全員協議会単価根拠">#REF!</definedName>
    <definedName name="全項印刷０２">#REF!</definedName>
    <definedName name="全体">[98]大項目!#REF!</definedName>
    <definedName name="全熱交換器">#REF!</definedName>
    <definedName name="全表示">#REF!</definedName>
    <definedName name="全頁印刷">[71]表紙!#REF!</definedName>
    <definedName name="全枚">[4]建経費!#REF!</definedName>
    <definedName name="素材単価">#REF!</definedName>
    <definedName name="創">#REF!</definedName>
    <definedName name="層別集計２">#REF!</definedName>
    <definedName name="操縦士">#REF!</definedName>
    <definedName name="総括">[12]内訳!$A$1</definedName>
    <definedName name="総括表１">#REF!</definedName>
    <definedName name="総合仮" localSheetId="1">#REF!</definedName>
    <definedName name="総合仮">#REF!</definedName>
    <definedName name="総合仮1">[163]細目!#REF!</definedName>
    <definedName name="総合仮2">[163]細目!#REF!</definedName>
    <definedName name="総合仮3">[163]細目!#REF!</definedName>
    <definedName name="総合仮設">#REF!</definedName>
    <definedName name="総合計">#REF!</definedName>
    <definedName name="総合計1">[163]細目!#REF!</definedName>
    <definedName name="総合計2">[163]細目!#REF!</definedName>
    <definedName name="総合計3">[163]細目!#REF!</definedName>
    <definedName name="総合諸" localSheetId="1">#REF!</definedName>
    <definedName name="総合諸">#REF!</definedName>
    <definedName name="総合調小計">#REF!</definedName>
    <definedName name="総合調整費">#REF!</definedName>
    <definedName name="総集計表">#REF!</definedName>
    <definedName name="総内訳">#REF!</definedName>
    <definedName name="草工事">'[128]内訳書（Ａ共通）'!#REF!</definedName>
    <definedName name="造園工">#REF!</definedName>
    <definedName name="造作1">#REF!</definedName>
    <definedName name="造作2">#REF!</definedName>
    <definedName name="造成仮" localSheetId="1">#REF!</definedName>
    <definedName name="造成仮">#REF!</definedName>
    <definedName name="造成諸" localSheetId="1">#REF!</definedName>
    <definedName name="造成諸">#REF!</definedName>
    <definedName name="測量技師">#REF!</definedName>
    <definedName name="測量技師補">#REF!</definedName>
    <definedName name="測量主任技師">#REF!</definedName>
    <definedName name="測量助手">#REF!</definedName>
    <definedName name="測量上級主任技師">#REF!</definedName>
    <definedName name="続">#REF!</definedName>
    <definedName name="他率">#REF!</definedName>
    <definedName name="多目的">[27]電気２!#REF!</definedName>
    <definedName name="多目的単価根拠">#REF!</definedName>
    <definedName name="太罫線">#REF!</definedName>
    <definedName name="対象範囲">#REF!</definedName>
    <definedName name="耐震水槽">#REF!</definedName>
    <definedName name="代価">'[168]#REF'!$G$71</definedName>
    <definedName name="代価1">#REF!</definedName>
    <definedName name="代価10">'[168]#REF'!$G$94</definedName>
    <definedName name="代価2">#REF!</definedName>
    <definedName name="代価3">#REF!</definedName>
    <definedName name="代価4">#REF!</definedName>
    <definedName name="代価5">#REF!</definedName>
    <definedName name="代価№">#REF!</definedName>
    <definedName name="代価根拠範囲">#REF!</definedName>
    <definedName name="代価電気">[169]一位代価!$1:$1048576</definedName>
    <definedName name="代価表_3">#REF!</definedName>
    <definedName name="大工">#REF!</definedName>
    <definedName name="単">#REF!</definedName>
    <definedName name="単位">#REF!</definedName>
    <definedName name="単位1">[170]単位リスト!$B$3:$B$6</definedName>
    <definedName name="単位リスト">[171]単位リスト!$B$3:$B$9</definedName>
    <definedName name="単価">#REF!</definedName>
    <definedName name="単価コード">[172]単価コード!$B:$H</definedName>
    <definedName name="単価見積大宮参考" localSheetId="1" hidden="1">{#N/A,#N/A,FALSE,"Sheet16";#N/A,#N/A,FALSE,"Sheet16"}</definedName>
    <definedName name="単価見積大宮参考" localSheetId="25" hidden="1">{#N/A,#N/A,FALSE,"Sheet16";#N/A,#N/A,FALSE,"Sheet16"}</definedName>
    <definedName name="単価見積大宮参考" hidden="1">{#N/A,#N/A,FALSE,"Sheet16";#N/A,#N/A,FALSE,"Sheet16"}</definedName>
    <definedName name="単価項目">#REF!</definedName>
    <definedName name="単価根拠">#REF!</definedName>
    <definedName name="単価根拠１">#REF!</definedName>
    <definedName name="単価根拠２">#REF!</definedName>
    <definedName name="単価入力">#REF!</definedName>
    <definedName name="単価入力１">#REF!</definedName>
    <definedName name="単価比較" hidden="1">#REF!</definedName>
    <definedName name="単価表">#REF!</definedName>
    <definedName name="単独_搬_入">#REF!</definedName>
    <definedName name="単独仮" localSheetId="1">#REF!</definedName>
    <definedName name="単独仮">#REF!</definedName>
    <definedName name="単独諸" localSheetId="1">#REF!</definedName>
    <definedName name="単独諸">#REF!</definedName>
    <definedName name="単独率">[173]歩掛表!$E$1</definedName>
    <definedName name="単抜の印刷">#REF!</definedName>
    <definedName name="端数処理">#REF!</definedName>
    <definedName name="値引率">#REF!</definedName>
    <definedName name="地業１">[96]細目!#REF!</definedName>
    <definedName name="地質調査員">#REF!</definedName>
    <definedName name="地質調査技師">#REF!</definedName>
    <definedName name="地盤改良1">#REF!</definedName>
    <definedName name="地盤改良2">#REF!</definedName>
    <definedName name="地名">#REF!</definedName>
    <definedName name="蓄電池">#REF!</definedName>
    <definedName name="中止">#REF!</definedName>
    <definedName name="中部">#REF!</definedName>
    <definedName name="中部中">#REF!</definedName>
    <definedName name="抽出データ" localSheetId="1">[4]建経費!#REF!</definedName>
    <definedName name="抽出データ">[4]建経費!#REF!</definedName>
    <definedName name="抽出データ1">[4]建経費!#REF!</definedName>
    <definedName name="抽出データ2">[4]建経費!#REF!</definedName>
    <definedName name="抽出表">#REF!</definedName>
    <definedName name="庁舎">#REF!</definedName>
    <definedName name="直">[163]細目!#REF!</definedName>
    <definedName name="直仮">[12]内訳!$A$79</definedName>
    <definedName name="直工">#REF!</definedName>
    <definedName name="直工１">[96]細目!#REF!</definedName>
    <definedName name="直工３">[96]細目!#REF!</definedName>
    <definedName name="直工Ａ">[96]細目!#REF!</definedName>
    <definedName name="直工Ｂ">[96]細目!#REF!</definedName>
    <definedName name="直工改修">[96]細目!#REF!</definedName>
    <definedName name="直工新営">[163]細目!#REF!</definedName>
    <definedName name="直接仮設">#REF!</definedName>
    <definedName name="直接仮設１">[96]細目!#REF!</definedName>
    <definedName name="直接仮設工事">#REF!</definedName>
    <definedName name="直接計">#REF!</definedName>
    <definedName name="直接工事費">#REF!</definedName>
    <definedName name="直接工事費計">#REF!</definedName>
    <definedName name="直接工事費合計">#REF!</definedName>
    <definedName name="直流電源">[27]電気２!#REF!</definedName>
    <definedName name="直流電源単価根拠">#REF!</definedName>
    <definedName name="追加工事甲">#REF!</definedName>
    <definedName name="追加甲">#REF!</definedName>
    <definedName name="通信">#REF!</definedName>
    <definedName name="通信引込設備工事">#REF!</definedName>
    <definedName name="爪1">#REF!</definedName>
    <definedName name="爪2">#REF!</definedName>
    <definedName name="低減率">#REF!</definedName>
    <definedName name="提出範囲">#REF!</definedName>
    <definedName name="摘要">#REF!</definedName>
    <definedName name="摘要なし">[174]設計書!$J$4:$L$33,[174]設計書!$J$38:$L$67,[174]設計書!$J$72:$L$101,[174]設計書!$J$106:$L$135</definedName>
    <definedName name="摘要凡例">#REF!</definedName>
    <definedName name="適用">#REF!</definedName>
    <definedName name="適用１">#REF!</definedName>
    <definedName name="適用１０">#REF!</definedName>
    <definedName name="適用１‐設">#REF!</definedName>
    <definedName name="適用２">#REF!</definedName>
    <definedName name="適用２‐設">#REF!</definedName>
    <definedName name="適用３">#REF!</definedName>
    <definedName name="適用３‐設">#REF!</definedName>
    <definedName name="適用４">#REF!</definedName>
    <definedName name="適用４‐設">#REF!</definedName>
    <definedName name="適用７">#REF!</definedName>
    <definedName name="適用８">#REF!</definedName>
    <definedName name="適用９">#REF!</definedName>
    <definedName name="撤去工事">'[113]内訳書（頭）'!#REF!</definedName>
    <definedName name="鉄筋">#N/A</definedName>
    <definedName name="鉄筋１">[96]細目!#REF!</definedName>
    <definedName name="鉄筋コンクリート工事">#REF!</definedName>
    <definedName name="鉄筋計">#REF!</definedName>
    <definedName name="鉄筋工">#REF!</definedName>
    <definedName name="鉄筋工事">[105]A・B・B1a!#REF!</definedName>
    <definedName name="鉄筋控除">#REF!</definedName>
    <definedName name="鉄工事">'[128]内訳書（Ａ共通）'!#REF!</definedName>
    <definedName name="鉄骨">#N/A</definedName>
    <definedName name="鉄骨１">[96]細目!#REF!</definedName>
    <definedName name="鉄骨２">#REF!</definedName>
    <definedName name="鉄骨工">#REF!</definedName>
    <definedName name="天ｶｾ1">#REF!</definedName>
    <definedName name="天ｶｾ4">#REF!</definedName>
    <definedName name="天井開口補修">#REF!</definedName>
    <definedName name="田端">#REF!</definedName>
    <definedName name="電1">#REF!</definedName>
    <definedName name="電2">#REF!</definedName>
    <definedName name="電3">#REF!</definedName>
    <definedName name="電改仮" localSheetId="1">#REF!</definedName>
    <definedName name="電改仮">#REF!</definedName>
    <definedName name="電改諸" localSheetId="1">#REF!</definedName>
    <definedName name="電改諸">#REF!</definedName>
    <definedName name="電気温水器">#REF!</definedName>
    <definedName name="電気温水器B">#REF!</definedName>
    <definedName name="電気改修">#REF!</definedName>
    <definedName name="電気改修1">#REF!</definedName>
    <definedName name="電気改修共仮該当列">#REF!</definedName>
    <definedName name="電気改修共仮境界フラグ">#REF!</definedName>
    <definedName name="電気改修共仮費率下限率">#REF!</definedName>
    <definedName name="電気改修共仮費率上限率">#REF!</definedName>
    <definedName name="電気改修共通仮設費率">#REF!</definedName>
    <definedName name="電気改修共通仮設費率表">#REF!</definedName>
    <definedName name="電気改修純工事費">#REF!</definedName>
    <definedName name="電気改修純工事費額">#REF!</definedName>
    <definedName name="電気改修純工事費額下限値">#REF!</definedName>
    <definedName name="電気改修純工事費額上限値">#REF!</definedName>
    <definedName name="電気改修諸経費該当列">#REF!</definedName>
    <definedName name="電気改修諸経費境界フラグ">#REF!</definedName>
    <definedName name="電気改修諸経費率下限率">#REF!</definedName>
    <definedName name="電気改修諸経費率上限率">#REF!</definedName>
    <definedName name="電気改修諸経費率表">#REF!</definedName>
    <definedName name="電気改修直下共仮費率">#REF!</definedName>
    <definedName name="電気改修直下純工事費額">#REF!</definedName>
    <definedName name="電気改修直下諸経費率">#REF!</definedName>
    <definedName name="電気改修直下直工費額">#REF!</definedName>
    <definedName name="電気改修直工費額">#REF!</definedName>
    <definedName name="電気改修直工費額下限値">#REF!</definedName>
    <definedName name="電気改修直工費額上限値">#REF!</definedName>
    <definedName name="電気改修直上共仮費率">#REF!</definedName>
    <definedName name="電気改修直上純工事費額">#REF!</definedName>
    <definedName name="電気改修直上諸経費率">#REF!</definedName>
    <definedName name="電気改修直上直工費額">#REF!</definedName>
    <definedName name="電気改修直接工事費">#REF!</definedName>
    <definedName name="電気改修変更共仮該当列">#REF!</definedName>
    <definedName name="電気改修変更共仮境界フラグ">#REF!</definedName>
    <definedName name="電気改修変更共通仮設費率">#REF!</definedName>
    <definedName name="電気改修変更純工事費">#REF!</definedName>
    <definedName name="電気改修変更諸経費該当列">#REF!</definedName>
    <definedName name="電気改修変更諸経費境界フラグ">#REF!</definedName>
    <definedName name="電気改修変更直下共仮費率">#REF!</definedName>
    <definedName name="電気改修変更直下純工事費額">#REF!</definedName>
    <definedName name="電気改修変更直下諸経費率">#REF!</definedName>
    <definedName name="電気改修変更直下直工費額">#REF!</definedName>
    <definedName name="電気改修変更直上共仮費率">#REF!</definedName>
    <definedName name="電気改修変更直上純工事費額">#REF!</definedName>
    <definedName name="電気改修変更直上諸経費率">#REF!</definedName>
    <definedName name="電気改修変更直上直工費額">#REF!</definedName>
    <definedName name="電気改修変更直接工事費">#REF!</definedName>
    <definedName name="電気工事">'[113]内訳書（頭）'!#REF!</definedName>
    <definedName name="電気時計">[27]電気４!#REF!</definedName>
    <definedName name="電気小計７">#REF!</definedName>
    <definedName name="電気新営共仮該当列">#REF!</definedName>
    <definedName name="電気新営共仮境界フラグ">#REF!</definedName>
    <definedName name="電気新営共仮費率下限率">#REF!</definedName>
    <definedName name="電気新営共仮費率上限率">#REF!</definedName>
    <definedName name="電気新営共通仮設費率">#REF!</definedName>
    <definedName name="電気新営共通仮設費率表">#REF!</definedName>
    <definedName name="電気新営純工事費">#REF!</definedName>
    <definedName name="電気新営純工事費額">#REF!</definedName>
    <definedName name="電気新営純工事費額下限値">#REF!</definedName>
    <definedName name="電気新営純工事費額上限値">#REF!</definedName>
    <definedName name="電気新営諸経費該当列">#REF!</definedName>
    <definedName name="電気新営諸経費境界フラグ">#REF!</definedName>
    <definedName name="電気新営諸経費率下限率">#REF!</definedName>
    <definedName name="電気新営諸経費率上限率">#REF!</definedName>
    <definedName name="電気新営諸経費率表">#REF!</definedName>
    <definedName name="電気新営直下共仮費率">#REF!</definedName>
    <definedName name="電気新営直下純工事費額">#REF!</definedName>
    <definedName name="電気新営直下諸経費率">#REF!</definedName>
    <definedName name="電気新営直下直工費額">#REF!</definedName>
    <definedName name="電気新営直工費額">#REF!</definedName>
    <definedName name="電気新営直工費額下限値">#REF!</definedName>
    <definedName name="電気新営直工費額上限値">#REF!</definedName>
    <definedName name="電気新営直上共仮費率">#REF!</definedName>
    <definedName name="電気新営直上純工事費額">#REF!</definedName>
    <definedName name="電気新営直上諸経費率">#REF!</definedName>
    <definedName name="電気新営直上直工費額">#REF!</definedName>
    <definedName name="電気新営直接工事費">#REF!</definedName>
    <definedName name="電気新営変更共仮該当列">#REF!</definedName>
    <definedName name="電気新営変更共仮境界フラグ">#REF!</definedName>
    <definedName name="電気新営変更共通仮設費率">#REF!</definedName>
    <definedName name="電気新営変更純工事費">#REF!</definedName>
    <definedName name="電気新営変更諸経費該当列">#REF!</definedName>
    <definedName name="電気新営変更諸経費境界フラグ">#REF!</definedName>
    <definedName name="電気新営変更直下共仮費率">#REF!</definedName>
    <definedName name="電気新営変更直下純工事費額">#REF!</definedName>
    <definedName name="電気新営変更直下諸経費率">#REF!</definedName>
    <definedName name="電気新営変更直下直工費額">#REF!</definedName>
    <definedName name="電気新営変更直上共仮費率">#REF!</definedName>
    <definedName name="電気新営変更直上純工事費額">#REF!</definedName>
    <definedName name="電気新営変更直上諸経費率">#REF!</definedName>
    <definedName name="電気新営変更直上直工費額">#REF!</definedName>
    <definedName name="電気新営変更直接工事費">#REF!</definedName>
    <definedName name="電気新築">#REF!</definedName>
    <definedName name="電気新築1">#REF!</definedName>
    <definedName name="電気設備">#REF!</definedName>
    <definedName name="電気設備工事">#REF!</definedName>
    <definedName name="電気設備工事10">#REF!</definedName>
    <definedName name="電気設備工事11">#REF!</definedName>
    <definedName name="電気設備工事12">#REF!</definedName>
    <definedName name="電気設備工事13">#REF!</definedName>
    <definedName name="電気設備工事14">#REF!</definedName>
    <definedName name="電気設備工事15">#REF!</definedName>
    <definedName name="電気設備工事16">#REF!</definedName>
    <definedName name="電気設備工事2">#REF!</definedName>
    <definedName name="電気設備工事3">#REF!</definedName>
    <definedName name="電気設備工事4">#REF!</definedName>
    <definedName name="電気設備工事5">#REF!</definedName>
    <definedName name="電気設備工事6">#REF!</definedName>
    <definedName name="電気設備工事7">#REF!</definedName>
    <definedName name="電気設備工事8">#REF!</definedName>
    <definedName name="電気設備工事9">#REF!</definedName>
    <definedName name="電気設備材料費">#REF!</definedName>
    <definedName name="電気設備等土木工事費">#REF!</definedName>
    <definedName name="電気代価">[175]照明!$U$56</definedName>
    <definedName name="電気単価表">[176]電気複合単価!$C$2:$D$16</definedName>
    <definedName name="電気探査">#N/A</definedName>
    <definedName name="電気表紙１">#REF!</definedName>
    <definedName name="電工">#REF!</definedName>
    <definedName name="電工費">#REF!</definedName>
    <definedName name="電新仮" localSheetId="1">#REF!</definedName>
    <definedName name="電新仮">#REF!</definedName>
    <definedName name="電新諸" localSheetId="1">#REF!</definedName>
    <definedName name="電新諸">#REF!</definedName>
    <definedName name="電灯">[110]データ!$AN$13:$AO$25</definedName>
    <definedName name="電灯ﾄﾗﾝｽ容量">[110]データ!$AK$13:$AL$25</definedName>
    <definedName name="電灯開閉器">[110]データ!$AE$13:$AF$25</definedName>
    <definedName name="電灯幹線サイズ">[110]データ!$AW$13:$AX$25</definedName>
    <definedName name="電灯許容電流">[110]データ!$AZ$13:$BA$25</definedName>
    <definedName name="電灯接地線">[110]データ!$AH$28:$AI$39</definedName>
    <definedName name="電灯設備工事">#REF!</definedName>
    <definedName name="電灯電圧降下">[110]データ!$AE$28:$AF$39</definedName>
    <definedName name="電灯電線サイズ">[110]データ!$AH$13:$AI$25</definedName>
    <definedName name="電力引込設備工事">#REF!</definedName>
    <definedName name="電話">#REF!</definedName>
    <definedName name="電話設備" localSheetId="1" hidden="1">{#N/A,#N/A,FALSE,"Sheet16";#N/A,#N/A,FALSE,"Sheet16"}</definedName>
    <definedName name="電話設備" localSheetId="25" hidden="1">{#N/A,#N/A,FALSE,"Sheet16";#N/A,#N/A,FALSE,"Sheet16"}</definedName>
    <definedName name="電話設備" hidden="1">{#N/A,#N/A,FALSE,"Sheet16";#N/A,#N/A,FALSE,"Sheet16"}</definedName>
    <definedName name="電話設備工事">#REF!</definedName>
    <definedName name="電話配管">[27]電気３!#REF!</definedName>
    <definedName name="塗">#REF!</definedName>
    <definedName name="塗装">#REF!</definedName>
    <definedName name="塗装１">[96]細目!#REF!</definedName>
    <definedName name="塗装計">#REF!</definedName>
    <definedName name="塗装工">#REF!</definedName>
    <definedName name="塗装工事">#REF!</definedName>
    <definedName name="塗装費">#REF!</definedName>
    <definedName name="渡り廊下建築Ｂ">[30]Sheet1!#REF!</definedName>
    <definedName name="渡り廊下建築工事">[30]Sheet1!#REF!</definedName>
    <definedName name="渡り廊下工事Ａ">[30]Sheet1!#REF!</definedName>
    <definedName name="渡り廊下設備工事">#REF!</definedName>
    <definedName name="土" localSheetId="1" hidden="1">{#N/A,#N/A,FALSE,"Sheet16";#N/A,#N/A,FALSE,"Sheet16"}</definedName>
    <definedName name="土" localSheetId="25" hidden="1">{#N/A,#N/A,FALSE,"Sheet16";#N/A,#N/A,FALSE,"Sheet16"}</definedName>
    <definedName name="土" hidden="1">{#N/A,#N/A,FALSE,"Sheet16";#N/A,#N/A,FALSE,"Sheet16"}</definedName>
    <definedName name="土一般管理費等率">#REF!</definedName>
    <definedName name="土基本共通仮設費率">#REF!</definedName>
    <definedName name="土現場管理費率">#REF!</definedName>
    <definedName name="土工">#REF!</definedName>
    <definedName name="土工１">[96]細目!#REF!</definedName>
    <definedName name="土工計">#REF!</definedName>
    <definedName name="土工事">'[177]（3期）排水'!$U$1</definedName>
    <definedName name="土木一般世話役">#REF!</definedName>
    <definedName name="土木資材">#REF!</definedName>
    <definedName name="土量１">[29]物価単価!#REF!</definedName>
    <definedName name="土量計算書">[51]表紙!#REF!</definedName>
    <definedName name="東ばる">#REF!</definedName>
    <definedName name="東海">#REF!</definedName>
    <definedName name="東部保育園便所" localSheetId="1" hidden="1">{#N/A,#N/A,FALSE,"Sheet16";#N/A,#N/A,FALSE,"Sheet16"}</definedName>
    <definedName name="東部保育園便所" localSheetId="25" hidden="1">{#N/A,#N/A,FALSE,"Sheet16";#N/A,#N/A,FALSE,"Sheet16"}</definedName>
    <definedName name="東部保育園便所" hidden="1">{#N/A,#N/A,FALSE,"Sheet16";#N/A,#N/A,FALSE,"Sheet16"}</definedName>
    <definedName name="湯１">#REF!</definedName>
    <definedName name="統括安全管理者指名">#REF!</definedName>
    <definedName name="陶器">#REF!</definedName>
    <definedName name="頭２" localSheetId="1" hidden="1">{#N/A,#N/A,FALSE,"Sheet16";#N/A,#N/A,FALSE,"Sheet16"}</definedName>
    <definedName name="頭２" localSheetId="25" hidden="1">{#N/A,#N/A,FALSE,"Sheet16";#N/A,#N/A,FALSE,"Sheet16"}</definedName>
    <definedName name="頭２" hidden="1">{#N/A,#N/A,FALSE,"Sheet16";#N/A,#N/A,FALSE,"Sheet16"}</definedName>
    <definedName name="頭5" localSheetId="1" hidden="1">{#N/A,#N/A,FALSE,"Sheet16";#N/A,#N/A,FALSE,"Sheet16"}</definedName>
    <definedName name="頭5" localSheetId="25" hidden="1">{#N/A,#N/A,FALSE,"Sheet16";#N/A,#N/A,FALSE,"Sheet16"}</definedName>
    <definedName name="頭5" hidden="1">{#N/A,#N/A,FALSE,"Sheet16";#N/A,#N/A,FALSE,"Sheet16"}</definedName>
    <definedName name="動力ﾄﾗﾝｽ容量">[110]データ!$BI$13:$BJ$25</definedName>
    <definedName name="動力開閉器">[110]データ!$BC$13:$BD$25</definedName>
    <definedName name="動力幹線サイズ">[110]データ!$BU$13:$BV$25</definedName>
    <definedName name="動力許容電流">[110]データ!$BX$13:$BY$25</definedName>
    <definedName name="動力接地線">[110]データ!$BF$28:$BG$39</definedName>
    <definedName name="動力設備計">#REF!</definedName>
    <definedName name="動力設備工事">#REF!</definedName>
    <definedName name="動力電圧降下">[110]データ!$BC$28:$BD$39</definedName>
    <definedName name="動力電線サイズ">[110]データ!$BF$13:$BG$25</definedName>
    <definedName name="特工一般管理費">#REF!</definedName>
    <definedName name="特工現場経費計">#REF!</definedName>
    <definedName name="特工総合仮設計">#REF!</definedName>
    <definedName name="特殊">#REF!</definedName>
    <definedName name="特殊運転手">#REF!</definedName>
    <definedName name="特殊作業員">#REF!</definedName>
    <definedName name="特定工事">#REF!</definedName>
    <definedName name="特別仮設工事" localSheetId="1" hidden="1">{#N/A,#N/A,FALSE,"Sheet16";#N/A,#N/A,FALSE,"Sheet16"}</definedName>
    <definedName name="特別仮設工事" localSheetId="25" hidden="1">{#N/A,#N/A,FALSE,"Sheet16";#N/A,#N/A,FALSE,"Sheet16"}</definedName>
    <definedName name="特別仮設工事" hidden="1">{#N/A,#N/A,FALSE,"Sheet16";#N/A,#N/A,FALSE,"Sheet16"}</definedName>
    <definedName name="特別架設工事" localSheetId="1" hidden="1">{#N/A,#N/A,FALSE,"Sheet16";#N/A,#N/A,FALSE,"Sheet16"}</definedName>
    <definedName name="特別架設工事" localSheetId="25" hidden="1">{#N/A,#N/A,FALSE,"Sheet16";#N/A,#N/A,FALSE,"Sheet16"}</definedName>
    <definedName name="特別架設工事" hidden="1">{#N/A,#N/A,FALSE,"Sheet16";#N/A,#N/A,FALSE,"Sheet16"}</definedName>
    <definedName name="特別架設工事２" localSheetId="1" hidden="1">{#N/A,#N/A,FALSE,"Sheet16";#N/A,#N/A,FALSE,"Sheet16"}</definedName>
    <definedName name="特別架設工事２" localSheetId="25" hidden="1">{#N/A,#N/A,FALSE,"Sheet16";#N/A,#N/A,FALSE,"Sheet16"}</definedName>
    <definedName name="特別架設工事２" hidden="1">{#N/A,#N/A,FALSE,"Sheet16";#N/A,#N/A,FALSE,"Sheet16"}</definedName>
    <definedName name="内屋根">[12]内訳!$A$153</definedName>
    <definedName name="内画面">#REF!</definedName>
    <definedName name="内外計">#REF!</definedName>
    <definedName name="内外構">[12]内訳!$A$361</definedName>
    <definedName name="内外装１">[96]細目!#REF!</definedName>
    <definedName name="内外装工事">[105]A・B・B1a!#REF!</definedName>
    <definedName name="内記入">#REF!</definedName>
    <definedName name="内躯体">[12]内訳!$A$56</definedName>
    <definedName name="内作成">#REF!</definedName>
    <definedName name="内作成2">#REF!</definedName>
    <definedName name="内終了">#REF!</definedName>
    <definedName name="内接続">#REF!</definedName>
    <definedName name="内装1">#REF!</definedName>
    <definedName name="内装2">#REF!</definedName>
    <definedName name="内装工">#REF!</definedName>
    <definedName name="内部計算２">#REF!</definedName>
    <definedName name="内部建具">[12]内部!$A$1</definedName>
    <definedName name="内部雑">[12]内訳!$A$316</definedName>
    <definedName name="内訳">#N/A</definedName>
    <definedName name="内訳2">[178]内訳!#REF!</definedName>
    <definedName name="内訳６">#REF!</definedName>
    <definedName name="内訳コード">#REF!</definedName>
    <definedName name="内訳書">[179]別紙内訳!#REF!</definedName>
    <definedName name="内訳書の印刷">#REF!</definedName>
    <definedName name="内訳諸経費入">#REF!</definedName>
    <definedName name="内訳頭">#REF!</definedName>
    <definedName name="内訳範囲">#REF!</definedName>
    <definedName name="内訳表">#REF!</definedName>
    <definedName name="日_付">#REF!</definedName>
    <definedName name="入力">[22]原本!#REF!</definedName>
    <definedName name="年度">#REF!</definedName>
    <definedName name="波板1">#REF!</definedName>
    <definedName name="波板2">#REF!</definedName>
    <definedName name="排１">#REF!</definedName>
    <definedName name="排煙設備">#REF!</definedName>
    <definedName name="排水">'[132]内訳書（電気）'!#REF!</definedName>
    <definedName name="排水小計">#REF!</definedName>
    <definedName name="排水設備">#N/A</definedName>
    <definedName name="肺炎設備">#REF!</definedName>
    <definedName name="肺炎設備２">[116]表紙!$AT$4795</definedName>
    <definedName name="配____管">#REF!</definedName>
    <definedName name="配管">[176]電気複合単価!$C$2:$D$16</definedName>
    <definedName name="配管工">#REF!</definedName>
    <definedName name="配管工事">#REF!</definedName>
    <definedName name="配管工費">#REF!</definedName>
    <definedName name="配管小計">#REF!</definedName>
    <definedName name="発生材">[152]細目内訳!#REF!</definedName>
    <definedName name="発電機">#REF!</definedName>
    <definedName name="搬入基準単価">'[173]材料単価 '!$D$43</definedName>
    <definedName name="板金工">#REF!</definedName>
    <definedName name="板厚">#REF!</definedName>
    <definedName name="範囲">#REF!</definedName>
    <definedName name="範囲1">#REF!</definedName>
    <definedName name="範囲ン">#REF!</definedName>
    <definedName name="範囲名">#REF!</definedName>
    <definedName name="盤">#REF!</definedName>
    <definedName name="盤類">#REF!</definedName>
    <definedName name="比較">#REF!</definedName>
    <definedName name="比較１">#REF!</definedName>
    <definedName name="比較2">#REF!</definedName>
    <definedName name="比較合計">#REF!</definedName>
    <definedName name="比較表">[180]VE!#REF!</definedName>
    <definedName name="比率A">#REF!</definedName>
    <definedName name="比率表">[181]比率表現!$A$1:$H$110</definedName>
    <definedName name="費">'[182]代価表 '!$Z$6</definedName>
    <definedName name="費費">'[183]代価表 '!$Z$6</definedName>
    <definedName name="避雷針">#REF!</definedName>
    <definedName name="非常放送">#REF!</definedName>
    <definedName name="非常用発電" localSheetId="25" hidden="1">{#N/A,#N/A,FALSE,"Sheet16";#N/A,#N/A,FALSE,"Sheet16"}</definedName>
    <definedName name="非常用発電" hidden="1">{#N/A,#N/A,FALSE,"Sheet16";#N/A,#N/A,FALSE,"Sheet16"}</definedName>
    <definedName name="飛揚し１">#REF!</definedName>
    <definedName name="備考">#REF!</definedName>
    <definedName name="備考抜き" localSheetId="1">'[184]設計書(建築）金入り'!$N$145:$P$174,'[184]設計書(建築）金入り'!$N$181:$P$210,'[184]設計書(建築）金入り'!$N$216:$P$245,'[184]設計書(建築）金入り'!$N$252:$P$281,'[184]設計書(建築）金入り'!$N$287:$P$316,'[184]設計書(建築）金入り'!$N$323:$P$352,'[184]設計書(建築）金入り'!$N$358:$P$387,'[184]設計書(建築）金入り'!$N$394:$P$423,'[184]設計書(建築）金入り'!$N$429:$P$458,'[184]設計書(建築）金入り'!$N$465:$P$494,'[184]設計書(建築）金入り'!$N$500:$P$529,'[184]設計書(建築）金入り'!$N$536:$P$565,'[184]設計書(建築）金入り'!$N$571:$P$600,'[184]設計書(建築）金入り'!$N$607:$P$636,'[184]設計書(建築）金入り'!$N$642:$P$671</definedName>
    <definedName name="備考抜き">'[185]設計書(建築）金入り'!$N$145:$P$174,'[185]設計書(建築）金入り'!$N$181:$P$210,'[185]設計書(建築）金入り'!$N$216:$P$245,'[185]設計書(建築）金入り'!$N$252:$P$281,'[185]設計書(建築）金入り'!$N$287:$P$316,'[185]設計書(建築）金入り'!$N$323:$P$352,'[185]設計書(建築）金入り'!$N$358:$P$387,'[185]設計書(建築）金入り'!$N$394:$P$423,'[185]設計書(建築）金入り'!$N$429:$P$458,'[185]設計書(建築）金入り'!$N$465:$P$494,'[185]設計書(建築）金入り'!$N$500:$P$529,'[185]設計書(建築）金入り'!$N$536:$P$565,'[185]設計書(建築）金入り'!$N$571:$P$600,'[185]設計書(建築）金入り'!$N$607:$P$636,'[185]設計書(建築）金入り'!$N$642:$P$671</definedName>
    <definedName name="備考抜き2" localSheetId="1">'[184]設計書(建築）金入り'!$N$678:$P$707,'[184]設計書(建築）金入り'!$N$713:$P$742,'[184]設計書(建築）金入り'!$N$749:$P$778,'[184]設計書(建築）金入り'!$N$784:$P$813,'[184]設計書(建築）金入り'!$N$820:$P$849,'[184]設計書(建築）金入り'!$N$855:$P$884,'[184]設計書(建築）金入り'!$N$891:$P$920,'[184]設計書(建築）金入り'!$N$926:$P$955,'[184]設計書(建築）金入り'!$N$962:$P$991,'[184]設計書(建築）金入り'!$N$997:$P$1026,'[184]設計書(建築）金入り'!$N$1033:$P$1062,'[184]設計書(建築）金入り'!$N$1068:$P$1097,'[184]設計書(建築）金入り'!$N$1104:$P$1133,'[184]設計書(建築）金入り'!$N$1139:$P$1168,'[184]設計書(建築）金入り'!$N$1175:$P$1204</definedName>
    <definedName name="備考抜き2">'[185]設計書(建築）金入り'!$N$678:$P$707,'[185]設計書(建築）金入り'!$N$713:$P$742,'[185]設計書(建築）金入り'!$N$749:$P$778,'[185]設計書(建築）金入り'!$N$784:$P$813,'[185]設計書(建築）金入り'!$N$820:$P$849,'[185]設計書(建築）金入り'!$N$855:$P$884,'[185]設計書(建築）金入り'!$N$891:$P$920,'[185]設計書(建築）金入り'!$N$926:$P$955,'[185]設計書(建築）金入り'!$N$962:$P$991,'[185]設計書(建築）金入り'!$N$997:$P$1026,'[185]設計書(建築）金入り'!$N$1033:$P$1062,'[185]設計書(建築）金入り'!$N$1068:$P$1097,'[185]設計書(建築）金入り'!$N$1104:$P$1133,'[185]設計書(建築）金入り'!$N$1139:$P$1168,'[185]設計書(建築）金入り'!$N$1175:$P$1204</definedName>
    <definedName name="備考抜きＥ">'[140]設計書(電気)金入り'!$M$142:$O$171,'[140]設計書(電気)金入り'!$M$178:$O$207,'[140]設計書(電気)金入り'!$M$212:$O$241,'[140]設計書(電気)金入り'!$M$248:$O$277,'[140]設計書(電気)金入り'!$M$282:$O$311,'[140]設計書(電気)金入り'!$M$318:$O$347,'[140]設計書(電気)金入り'!$M$352:$O$381,'[140]設計書(電気)金入り'!$M$388:$O$417,'[140]設計書(電気)金入り'!$M$422:$O$451,'[140]設計書(電気)金入り'!$M$458:$O$487,'[140]設計書(電気)金入り'!$M$492:$O$521,'[140]設計書(電気)金入り'!$M$528:$O$557,'[140]設計書(電気)金入り'!$M$562:$O$591</definedName>
    <definedName name="備考抜きＭ">'[140]設計書(機械)金入り'!$M$142:$O$171,'[140]設計書(機械)金入り'!$M$178:$O$207,'[140]設計書(機械)金入り'!$M$212:$O$241,'[140]設計書(機械)金入り'!$M$248:$O$277,'[140]設計書(機械)金入り'!$M$282:$O$311,'[140]設計書(機械)金入り'!$M$318:$O$347,'[140]設計書(機械)金入り'!$M$352:$O$381,'[140]設計書(機械)金入り'!$M$388:$O$417,'[140]設計書(機械)金入り'!$M$422:$O$451,'[140]設計書(機械)金入り'!$M$458:$O$487,'[140]設計書(機械)金入り'!$M$492:$O$521,'[140]設計書(機械)金入り'!$M$528:$O$557,'[140]設計書(機械)金入り'!$M$562:$O$591,'[140]設計書(機械)金入り'!$M$598:$O$627,'[140]設計書(機械)金入り'!$M$632:$O$661</definedName>
    <definedName name="備非">#REF!</definedName>
    <definedName name="備非表">#REF!</definedName>
    <definedName name="備品1">#REF!</definedName>
    <definedName name="備品2">#REF!</definedName>
    <definedName name="標準単価表">#REF!</definedName>
    <definedName name="表">#REF!</definedName>
    <definedName name="表紙">#REF!</definedName>
    <definedName name="表紙2">[186]大項目!#REF!</definedName>
    <definedName name="表紙END">[96]細目!#REF!</definedName>
    <definedName name="表紙の印刷">#REF!</definedName>
    <definedName name="表紙の作成">#REF!</definedName>
    <definedName name="表示">[4]建経費!#REF!</definedName>
    <definedName name="表示リセット">#REF!</definedName>
    <definedName name="浜工事">'[128]内訳書（Ａ共通）'!#REF!</definedName>
    <definedName name="不活性ガス">#REF!</definedName>
    <definedName name="不用土">[152]細目内訳!#REF!</definedName>
    <definedName name="付加仮設">#REF!</definedName>
    <definedName name="付加根拠">#REF!</definedName>
    <definedName name="付属舎">[112]大項目!#REF!</definedName>
    <definedName name="付属品率">#REF!</definedName>
    <definedName name="付帯">[12]付帯!$C$4</definedName>
    <definedName name="敷設方法">#REF!</definedName>
    <definedName name="敷設方法２">#REF!</definedName>
    <definedName name="敷設方法３">#REF!</definedName>
    <definedName name="普通">#REF!</definedName>
    <definedName name="普通作業員">#REF!</definedName>
    <definedName name="普通船員">#REF!</definedName>
    <definedName name="部位">#REF!</definedName>
    <definedName name="部位別集計">#REF!</definedName>
    <definedName name="部分印刷">[71]表紙!#REF!</definedName>
    <definedName name="部分印刷０２">#REF!</definedName>
    <definedName name="部枚">[4]建経費!#REF!</definedName>
    <definedName name="福井大学設計書新">[162]細目別!#REF!</definedName>
    <definedName name="複合1">#REF!</definedName>
    <definedName name="複合単価">#REF!</definedName>
    <definedName name="複合単価_001">#REF!</definedName>
    <definedName name="複合単価_002">#REF!</definedName>
    <definedName name="複合単価_003">#REF!</definedName>
    <definedName name="複合単価_004">#REF!</definedName>
    <definedName name="複合単価_005">#REF!</definedName>
    <definedName name="複合単価_006">#REF!</definedName>
    <definedName name="複合単価_007">#REF!</definedName>
    <definedName name="複合単価_008">#REF!</definedName>
    <definedName name="複合単価_009">#REF!</definedName>
    <definedName name="複合単価_010">#REF!</definedName>
    <definedName name="複合単価_011">#REF!</definedName>
    <definedName name="複合単価_012">#REF!</definedName>
    <definedName name="複合単価_013">#REF!</definedName>
    <definedName name="複合単価_014">#REF!</definedName>
    <definedName name="複合単価_015">#REF!</definedName>
    <definedName name="複合単価_016">#REF!</definedName>
    <definedName name="複合単価_017">#REF!</definedName>
    <definedName name="複合単価_018">#REF!</definedName>
    <definedName name="複合単価_019">#REF!</definedName>
    <definedName name="複合単価_020">#REF!</definedName>
    <definedName name="複合単価_021">#REF!</definedName>
    <definedName name="複合単価_022">#REF!</definedName>
    <definedName name="複合単価_023">#REF!</definedName>
    <definedName name="複合単価_024">#REF!</definedName>
    <definedName name="複合単価_025">#REF!</definedName>
    <definedName name="複合単価_026">#REF!</definedName>
    <definedName name="複合単価_027">#REF!</definedName>
    <definedName name="複合単価_028">#REF!</definedName>
    <definedName name="複合単価_029">#REF!</definedName>
    <definedName name="複合単価_030">#REF!</definedName>
    <definedName name="複合単価_031">#REF!</definedName>
    <definedName name="複合単価_032">#REF!</definedName>
    <definedName name="複合単価_033">#REF!</definedName>
    <definedName name="複合単価_034">#REF!</definedName>
    <definedName name="複合単価_035">#REF!</definedName>
    <definedName name="複合単価_036">#REF!</definedName>
    <definedName name="複合単価_037">#REF!</definedName>
    <definedName name="複合単価_038">#REF!</definedName>
    <definedName name="複合単価_039">#REF!</definedName>
    <definedName name="複合単価_040">#REF!</definedName>
    <definedName name="複合単価_041">#REF!</definedName>
    <definedName name="複合単価_042">#REF!</definedName>
    <definedName name="複合単価_043">#REF!</definedName>
    <definedName name="複合単価_044">#REF!</definedName>
    <definedName name="複合単価_045">#REF!</definedName>
    <definedName name="複合単価_046">#REF!</definedName>
    <definedName name="複合単価_047">#REF!</definedName>
    <definedName name="複合単価_048">#REF!</definedName>
    <definedName name="複合単価_049">#REF!</definedName>
    <definedName name="複合単価_050">#REF!</definedName>
    <definedName name="複合単価_051">#REF!</definedName>
    <definedName name="複合単価_052">#REF!</definedName>
    <definedName name="複合単価＿200">#REF!</definedName>
    <definedName name="複合単価計算">#REF!</definedName>
    <definedName name="複合土木">#REF!</definedName>
    <definedName name="複雑度">#REF!</definedName>
    <definedName name="複写">#REF!</definedName>
    <definedName name="複写範囲">#REF!</definedName>
    <definedName name="複単15.4">[176]電気複合単価!$C$2:$D$16</definedName>
    <definedName name="複単コード">#REF!</definedName>
    <definedName name="物価">#REF!</definedName>
    <definedName name="文字">[165]凡例・摘要!#REF!</definedName>
    <definedName name="文頭">#REF!</definedName>
    <definedName name="頁">#REF!</definedName>
    <definedName name="頁指定1">#REF!</definedName>
    <definedName name="頁指定2">#REF!</definedName>
    <definedName name="頁頭">#REF!</definedName>
    <definedName name="頁頭行">#REF!</definedName>
    <definedName name="頁枚数">[71]表紙!#REF!</definedName>
    <definedName name="別A701耐震補強土工事">#REF!</definedName>
    <definedName name="別A702基礎補強">#REF!</definedName>
    <definedName name="別A703基礎補強">#REF!</definedName>
    <definedName name="別A704基礎補強">#REF!</definedName>
    <definedName name="別A705基礎補強">#REF!</definedName>
    <definedName name="別A706基礎補強">#REF!</definedName>
    <definedName name="別A707基礎補強">#REF!</definedName>
    <definedName name="別A708基礎補強">#REF!</definedName>
    <definedName name="別A709基礎補強">#REF!</definedName>
    <definedName name="別A710基礎補強">#REF!</definedName>
    <definedName name="別A711基礎補強">#REF!</definedName>
    <definedName name="別A712基礎補強">#REF!</definedName>
    <definedName name="別A713基礎補強">#REF!</definedName>
    <definedName name="別A714壁増打補強">#REF!</definedName>
    <definedName name="別A715壁増打補強">#REF!</definedName>
    <definedName name="別A716壁増打補強">#REF!</definedName>
    <definedName name="別A717壁増打補強">#REF!</definedName>
    <definedName name="別A718壁増打補強">#REF!</definedName>
    <definedName name="別A719壁増打補強">#REF!</definedName>
    <definedName name="別A720壁増打補強">#REF!</definedName>
    <definedName name="別A721壁増打補強">#REF!</definedName>
    <definedName name="別A722壁増打補強">#REF!</definedName>
    <definedName name="別A723壁増打補強">#REF!</definedName>
    <definedName name="別A724壁増打補強">#REF!</definedName>
    <definedName name="別A725壁開口塞改修">#REF!</definedName>
    <definedName name="別A726壁開口塞改修">#REF!</definedName>
    <definedName name="別A727壁開口塞改修">#REF!</definedName>
    <definedName name="別A728壁開口塞改修">#REF!</definedName>
    <definedName name="別A729壁開口塞改修">#REF!</definedName>
    <definedName name="別A730壁開口新設改修">#REF!</definedName>
    <definedName name="別A731壁開口新設改修">#REF!</definedName>
    <definedName name="別A732壁開口拡大改修">#REF!</definedName>
    <definedName name="別A733壁開口拡大改修">#REF!</definedName>
    <definedName name="別A734壁開口拡大改修">#REF!</definedName>
    <definedName name="別A735雑壁改修">#REF!</definedName>
    <definedName name="別A736雑壁改修">#REF!</definedName>
    <definedName name="別A737雑壁改修">#REF!</definedName>
    <definedName name="別A738雑壁改修">#REF!</definedName>
    <definedName name="別A739雑床改修">#REF!</definedName>
    <definedName name="別A740雑床改修">#REF!</definedName>
    <definedName name="別A741雑床改修">#REF!</definedName>
    <definedName name="別A742雑床改修">#REF!</definedName>
    <definedName name="別A743鉄骨筋違補強">#REF!</definedName>
    <definedName name="別A744鉄骨筋違補強">#REF!</definedName>
    <definedName name="別A745鉄骨筋違補強">#REF!</definedName>
    <definedName name="別A746鉄骨筋違補強">#REF!</definedName>
    <definedName name="別A747鉄骨筋違補強">#REF!</definedName>
    <definedName name="別A748鉄骨筋違補強">#REF!</definedName>
    <definedName name="別A749鉄骨筋違補強">#REF!</definedName>
    <definedName name="別A750鉄骨筋違補強">#REF!</definedName>
    <definedName name="別A751鉄骨筋違補強">#REF!</definedName>
    <definedName name="別A752鉄骨筋違補強">#REF!</definedName>
    <definedName name="別A753鉄骨筋違補強">#REF!</definedName>
    <definedName name="別A754鉄骨筋違補強">#REF!</definedName>
    <definedName name="別A755鉄骨筋違補強">#REF!</definedName>
    <definedName name="別A756鉄骨筋違補強">#REF!</definedName>
    <definedName name="別A757鉄骨筋違補強">#REF!</definedName>
    <definedName name="別A758鉄骨筋違補強">#REF!</definedName>
    <definedName name="別A759鉄骨筋違補強">#REF!</definedName>
    <definedName name="別A760鉄骨筋違補強">#REF!</definedName>
    <definedName name="別A761鉄骨筋違補強">#REF!</definedName>
    <definedName name="別A762鉄骨筋違補強">#REF!</definedName>
    <definedName name="別A763鉄骨筋違補強">#REF!</definedName>
    <definedName name="別A764鉄骨筋違補強">#REF!</definedName>
    <definedName name="別A765鉄骨筋違補強">#REF!</definedName>
    <definedName name="別A766鉄骨柱補強">#REF!</definedName>
    <definedName name="別A767鉄骨屋根筋違改修">#REF!</definedName>
    <definedName name="別A768鉄骨壁筋違改修">#REF!</definedName>
    <definedName name="別途">[12]付帯!$F$3</definedName>
    <definedName name="別表１０">#REF!</definedName>
    <definedName name="別表１１">#REF!</definedName>
    <definedName name="別表１３">#REF!</definedName>
    <definedName name="別表１４">#REF!</definedName>
    <definedName name="別表15">#REF!</definedName>
    <definedName name="別表２">#REF!</definedName>
    <definedName name="別表３">#REF!</definedName>
    <definedName name="別表４">#REF!</definedName>
    <definedName name="別表８">#REF!</definedName>
    <definedName name="別表９">#REF!</definedName>
    <definedName name="変更">#REF!</definedName>
    <definedName name="変更共通仮設費計">#REF!</definedName>
    <definedName name="変更共通仮設費合計額">#REF!</definedName>
    <definedName name="変更純工事費合計">#REF!</definedName>
    <definedName name="変更直接工事費合計">#REF!</definedName>
    <definedName name="変電設備計">#REF!</definedName>
    <definedName name="便所">[112]大項目!#REF!</definedName>
    <definedName name="保温">#REF!</definedName>
    <definedName name="保温工">#REF!</definedName>
    <definedName name="保温工事">#REF!</definedName>
    <definedName name="保存">#N/A</definedName>
    <definedName name="歩掛">#REF!</definedName>
    <definedName name="歩掛け">#REF!</definedName>
    <definedName name="補給率">#REF!</definedName>
    <definedName name="法面工">#REF!</definedName>
    <definedName name="防災会議室単価根拠">#REF!</definedName>
    <definedName name="防災電気設備計">#REF!</definedName>
    <definedName name="防災盤">#REF!</definedName>
    <definedName name="防食">'[187]代価（保温）'!$A$1:$V$35</definedName>
    <definedName name="防水">#N/A</definedName>
    <definedName name="防水１">[96]細目!#REF!</definedName>
    <definedName name="防水2">#REF!</definedName>
    <definedName name="防水計">#REF!</definedName>
    <definedName name="防水工">#REF!</definedName>
    <definedName name="防水工事">#REF!</definedName>
    <definedName name="防犯設備工事">#REF!</definedName>
    <definedName name="本管接続">#REF!</definedName>
    <definedName name="本数">#REF!</definedName>
    <definedName name="本体">[98]大項目!#REF!</definedName>
    <definedName name="埋戻">#REF!</definedName>
    <definedName name="埋戻_ary">[46]基礎単価!$G$81:$H$84</definedName>
    <definedName name="埋戻し_ARY">[63]基礎単価!$D$113:$E$116</definedName>
    <definedName name="埋戻機械_ary">#REF!</definedName>
    <definedName name="枚数">[4]建経費!#REF!</definedName>
    <definedName name="桝">#REF!</definedName>
    <definedName name="桝深">#REF!</definedName>
    <definedName name="末頁">#REF!</definedName>
    <definedName name="無停電">[27]電気２!#REF!</definedName>
    <definedName name="無停電単価根拠">#REF!</definedName>
    <definedName name="名耳野良">[93]表紙!$AT$4795</definedName>
    <definedName name="名称">#REF!</definedName>
    <definedName name="名称消去">[4]建経費!#REF!</definedName>
    <definedName name="名前">#REF!</definedName>
    <definedName name="木１">[96]細目!#REF!</definedName>
    <definedName name="木計">#REF!</definedName>
    <definedName name="木建1">#REF!</definedName>
    <definedName name="木建2">#REF!</definedName>
    <definedName name="木工事">#REF!</definedName>
    <definedName name="木製">[188]内訳書!#REF!</definedName>
    <definedName name="木製工事">[105]A・B・B1a!#REF!</definedName>
    <definedName name="木片1">#REF!</definedName>
    <definedName name="木片2">#REF!</definedName>
    <definedName name="目次">#REF!</definedName>
    <definedName name="問い合せ">#N/A</definedName>
    <definedName name="門扉1">#REF!</definedName>
    <definedName name="門扉2">#REF!</definedName>
    <definedName name="輸送費">#REF!</definedName>
    <definedName name="遊具1">#REF!</definedName>
    <definedName name="遊具2">#REF!</definedName>
    <definedName name="予定価格積算書">#REF!</definedName>
    <definedName name="容積重量">#REF!</definedName>
    <definedName name="容積品">#REF!</definedName>
    <definedName name="容量">#REF!</definedName>
    <definedName name="様式集">#REF!</definedName>
    <definedName name="溶接記号">#REF!</definedName>
    <definedName name="溶接工">#REF!</definedName>
    <definedName name="用紙">#REF!</definedName>
    <definedName name="理学部さく井設">#REF!</definedName>
    <definedName name="理学部屋外設備">#REF!</definedName>
    <definedName name="理事_技師長">#REF!</definedName>
    <definedName name="流し1">#REF!</definedName>
    <definedName name="流し2">#REF!</definedName>
    <definedName name="冷却塔">#REF!</definedName>
    <definedName name="冷媒配管">'[113]内訳書（頭）'!#REF!</definedName>
    <definedName name="鈴鹿市">#REF!</definedName>
    <definedName name="列位置">#REF!</definedName>
    <definedName name="列幅">#REF!</definedName>
    <definedName name="列幅変更">#REF!</definedName>
    <definedName name="労務">#REF!</definedName>
    <definedName name="労務計">#REF!</definedName>
    <definedName name="労務原価">#REF!</definedName>
    <definedName name="労務単価" localSheetId="1">#REF!</definedName>
    <definedName name="労務単価">#REF!</definedName>
    <definedName name="労務費" localSheetId="1">#REF!</definedName>
    <definedName name="労務費">#REF!</definedName>
    <definedName name="濾過">#REF!</definedName>
    <definedName name="狒々">'[44]代価表 '!$Z$2</definedName>
    <definedName name="緞帳1">#REF!</definedName>
    <definedName name="緞帳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85" l="1"/>
  <c r="A1" i="135"/>
  <c r="M408" i="96" l="1"/>
  <c r="L408" i="96"/>
  <c r="N408" i="96" s="1"/>
  <c r="M407" i="96"/>
  <c r="L407" i="96"/>
  <c r="M406" i="96"/>
  <c r="L406" i="96"/>
  <c r="N406" i="96" s="1"/>
  <c r="M405" i="96"/>
  <c r="L405" i="96"/>
  <c r="N405" i="96" s="1"/>
  <c r="M404" i="96"/>
  <c r="L404" i="96"/>
  <c r="N404" i="96" s="1"/>
  <c r="N403" i="96"/>
  <c r="M403" i="96"/>
  <c r="L403" i="96"/>
  <c r="M402" i="96"/>
  <c r="L402" i="96"/>
  <c r="N402" i="96" s="1"/>
  <c r="M401" i="96"/>
  <c r="L401" i="96"/>
  <c r="N401" i="96" s="1"/>
  <c r="M400" i="96"/>
  <c r="L400" i="96"/>
  <c r="M399" i="96"/>
  <c r="L399" i="96"/>
  <c r="N399" i="96" s="1"/>
  <c r="M398" i="96"/>
  <c r="L398" i="96"/>
  <c r="M397" i="96"/>
  <c r="L397" i="96"/>
  <c r="N397" i="96" s="1"/>
  <c r="M396" i="96"/>
  <c r="L396" i="96"/>
  <c r="N396" i="96" s="1"/>
  <c r="M395" i="96"/>
  <c r="L395" i="96"/>
  <c r="N395" i="96" s="1"/>
  <c r="M394" i="96"/>
  <c r="L394" i="96"/>
  <c r="N394" i="96" s="1"/>
  <c r="M393" i="96"/>
  <c r="L393" i="96"/>
  <c r="N393" i="96" s="1"/>
  <c r="M392" i="96"/>
  <c r="L392" i="96"/>
  <c r="M391" i="96"/>
  <c r="L391" i="96"/>
  <c r="N391" i="96" s="1"/>
  <c r="M390" i="96"/>
  <c r="L390" i="96"/>
  <c r="N390" i="96" s="1"/>
  <c r="M389" i="96"/>
  <c r="L389" i="96"/>
  <c r="N389" i="96" s="1"/>
  <c r="M388" i="96"/>
  <c r="L388" i="96"/>
  <c r="M387" i="96"/>
  <c r="L387" i="96"/>
  <c r="N387" i="96" s="1"/>
  <c r="M386" i="96"/>
  <c r="L386" i="96"/>
  <c r="M385" i="96"/>
  <c r="L385" i="96"/>
  <c r="M376" i="96"/>
  <c r="L376" i="96"/>
  <c r="M375" i="96"/>
  <c r="L375" i="96"/>
  <c r="N375" i="96" s="1"/>
  <c r="M374" i="96"/>
  <c r="L374" i="96"/>
  <c r="N374" i="96" s="1"/>
  <c r="M373" i="96"/>
  <c r="L373" i="96"/>
  <c r="M372" i="96"/>
  <c r="L372" i="96"/>
  <c r="M371" i="96"/>
  <c r="L371" i="96"/>
  <c r="M370" i="96"/>
  <c r="L370" i="96"/>
  <c r="M369" i="96"/>
  <c r="L369" i="96"/>
  <c r="M368" i="96"/>
  <c r="L368" i="96"/>
  <c r="M367" i="96"/>
  <c r="L367" i="96"/>
  <c r="M366" i="96"/>
  <c r="L366" i="96"/>
  <c r="M365" i="96"/>
  <c r="L365" i="96"/>
  <c r="M364" i="96"/>
  <c r="L364" i="96"/>
  <c r="M363" i="96"/>
  <c r="L363" i="96"/>
  <c r="M362" i="96"/>
  <c r="L362" i="96"/>
  <c r="N362" i="96" s="1"/>
  <c r="M361" i="96"/>
  <c r="L361" i="96"/>
  <c r="M360" i="96"/>
  <c r="L360" i="96"/>
  <c r="M359" i="96"/>
  <c r="L359" i="96"/>
  <c r="M358" i="96"/>
  <c r="L358" i="96"/>
  <c r="N358" i="96" s="1"/>
  <c r="M357" i="96"/>
  <c r="L357" i="96"/>
  <c r="M356" i="96"/>
  <c r="L356" i="96"/>
  <c r="N356" i="96" s="1"/>
  <c r="M355" i="96"/>
  <c r="L355" i="96"/>
  <c r="M354" i="96"/>
  <c r="N354" i="96" s="1"/>
  <c r="L354" i="96"/>
  <c r="M353" i="96"/>
  <c r="L353" i="96"/>
  <c r="M352" i="96"/>
  <c r="L352" i="96"/>
  <c r="M351" i="96"/>
  <c r="L351" i="96"/>
  <c r="N351" i="96" s="1"/>
  <c r="M350" i="96"/>
  <c r="L350" i="96"/>
  <c r="N350" i="96" s="1"/>
  <c r="M349" i="96"/>
  <c r="L349" i="96"/>
  <c r="N349" i="96" s="1"/>
  <c r="M348" i="96"/>
  <c r="L348" i="96"/>
  <c r="M347" i="96"/>
  <c r="L347" i="96"/>
  <c r="M338" i="96"/>
  <c r="L338" i="96"/>
  <c r="M337" i="96"/>
  <c r="L337" i="96"/>
  <c r="M336" i="96"/>
  <c r="L336" i="96"/>
  <c r="M335" i="96"/>
  <c r="L335" i="96"/>
  <c r="N335" i="96" s="1"/>
  <c r="M334" i="96"/>
  <c r="L334" i="96"/>
  <c r="M333" i="96"/>
  <c r="L333" i="96"/>
  <c r="N333" i="96" s="1"/>
  <c r="M332" i="96"/>
  <c r="L332" i="96"/>
  <c r="M331" i="96"/>
  <c r="L331" i="96"/>
  <c r="N331" i="96" s="1"/>
  <c r="M329" i="96"/>
  <c r="L329" i="96"/>
  <c r="M328" i="96"/>
  <c r="L328" i="96"/>
  <c r="N328" i="96" s="1"/>
  <c r="M327" i="96"/>
  <c r="L327" i="96"/>
  <c r="M326" i="96"/>
  <c r="L326" i="96"/>
  <c r="N326" i="96" s="1"/>
  <c r="M325" i="96"/>
  <c r="L325" i="96"/>
  <c r="M324" i="96"/>
  <c r="L324" i="96"/>
  <c r="M323" i="96"/>
  <c r="L323" i="96"/>
  <c r="M322" i="96"/>
  <c r="L322" i="96"/>
  <c r="M321" i="96"/>
  <c r="L321" i="96"/>
  <c r="M320" i="96"/>
  <c r="L320" i="96"/>
  <c r="N320" i="96" s="1"/>
  <c r="M319" i="96"/>
  <c r="L319" i="96"/>
  <c r="N319" i="96" s="1"/>
  <c r="M318" i="96"/>
  <c r="L318" i="96"/>
  <c r="N318" i="96" s="1"/>
  <c r="M317" i="96"/>
  <c r="L317" i="96"/>
  <c r="N317" i="96" s="1"/>
  <c r="M316" i="96"/>
  <c r="L316" i="96"/>
  <c r="N316" i="96" s="1"/>
  <c r="L312" i="96"/>
  <c r="N312" i="96" s="1"/>
  <c r="M312" i="96"/>
  <c r="L313" i="96"/>
  <c r="M313" i="96"/>
  <c r="L314" i="96"/>
  <c r="M314" i="96"/>
  <c r="L315" i="96"/>
  <c r="M315" i="96"/>
  <c r="M311" i="96"/>
  <c r="L311" i="96"/>
  <c r="M310" i="96"/>
  <c r="L310" i="96"/>
  <c r="N310" i="96" s="1"/>
  <c r="M302" i="96"/>
  <c r="L302" i="96"/>
  <c r="M301" i="96"/>
  <c r="L301" i="96"/>
  <c r="M300" i="96"/>
  <c r="L300" i="96"/>
  <c r="N300" i="96" s="1"/>
  <c r="M299" i="96"/>
  <c r="L299" i="96"/>
  <c r="N299" i="96" s="1"/>
  <c r="M298" i="96"/>
  <c r="L298" i="96"/>
  <c r="N298" i="96" s="1"/>
  <c r="M297" i="96"/>
  <c r="L297" i="96"/>
  <c r="N297" i="96" s="1"/>
  <c r="M296" i="96"/>
  <c r="L296" i="96"/>
  <c r="N296" i="96" s="1"/>
  <c r="M295" i="96"/>
  <c r="L295" i="96"/>
  <c r="N295" i="96" s="1"/>
  <c r="M294" i="96"/>
  <c r="L294" i="96"/>
  <c r="M293" i="96"/>
  <c r="L293" i="96"/>
  <c r="M292" i="96"/>
  <c r="L292" i="96"/>
  <c r="N292" i="96" s="1"/>
  <c r="M288" i="96"/>
  <c r="L288" i="96"/>
  <c r="M287" i="96"/>
  <c r="L287" i="96"/>
  <c r="M286" i="96"/>
  <c r="L286" i="96"/>
  <c r="M340" i="96"/>
  <c r="L340" i="96"/>
  <c r="M339" i="96"/>
  <c r="L339" i="96"/>
  <c r="N339" i="96" s="1"/>
  <c r="M309" i="96"/>
  <c r="L309" i="96"/>
  <c r="M378" i="96"/>
  <c r="L378" i="96"/>
  <c r="N378" i="96" s="1"/>
  <c r="M377" i="96"/>
  <c r="L377" i="96"/>
  <c r="N337" i="96" l="1"/>
  <c r="N314" i="96"/>
  <c r="N407" i="96"/>
  <c r="N301" i="96"/>
  <c r="N348" i="96"/>
  <c r="N372" i="96"/>
  <c r="N386" i="96"/>
  <c r="N288" i="96"/>
  <c r="N400" i="96"/>
  <c r="N385" i="96"/>
  <c r="N392" i="96"/>
  <c r="N398" i="96"/>
  <c r="N313" i="96"/>
  <c r="N329" i="96"/>
  <c r="N286" i="96"/>
  <c r="N309" i="96"/>
  <c r="N293" i="96"/>
  <c r="N336" i="96"/>
  <c r="N363" i="96"/>
  <c r="N366" i="96"/>
  <c r="N324" i="96"/>
  <c r="N323" i="96"/>
  <c r="N370" i="96"/>
  <c r="N294" i="96"/>
  <c r="N388" i="96"/>
  <c r="N340" i="96"/>
  <c r="N360" i="96"/>
  <c r="N369" i="96"/>
  <c r="N302" i="96"/>
  <c r="N322" i="96"/>
  <c r="N325" i="96"/>
  <c r="N347" i="96"/>
  <c r="N352" i="96"/>
  <c r="N355" i="96"/>
  <c r="N361" i="96"/>
  <c r="N287" i="96"/>
  <c r="N311" i="96"/>
  <c r="N334" i="96"/>
  <c r="N359" i="96"/>
  <c r="N367" i="96"/>
  <c r="N373" i="96"/>
  <c r="N353" i="96"/>
  <c r="N315" i="96"/>
  <c r="N332" i="96"/>
  <c r="N376" i="96"/>
  <c r="N321" i="96"/>
  <c r="N327" i="96"/>
  <c r="N338" i="96"/>
  <c r="N357" i="96"/>
  <c r="N365" i="96"/>
  <c r="N368" i="96"/>
  <c r="N371" i="96"/>
  <c r="N364" i="96"/>
  <c r="M330" i="96"/>
  <c r="L330" i="96"/>
  <c r="N377" i="96"/>
  <c r="N330" i="96" l="1"/>
  <c r="Q24" i="101" l="1"/>
  <c r="Q23" i="101"/>
  <c r="P23" i="101"/>
  <c r="N23" i="101"/>
  <c r="L23" i="101"/>
  <c r="B34" i="88"/>
  <c r="B34" i="87"/>
  <c r="Q22" i="101" l="1"/>
  <c r="Q18" i="101"/>
  <c r="P18" i="101"/>
  <c r="N18" i="101"/>
  <c r="L18" i="101"/>
  <c r="Q17" i="101"/>
  <c r="P17" i="101"/>
  <c r="N17" i="101"/>
  <c r="L17" i="101"/>
  <c r="Q16" i="101"/>
  <c r="P16" i="101"/>
  <c r="N16" i="101"/>
  <c r="L16" i="101"/>
  <c r="G186" i="130" l="1"/>
  <c r="G184" i="130"/>
  <c r="G182" i="130"/>
  <c r="G180" i="130"/>
  <c r="G178" i="130"/>
  <c r="G176" i="130"/>
  <c r="G174" i="130"/>
  <c r="G172" i="130"/>
  <c r="G190" i="130" l="1"/>
  <c r="G188" i="130" s="1"/>
  <c r="G189" i="130"/>
  <c r="F189" i="130" s="1"/>
  <c r="G187" i="130"/>
  <c r="F190" i="130" l="1"/>
  <c r="D356" i="124"/>
  <c r="D354" i="124"/>
  <c r="G303" i="123"/>
  <c r="F303" i="123" s="1"/>
  <c r="F300" i="123"/>
  <c r="G300" i="123"/>
  <c r="F298" i="123"/>
  <c r="G298" i="123"/>
  <c r="F296" i="123"/>
  <c r="G296" i="123"/>
  <c r="F294" i="123"/>
  <c r="G294" i="123"/>
  <c r="F292" i="123"/>
  <c r="G292" i="123"/>
  <c r="F290" i="123"/>
  <c r="G290" i="123"/>
  <c r="F288" i="123"/>
  <c r="G288" i="123"/>
  <c r="F286" i="123"/>
  <c r="G286" i="123"/>
  <c r="F284" i="123"/>
  <c r="G284" i="123"/>
  <c r="F282" i="123"/>
  <c r="G282" i="123"/>
  <c r="F280" i="123"/>
  <c r="G280" i="123"/>
  <c r="F278" i="123"/>
  <c r="G278" i="123"/>
  <c r="F276" i="123"/>
  <c r="G276" i="123"/>
  <c r="F274" i="123"/>
  <c r="G274" i="123"/>
  <c r="F272" i="123"/>
  <c r="G272" i="123"/>
  <c r="B150" i="101"/>
  <c r="Q148" i="101"/>
  <c r="F147" i="101"/>
  <c r="G147" i="101" s="1"/>
  <c r="Q146" i="101"/>
  <c r="F145" i="101"/>
  <c r="G145" i="101" s="1"/>
  <c r="Q144" i="101"/>
  <c r="F144" i="101" s="1"/>
  <c r="G144" i="101" s="1"/>
  <c r="F143" i="101"/>
  <c r="G143" i="101" s="1"/>
  <c r="Q142" i="101"/>
  <c r="F141" i="101"/>
  <c r="G141" i="101" s="1"/>
  <c r="Q140" i="101"/>
  <c r="F139" i="101"/>
  <c r="G139" i="101" s="1"/>
  <c r="F138" i="101"/>
  <c r="G138" i="101" s="1"/>
  <c r="Q138" i="101"/>
  <c r="F137" i="101"/>
  <c r="G137" i="101"/>
  <c r="Q136" i="101"/>
  <c r="F136" i="101" s="1"/>
  <c r="G136" i="101" s="1"/>
  <c r="F135" i="101"/>
  <c r="G135" i="101" s="1"/>
  <c r="Q134" i="101"/>
  <c r="F133" i="101"/>
  <c r="G133" i="101" s="1"/>
  <c r="Q132" i="101"/>
  <c r="F131" i="101"/>
  <c r="G131" i="101" s="1"/>
  <c r="Q130" i="101"/>
  <c r="F130" i="101" s="1"/>
  <c r="G130" i="101" s="1"/>
  <c r="F129" i="101"/>
  <c r="G129" i="101" s="1"/>
  <c r="Q128" i="101"/>
  <c r="F127" i="101"/>
  <c r="G127" i="101" s="1"/>
  <c r="Q126" i="101"/>
  <c r="F125" i="101"/>
  <c r="G125" i="101" s="1"/>
  <c r="Q124" i="101"/>
  <c r="F123" i="101"/>
  <c r="G123" i="101" s="1"/>
  <c r="Q122" i="101"/>
  <c r="F122" i="101" s="1"/>
  <c r="G122" i="101" s="1"/>
  <c r="F121" i="101"/>
  <c r="G121" i="101" s="1"/>
  <c r="B112" i="101"/>
  <c r="Q110" i="101"/>
  <c r="F109" i="101"/>
  <c r="G109" i="101" s="1"/>
  <c r="Q108" i="101"/>
  <c r="F107" i="101"/>
  <c r="G107" i="101" s="1"/>
  <c r="Q106" i="101"/>
  <c r="F105" i="101"/>
  <c r="G105" i="101" s="1"/>
  <c r="Q104" i="101"/>
  <c r="F103" i="101"/>
  <c r="G103" i="101" s="1"/>
  <c r="Q102" i="101"/>
  <c r="F101" i="101"/>
  <c r="G101" i="101" s="1"/>
  <c r="Q100" i="101"/>
  <c r="F99" i="101"/>
  <c r="G99" i="101" s="1"/>
  <c r="Q98" i="101"/>
  <c r="F97" i="101"/>
  <c r="G97" i="101" s="1"/>
  <c r="Q96" i="101"/>
  <c r="F95" i="101"/>
  <c r="G95" i="101" s="1"/>
  <c r="Q94" i="101"/>
  <c r="F93" i="101"/>
  <c r="G93" i="101" s="1"/>
  <c r="Q92" i="101"/>
  <c r="F91" i="101"/>
  <c r="G91" i="101" s="1"/>
  <c r="Q90" i="101"/>
  <c r="F89" i="101"/>
  <c r="G89" i="101" s="1"/>
  <c r="Q88" i="101"/>
  <c r="F87" i="101"/>
  <c r="G87" i="101" s="1"/>
  <c r="Q86" i="101"/>
  <c r="F85" i="101"/>
  <c r="G85" i="101" s="1"/>
  <c r="Q84" i="101"/>
  <c r="F83" i="101"/>
  <c r="G83" i="101" s="1"/>
  <c r="B36" i="101"/>
  <c r="Q34" i="101"/>
  <c r="Q32" i="101"/>
  <c r="Q30" i="101"/>
  <c r="Q28" i="101"/>
  <c r="Q26" i="101"/>
  <c r="Q20" i="101"/>
  <c r="Q14" i="101"/>
  <c r="Q12" i="101"/>
  <c r="Q10" i="101"/>
  <c r="Q8" i="101"/>
  <c r="B36" i="100"/>
  <c r="B226" i="99"/>
  <c r="B44" i="98"/>
  <c r="A44" i="98"/>
  <c r="B6" i="98"/>
  <c r="A6" i="98"/>
  <c r="B264" i="98" s="1"/>
  <c r="B44" i="97"/>
  <c r="A44" i="97"/>
  <c r="B6" i="97"/>
  <c r="A6" i="97"/>
  <c r="M872" i="96"/>
  <c r="L872" i="96"/>
  <c r="M871" i="96"/>
  <c r="L871" i="96"/>
  <c r="M870" i="96"/>
  <c r="L870" i="96"/>
  <c r="N870" i="96" s="1"/>
  <c r="M869" i="96"/>
  <c r="L869" i="96"/>
  <c r="M868" i="96"/>
  <c r="L868" i="96"/>
  <c r="M867" i="96"/>
  <c r="L867" i="96"/>
  <c r="M866" i="96"/>
  <c r="L866" i="96"/>
  <c r="M865" i="96"/>
  <c r="L865" i="96"/>
  <c r="M864" i="96"/>
  <c r="L864" i="96"/>
  <c r="M863" i="96"/>
  <c r="L863" i="96"/>
  <c r="M862" i="96"/>
  <c r="L862" i="96"/>
  <c r="N862" i="96" s="1"/>
  <c r="M861" i="96"/>
  <c r="L861" i="96"/>
  <c r="M860" i="96"/>
  <c r="L860" i="96"/>
  <c r="M859" i="96"/>
  <c r="L859" i="96"/>
  <c r="M858" i="96"/>
  <c r="L858" i="96"/>
  <c r="N858" i="96" s="1"/>
  <c r="M857" i="96"/>
  <c r="L857" i="96"/>
  <c r="N857" i="96" s="1"/>
  <c r="M856" i="96"/>
  <c r="L856" i="96"/>
  <c r="M855" i="96"/>
  <c r="L855" i="96"/>
  <c r="M854" i="96"/>
  <c r="L854" i="96"/>
  <c r="M853" i="96"/>
  <c r="L853" i="96"/>
  <c r="M852" i="96"/>
  <c r="L852" i="96"/>
  <c r="N852" i="96" s="1"/>
  <c r="M851" i="96"/>
  <c r="L851" i="96"/>
  <c r="M850" i="96"/>
  <c r="L850" i="96"/>
  <c r="M849" i="96"/>
  <c r="L849" i="96"/>
  <c r="M848" i="96"/>
  <c r="L848" i="96"/>
  <c r="M847" i="96"/>
  <c r="L847" i="96"/>
  <c r="M846" i="96"/>
  <c r="L846" i="96"/>
  <c r="N846" i="96" s="1"/>
  <c r="M845" i="96"/>
  <c r="L845" i="96"/>
  <c r="M844" i="96"/>
  <c r="L844" i="96"/>
  <c r="N844" i="96" s="1"/>
  <c r="M843" i="96"/>
  <c r="L843" i="96"/>
  <c r="M842" i="96"/>
  <c r="L842" i="96"/>
  <c r="M841" i="96"/>
  <c r="L841" i="96"/>
  <c r="N841" i="96" s="1"/>
  <c r="M834" i="96"/>
  <c r="L834" i="96"/>
  <c r="M833" i="96"/>
  <c r="L833" i="96"/>
  <c r="M832" i="96"/>
  <c r="L832" i="96"/>
  <c r="M831" i="96"/>
  <c r="L831" i="96"/>
  <c r="M830" i="96"/>
  <c r="L830" i="96"/>
  <c r="M829" i="96"/>
  <c r="L829" i="96"/>
  <c r="N829" i="96" s="1"/>
  <c r="M828" i="96"/>
  <c r="L828" i="96"/>
  <c r="M827" i="96"/>
  <c r="L827" i="96"/>
  <c r="M826" i="96"/>
  <c r="L826" i="96"/>
  <c r="M825" i="96"/>
  <c r="L825" i="96"/>
  <c r="M824" i="96"/>
  <c r="L824" i="96"/>
  <c r="M823" i="96"/>
  <c r="L823" i="96"/>
  <c r="M822" i="96"/>
  <c r="L822" i="96"/>
  <c r="M821" i="96"/>
  <c r="L821" i="96"/>
  <c r="M820" i="96"/>
  <c r="L820" i="96"/>
  <c r="M819" i="96"/>
  <c r="L819" i="96"/>
  <c r="M818" i="96"/>
  <c r="L818" i="96"/>
  <c r="M817" i="96"/>
  <c r="L817" i="96"/>
  <c r="N817" i="96" s="1"/>
  <c r="M816" i="96"/>
  <c r="L816" i="96"/>
  <c r="M815" i="96"/>
  <c r="L815" i="96"/>
  <c r="M814" i="96"/>
  <c r="L814" i="96"/>
  <c r="M813" i="96"/>
  <c r="L813" i="96"/>
  <c r="M812" i="96"/>
  <c r="L812" i="96"/>
  <c r="M811" i="96"/>
  <c r="L811" i="96"/>
  <c r="M810" i="96"/>
  <c r="L810" i="96"/>
  <c r="M809" i="96"/>
  <c r="L809" i="96"/>
  <c r="M808" i="96"/>
  <c r="L808" i="96"/>
  <c r="M807" i="96"/>
  <c r="L807" i="96"/>
  <c r="M806" i="96"/>
  <c r="L806" i="96"/>
  <c r="M805" i="96"/>
  <c r="L805" i="96"/>
  <c r="M804" i="96"/>
  <c r="L804" i="96"/>
  <c r="M803" i="96"/>
  <c r="L803" i="96"/>
  <c r="M796" i="96"/>
  <c r="L796" i="96"/>
  <c r="N796" i="96" s="1"/>
  <c r="M795" i="96"/>
  <c r="L795" i="96"/>
  <c r="M794" i="96"/>
  <c r="L794" i="96"/>
  <c r="M793" i="96"/>
  <c r="L793" i="96"/>
  <c r="M792" i="96"/>
  <c r="L792" i="96"/>
  <c r="M791" i="96"/>
  <c r="L791" i="96"/>
  <c r="M790" i="96"/>
  <c r="L790" i="96"/>
  <c r="M789" i="96"/>
  <c r="L789" i="96"/>
  <c r="M788" i="96"/>
  <c r="L788" i="96"/>
  <c r="M787" i="96"/>
  <c r="L787" i="96"/>
  <c r="M786" i="96"/>
  <c r="L786" i="96"/>
  <c r="M785" i="96"/>
  <c r="L785" i="96"/>
  <c r="M784" i="96"/>
  <c r="L784" i="96"/>
  <c r="N784" i="96" s="1"/>
  <c r="M783" i="96"/>
  <c r="L783" i="96"/>
  <c r="M782" i="96"/>
  <c r="L782" i="96"/>
  <c r="M781" i="96"/>
  <c r="L781" i="96"/>
  <c r="N781" i="96" s="1"/>
  <c r="M780" i="96"/>
  <c r="L780" i="96"/>
  <c r="M779" i="96"/>
  <c r="L779" i="96"/>
  <c r="M778" i="96"/>
  <c r="L778" i="96"/>
  <c r="N778" i="96" s="1"/>
  <c r="M777" i="96"/>
  <c r="L777" i="96"/>
  <c r="M776" i="96"/>
  <c r="L776" i="96"/>
  <c r="M775" i="96"/>
  <c r="L775" i="96"/>
  <c r="N775" i="96" s="1"/>
  <c r="M774" i="96"/>
  <c r="L774" i="96"/>
  <c r="M773" i="96"/>
  <c r="L773" i="96"/>
  <c r="M772" i="96"/>
  <c r="L772" i="96"/>
  <c r="M771" i="96"/>
  <c r="L771" i="96"/>
  <c r="M770" i="96"/>
  <c r="L770" i="96"/>
  <c r="M769" i="96"/>
  <c r="L769" i="96"/>
  <c r="M768" i="96"/>
  <c r="L768" i="96"/>
  <c r="M767" i="96"/>
  <c r="L767" i="96"/>
  <c r="M766" i="96"/>
  <c r="L766" i="96"/>
  <c r="M765" i="96"/>
  <c r="L765" i="96"/>
  <c r="M758" i="96"/>
  <c r="L758" i="96"/>
  <c r="M757" i="96"/>
  <c r="L757" i="96"/>
  <c r="M756" i="96"/>
  <c r="L756" i="96"/>
  <c r="M755" i="96"/>
  <c r="L755" i="96"/>
  <c r="M754" i="96"/>
  <c r="L754" i="96"/>
  <c r="N754" i="96" s="1"/>
  <c r="M753" i="96"/>
  <c r="L753" i="96"/>
  <c r="M752" i="96"/>
  <c r="L752" i="96"/>
  <c r="M751" i="96"/>
  <c r="L751" i="96"/>
  <c r="M750" i="96"/>
  <c r="L750" i="96"/>
  <c r="M749" i="96"/>
  <c r="L749" i="96"/>
  <c r="M748" i="96"/>
  <c r="L748" i="96"/>
  <c r="M747" i="96"/>
  <c r="L747" i="96"/>
  <c r="M746" i="96"/>
  <c r="L746" i="96"/>
  <c r="M745" i="96"/>
  <c r="L745" i="96"/>
  <c r="M744" i="96"/>
  <c r="L744" i="96"/>
  <c r="M743" i="96"/>
  <c r="L743" i="96"/>
  <c r="M742" i="96"/>
  <c r="L742" i="96"/>
  <c r="M741" i="96"/>
  <c r="L741" i="96"/>
  <c r="M740" i="96"/>
  <c r="L740" i="96"/>
  <c r="M739" i="96"/>
  <c r="L739" i="96"/>
  <c r="M738" i="96"/>
  <c r="L738" i="96"/>
  <c r="M737" i="96"/>
  <c r="L737" i="96"/>
  <c r="M736" i="96"/>
  <c r="L736" i="96"/>
  <c r="N736" i="96" s="1"/>
  <c r="M735" i="96"/>
  <c r="L735" i="96"/>
  <c r="M734" i="96"/>
  <c r="L734" i="96"/>
  <c r="M733" i="96"/>
  <c r="L733" i="96"/>
  <c r="M732" i="96"/>
  <c r="L732" i="96"/>
  <c r="M731" i="96"/>
  <c r="L731" i="96"/>
  <c r="M730" i="96"/>
  <c r="L730" i="96"/>
  <c r="N730" i="96" s="1"/>
  <c r="M729" i="96"/>
  <c r="L729" i="96"/>
  <c r="M728" i="96"/>
  <c r="L728" i="96"/>
  <c r="M727" i="96"/>
  <c r="L727" i="96"/>
  <c r="N727" i="96" s="1"/>
  <c r="M720" i="96"/>
  <c r="L720" i="96"/>
  <c r="N720" i="96" s="1"/>
  <c r="M719" i="96"/>
  <c r="L719" i="96"/>
  <c r="M718" i="96"/>
  <c r="L718" i="96"/>
  <c r="M717" i="96"/>
  <c r="L717" i="96"/>
  <c r="M716" i="96"/>
  <c r="L716" i="96"/>
  <c r="M715" i="96"/>
  <c r="L715" i="96"/>
  <c r="N715" i="96" s="1"/>
  <c r="M714" i="96"/>
  <c r="L714" i="96"/>
  <c r="N714" i="96" s="1"/>
  <c r="M713" i="96"/>
  <c r="L713" i="96"/>
  <c r="M712" i="96"/>
  <c r="L712" i="96"/>
  <c r="M711" i="96"/>
  <c r="L711" i="96"/>
  <c r="M710" i="96"/>
  <c r="L710" i="96"/>
  <c r="M709" i="96"/>
  <c r="L709" i="96"/>
  <c r="N709" i="96" s="1"/>
  <c r="M708" i="96"/>
  <c r="L708" i="96"/>
  <c r="M707" i="96"/>
  <c r="L707" i="96"/>
  <c r="M706" i="96"/>
  <c r="L706" i="96"/>
  <c r="M705" i="96"/>
  <c r="L705" i="96"/>
  <c r="M704" i="96"/>
  <c r="L704" i="96"/>
  <c r="M703" i="96"/>
  <c r="L703" i="96"/>
  <c r="N703" i="96" s="1"/>
  <c r="M702" i="96"/>
  <c r="L702" i="96"/>
  <c r="M701" i="96"/>
  <c r="L701" i="96"/>
  <c r="M700" i="96"/>
  <c r="L700" i="96"/>
  <c r="M699" i="96"/>
  <c r="L699" i="96"/>
  <c r="M698" i="96"/>
  <c r="L698" i="96"/>
  <c r="M697" i="96"/>
  <c r="L697" i="96"/>
  <c r="M696" i="96"/>
  <c r="L696" i="96"/>
  <c r="M695" i="96"/>
  <c r="L695" i="96"/>
  <c r="M694" i="96"/>
  <c r="L694" i="96"/>
  <c r="M693" i="96"/>
  <c r="L693" i="96"/>
  <c r="M692" i="96"/>
  <c r="L692" i="96"/>
  <c r="M691" i="96"/>
  <c r="L691" i="96"/>
  <c r="M690" i="96"/>
  <c r="L690" i="96"/>
  <c r="N690" i="96" s="1"/>
  <c r="M689" i="96"/>
  <c r="L689" i="96"/>
  <c r="M682" i="96"/>
  <c r="L682" i="96"/>
  <c r="M681" i="96"/>
  <c r="L681" i="96"/>
  <c r="M680" i="96"/>
  <c r="L680" i="96"/>
  <c r="M679" i="96"/>
  <c r="L679" i="96"/>
  <c r="M678" i="96"/>
  <c r="L678" i="96"/>
  <c r="M677" i="96"/>
  <c r="L677" i="96"/>
  <c r="M676" i="96"/>
  <c r="L676" i="96"/>
  <c r="N676" i="96" s="1"/>
  <c r="M675" i="96"/>
  <c r="L675" i="96"/>
  <c r="M674" i="96"/>
  <c r="L674" i="96"/>
  <c r="M673" i="96"/>
  <c r="L673" i="96"/>
  <c r="M672" i="96"/>
  <c r="L672" i="96"/>
  <c r="M671" i="96"/>
  <c r="L671" i="96"/>
  <c r="M670" i="96"/>
  <c r="L670" i="96"/>
  <c r="N670" i="96" s="1"/>
  <c r="M669" i="96"/>
  <c r="L669" i="96"/>
  <c r="M668" i="96"/>
  <c r="L668" i="96"/>
  <c r="M667" i="96"/>
  <c r="L667" i="96"/>
  <c r="M666" i="96"/>
  <c r="L666" i="96"/>
  <c r="M665" i="96"/>
  <c r="L665" i="96"/>
  <c r="M664" i="96"/>
  <c r="L664" i="96"/>
  <c r="M663" i="96"/>
  <c r="L663" i="96"/>
  <c r="M662" i="96"/>
  <c r="L662" i="96"/>
  <c r="M661" i="96"/>
  <c r="L661" i="96"/>
  <c r="M660" i="96"/>
  <c r="L660" i="96"/>
  <c r="M659" i="96"/>
  <c r="L659" i="96"/>
  <c r="M658" i="96"/>
  <c r="L658" i="96"/>
  <c r="N658" i="96" s="1"/>
  <c r="M657" i="96"/>
  <c r="L657" i="96"/>
  <c r="M656" i="96"/>
  <c r="L656" i="96"/>
  <c r="M655" i="96"/>
  <c r="L655" i="96"/>
  <c r="N655" i="96" s="1"/>
  <c r="M654" i="96"/>
  <c r="L654" i="96"/>
  <c r="N654" i="96" s="1"/>
  <c r="M653" i="96"/>
  <c r="L653" i="96"/>
  <c r="M652" i="96"/>
  <c r="L652" i="96"/>
  <c r="N652" i="96" s="1"/>
  <c r="M651" i="96"/>
  <c r="L651" i="96"/>
  <c r="M644" i="96"/>
  <c r="L644" i="96"/>
  <c r="M643" i="96"/>
  <c r="L643" i="96"/>
  <c r="M642" i="96"/>
  <c r="L642" i="96"/>
  <c r="M641" i="96"/>
  <c r="L641" i="96"/>
  <c r="M640" i="96"/>
  <c r="L640" i="96"/>
  <c r="N640" i="96" s="1"/>
  <c r="M639" i="96"/>
  <c r="L639" i="96"/>
  <c r="M638" i="96"/>
  <c r="L638" i="96"/>
  <c r="M637" i="96"/>
  <c r="L637" i="96"/>
  <c r="M636" i="96"/>
  <c r="L636" i="96"/>
  <c r="N636" i="96" s="1"/>
  <c r="M635" i="96"/>
  <c r="L635" i="96"/>
  <c r="M634" i="96"/>
  <c r="L634" i="96"/>
  <c r="N634" i="96" s="1"/>
  <c r="M633" i="96"/>
  <c r="L633" i="96"/>
  <c r="M632" i="96"/>
  <c r="L632" i="96"/>
  <c r="M631" i="96"/>
  <c r="L631" i="96"/>
  <c r="M630" i="96"/>
  <c r="L630" i="96"/>
  <c r="M629" i="96"/>
  <c r="L629" i="96"/>
  <c r="M628" i="96"/>
  <c r="L628" i="96"/>
  <c r="M627" i="96"/>
  <c r="L627" i="96"/>
  <c r="M626" i="96"/>
  <c r="L626" i="96"/>
  <c r="M625" i="96"/>
  <c r="L625" i="96"/>
  <c r="N625" i="96" s="1"/>
  <c r="M624" i="96"/>
  <c r="L624" i="96"/>
  <c r="N624" i="96" s="1"/>
  <c r="M623" i="96"/>
  <c r="L623" i="96"/>
  <c r="M622" i="96"/>
  <c r="L622" i="96"/>
  <c r="M621" i="96"/>
  <c r="L621" i="96"/>
  <c r="M620" i="96"/>
  <c r="L620" i="96"/>
  <c r="M619" i="96"/>
  <c r="L619" i="96"/>
  <c r="N619" i="96" s="1"/>
  <c r="M618" i="96"/>
  <c r="L618" i="96"/>
  <c r="M617" i="96"/>
  <c r="L617" i="96"/>
  <c r="M616" i="96"/>
  <c r="L616" i="96"/>
  <c r="M615" i="96"/>
  <c r="L615" i="96"/>
  <c r="M614" i="96"/>
  <c r="L614" i="96"/>
  <c r="M613" i="96"/>
  <c r="L613" i="96"/>
  <c r="M606" i="96"/>
  <c r="L606" i="96"/>
  <c r="N606" i="96" s="1"/>
  <c r="M605" i="96"/>
  <c r="L605" i="96"/>
  <c r="M604" i="96"/>
  <c r="L604" i="96"/>
  <c r="M603" i="96"/>
  <c r="L603" i="96"/>
  <c r="M602" i="96"/>
  <c r="L602" i="96"/>
  <c r="M601" i="96"/>
  <c r="L601" i="96"/>
  <c r="M600" i="96"/>
  <c r="L600" i="96"/>
  <c r="M599" i="96"/>
  <c r="L599" i="96"/>
  <c r="M598" i="96"/>
  <c r="L598" i="96"/>
  <c r="M597" i="96"/>
  <c r="L597" i="96"/>
  <c r="M596" i="96"/>
  <c r="L596" i="96"/>
  <c r="M595" i="96"/>
  <c r="L595" i="96"/>
  <c r="M594" i="96"/>
  <c r="L594" i="96"/>
  <c r="M593" i="96"/>
  <c r="L593" i="96"/>
  <c r="M592" i="96"/>
  <c r="L592" i="96"/>
  <c r="M591" i="96"/>
  <c r="L591" i="96"/>
  <c r="M590" i="96"/>
  <c r="L590" i="96"/>
  <c r="M589" i="96"/>
  <c r="L589" i="96"/>
  <c r="N589" i="96" s="1"/>
  <c r="M588" i="96"/>
  <c r="L588" i="96"/>
  <c r="M587" i="96"/>
  <c r="L587" i="96"/>
  <c r="M586" i="96"/>
  <c r="L586" i="96"/>
  <c r="M585" i="96"/>
  <c r="L585" i="96"/>
  <c r="M584" i="96"/>
  <c r="L584" i="96"/>
  <c r="M583" i="96"/>
  <c r="L583" i="96"/>
  <c r="M582" i="96"/>
  <c r="L582" i="96"/>
  <c r="M581" i="96"/>
  <c r="L581" i="96"/>
  <c r="M580" i="96"/>
  <c r="L580" i="96"/>
  <c r="M579" i="96"/>
  <c r="L579" i="96"/>
  <c r="M578" i="96"/>
  <c r="L578" i="96"/>
  <c r="M577" i="96"/>
  <c r="L577" i="96"/>
  <c r="M576" i="96"/>
  <c r="L576" i="96"/>
  <c r="M575" i="96"/>
  <c r="L575" i="96"/>
  <c r="M568" i="96"/>
  <c r="L568" i="96"/>
  <c r="M567" i="96"/>
  <c r="L567" i="96"/>
  <c r="M566" i="96"/>
  <c r="L566" i="96"/>
  <c r="M565" i="96"/>
  <c r="L565" i="96"/>
  <c r="M564" i="96"/>
  <c r="L564" i="96"/>
  <c r="M563" i="96"/>
  <c r="L563" i="96"/>
  <c r="N563" i="96" s="1"/>
  <c r="M562" i="96"/>
  <c r="L562" i="96"/>
  <c r="M561" i="96"/>
  <c r="L561" i="96"/>
  <c r="M560" i="96"/>
  <c r="L560" i="96"/>
  <c r="M559" i="96"/>
  <c r="L559" i="96"/>
  <c r="M558" i="96"/>
  <c r="L558" i="96"/>
  <c r="M557" i="96"/>
  <c r="L557" i="96"/>
  <c r="M556" i="96"/>
  <c r="L556" i="96"/>
  <c r="M555" i="96"/>
  <c r="L555" i="96"/>
  <c r="M554" i="96"/>
  <c r="L554" i="96"/>
  <c r="M553" i="96"/>
  <c r="L553" i="96"/>
  <c r="M552" i="96"/>
  <c r="L552" i="96"/>
  <c r="M551" i="96"/>
  <c r="L551" i="96"/>
  <c r="M550" i="96"/>
  <c r="L550" i="96"/>
  <c r="M549" i="96"/>
  <c r="L549" i="96"/>
  <c r="M548" i="96"/>
  <c r="L548" i="96"/>
  <c r="M547" i="96"/>
  <c r="L547" i="96"/>
  <c r="M546" i="96"/>
  <c r="L546" i="96"/>
  <c r="M545" i="96"/>
  <c r="L545" i="96"/>
  <c r="N545" i="96" s="1"/>
  <c r="M544" i="96"/>
  <c r="L544" i="96"/>
  <c r="M543" i="96"/>
  <c r="L543" i="96"/>
  <c r="M542" i="96"/>
  <c r="L542" i="96"/>
  <c r="M541" i="96"/>
  <c r="L541" i="96"/>
  <c r="M540" i="96"/>
  <c r="L540" i="96"/>
  <c r="M539" i="96"/>
  <c r="L539" i="96"/>
  <c r="M538" i="96"/>
  <c r="L538" i="96"/>
  <c r="M537" i="96"/>
  <c r="L537" i="96"/>
  <c r="M530" i="96"/>
  <c r="L530" i="96"/>
  <c r="M529" i="96"/>
  <c r="L529" i="96"/>
  <c r="M528" i="96"/>
  <c r="L528" i="96"/>
  <c r="M527" i="96"/>
  <c r="L527" i="96"/>
  <c r="M526" i="96"/>
  <c r="L526" i="96"/>
  <c r="M525" i="96"/>
  <c r="L525" i="96"/>
  <c r="M524" i="96"/>
  <c r="L524" i="96"/>
  <c r="M523" i="96"/>
  <c r="L523" i="96"/>
  <c r="M522" i="96"/>
  <c r="L522" i="96"/>
  <c r="M521" i="96"/>
  <c r="L521" i="96"/>
  <c r="M520" i="96"/>
  <c r="L520" i="96"/>
  <c r="M519" i="96"/>
  <c r="L519" i="96"/>
  <c r="M518" i="96"/>
  <c r="L518" i="96"/>
  <c r="M517" i="96"/>
  <c r="L517" i="96"/>
  <c r="M516" i="96"/>
  <c r="L516" i="96"/>
  <c r="M515" i="96"/>
  <c r="L515" i="96"/>
  <c r="N515" i="96" s="1"/>
  <c r="M514" i="96"/>
  <c r="L514" i="96"/>
  <c r="M513" i="96"/>
  <c r="L513" i="96"/>
  <c r="M512" i="96"/>
  <c r="L512" i="96"/>
  <c r="M511" i="96"/>
  <c r="L511" i="96"/>
  <c r="M510" i="96"/>
  <c r="L510" i="96"/>
  <c r="M509" i="96"/>
  <c r="L509" i="96"/>
  <c r="M508" i="96"/>
  <c r="L508" i="96"/>
  <c r="M507" i="96"/>
  <c r="L507" i="96"/>
  <c r="M506" i="96"/>
  <c r="L506" i="96"/>
  <c r="M505" i="96"/>
  <c r="L505" i="96"/>
  <c r="M504" i="96"/>
  <c r="L504" i="96"/>
  <c r="M503" i="96"/>
  <c r="L503" i="96"/>
  <c r="M502" i="96"/>
  <c r="L502" i="96"/>
  <c r="M501" i="96"/>
  <c r="L501" i="96"/>
  <c r="M500" i="96"/>
  <c r="L500" i="96"/>
  <c r="M499" i="96"/>
  <c r="L499" i="96"/>
  <c r="M492" i="96"/>
  <c r="L492" i="96"/>
  <c r="M491" i="96"/>
  <c r="L491" i="96"/>
  <c r="M490" i="96"/>
  <c r="L490" i="96"/>
  <c r="M489" i="96"/>
  <c r="L489" i="96"/>
  <c r="M488" i="96"/>
  <c r="L488" i="96"/>
  <c r="M487" i="96"/>
  <c r="L487" i="96"/>
  <c r="M486" i="96"/>
  <c r="L486" i="96"/>
  <c r="M485" i="96"/>
  <c r="L485" i="96"/>
  <c r="M484" i="96"/>
  <c r="L484" i="96"/>
  <c r="M483" i="96"/>
  <c r="L483" i="96"/>
  <c r="M482" i="96"/>
  <c r="L482" i="96"/>
  <c r="M481" i="96"/>
  <c r="L481" i="96"/>
  <c r="M480" i="96"/>
  <c r="L480" i="96"/>
  <c r="M479" i="96"/>
  <c r="L479" i="96"/>
  <c r="M478" i="96"/>
  <c r="L478" i="96"/>
  <c r="M477" i="96"/>
  <c r="L477" i="96"/>
  <c r="M476" i="96"/>
  <c r="L476" i="96"/>
  <c r="M475" i="96"/>
  <c r="L475" i="96"/>
  <c r="M474" i="96"/>
  <c r="L474" i="96"/>
  <c r="M473" i="96"/>
  <c r="L473" i="96"/>
  <c r="M472" i="96"/>
  <c r="L472" i="96"/>
  <c r="N472" i="96" s="1"/>
  <c r="M471" i="96"/>
  <c r="L471" i="96"/>
  <c r="M470" i="96"/>
  <c r="L470" i="96"/>
  <c r="M469" i="96"/>
  <c r="L469" i="96"/>
  <c r="M468" i="96"/>
  <c r="L468" i="96"/>
  <c r="M467" i="96"/>
  <c r="L467" i="96"/>
  <c r="M466" i="96"/>
  <c r="L466" i="96"/>
  <c r="M465" i="96"/>
  <c r="L465" i="96"/>
  <c r="M464" i="96"/>
  <c r="L464" i="96"/>
  <c r="M463" i="96"/>
  <c r="L463" i="96"/>
  <c r="M462" i="96"/>
  <c r="L462" i="96"/>
  <c r="M461" i="96"/>
  <c r="L461" i="96"/>
  <c r="M454" i="96"/>
  <c r="L454" i="96"/>
  <c r="N454" i="96" s="1"/>
  <c r="M453" i="96"/>
  <c r="L453" i="96"/>
  <c r="M452" i="96"/>
  <c r="L452" i="96"/>
  <c r="M451" i="96"/>
  <c r="L451" i="96"/>
  <c r="M450" i="96"/>
  <c r="L450" i="96"/>
  <c r="M449" i="96"/>
  <c r="L449" i="96"/>
  <c r="M448" i="96"/>
  <c r="L448" i="96"/>
  <c r="M447" i="96"/>
  <c r="L447" i="96"/>
  <c r="M446" i="96"/>
  <c r="L446" i="96"/>
  <c r="M445" i="96"/>
  <c r="L445" i="96"/>
  <c r="M444" i="96"/>
  <c r="L444" i="96"/>
  <c r="M443" i="96"/>
  <c r="L443" i="96"/>
  <c r="M442" i="96"/>
  <c r="L442" i="96"/>
  <c r="N442" i="96" s="1"/>
  <c r="M441" i="96"/>
  <c r="L441" i="96"/>
  <c r="M440" i="96"/>
  <c r="L440" i="96"/>
  <c r="M439" i="96"/>
  <c r="L439" i="96"/>
  <c r="M438" i="96"/>
  <c r="L438" i="96"/>
  <c r="M437" i="96"/>
  <c r="L437" i="96"/>
  <c r="M436" i="96"/>
  <c r="L436" i="96"/>
  <c r="M435" i="96"/>
  <c r="L435" i="96"/>
  <c r="M434" i="96"/>
  <c r="L434" i="96"/>
  <c r="M433" i="96"/>
  <c r="L433" i="96"/>
  <c r="M432" i="96"/>
  <c r="L432" i="96"/>
  <c r="M431" i="96"/>
  <c r="L431" i="96"/>
  <c r="M430" i="96"/>
  <c r="L430" i="96"/>
  <c r="M429" i="96"/>
  <c r="L429" i="96"/>
  <c r="M428" i="96"/>
  <c r="L428" i="96"/>
  <c r="M427" i="96"/>
  <c r="L427" i="96"/>
  <c r="M426" i="96"/>
  <c r="L426" i="96"/>
  <c r="M425" i="96"/>
  <c r="L425" i="96"/>
  <c r="M424" i="96"/>
  <c r="L424" i="96"/>
  <c r="N424" i="96" s="1"/>
  <c r="M423" i="96"/>
  <c r="L423" i="96"/>
  <c r="M416" i="96"/>
  <c r="L416" i="96"/>
  <c r="M415" i="96"/>
  <c r="L415" i="96"/>
  <c r="M414" i="96"/>
  <c r="L414" i="96"/>
  <c r="M413" i="96"/>
  <c r="L413" i="96"/>
  <c r="N413" i="96" s="1"/>
  <c r="M412" i="96"/>
  <c r="L412" i="96"/>
  <c r="M411" i="96"/>
  <c r="L411" i="96"/>
  <c r="N411" i="96" s="1"/>
  <c r="M410" i="96"/>
  <c r="L410" i="96"/>
  <c r="M409" i="96"/>
  <c r="L409" i="96"/>
  <c r="M291" i="96"/>
  <c r="L291" i="96"/>
  <c r="N291" i="96" s="1"/>
  <c r="M290" i="96"/>
  <c r="L290" i="96"/>
  <c r="M289" i="96"/>
  <c r="L289" i="96"/>
  <c r="M285" i="96"/>
  <c r="L285" i="96"/>
  <c r="M284" i="96"/>
  <c r="L284" i="96"/>
  <c r="M283" i="96"/>
  <c r="L283" i="96"/>
  <c r="M282" i="96"/>
  <c r="L282" i="96"/>
  <c r="M281" i="96"/>
  <c r="L281" i="96"/>
  <c r="M280" i="96"/>
  <c r="L280" i="96"/>
  <c r="M279" i="96"/>
  <c r="L279" i="96"/>
  <c r="M278" i="96"/>
  <c r="L278" i="96"/>
  <c r="M277" i="96"/>
  <c r="L277" i="96"/>
  <c r="M276" i="96"/>
  <c r="L276" i="96"/>
  <c r="M275" i="96"/>
  <c r="L275" i="96"/>
  <c r="M274" i="96"/>
  <c r="L274" i="96"/>
  <c r="M273" i="96"/>
  <c r="L273" i="96"/>
  <c r="M272" i="96"/>
  <c r="L272" i="96"/>
  <c r="M271" i="96"/>
  <c r="L271" i="96"/>
  <c r="M264" i="96"/>
  <c r="L264" i="96"/>
  <c r="M263" i="96"/>
  <c r="L263" i="96"/>
  <c r="M262" i="96"/>
  <c r="L262" i="96"/>
  <c r="M261" i="96"/>
  <c r="L261" i="96"/>
  <c r="M260" i="96"/>
  <c r="L260" i="96"/>
  <c r="M259" i="96"/>
  <c r="L259" i="96"/>
  <c r="M258" i="96"/>
  <c r="L258" i="96"/>
  <c r="M257" i="96"/>
  <c r="L257" i="96"/>
  <c r="M256" i="96"/>
  <c r="L256" i="96"/>
  <c r="M255" i="96"/>
  <c r="L255" i="96"/>
  <c r="M254" i="96"/>
  <c r="L254" i="96"/>
  <c r="M253" i="96"/>
  <c r="L253" i="96"/>
  <c r="M252" i="96"/>
  <c r="L252" i="96"/>
  <c r="M251" i="96"/>
  <c r="L251" i="96"/>
  <c r="M250" i="96"/>
  <c r="L250" i="96"/>
  <c r="M249" i="96"/>
  <c r="L249" i="96"/>
  <c r="M248" i="96"/>
  <c r="L248" i="96"/>
  <c r="M247" i="96"/>
  <c r="L247" i="96"/>
  <c r="M246" i="96"/>
  <c r="L246" i="96"/>
  <c r="M245" i="96"/>
  <c r="L245" i="96"/>
  <c r="M244" i="96"/>
  <c r="L244" i="96"/>
  <c r="M243" i="96"/>
  <c r="L243" i="96"/>
  <c r="N243" i="96" s="1"/>
  <c r="M242" i="96"/>
  <c r="L242" i="96"/>
  <c r="M241" i="96"/>
  <c r="L241" i="96"/>
  <c r="M240" i="96"/>
  <c r="L240" i="96"/>
  <c r="M239" i="96"/>
  <c r="L239" i="96"/>
  <c r="M238" i="96"/>
  <c r="L238" i="96"/>
  <c r="M237" i="96"/>
  <c r="L237" i="96"/>
  <c r="M235" i="96"/>
  <c r="L235" i="96"/>
  <c r="M234" i="96"/>
  <c r="L234" i="96"/>
  <c r="M233" i="96"/>
  <c r="L233" i="96"/>
  <c r="M226" i="96"/>
  <c r="L226" i="96"/>
  <c r="M225" i="96"/>
  <c r="L225" i="96"/>
  <c r="M224" i="96"/>
  <c r="L224" i="96"/>
  <c r="M223" i="96"/>
  <c r="L223" i="96"/>
  <c r="M222" i="96"/>
  <c r="L222" i="96"/>
  <c r="M221" i="96"/>
  <c r="L221" i="96"/>
  <c r="M220" i="96"/>
  <c r="L220" i="96"/>
  <c r="M219" i="96"/>
  <c r="L219" i="96"/>
  <c r="N219" i="96" s="1"/>
  <c r="M218" i="96"/>
  <c r="L218" i="96"/>
  <c r="M217" i="96"/>
  <c r="L217" i="96"/>
  <c r="M216" i="96"/>
  <c r="L216" i="96"/>
  <c r="M215" i="96"/>
  <c r="L215" i="96"/>
  <c r="M214" i="96"/>
  <c r="L214" i="96"/>
  <c r="M213" i="96"/>
  <c r="L213" i="96"/>
  <c r="N213" i="96" s="1"/>
  <c r="M212" i="96"/>
  <c r="L212" i="96"/>
  <c r="M211" i="96"/>
  <c r="L211" i="96"/>
  <c r="M210" i="96"/>
  <c r="L210" i="96"/>
  <c r="M209" i="96"/>
  <c r="L209" i="96"/>
  <c r="M208" i="96"/>
  <c r="L208" i="96"/>
  <c r="M207" i="96"/>
  <c r="L207" i="96"/>
  <c r="M206" i="96"/>
  <c r="L206" i="96"/>
  <c r="M205" i="96"/>
  <c r="L205" i="96"/>
  <c r="M204" i="96"/>
  <c r="L204" i="96"/>
  <c r="M203" i="96"/>
  <c r="L203" i="96"/>
  <c r="M202" i="96"/>
  <c r="L202" i="96"/>
  <c r="N202" i="96" s="1"/>
  <c r="M201" i="96"/>
  <c r="L201" i="96"/>
  <c r="M200" i="96"/>
  <c r="L200" i="96"/>
  <c r="M199" i="96"/>
  <c r="L199" i="96"/>
  <c r="M198" i="96"/>
  <c r="L198" i="96"/>
  <c r="M197" i="96"/>
  <c r="L197" i="96"/>
  <c r="M196" i="96"/>
  <c r="L196" i="96"/>
  <c r="M195" i="96"/>
  <c r="L195" i="96"/>
  <c r="M188" i="96"/>
  <c r="L188" i="96"/>
  <c r="M187" i="96"/>
  <c r="L187" i="96"/>
  <c r="M186" i="96"/>
  <c r="L186" i="96"/>
  <c r="N186" i="96" s="1"/>
  <c r="M185" i="96"/>
  <c r="L185" i="96"/>
  <c r="N185" i="96" s="1"/>
  <c r="M184" i="96"/>
  <c r="L184" i="96"/>
  <c r="M183" i="96"/>
  <c r="L183" i="96"/>
  <c r="M182" i="96"/>
  <c r="L182" i="96"/>
  <c r="M181" i="96"/>
  <c r="L181" i="96"/>
  <c r="M180" i="96"/>
  <c r="L180" i="96"/>
  <c r="M179" i="96"/>
  <c r="L179" i="96"/>
  <c r="M178" i="96"/>
  <c r="L178" i="96"/>
  <c r="M177" i="96"/>
  <c r="L177" i="96"/>
  <c r="M176" i="96"/>
  <c r="L176" i="96"/>
  <c r="M175" i="96"/>
  <c r="L175" i="96"/>
  <c r="M174" i="96"/>
  <c r="L174" i="96"/>
  <c r="M173" i="96"/>
  <c r="L173" i="96"/>
  <c r="M172" i="96"/>
  <c r="L172" i="96"/>
  <c r="M171" i="96"/>
  <c r="L171" i="96"/>
  <c r="M170" i="96"/>
  <c r="L170" i="96"/>
  <c r="M169" i="96"/>
  <c r="L169" i="96"/>
  <c r="M168" i="96"/>
  <c r="L168" i="96"/>
  <c r="M167" i="96"/>
  <c r="L167" i="96"/>
  <c r="M166" i="96"/>
  <c r="L166" i="96"/>
  <c r="M165" i="96"/>
  <c r="L165" i="96"/>
  <c r="N165" i="96" s="1"/>
  <c r="M164" i="96"/>
  <c r="L164" i="96"/>
  <c r="N164" i="96" s="1"/>
  <c r="M163" i="96"/>
  <c r="L163" i="96"/>
  <c r="M162" i="96"/>
  <c r="L162" i="96"/>
  <c r="M161" i="96"/>
  <c r="L161" i="96"/>
  <c r="M160" i="96"/>
  <c r="L160" i="96"/>
  <c r="M159" i="96"/>
  <c r="L159" i="96"/>
  <c r="M158" i="96"/>
  <c r="L158" i="96"/>
  <c r="B158" i="96"/>
  <c r="A158" i="96"/>
  <c r="M157" i="96"/>
  <c r="L157" i="96"/>
  <c r="M150" i="96"/>
  <c r="L150" i="96"/>
  <c r="M149" i="96"/>
  <c r="L149" i="96"/>
  <c r="M148" i="96"/>
  <c r="L148" i="96"/>
  <c r="M147" i="96"/>
  <c r="L147" i="96"/>
  <c r="N147" i="96" s="1"/>
  <c r="M146" i="96"/>
  <c r="L146" i="96"/>
  <c r="M145" i="96"/>
  <c r="L145" i="96"/>
  <c r="M144" i="96"/>
  <c r="L144" i="96"/>
  <c r="N144" i="96" s="1"/>
  <c r="M143" i="96"/>
  <c r="L143" i="96"/>
  <c r="M142" i="96"/>
  <c r="L142" i="96"/>
  <c r="M141" i="96"/>
  <c r="L141" i="96"/>
  <c r="M140" i="96"/>
  <c r="L140" i="96"/>
  <c r="M139" i="96"/>
  <c r="L139" i="96"/>
  <c r="M138" i="96"/>
  <c r="L138" i="96"/>
  <c r="M137" i="96"/>
  <c r="L137" i="96"/>
  <c r="N137" i="96" s="1"/>
  <c r="M136" i="96"/>
  <c r="L136" i="96"/>
  <c r="M135" i="96"/>
  <c r="L135" i="96"/>
  <c r="N135" i="96" s="1"/>
  <c r="M134" i="96"/>
  <c r="L134" i="96"/>
  <c r="M133" i="96"/>
  <c r="L133" i="96"/>
  <c r="M132" i="96"/>
  <c r="L132" i="96"/>
  <c r="M131" i="96"/>
  <c r="L131" i="96"/>
  <c r="M130" i="96"/>
  <c r="L130" i="96"/>
  <c r="M129" i="96"/>
  <c r="L129" i="96"/>
  <c r="M128" i="96"/>
  <c r="L128" i="96"/>
  <c r="M127" i="96"/>
  <c r="L127" i="96"/>
  <c r="M126" i="96"/>
  <c r="L126" i="96"/>
  <c r="N126" i="96" s="1"/>
  <c r="M125" i="96"/>
  <c r="L125" i="96"/>
  <c r="M124" i="96"/>
  <c r="L124" i="96"/>
  <c r="M123" i="96"/>
  <c r="L123" i="96"/>
  <c r="M122" i="96"/>
  <c r="L122" i="96"/>
  <c r="M121" i="96"/>
  <c r="L121" i="96"/>
  <c r="M120" i="96"/>
  <c r="L120" i="96"/>
  <c r="M119" i="96"/>
  <c r="L119" i="96"/>
  <c r="M112" i="96"/>
  <c r="L112" i="96"/>
  <c r="N112" i="96" s="1"/>
  <c r="M111" i="96"/>
  <c r="L111" i="96"/>
  <c r="M110" i="96"/>
  <c r="L110" i="96"/>
  <c r="M109" i="96"/>
  <c r="L109" i="96"/>
  <c r="M108" i="96"/>
  <c r="L108" i="96"/>
  <c r="N108" i="96" s="1"/>
  <c r="M107" i="96"/>
  <c r="L107" i="96"/>
  <c r="M106" i="96"/>
  <c r="L106" i="96"/>
  <c r="N106" i="96" s="1"/>
  <c r="M105" i="96"/>
  <c r="L105" i="96"/>
  <c r="M104" i="96"/>
  <c r="L104" i="96"/>
  <c r="M103" i="96"/>
  <c r="L103" i="96"/>
  <c r="N103" i="96" s="1"/>
  <c r="M102" i="96"/>
  <c r="L102" i="96"/>
  <c r="M101" i="96"/>
  <c r="L101" i="96"/>
  <c r="M100" i="96"/>
  <c r="L100" i="96"/>
  <c r="M99" i="96"/>
  <c r="L99" i="96"/>
  <c r="M98" i="96"/>
  <c r="L98" i="96"/>
  <c r="M97" i="96"/>
  <c r="L97" i="96"/>
  <c r="M96" i="96"/>
  <c r="L96" i="96"/>
  <c r="N96" i="96" s="1"/>
  <c r="M95" i="96"/>
  <c r="L95" i="96"/>
  <c r="M94" i="96"/>
  <c r="L94" i="96"/>
  <c r="N94" i="96" s="1"/>
  <c r="M93" i="96"/>
  <c r="L93" i="96"/>
  <c r="M92" i="96"/>
  <c r="L92" i="96"/>
  <c r="M91" i="96"/>
  <c r="L91" i="96"/>
  <c r="M90" i="96"/>
  <c r="L90" i="96"/>
  <c r="M89" i="96"/>
  <c r="L89" i="96"/>
  <c r="M88" i="96"/>
  <c r="L88" i="96"/>
  <c r="N88" i="96" s="1"/>
  <c r="M87" i="96"/>
  <c r="L87" i="96"/>
  <c r="M86" i="96"/>
  <c r="L86" i="96"/>
  <c r="M85" i="96"/>
  <c r="L85" i="96"/>
  <c r="M84" i="96"/>
  <c r="L84" i="96"/>
  <c r="M83" i="96"/>
  <c r="L83" i="96"/>
  <c r="M82" i="96"/>
  <c r="L82" i="96"/>
  <c r="M81" i="96"/>
  <c r="L81" i="96"/>
  <c r="N81" i="96" s="1"/>
  <c r="M74" i="96"/>
  <c r="L74" i="96"/>
  <c r="M73" i="96"/>
  <c r="L73" i="96"/>
  <c r="M72" i="96"/>
  <c r="L72" i="96"/>
  <c r="M71" i="96"/>
  <c r="L71" i="96"/>
  <c r="M70" i="96"/>
  <c r="L70" i="96"/>
  <c r="M69" i="96"/>
  <c r="L69" i="96"/>
  <c r="M68" i="96"/>
  <c r="L68" i="96"/>
  <c r="M67" i="96"/>
  <c r="L67" i="96"/>
  <c r="M66" i="96"/>
  <c r="L66" i="96"/>
  <c r="M65" i="96"/>
  <c r="L65" i="96"/>
  <c r="M64" i="96"/>
  <c r="L64" i="96"/>
  <c r="M63" i="96"/>
  <c r="L63" i="96"/>
  <c r="N63" i="96" s="1"/>
  <c r="M62" i="96"/>
  <c r="L62" i="96"/>
  <c r="M61" i="96"/>
  <c r="L61" i="96"/>
  <c r="M60" i="96"/>
  <c r="L60" i="96"/>
  <c r="M59" i="96"/>
  <c r="L59" i="96"/>
  <c r="M58" i="96"/>
  <c r="L58" i="96"/>
  <c r="M57" i="96"/>
  <c r="L57" i="96"/>
  <c r="N57" i="96" s="1"/>
  <c r="M56" i="96"/>
  <c r="L56" i="96"/>
  <c r="M55" i="96"/>
  <c r="L55" i="96"/>
  <c r="M54" i="96"/>
  <c r="L54" i="96"/>
  <c r="M53" i="96"/>
  <c r="L53" i="96"/>
  <c r="M52" i="96"/>
  <c r="L52" i="96"/>
  <c r="M51" i="96"/>
  <c r="L51" i="96"/>
  <c r="M50" i="96"/>
  <c r="L50" i="96"/>
  <c r="M49" i="96"/>
  <c r="L49" i="96"/>
  <c r="M48" i="96"/>
  <c r="L48" i="96"/>
  <c r="N48" i="96" s="1"/>
  <c r="M47" i="96"/>
  <c r="L47" i="96"/>
  <c r="M46" i="96"/>
  <c r="L46" i="96"/>
  <c r="M45" i="96"/>
  <c r="L45" i="96"/>
  <c r="N45" i="96" s="1"/>
  <c r="M44" i="96"/>
  <c r="L44" i="96"/>
  <c r="B44" i="96"/>
  <c r="A44" i="96"/>
  <c r="M43" i="96"/>
  <c r="L43" i="96"/>
  <c r="M36" i="96"/>
  <c r="L36" i="96"/>
  <c r="M35" i="96"/>
  <c r="L35" i="96"/>
  <c r="M34" i="96"/>
  <c r="L34" i="96"/>
  <c r="N34" i="96" s="1"/>
  <c r="M33" i="96"/>
  <c r="L33" i="96"/>
  <c r="M32" i="96"/>
  <c r="L32" i="96"/>
  <c r="M31" i="96"/>
  <c r="L31" i="96"/>
  <c r="M30" i="96"/>
  <c r="L30" i="96"/>
  <c r="M29" i="96"/>
  <c r="L29" i="96"/>
  <c r="M28" i="96"/>
  <c r="L28" i="96"/>
  <c r="M27" i="96"/>
  <c r="L27" i="96"/>
  <c r="M26" i="96"/>
  <c r="L26" i="96"/>
  <c r="M25" i="96"/>
  <c r="L25" i="96"/>
  <c r="M24" i="96"/>
  <c r="L24" i="96"/>
  <c r="M23" i="96"/>
  <c r="L23" i="96"/>
  <c r="M22" i="96"/>
  <c r="L22" i="96"/>
  <c r="M21" i="96"/>
  <c r="L21" i="96"/>
  <c r="M20" i="96"/>
  <c r="L20" i="96"/>
  <c r="M19" i="96"/>
  <c r="L19" i="96"/>
  <c r="M18" i="96"/>
  <c r="L18" i="96"/>
  <c r="M17" i="96"/>
  <c r="L17" i="96"/>
  <c r="N17" i="96" s="1"/>
  <c r="M16" i="96"/>
  <c r="L16" i="96"/>
  <c r="M15" i="96"/>
  <c r="L15" i="96"/>
  <c r="M14" i="96"/>
  <c r="L14" i="96"/>
  <c r="N14" i="96" s="1"/>
  <c r="M13" i="96"/>
  <c r="L13" i="96"/>
  <c r="M12" i="96"/>
  <c r="L12" i="96"/>
  <c r="M11" i="96"/>
  <c r="L11" i="96"/>
  <c r="M10" i="96"/>
  <c r="L10" i="96"/>
  <c r="M9" i="96"/>
  <c r="L9" i="96"/>
  <c r="M8" i="96"/>
  <c r="L8" i="96"/>
  <c r="N8" i="96" s="1"/>
  <c r="M7" i="96"/>
  <c r="L7" i="96"/>
  <c r="M6" i="96"/>
  <c r="L6" i="96"/>
  <c r="B6" i="96"/>
  <c r="A6" i="96"/>
  <c r="M5" i="96"/>
  <c r="L5" i="96"/>
  <c r="B74" i="95"/>
  <c r="B44" i="95"/>
  <c r="A44" i="95"/>
  <c r="B36" i="95"/>
  <c r="B834" i="94"/>
  <c r="B424" i="94"/>
  <c r="A424" i="94"/>
  <c r="B416" i="94"/>
  <c r="B44" i="94"/>
  <c r="A44" i="94"/>
  <c r="B36" i="94"/>
  <c r="B112" i="93"/>
  <c r="B44" i="93"/>
  <c r="A44" i="93"/>
  <c r="B36" i="93"/>
  <c r="M454" i="92"/>
  <c r="L454" i="92"/>
  <c r="B454" i="92"/>
  <c r="M453" i="92"/>
  <c r="L453" i="92"/>
  <c r="N453" i="92" s="1"/>
  <c r="M452" i="92"/>
  <c r="L452" i="92"/>
  <c r="M451" i="92"/>
  <c r="L451" i="92"/>
  <c r="N451" i="92" s="1"/>
  <c r="M450" i="92"/>
  <c r="L450" i="92"/>
  <c r="M449" i="92"/>
  <c r="L449" i="92"/>
  <c r="M448" i="92"/>
  <c r="L448" i="92"/>
  <c r="M447" i="92"/>
  <c r="L447" i="92"/>
  <c r="M446" i="92"/>
  <c r="L446" i="92"/>
  <c r="M445" i="92"/>
  <c r="L445" i="92"/>
  <c r="N445" i="92" s="1"/>
  <c r="M444" i="92"/>
  <c r="L444" i="92"/>
  <c r="N443" i="92"/>
  <c r="M443" i="92"/>
  <c r="L443" i="92"/>
  <c r="M442" i="92"/>
  <c r="L442" i="92"/>
  <c r="M441" i="92"/>
  <c r="L441" i="92"/>
  <c r="N441" i="92" s="1"/>
  <c r="M440" i="92"/>
  <c r="L440" i="92"/>
  <c r="M439" i="92"/>
  <c r="L439" i="92"/>
  <c r="M438" i="92"/>
  <c r="L438" i="92"/>
  <c r="N438" i="92" s="1"/>
  <c r="M437" i="92"/>
  <c r="L437" i="92"/>
  <c r="M436" i="92"/>
  <c r="L436" i="92"/>
  <c r="M435" i="92"/>
  <c r="L435" i="92"/>
  <c r="M434" i="92"/>
  <c r="L434" i="92"/>
  <c r="M433" i="92"/>
  <c r="L433" i="92"/>
  <c r="M432" i="92"/>
  <c r="L432" i="92"/>
  <c r="M431" i="92"/>
  <c r="L431" i="92"/>
  <c r="M430" i="92"/>
  <c r="L430" i="92"/>
  <c r="M429" i="92"/>
  <c r="L429" i="92"/>
  <c r="N429" i="92" s="1"/>
  <c r="M428" i="92"/>
  <c r="L428" i="92"/>
  <c r="M427" i="92"/>
  <c r="L427" i="92"/>
  <c r="N427" i="92" s="1"/>
  <c r="M426" i="92"/>
  <c r="L426" i="92"/>
  <c r="M425" i="92"/>
  <c r="L425" i="92"/>
  <c r="M424" i="92"/>
  <c r="L424" i="92"/>
  <c r="N424" i="92" s="1"/>
  <c r="M423" i="92"/>
  <c r="L423" i="92"/>
  <c r="N423" i="92" s="1"/>
  <c r="M416" i="92"/>
  <c r="L416" i="92"/>
  <c r="M415" i="92"/>
  <c r="L415" i="92"/>
  <c r="M414" i="92"/>
  <c r="N414" i="92" s="1"/>
  <c r="L414" i="92"/>
  <c r="M413" i="92"/>
  <c r="L413" i="92"/>
  <c r="N413" i="92" s="1"/>
  <c r="M412" i="92"/>
  <c r="L412" i="92"/>
  <c r="M411" i="92"/>
  <c r="L411" i="92"/>
  <c r="M410" i="92"/>
  <c r="L410" i="92"/>
  <c r="M409" i="92"/>
  <c r="L409" i="92"/>
  <c r="M408" i="92"/>
  <c r="L408" i="92"/>
  <c r="M407" i="92"/>
  <c r="L407" i="92"/>
  <c r="N407" i="92" s="1"/>
  <c r="M406" i="92"/>
  <c r="L406" i="92"/>
  <c r="N406" i="92" s="1"/>
  <c r="M405" i="92"/>
  <c r="L405" i="92"/>
  <c r="M404" i="92"/>
  <c r="L404" i="92"/>
  <c r="M403" i="92"/>
  <c r="L403" i="92"/>
  <c r="N403" i="92" s="1"/>
  <c r="M402" i="92"/>
  <c r="L402" i="92"/>
  <c r="M401" i="92"/>
  <c r="L401" i="92"/>
  <c r="M400" i="92"/>
  <c r="L400" i="92"/>
  <c r="M399" i="92"/>
  <c r="L399" i="92"/>
  <c r="N399" i="92" s="1"/>
  <c r="M398" i="92"/>
  <c r="L398" i="92"/>
  <c r="M397" i="92"/>
  <c r="L397" i="92"/>
  <c r="M396" i="92"/>
  <c r="L396" i="92"/>
  <c r="M395" i="92"/>
  <c r="N395" i="92" s="1"/>
  <c r="L395" i="92"/>
  <c r="M394" i="92"/>
  <c r="L394" i="92"/>
  <c r="M393" i="92"/>
  <c r="L393" i="92"/>
  <c r="N393" i="92" s="1"/>
  <c r="M392" i="92"/>
  <c r="L392" i="92"/>
  <c r="M391" i="92"/>
  <c r="L391" i="92"/>
  <c r="M390" i="92"/>
  <c r="L390" i="92"/>
  <c r="M389" i="92"/>
  <c r="L389" i="92"/>
  <c r="N389" i="92" s="1"/>
  <c r="M388" i="92"/>
  <c r="L388" i="92"/>
  <c r="N387" i="92"/>
  <c r="M387" i="92"/>
  <c r="L387" i="92"/>
  <c r="M386" i="92"/>
  <c r="L386" i="92"/>
  <c r="N386" i="92" s="1"/>
  <c r="M385" i="92"/>
  <c r="L385" i="92"/>
  <c r="N385" i="92" s="1"/>
  <c r="M378" i="92"/>
  <c r="L378" i="92"/>
  <c r="M377" i="92"/>
  <c r="L377" i="92"/>
  <c r="M376" i="92"/>
  <c r="L376" i="92"/>
  <c r="M375" i="92"/>
  <c r="L375" i="92"/>
  <c r="M374" i="92"/>
  <c r="L374" i="92"/>
  <c r="M373" i="92"/>
  <c r="L373" i="92"/>
  <c r="M372" i="92"/>
  <c r="L372" i="92"/>
  <c r="M371" i="92"/>
  <c r="L371" i="92"/>
  <c r="M370" i="92"/>
  <c r="L370" i="92"/>
  <c r="N370" i="92" s="1"/>
  <c r="M369" i="92"/>
  <c r="L369" i="92"/>
  <c r="M368" i="92"/>
  <c r="L368" i="92"/>
  <c r="N368" i="92" s="1"/>
  <c r="M367" i="92"/>
  <c r="L367" i="92"/>
  <c r="M366" i="92"/>
  <c r="L366" i="92"/>
  <c r="M365" i="92"/>
  <c r="L365" i="92"/>
  <c r="N365" i="92" s="1"/>
  <c r="M364" i="92"/>
  <c r="L364" i="92"/>
  <c r="M363" i="92"/>
  <c r="L363" i="92"/>
  <c r="M362" i="92"/>
  <c r="N362" i="92" s="1"/>
  <c r="L362" i="92"/>
  <c r="M361" i="92"/>
  <c r="L361" i="92"/>
  <c r="M360" i="92"/>
  <c r="L360" i="92"/>
  <c r="N360" i="92" s="1"/>
  <c r="M359" i="92"/>
  <c r="L359" i="92"/>
  <c r="M358" i="92"/>
  <c r="L358" i="92"/>
  <c r="M357" i="92"/>
  <c r="L357" i="92"/>
  <c r="M356" i="92"/>
  <c r="L356" i="92"/>
  <c r="M355" i="92"/>
  <c r="L355" i="92"/>
  <c r="M354" i="92"/>
  <c r="L354" i="92"/>
  <c r="M353" i="92"/>
  <c r="L353" i="92"/>
  <c r="N353" i="92" s="1"/>
  <c r="M352" i="92"/>
  <c r="L352" i="92"/>
  <c r="M351" i="92"/>
  <c r="L351" i="92"/>
  <c r="N351" i="92" s="1"/>
  <c r="M350" i="92"/>
  <c r="L350" i="92"/>
  <c r="M349" i="92"/>
  <c r="L349" i="92"/>
  <c r="N349" i="92" s="1"/>
  <c r="M348" i="92"/>
  <c r="L348" i="92"/>
  <c r="M347" i="92"/>
  <c r="L347" i="92"/>
  <c r="N347" i="92" s="1"/>
  <c r="M340" i="92"/>
  <c r="L340" i="92"/>
  <c r="N340" i="92" s="1"/>
  <c r="M339" i="92"/>
  <c r="L339" i="92"/>
  <c r="M338" i="92"/>
  <c r="L338" i="92"/>
  <c r="M337" i="92"/>
  <c r="L337" i="92"/>
  <c r="M336" i="92"/>
  <c r="L336" i="92"/>
  <c r="M335" i="92"/>
  <c r="L335" i="92"/>
  <c r="M334" i="92"/>
  <c r="L334" i="92"/>
  <c r="N334" i="92" s="1"/>
  <c r="M333" i="92"/>
  <c r="L333" i="92"/>
  <c r="M332" i="92"/>
  <c r="L332" i="92"/>
  <c r="M331" i="92"/>
  <c r="L331" i="92"/>
  <c r="M330" i="92"/>
  <c r="L330" i="92"/>
  <c r="N330" i="92" s="1"/>
  <c r="M329" i="92"/>
  <c r="L329" i="92"/>
  <c r="M328" i="92"/>
  <c r="L328" i="92"/>
  <c r="M327" i="92"/>
  <c r="L327" i="92"/>
  <c r="M326" i="92"/>
  <c r="L326" i="92"/>
  <c r="M325" i="92"/>
  <c r="L325" i="92"/>
  <c r="M324" i="92"/>
  <c r="L324" i="92"/>
  <c r="M323" i="92"/>
  <c r="L323" i="92"/>
  <c r="M322" i="92"/>
  <c r="L322" i="92"/>
  <c r="M321" i="92"/>
  <c r="L321" i="92"/>
  <c r="N321" i="92" s="1"/>
  <c r="M320" i="92"/>
  <c r="L320" i="92"/>
  <c r="M319" i="92"/>
  <c r="L319" i="92"/>
  <c r="M318" i="92"/>
  <c r="L318" i="92"/>
  <c r="N318" i="92" s="1"/>
  <c r="M317" i="92"/>
  <c r="L317" i="92"/>
  <c r="M316" i="92"/>
  <c r="L316" i="92"/>
  <c r="N316" i="92" s="1"/>
  <c r="M315" i="92"/>
  <c r="L315" i="92"/>
  <c r="M314" i="92"/>
  <c r="L314" i="92"/>
  <c r="N314" i="92" s="1"/>
  <c r="M313" i="92"/>
  <c r="L313" i="92"/>
  <c r="M312" i="92"/>
  <c r="L312" i="92"/>
  <c r="M311" i="92"/>
  <c r="L311" i="92"/>
  <c r="M310" i="92"/>
  <c r="L310" i="92"/>
  <c r="M309" i="92"/>
  <c r="L309" i="92"/>
  <c r="M302" i="92"/>
  <c r="L302" i="92"/>
  <c r="M301" i="92"/>
  <c r="L301" i="92"/>
  <c r="N301" i="92" s="1"/>
  <c r="M300" i="92"/>
  <c r="L300" i="92"/>
  <c r="M299" i="92"/>
  <c r="N299" i="92" s="1"/>
  <c r="L299" i="92"/>
  <c r="M298" i="92"/>
  <c r="L298" i="92"/>
  <c r="M297" i="92"/>
  <c r="L297" i="92"/>
  <c r="N297" i="92" s="1"/>
  <c r="M296" i="92"/>
  <c r="L296" i="92"/>
  <c r="M295" i="92"/>
  <c r="L295" i="92"/>
  <c r="M294" i="92"/>
  <c r="L294" i="92"/>
  <c r="M293" i="92"/>
  <c r="L293" i="92"/>
  <c r="M292" i="92"/>
  <c r="L292" i="92"/>
  <c r="N292" i="92" s="1"/>
  <c r="M291" i="92"/>
  <c r="L291" i="92"/>
  <c r="M290" i="92"/>
  <c r="L290" i="92"/>
  <c r="N290" i="92" s="1"/>
  <c r="M289" i="92"/>
  <c r="L289" i="92"/>
  <c r="M288" i="92"/>
  <c r="L288" i="92"/>
  <c r="M287" i="92"/>
  <c r="L287" i="92"/>
  <c r="M286" i="92"/>
  <c r="L286" i="92"/>
  <c r="M285" i="92"/>
  <c r="L285" i="92"/>
  <c r="N285" i="92" s="1"/>
  <c r="M284" i="92"/>
  <c r="L284" i="92"/>
  <c r="M283" i="92"/>
  <c r="L283" i="92"/>
  <c r="M282" i="92"/>
  <c r="L282" i="92"/>
  <c r="N282" i="92" s="1"/>
  <c r="M281" i="92"/>
  <c r="L281" i="92"/>
  <c r="N281" i="92" s="1"/>
  <c r="M280" i="92"/>
  <c r="L280" i="92"/>
  <c r="M279" i="92"/>
  <c r="L279" i="92"/>
  <c r="M278" i="92"/>
  <c r="L278" i="92"/>
  <c r="M277" i="92"/>
  <c r="L277" i="92"/>
  <c r="M276" i="92"/>
  <c r="L276" i="92"/>
  <c r="N276" i="92" s="1"/>
  <c r="M275" i="92"/>
  <c r="L275" i="92"/>
  <c r="M274" i="92"/>
  <c r="L274" i="92"/>
  <c r="M273" i="92"/>
  <c r="L273" i="92"/>
  <c r="N273" i="92" s="1"/>
  <c r="M272" i="92"/>
  <c r="L272" i="92"/>
  <c r="M271" i="92"/>
  <c r="L271" i="92"/>
  <c r="N271" i="92" s="1"/>
  <c r="M264" i="92"/>
  <c r="L264" i="92"/>
  <c r="M263" i="92"/>
  <c r="L263" i="92"/>
  <c r="M262" i="92"/>
  <c r="L262" i="92"/>
  <c r="M261" i="92"/>
  <c r="L261" i="92"/>
  <c r="N261" i="92" s="1"/>
  <c r="M260" i="92"/>
  <c r="L260" i="92"/>
  <c r="M259" i="92"/>
  <c r="L259" i="92"/>
  <c r="M258" i="92"/>
  <c r="L258" i="92"/>
  <c r="M257" i="92"/>
  <c r="L257" i="92"/>
  <c r="M256" i="92"/>
  <c r="L256" i="92"/>
  <c r="N256" i="92" s="1"/>
  <c r="M255" i="92"/>
  <c r="L255" i="92"/>
  <c r="M254" i="92"/>
  <c r="L254" i="92"/>
  <c r="M253" i="92"/>
  <c r="L253" i="92"/>
  <c r="M252" i="92"/>
  <c r="L252" i="92"/>
  <c r="N252" i="92" s="1"/>
  <c r="M251" i="92"/>
  <c r="L251" i="92"/>
  <c r="M250" i="92"/>
  <c r="L250" i="92"/>
  <c r="N250" i="92" s="1"/>
  <c r="M249" i="92"/>
  <c r="L249" i="92"/>
  <c r="M248" i="92"/>
  <c r="L248" i="92"/>
  <c r="N248" i="92" s="1"/>
  <c r="M247" i="92"/>
  <c r="L247" i="92"/>
  <c r="M246" i="92"/>
  <c r="L246" i="92"/>
  <c r="M245" i="92"/>
  <c r="N245" i="92" s="1"/>
  <c r="L245" i="92"/>
  <c r="M244" i="92"/>
  <c r="L244" i="92"/>
  <c r="M243" i="92"/>
  <c r="L243" i="92"/>
  <c r="N243" i="92" s="1"/>
  <c r="M242" i="92"/>
  <c r="L242" i="92"/>
  <c r="N242" i="92" s="1"/>
  <c r="M241" i="92"/>
  <c r="L241" i="92"/>
  <c r="M240" i="92"/>
  <c r="L240" i="92"/>
  <c r="M239" i="92"/>
  <c r="L239" i="92"/>
  <c r="M238" i="92"/>
  <c r="L238" i="92"/>
  <c r="M237" i="92"/>
  <c r="L237" i="92"/>
  <c r="M236" i="92"/>
  <c r="L236" i="92"/>
  <c r="M235" i="92"/>
  <c r="L235" i="92"/>
  <c r="N235" i="92" s="1"/>
  <c r="M234" i="92"/>
  <c r="L234" i="92"/>
  <c r="M233" i="92"/>
  <c r="L233" i="92"/>
  <c r="M226" i="92"/>
  <c r="L226" i="92"/>
  <c r="N226" i="92" s="1"/>
  <c r="M225" i="92"/>
  <c r="L225" i="92"/>
  <c r="M224" i="92"/>
  <c r="L224" i="92"/>
  <c r="M223" i="92"/>
  <c r="L223" i="92"/>
  <c r="M222" i="92"/>
  <c r="L222" i="92"/>
  <c r="M221" i="92"/>
  <c r="L221" i="92"/>
  <c r="M220" i="92"/>
  <c r="L220" i="92"/>
  <c r="N220" i="92" s="1"/>
  <c r="M219" i="92"/>
  <c r="L219" i="92"/>
  <c r="N219" i="92" s="1"/>
  <c r="M218" i="92"/>
  <c r="L218" i="92"/>
  <c r="M217" i="92"/>
  <c r="L217" i="92"/>
  <c r="M216" i="92"/>
  <c r="L216" i="92"/>
  <c r="M215" i="92"/>
  <c r="L215" i="92"/>
  <c r="M214" i="92"/>
  <c r="L214" i="92"/>
  <c r="M213" i="92"/>
  <c r="L213" i="92"/>
  <c r="M212" i="92"/>
  <c r="L212" i="92"/>
  <c r="M211" i="92"/>
  <c r="L211" i="92"/>
  <c r="M210" i="92"/>
  <c r="L210" i="92"/>
  <c r="M209" i="92"/>
  <c r="L209" i="92"/>
  <c r="M208" i="92"/>
  <c r="L208" i="92"/>
  <c r="M207" i="92"/>
  <c r="L207" i="92"/>
  <c r="M206" i="92"/>
  <c r="L206" i="92"/>
  <c r="N206" i="92" s="1"/>
  <c r="M205" i="92"/>
  <c r="L205" i="92"/>
  <c r="N205" i="92" s="1"/>
  <c r="M204" i="92"/>
  <c r="L204" i="92"/>
  <c r="M203" i="92"/>
  <c r="L203" i="92"/>
  <c r="N203" i="92" s="1"/>
  <c r="M202" i="92"/>
  <c r="L202" i="92"/>
  <c r="M201" i="92"/>
  <c r="L201" i="92"/>
  <c r="M200" i="92"/>
  <c r="L200" i="92"/>
  <c r="M199" i="92"/>
  <c r="L199" i="92"/>
  <c r="M198" i="92"/>
  <c r="L198" i="92"/>
  <c r="M197" i="92"/>
  <c r="L197" i="92"/>
  <c r="N197" i="92" s="1"/>
  <c r="M196" i="92"/>
  <c r="L196" i="92"/>
  <c r="N196" i="92" s="1"/>
  <c r="B196" i="92"/>
  <c r="A196" i="92"/>
  <c r="M195" i="92"/>
  <c r="L195" i="92"/>
  <c r="N195" i="92" s="1"/>
  <c r="M188" i="92"/>
  <c r="L188" i="92"/>
  <c r="B188" i="92"/>
  <c r="M187" i="92"/>
  <c r="L187" i="92"/>
  <c r="N187" i="92" s="1"/>
  <c r="M186" i="92"/>
  <c r="L186" i="92"/>
  <c r="M185" i="92"/>
  <c r="L185" i="92"/>
  <c r="M184" i="92"/>
  <c r="L184" i="92"/>
  <c r="N184" i="92" s="1"/>
  <c r="M183" i="92"/>
  <c r="L183" i="92"/>
  <c r="M182" i="92"/>
  <c r="L182" i="92"/>
  <c r="M181" i="92"/>
  <c r="L181" i="92"/>
  <c r="M180" i="92"/>
  <c r="L180" i="92"/>
  <c r="M179" i="92"/>
  <c r="L179" i="92"/>
  <c r="M178" i="92"/>
  <c r="L178" i="92"/>
  <c r="M177" i="92"/>
  <c r="L177" i="92"/>
  <c r="M176" i="92"/>
  <c r="L176" i="92"/>
  <c r="N176" i="92" s="1"/>
  <c r="M175" i="92"/>
  <c r="L175" i="92"/>
  <c r="N175" i="92" s="1"/>
  <c r="M174" i="92"/>
  <c r="L174" i="92"/>
  <c r="N174" i="92" s="1"/>
  <c r="M173" i="92"/>
  <c r="L173" i="92"/>
  <c r="M172" i="92"/>
  <c r="L172" i="92"/>
  <c r="M171" i="92"/>
  <c r="L171" i="92"/>
  <c r="N171" i="92" s="1"/>
  <c r="M170" i="92"/>
  <c r="L170" i="92"/>
  <c r="N170" i="92" s="1"/>
  <c r="M169" i="92"/>
  <c r="L169" i="92"/>
  <c r="M168" i="92"/>
  <c r="L168" i="92"/>
  <c r="M167" i="92"/>
  <c r="L167" i="92"/>
  <c r="M166" i="92"/>
  <c r="L166" i="92"/>
  <c r="M165" i="92"/>
  <c r="L165" i="92"/>
  <c r="N165" i="92" s="1"/>
  <c r="M164" i="92"/>
  <c r="L164" i="92"/>
  <c r="N164" i="92" s="1"/>
  <c r="M163" i="92"/>
  <c r="L163" i="92"/>
  <c r="M162" i="92"/>
  <c r="L162" i="92"/>
  <c r="M161" i="92"/>
  <c r="L161" i="92"/>
  <c r="M160" i="92"/>
  <c r="L160" i="92"/>
  <c r="M159" i="92"/>
  <c r="L159" i="92"/>
  <c r="M158" i="92"/>
  <c r="L158" i="92"/>
  <c r="M157" i="92"/>
  <c r="L157" i="92"/>
  <c r="M150" i="92"/>
  <c r="L150" i="92"/>
  <c r="M149" i="92"/>
  <c r="L149" i="92"/>
  <c r="M148" i="92"/>
  <c r="L148" i="92"/>
  <c r="N148" i="92" s="1"/>
  <c r="N147" i="92"/>
  <c r="M147" i="92"/>
  <c r="L147" i="92"/>
  <c r="M146" i="92"/>
  <c r="L146" i="92"/>
  <c r="M145" i="92"/>
  <c r="L145" i="92"/>
  <c r="M144" i="92"/>
  <c r="L144" i="92"/>
  <c r="M143" i="92"/>
  <c r="L143" i="92"/>
  <c r="M142" i="92"/>
  <c r="L142" i="92"/>
  <c r="M141" i="92"/>
  <c r="L141" i="92"/>
  <c r="M140" i="92"/>
  <c r="L140" i="92"/>
  <c r="M139" i="92"/>
  <c r="L139" i="92"/>
  <c r="N139" i="92" s="1"/>
  <c r="M138" i="92"/>
  <c r="L138" i="92"/>
  <c r="M137" i="92"/>
  <c r="L137" i="92"/>
  <c r="M136" i="92"/>
  <c r="L136" i="92"/>
  <c r="M135" i="92"/>
  <c r="L135" i="92"/>
  <c r="M134" i="92"/>
  <c r="L134" i="92"/>
  <c r="M133" i="92"/>
  <c r="L133" i="92"/>
  <c r="M132" i="92"/>
  <c r="L132" i="92"/>
  <c r="M131" i="92"/>
  <c r="L131" i="92"/>
  <c r="M130" i="92"/>
  <c r="L130" i="92"/>
  <c r="M129" i="92"/>
  <c r="L129" i="92"/>
  <c r="M128" i="92"/>
  <c r="L128" i="92"/>
  <c r="N128" i="92" s="1"/>
  <c r="M127" i="92"/>
  <c r="L127" i="92"/>
  <c r="M126" i="92"/>
  <c r="L126" i="92"/>
  <c r="N126" i="92" s="1"/>
  <c r="M125" i="92"/>
  <c r="L125" i="92"/>
  <c r="M124" i="92"/>
  <c r="L124" i="92"/>
  <c r="M123" i="92"/>
  <c r="L123" i="92"/>
  <c r="N123" i="92" s="1"/>
  <c r="M122" i="92"/>
  <c r="L122" i="92"/>
  <c r="M121" i="92"/>
  <c r="L121" i="92"/>
  <c r="M120" i="92"/>
  <c r="L120" i="92"/>
  <c r="M119" i="92"/>
  <c r="L119" i="92"/>
  <c r="M112" i="92"/>
  <c r="L112" i="92"/>
  <c r="N112" i="92" s="1"/>
  <c r="M111" i="92"/>
  <c r="L111" i="92"/>
  <c r="M110" i="92"/>
  <c r="L110" i="92"/>
  <c r="M109" i="92"/>
  <c r="L109" i="92"/>
  <c r="M108" i="92"/>
  <c r="L108" i="92"/>
  <c r="M107" i="92"/>
  <c r="L107" i="92"/>
  <c r="M106" i="92"/>
  <c r="L106" i="92"/>
  <c r="N106" i="92" s="1"/>
  <c r="M105" i="92"/>
  <c r="L105" i="92"/>
  <c r="M104" i="92"/>
  <c r="L104" i="92"/>
  <c r="M103" i="92"/>
  <c r="L103" i="92"/>
  <c r="M102" i="92"/>
  <c r="L102" i="92"/>
  <c r="M101" i="92"/>
  <c r="L101" i="92"/>
  <c r="M100" i="92"/>
  <c r="L100" i="92"/>
  <c r="M99" i="92"/>
  <c r="L99" i="92"/>
  <c r="M98" i="92"/>
  <c r="L98" i="92"/>
  <c r="M97" i="92"/>
  <c r="L97" i="92"/>
  <c r="M96" i="92"/>
  <c r="L96" i="92"/>
  <c r="M95" i="92"/>
  <c r="L95" i="92"/>
  <c r="M94" i="92"/>
  <c r="L94" i="92"/>
  <c r="M93" i="92"/>
  <c r="L93" i="92"/>
  <c r="M92" i="92"/>
  <c r="L92" i="92"/>
  <c r="N92" i="92" s="1"/>
  <c r="M91" i="92"/>
  <c r="L91" i="92"/>
  <c r="N91" i="92" s="1"/>
  <c r="M90" i="92"/>
  <c r="L90" i="92"/>
  <c r="N90" i="92" s="1"/>
  <c r="M89" i="92"/>
  <c r="L89" i="92"/>
  <c r="N89" i="92" s="1"/>
  <c r="M88" i="92"/>
  <c r="L88" i="92"/>
  <c r="N88" i="92" s="1"/>
  <c r="M87" i="92"/>
  <c r="L87" i="92"/>
  <c r="M86" i="92"/>
  <c r="L86" i="92"/>
  <c r="M85" i="92"/>
  <c r="L85" i="92"/>
  <c r="M84" i="92"/>
  <c r="L84" i="92"/>
  <c r="N84" i="92" s="1"/>
  <c r="M83" i="92"/>
  <c r="L83" i="92"/>
  <c r="M82" i="92"/>
  <c r="L82" i="92"/>
  <c r="M81" i="92"/>
  <c r="L81" i="92"/>
  <c r="M74" i="92"/>
  <c r="L74" i="92"/>
  <c r="N74" i="92" s="1"/>
  <c r="M73" i="92"/>
  <c r="L73" i="92"/>
  <c r="N73" i="92" s="1"/>
  <c r="M72" i="92"/>
  <c r="L72" i="92"/>
  <c r="M71" i="92"/>
  <c r="L71" i="92"/>
  <c r="M70" i="92"/>
  <c r="L70" i="92"/>
  <c r="M69" i="92"/>
  <c r="N69" i="92" s="1"/>
  <c r="L69" i="92"/>
  <c r="M68" i="92"/>
  <c r="L68" i="92"/>
  <c r="N68" i="92" s="1"/>
  <c r="M67" i="92"/>
  <c r="L67" i="92"/>
  <c r="M66" i="92"/>
  <c r="L66" i="92"/>
  <c r="M65" i="92"/>
  <c r="L65" i="92"/>
  <c r="N65" i="92" s="1"/>
  <c r="M64" i="92"/>
  <c r="L64" i="92"/>
  <c r="M63" i="92"/>
  <c r="L63" i="92"/>
  <c r="M62" i="92"/>
  <c r="L62" i="92"/>
  <c r="M61" i="92"/>
  <c r="L61" i="92"/>
  <c r="N61" i="92" s="1"/>
  <c r="M60" i="92"/>
  <c r="L60" i="92"/>
  <c r="N60" i="92" s="1"/>
  <c r="M59" i="92"/>
  <c r="L59" i="92"/>
  <c r="N59" i="92" s="1"/>
  <c r="M58" i="92"/>
  <c r="L58" i="92"/>
  <c r="M57" i="92"/>
  <c r="L57" i="92"/>
  <c r="M56" i="92"/>
  <c r="L56" i="92"/>
  <c r="N56" i="92" s="1"/>
  <c r="M55" i="92"/>
  <c r="L55" i="92"/>
  <c r="M54" i="92"/>
  <c r="L54" i="92"/>
  <c r="N54" i="92" s="1"/>
  <c r="M53" i="92"/>
  <c r="L53" i="92"/>
  <c r="M52" i="92"/>
  <c r="L52" i="92"/>
  <c r="M51" i="92"/>
  <c r="L51" i="92"/>
  <c r="M50" i="92"/>
  <c r="L50" i="92"/>
  <c r="M49" i="92"/>
  <c r="L49" i="92"/>
  <c r="M48" i="92"/>
  <c r="L48" i="92"/>
  <c r="M47" i="92"/>
  <c r="L47" i="92"/>
  <c r="M46" i="92"/>
  <c r="L46" i="92"/>
  <c r="M45" i="92"/>
  <c r="L45" i="92"/>
  <c r="N45" i="92" s="1"/>
  <c r="M44" i="92"/>
  <c r="L44" i="92"/>
  <c r="B44" i="92"/>
  <c r="A44" i="92"/>
  <c r="M43" i="92"/>
  <c r="L43" i="92"/>
  <c r="M36" i="92"/>
  <c r="L36" i="92"/>
  <c r="B36" i="92"/>
  <c r="M35" i="92"/>
  <c r="L35" i="92"/>
  <c r="M34" i="92"/>
  <c r="L34" i="92"/>
  <c r="M33" i="92"/>
  <c r="L33" i="92"/>
  <c r="M32" i="92"/>
  <c r="L32" i="92"/>
  <c r="M31" i="92"/>
  <c r="L31" i="92"/>
  <c r="N31" i="92" s="1"/>
  <c r="M30" i="92"/>
  <c r="L30" i="92"/>
  <c r="M29" i="92"/>
  <c r="L29" i="92"/>
  <c r="M28" i="92"/>
  <c r="L28" i="92"/>
  <c r="N28" i="92" s="1"/>
  <c r="M27" i="92"/>
  <c r="L27" i="92"/>
  <c r="M26" i="92"/>
  <c r="L26" i="92"/>
  <c r="M25" i="92"/>
  <c r="L25" i="92"/>
  <c r="M24" i="92"/>
  <c r="L24" i="92"/>
  <c r="M23" i="92"/>
  <c r="L23" i="92"/>
  <c r="M22" i="92"/>
  <c r="L22" i="92"/>
  <c r="M21" i="92"/>
  <c r="L21" i="92"/>
  <c r="M20" i="92"/>
  <c r="L20" i="92"/>
  <c r="M19" i="92"/>
  <c r="L19" i="92"/>
  <c r="M18" i="92"/>
  <c r="L18" i="92"/>
  <c r="M17" i="92"/>
  <c r="L17" i="92"/>
  <c r="M16" i="92"/>
  <c r="L16" i="92"/>
  <c r="M15" i="92"/>
  <c r="L15" i="92"/>
  <c r="N15" i="92" s="1"/>
  <c r="M14" i="92"/>
  <c r="L14" i="92"/>
  <c r="M13" i="92"/>
  <c r="L13" i="92"/>
  <c r="M12" i="92"/>
  <c r="L12" i="92"/>
  <c r="M11" i="92"/>
  <c r="L11" i="92"/>
  <c r="N11" i="92" s="1"/>
  <c r="M10" i="92"/>
  <c r="L10" i="92"/>
  <c r="M9" i="92"/>
  <c r="L9" i="92"/>
  <c r="M8" i="92"/>
  <c r="L8" i="92"/>
  <c r="M7" i="92"/>
  <c r="L7" i="92"/>
  <c r="N7" i="92" s="1"/>
  <c r="N6" i="92"/>
  <c r="M6" i="92"/>
  <c r="L6" i="92"/>
  <c r="M5" i="92"/>
  <c r="L5" i="92"/>
  <c r="B120" i="91"/>
  <c r="A120" i="91"/>
  <c r="B44" i="91"/>
  <c r="A44" i="91"/>
  <c r="B6" i="91"/>
  <c r="A6" i="91"/>
  <c r="B112" i="91" s="1"/>
  <c r="B234" i="90"/>
  <c r="A234" i="90"/>
  <c r="B44" i="90"/>
  <c r="A44" i="90"/>
  <c r="B6" i="90"/>
  <c r="A6" i="90"/>
  <c r="B758" i="90" s="1"/>
  <c r="B188" i="89"/>
  <c r="I2" i="88"/>
  <c r="I2" i="89" s="1"/>
  <c r="G304" i="123" l="1"/>
  <c r="N92" i="96"/>
  <c r="N122" i="96"/>
  <c r="N242" i="96"/>
  <c r="N428" i="96"/>
  <c r="N434" i="96"/>
  <c r="N446" i="96"/>
  <c r="N464" i="96"/>
  <c r="N476" i="96"/>
  <c r="N506" i="96"/>
  <c r="N512" i="96"/>
  <c r="N518" i="96"/>
  <c r="N524" i="96"/>
  <c r="N566" i="96"/>
  <c r="N578" i="96"/>
  <c r="N605" i="96"/>
  <c r="N241" i="92"/>
  <c r="N449" i="92"/>
  <c r="N286" i="92"/>
  <c r="N339" i="92"/>
  <c r="N402" i="92"/>
  <c r="N277" i="92"/>
  <c r="N67" i="92"/>
  <c r="N237" i="92"/>
  <c r="N313" i="92"/>
  <c r="N43" i="92"/>
  <c r="N201" i="92"/>
  <c r="N390" i="92"/>
  <c r="N434" i="92"/>
  <c r="N19" i="92"/>
  <c r="N24" i="92"/>
  <c r="N133" i="92"/>
  <c r="N137" i="92"/>
  <c r="N158" i="92"/>
  <c r="N172" i="92"/>
  <c r="N202" i="92"/>
  <c r="N222" i="92"/>
  <c r="N234" i="92"/>
  <c r="N274" i="92"/>
  <c r="N279" i="92"/>
  <c r="N328" i="92"/>
  <c r="N447" i="92"/>
  <c r="N55" i="92"/>
  <c r="N36" i="92"/>
  <c r="N27" i="92"/>
  <c r="N186" i="92"/>
  <c r="N29" i="92"/>
  <c r="N53" i="92"/>
  <c r="N102" i="92"/>
  <c r="N108" i="92"/>
  <c r="N129" i="92"/>
  <c r="N188" i="92"/>
  <c r="N254" i="92"/>
  <c r="N259" i="92"/>
  <c r="N289" i="92"/>
  <c r="N376" i="92"/>
  <c r="N405" i="92"/>
  <c r="N410" i="92"/>
  <c r="N415" i="92"/>
  <c r="N18" i="92"/>
  <c r="N138" i="92"/>
  <c r="N224" i="92"/>
  <c r="N317" i="92"/>
  <c r="N367" i="92"/>
  <c r="N177" i="92"/>
  <c r="N275" i="92"/>
  <c r="N58" i="92"/>
  <c r="N119" i="92"/>
  <c r="N378" i="92"/>
  <c r="N81" i="92"/>
  <c r="N200" i="92"/>
  <c r="N253" i="92"/>
  <c r="N130" i="92"/>
  <c r="N209" i="92"/>
  <c r="N149" i="92"/>
  <c r="N178" i="92"/>
  <c r="N262" i="92"/>
  <c r="N283" i="92"/>
  <c r="N5" i="92"/>
  <c r="N23" i="92"/>
  <c r="N100" i="92"/>
  <c r="N131" i="92"/>
  <c r="N140" i="92"/>
  <c r="N146" i="92"/>
  <c r="N150" i="92"/>
  <c r="N168" i="92"/>
  <c r="N182" i="92"/>
  <c r="N233" i="92"/>
  <c r="N280" i="92"/>
  <c r="N298" i="92"/>
  <c r="N322" i="92"/>
  <c r="N338" i="92"/>
  <c r="N372" i="92"/>
  <c r="N398" i="92"/>
  <c r="N431" i="92"/>
  <c r="N20" i="92"/>
  <c r="N72" i="92"/>
  <c r="N207" i="92"/>
  <c r="N251" i="92"/>
  <c r="N260" i="92"/>
  <c r="N263" i="92"/>
  <c r="N293" i="92"/>
  <c r="N319" i="92"/>
  <c r="N329" i="92"/>
  <c r="N440" i="92"/>
  <c r="N452" i="92"/>
  <c r="N255" i="92"/>
  <c r="N12" i="92"/>
  <c r="N132" i="92"/>
  <c r="N162" i="92"/>
  <c r="N208" i="92"/>
  <c r="N294" i="92"/>
  <c r="N320" i="92"/>
  <c r="N356" i="92"/>
  <c r="N426" i="92"/>
  <c r="N215" i="92"/>
  <c r="N350" i="92"/>
  <c r="N218" i="92"/>
  <c r="N288" i="92"/>
  <c r="N388" i="92"/>
  <c r="N95" i="92"/>
  <c r="N212" i="92"/>
  <c r="N49" i="92"/>
  <c r="N52" i="92"/>
  <c r="N87" i="92"/>
  <c r="N101" i="92"/>
  <c r="N125" i="92"/>
  <c r="N141" i="92"/>
  <c r="N157" i="92"/>
  <c r="N161" i="92"/>
  <c r="N169" i="92"/>
  <c r="N183" i="92"/>
  <c r="N204" i="92"/>
  <c r="N214" i="92"/>
  <c r="N284" i="92"/>
  <c r="N287" i="92"/>
  <c r="N296" i="92"/>
  <c r="N323" i="92"/>
  <c r="N326" i="92"/>
  <c r="N333" i="92"/>
  <c r="N363" i="92"/>
  <c r="N373" i="92"/>
  <c r="B36" i="91"/>
  <c r="N441" i="96"/>
  <c r="N447" i="96"/>
  <c r="N453" i="96"/>
  <c r="N465" i="96"/>
  <c r="N483" i="96"/>
  <c r="N489" i="96"/>
  <c r="N501" i="96"/>
  <c r="N525" i="96"/>
  <c r="N567" i="96"/>
  <c r="N579" i="96"/>
  <c r="N591" i="96"/>
  <c r="N693" i="96"/>
  <c r="N711" i="96"/>
  <c r="N717" i="96"/>
  <c r="N825" i="96"/>
  <c r="N849" i="96"/>
  <c r="N861" i="96"/>
  <c r="N594" i="96"/>
  <c r="N587" i="96"/>
  <c r="N30" i="96"/>
  <c r="N93" i="96"/>
  <c r="N129" i="96"/>
  <c r="N140" i="96"/>
  <c r="N200" i="96"/>
  <c r="N225" i="96"/>
  <c r="N262" i="96"/>
  <c r="N272" i="96"/>
  <c r="N279" i="96"/>
  <c r="N590" i="96"/>
  <c r="N257" i="96"/>
  <c r="N121" i="96"/>
  <c r="N602" i="96"/>
  <c r="N620" i="96"/>
  <c r="N638" i="96"/>
  <c r="N656" i="96"/>
  <c r="N662" i="96"/>
  <c r="N668" i="96"/>
  <c r="N728" i="96"/>
  <c r="N860" i="96"/>
  <c r="N5" i="96"/>
  <c r="N36" i="96"/>
  <c r="N72" i="96"/>
  <c r="N83" i="96"/>
  <c r="N87" i="96"/>
  <c r="N91" i="96"/>
  <c r="N145" i="96"/>
  <c r="N209" i="96"/>
  <c r="N256" i="96"/>
  <c r="N46" i="96"/>
  <c r="N102" i="96"/>
  <c r="N180" i="96"/>
  <c r="N184" i="96"/>
  <c r="N216" i="96"/>
  <c r="N237" i="96"/>
  <c r="N504" i="96"/>
  <c r="N510" i="96"/>
  <c r="N473" i="96"/>
  <c r="N808" i="96"/>
  <c r="N770" i="96"/>
  <c r="N502" i="96"/>
  <c r="N65" i="96"/>
  <c r="N51" i="96"/>
  <c r="N273" i="96"/>
  <c r="N540" i="96"/>
  <c r="N546" i="96"/>
  <c r="N44" i="96"/>
  <c r="N66" i="96"/>
  <c r="N195" i="96"/>
  <c r="N277" i="96"/>
  <c r="N731" i="96"/>
  <c r="N737" i="96"/>
  <c r="N749" i="96"/>
  <c r="N767" i="96"/>
  <c r="N773" i="96"/>
  <c r="N785" i="96"/>
  <c r="N791" i="96"/>
  <c r="N803" i="96"/>
  <c r="N815" i="96"/>
  <c r="N107" i="96"/>
  <c r="N167" i="96"/>
  <c r="N238" i="96"/>
  <c r="N245" i="96"/>
  <c r="N274" i="96"/>
  <c r="N433" i="96"/>
  <c r="N541" i="96"/>
  <c r="N565" i="96"/>
  <c r="N601" i="96"/>
  <c r="N738" i="96"/>
  <c r="N756" i="96"/>
  <c r="N768" i="96"/>
  <c r="N792" i="96"/>
  <c r="N804" i="96"/>
  <c r="N810" i="96"/>
  <c r="N816" i="96"/>
  <c r="N133" i="96"/>
  <c r="N667" i="96"/>
  <c r="N25" i="96"/>
  <c r="N49" i="96"/>
  <c r="N97" i="96"/>
  <c r="N109" i="96"/>
  <c r="N120" i="96"/>
  <c r="N210" i="96"/>
  <c r="N217" i="96"/>
  <c r="N263" i="96"/>
  <c r="N526" i="96"/>
  <c r="N544" i="96"/>
  <c r="N562" i="96"/>
  <c r="N597" i="96"/>
  <c r="N603" i="96"/>
  <c r="N692" i="96"/>
  <c r="N710" i="96"/>
  <c r="N716" i="96"/>
  <c r="N769" i="96"/>
  <c r="N9" i="96"/>
  <c r="N12" i="96"/>
  <c r="N53" i="96"/>
  <c r="N134" i="96"/>
  <c r="N162" i="96"/>
  <c r="N178" i="96"/>
  <c r="N182" i="96"/>
  <c r="N248" i="96"/>
  <c r="N290" i="96"/>
  <c r="N410" i="96"/>
  <c r="N425" i="96"/>
  <c r="N431" i="96"/>
  <c r="N568" i="96"/>
  <c r="N580" i="96"/>
  <c r="N592" i="96"/>
  <c r="N657" i="96"/>
  <c r="N669" i="96"/>
  <c r="N681" i="96"/>
  <c r="N740" i="96"/>
  <c r="N752" i="96"/>
  <c r="N776" i="96"/>
  <c r="N794" i="96"/>
  <c r="N830" i="96"/>
  <c r="N842" i="96"/>
  <c r="N859" i="96"/>
  <c r="N871" i="96"/>
  <c r="N548" i="96"/>
  <c r="N22" i="96"/>
  <c r="N503" i="96"/>
  <c r="N26" i="96"/>
  <c r="N43" i="96"/>
  <c r="N450" i="96"/>
  <c r="N552" i="96"/>
  <c r="N622" i="96"/>
  <c r="N694" i="96"/>
  <c r="N747" i="96"/>
  <c r="N765" i="96"/>
  <c r="N854" i="96"/>
  <c r="N416" i="96"/>
  <c r="N99" i="96"/>
  <c r="N479" i="96"/>
  <c r="N33" i="96"/>
  <c r="N139" i="96"/>
  <c r="N204" i="96"/>
  <c r="N208" i="96"/>
  <c r="N215" i="96"/>
  <c r="N235" i="96"/>
  <c r="N239" i="96"/>
  <c r="N261" i="96"/>
  <c r="N271" i="96"/>
  <c r="N439" i="96"/>
  <c r="N451" i="96"/>
  <c r="N463" i="96"/>
  <c r="N469" i="96"/>
  <c r="N588" i="96"/>
  <c r="N635" i="96"/>
  <c r="N665" i="96"/>
  <c r="N671" i="96"/>
  <c r="N677" i="96"/>
  <c r="N689" i="96"/>
  <c r="N814" i="96"/>
  <c r="N47" i="96"/>
  <c r="N62" i="96"/>
  <c r="N73" i="96"/>
  <c r="N132" i="96"/>
  <c r="N157" i="96"/>
  <c r="N160" i="96"/>
  <c r="N197" i="96"/>
  <c r="N222" i="96"/>
  <c r="N226" i="96"/>
  <c r="N258" i="96"/>
  <c r="N475" i="96"/>
  <c r="N481" i="96"/>
  <c r="N487" i="96"/>
  <c r="N499" i="96"/>
  <c r="N517" i="96"/>
  <c r="N523" i="96"/>
  <c r="N529" i="96"/>
  <c r="N713" i="96"/>
  <c r="N247" i="96"/>
  <c r="N543" i="96"/>
  <c r="N549" i="96"/>
  <c r="N555" i="96"/>
  <c r="N702" i="96"/>
  <c r="N708" i="96"/>
  <c r="N850" i="96"/>
  <c r="N111" i="96"/>
  <c r="N146" i="96"/>
  <c r="N150" i="96"/>
  <c r="N163" i="96"/>
  <c r="N244" i="96"/>
  <c r="N282" i="96"/>
  <c r="N538" i="96"/>
  <c r="N691" i="96"/>
  <c r="N828" i="96"/>
  <c r="N474" i="96"/>
  <c r="N480" i="96"/>
  <c r="N492" i="96"/>
  <c r="N509" i="96"/>
  <c r="N651" i="96"/>
  <c r="N680" i="96"/>
  <c r="N188" i="96"/>
  <c r="N264" i="96"/>
  <c r="N753" i="96"/>
  <c r="N29" i="96"/>
  <c r="N718" i="96"/>
  <c r="N748" i="96"/>
  <c r="N777" i="96"/>
  <c r="N811" i="96"/>
  <c r="N23" i="96"/>
  <c r="N59" i="96"/>
  <c r="N166" i="96"/>
  <c r="N527" i="96"/>
  <c r="N556" i="96"/>
  <c r="N675" i="96"/>
  <c r="N743" i="96"/>
  <c r="N435" i="96"/>
  <c r="N471" i="96"/>
  <c r="N557" i="96"/>
  <c r="N613" i="96"/>
  <c r="N664" i="96"/>
  <c r="N732" i="96"/>
  <c r="N824" i="96"/>
  <c r="N869" i="96"/>
  <c r="N18" i="96"/>
  <c r="N74" i="96"/>
  <c r="N84" i="96"/>
  <c r="N95" i="96"/>
  <c r="N100" i="96"/>
  <c r="N119" i="96"/>
  <c r="N138" i="96"/>
  <c r="N179" i="96"/>
  <c r="N206" i="96"/>
  <c r="N223" i="96"/>
  <c r="N864" i="96"/>
  <c r="N220" i="96"/>
  <c r="N412" i="96"/>
  <c r="N15" i="96"/>
  <c r="N28" i="96"/>
  <c r="N54" i="96"/>
  <c r="N61" i="96"/>
  <c r="N104" i="96"/>
  <c r="N183" i="96"/>
  <c r="N196" i="96"/>
  <c r="N203" i="96"/>
  <c r="N240" i="96"/>
  <c r="N246" i="96"/>
  <c r="N275" i="96"/>
  <c r="N415" i="96"/>
  <c r="N426" i="96"/>
  <c r="N432" i="96"/>
  <c r="N443" i="96"/>
  <c r="N461" i="96"/>
  <c r="N467" i="96"/>
  <c r="N478" i="96"/>
  <c r="N484" i="96"/>
  <c r="N490" i="96"/>
  <c r="N530" i="96"/>
  <c r="N547" i="96"/>
  <c r="N576" i="96"/>
  <c r="N581" i="96"/>
  <c r="N598" i="96"/>
  <c r="N604" i="96"/>
  <c r="N621" i="96"/>
  <c r="N626" i="96"/>
  <c r="N643" i="96"/>
  <c r="N660" i="96"/>
  <c r="N666" i="96"/>
  <c r="N672" i="96"/>
  <c r="N678" i="96"/>
  <c r="N820" i="96"/>
  <c r="N832" i="96"/>
  <c r="N56" i="96"/>
  <c r="N85" i="96"/>
  <c r="N136" i="96"/>
  <c r="N149" i="96"/>
  <c r="N159" i="96"/>
  <c r="N171" i="96"/>
  <c r="N211" i="96"/>
  <c r="N234" i="96"/>
  <c r="N252" i="96"/>
  <c r="N427" i="96"/>
  <c r="N462" i="96"/>
  <c r="N485" i="96"/>
  <c r="N491" i="96"/>
  <c r="N519" i="96"/>
  <c r="N537" i="96"/>
  <c r="N542" i="96"/>
  <c r="N554" i="96"/>
  <c r="N577" i="96"/>
  <c r="N582" i="96"/>
  <c r="N616" i="96"/>
  <c r="N627" i="96"/>
  <c r="N644" i="96"/>
  <c r="N661" i="96"/>
  <c r="N679" i="96"/>
  <c r="N786" i="96"/>
  <c r="N821" i="96"/>
  <c r="N866" i="96"/>
  <c r="N207" i="96"/>
  <c r="N212" i="96"/>
  <c r="N218" i="96"/>
  <c r="N221" i="96"/>
  <c r="N337" i="92"/>
  <c r="N83" i="92"/>
  <c r="N369" i="92"/>
  <c r="N210" i="92"/>
  <c r="N315" i="92"/>
  <c r="N223" i="92"/>
  <c r="N312" i="92"/>
  <c r="N163" i="92"/>
  <c r="N272" i="92"/>
  <c r="N302" i="92"/>
  <c r="N599" i="96"/>
  <c r="N435" i="92"/>
  <c r="G113" i="101"/>
  <c r="F113" i="101" s="1"/>
  <c r="N145" i="92"/>
  <c r="N70" i="92"/>
  <c r="N366" i="92"/>
  <c r="N819" i="96"/>
  <c r="N180" i="92"/>
  <c r="N135" i="92"/>
  <c r="N144" i="92"/>
  <c r="N181" i="92"/>
  <c r="N211" i="92"/>
  <c r="N437" i="92"/>
  <c r="N60" i="96"/>
  <c r="N511" i="96"/>
  <c r="N539" i="96"/>
  <c r="N583" i="96"/>
  <c r="N66" i="92"/>
  <c r="N99" i="92"/>
  <c r="N105" i="92"/>
  <c r="N122" i="92"/>
  <c r="N309" i="92"/>
  <c r="N409" i="92"/>
  <c r="N450" i="92"/>
  <c r="N68" i="96"/>
  <c r="N82" i="96"/>
  <c r="N98" i="96"/>
  <c r="N101" i="96"/>
  <c r="N445" i="96"/>
  <c r="N673" i="96"/>
  <c r="N706" i="96"/>
  <c r="N766" i="96"/>
  <c r="N782" i="96"/>
  <c r="N831" i="96"/>
  <c r="F134" i="101"/>
  <c r="G134" i="101" s="1"/>
  <c r="N46" i="92"/>
  <c r="N63" i="92"/>
  <c r="N86" i="92"/>
  <c r="N96" i="92"/>
  <c r="N109" i="92"/>
  <c r="N213" i="92"/>
  <c r="N236" i="92"/>
  <c r="N239" i="92"/>
  <c r="N264" i="92"/>
  <c r="N442" i="92"/>
  <c r="N24" i="96"/>
  <c r="N50" i="96"/>
  <c r="N253" i="96"/>
  <c r="N440" i="96"/>
  <c r="N695" i="96"/>
  <c r="N701" i="96"/>
  <c r="N707" i="96"/>
  <c r="N744" i="96"/>
  <c r="N755" i="96"/>
  <c r="N783" i="96"/>
  <c r="N793" i="96"/>
  <c r="N90" i="96"/>
  <c r="N241" i="96"/>
  <c r="N414" i="96"/>
  <c r="N430" i="96"/>
  <c r="N564" i="96"/>
  <c r="N630" i="96"/>
  <c r="N739" i="96"/>
  <c r="N52" i="96"/>
  <c r="N93" i="92"/>
  <c r="N217" i="92"/>
  <c r="N448" i="92"/>
  <c r="N845" i="96"/>
  <c r="N659" i="96"/>
  <c r="N22" i="92"/>
  <c r="N30" i="92"/>
  <c r="N48" i="92"/>
  <c r="N51" i="92"/>
  <c r="N62" i="92"/>
  <c r="N103" i="92"/>
  <c r="N120" i="92"/>
  <c r="N159" i="92"/>
  <c r="N179" i="92"/>
  <c r="N258" i="92"/>
  <c r="N278" i="92"/>
  <c r="N295" i="92"/>
  <c r="N355" i="92"/>
  <c r="N408" i="92"/>
  <c r="N411" i="92"/>
  <c r="N425" i="92"/>
  <c r="N430" i="92"/>
  <c r="N454" i="92"/>
  <c r="N10" i="96"/>
  <c r="N13" i="96"/>
  <c r="N128" i="96"/>
  <c r="N158" i="96"/>
  <c r="N255" i="96"/>
  <c r="N259" i="96"/>
  <c r="N276" i="96"/>
  <c r="N477" i="96"/>
  <c r="N488" i="96"/>
  <c r="N553" i="96"/>
  <c r="N558" i="96"/>
  <c r="N596" i="96"/>
  <c r="N774" i="96"/>
  <c r="N790" i="96"/>
  <c r="N812" i="96"/>
  <c r="N823" i="96"/>
  <c r="N851" i="96"/>
  <c r="N14" i="92"/>
  <c r="N33" i="92"/>
  <c r="N71" i="92"/>
  <c r="N97" i="92"/>
  <c r="N166" i="92"/>
  <c r="N173" i="92"/>
  <c r="N221" i="92"/>
  <c r="N311" i="92"/>
  <c r="N331" i="92"/>
  <c r="N359" i="92"/>
  <c r="N377" i="92"/>
  <c r="N401" i="92"/>
  <c r="N110" i="96"/>
  <c r="N148" i="96"/>
  <c r="N505" i="96"/>
  <c r="N516" i="96"/>
  <c r="N521" i="96"/>
  <c r="N575" i="96"/>
  <c r="N807" i="96"/>
  <c r="N867" i="96"/>
  <c r="F142" i="101"/>
  <c r="G142" i="101" s="1"/>
  <c r="F148" i="101"/>
  <c r="G148" i="101" s="1"/>
  <c r="N697" i="96"/>
  <c r="N31" i="96"/>
  <c r="N187" i="96"/>
  <c r="N280" i="96"/>
  <c r="N283" i="96"/>
  <c r="N289" i="96"/>
  <c r="N437" i="96"/>
  <c r="N448" i="96"/>
  <c r="N470" i="96"/>
  <c r="N629" i="96"/>
  <c r="N789" i="96"/>
  <c r="F146" i="101"/>
  <c r="G146" i="101" s="1"/>
  <c r="N10" i="92"/>
  <c r="N13" i="92"/>
  <c r="N21" i="92"/>
  <c r="N26" i="92"/>
  <c r="N57" i="92"/>
  <c r="N82" i="92"/>
  <c r="N85" i="92"/>
  <c r="N94" i="92"/>
  <c r="N107" i="92"/>
  <c r="N127" i="92"/>
  <c r="N199" i="92"/>
  <c r="N246" i="92"/>
  <c r="N249" i="92"/>
  <c r="N291" i="92"/>
  <c r="N348" i="92"/>
  <c r="N354" i="92"/>
  <c r="N357" i="92"/>
  <c r="N361" i="92"/>
  <c r="N375" i="92"/>
  <c r="N391" i="92"/>
  <c r="N396" i="92"/>
  <c r="N412" i="92"/>
  <c r="N428" i="92"/>
  <c r="N16" i="96"/>
  <c r="N19" i="96"/>
  <c r="N58" i="96"/>
  <c r="N205" i="96"/>
  <c r="N214" i="96"/>
  <c r="N233" i="96"/>
  <c r="N423" i="96"/>
  <c r="N438" i="96"/>
  <c r="N449" i="96"/>
  <c r="N508" i="96"/>
  <c r="N513" i="96"/>
  <c r="N559" i="96"/>
  <c r="N584" i="96"/>
  <c r="N600" i="96"/>
  <c r="N631" i="96"/>
  <c r="N641" i="96"/>
  <c r="N699" i="96"/>
  <c r="N735" i="96"/>
  <c r="N741" i="96"/>
  <c r="N843" i="96"/>
  <c r="N853" i="96"/>
  <c r="N34" i="92"/>
  <c r="N44" i="92"/>
  <c r="N104" i="92"/>
  <c r="N111" i="92"/>
  <c r="N121" i="92"/>
  <c r="N124" i="92"/>
  <c r="N134" i="92"/>
  <c r="N143" i="92"/>
  <c r="N240" i="92"/>
  <c r="N257" i="92"/>
  <c r="N336" i="92"/>
  <c r="N358" i="92"/>
  <c r="N394" i="92"/>
  <c r="N404" i="92"/>
  <c r="N444" i="92"/>
  <c r="N105" i="96"/>
  <c r="N124" i="96"/>
  <c r="N127" i="96"/>
  <c r="N130" i="96"/>
  <c r="N199" i="96"/>
  <c r="N260" i="96"/>
  <c r="N285" i="96"/>
  <c r="N409" i="96"/>
  <c r="N514" i="96"/>
  <c r="N560" i="96"/>
  <c r="N595" i="96"/>
  <c r="N705" i="96"/>
  <c r="N742" i="96"/>
  <c r="N805" i="96"/>
  <c r="N17" i="92"/>
  <c r="N47" i="92"/>
  <c r="N50" i="92"/>
  <c r="N64" i="92"/>
  <c r="N98" i="92"/>
  <c r="N110" i="92"/>
  <c r="N136" i="92"/>
  <c r="N142" i="92"/>
  <c r="N160" i="92"/>
  <c r="N167" i="92"/>
  <c r="N185" i="92"/>
  <c r="N198" i="92"/>
  <c r="N216" i="92"/>
  <c r="N225" i="92"/>
  <c r="N238" i="92"/>
  <c r="N244" i="92"/>
  <c r="N247" i="92"/>
  <c r="N300" i="92"/>
  <c r="N324" i="92"/>
  <c r="N327" i="92"/>
  <c r="N332" i="92"/>
  <c r="N335" i="92"/>
  <c r="N371" i="92"/>
  <c r="N374" i="92"/>
  <c r="N392" i="92"/>
  <c r="N397" i="92"/>
  <c r="N400" i="92"/>
  <c r="N436" i="92"/>
  <c r="N439" i="92"/>
  <c r="N446" i="92"/>
  <c r="N20" i="96"/>
  <c r="N27" i="96"/>
  <c r="N32" i="96"/>
  <c r="N35" i="96"/>
  <c r="N64" i="96"/>
  <c r="N169" i="96"/>
  <c r="N249" i="96"/>
  <c r="N436" i="96"/>
  <c r="N468" i="96"/>
  <c r="N500" i="96"/>
  <c r="N551" i="96"/>
  <c r="N561" i="96"/>
  <c r="N586" i="96"/>
  <c r="N617" i="96"/>
  <c r="N632" i="96"/>
  <c r="N637" i="96"/>
  <c r="N704" i="96"/>
  <c r="N746" i="96"/>
  <c r="N751" i="96"/>
  <c r="N757" i="96"/>
  <c r="N813" i="96"/>
  <c r="N818" i="96"/>
  <c r="N865" i="96"/>
  <c r="N11" i="96"/>
  <c r="N70" i="96"/>
  <c r="N141" i="96"/>
  <c r="N161" i="96"/>
  <c r="N181" i="96"/>
  <c r="N198" i="96"/>
  <c r="N201" i="96"/>
  <c r="N278" i="96"/>
  <c r="N281" i="96"/>
  <c r="N284" i="96"/>
  <c r="N429" i="96"/>
  <c r="N486" i="96"/>
  <c r="N507" i="96"/>
  <c r="N522" i="96"/>
  <c r="N618" i="96"/>
  <c r="N633" i="96"/>
  <c r="N642" i="96"/>
  <c r="N653" i="96"/>
  <c r="N663" i="96"/>
  <c r="N698" i="96"/>
  <c r="N729" i="96"/>
  <c r="N734" i="96"/>
  <c r="N745" i="96"/>
  <c r="N806" i="96"/>
  <c r="N822" i="96"/>
  <c r="N827" i="96"/>
  <c r="N833" i="96"/>
  <c r="N863" i="96"/>
  <c r="F342" i="122"/>
  <c r="F304" i="123"/>
  <c r="I40" i="89"/>
  <c r="B36" i="90"/>
  <c r="B226" i="90"/>
  <c r="B302" i="91"/>
  <c r="N9" i="92"/>
  <c r="N25" i="92"/>
  <c r="N32" i="92"/>
  <c r="N35" i="92"/>
  <c r="N8" i="92"/>
  <c r="N16" i="92"/>
  <c r="N364" i="92"/>
  <c r="N432" i="92"/>
  <c r="N325" i="92"/>
  <c r="N352" i="92"/>
  <c r="N310" i="92"/>
  <c r="N416" i="92"/>
  <c r="N433" i="92"/>
  <c r="M236" i="96"/>
  <c r="L236" i="96"/>
  <c r="N7" i="96"/>
  <c r="N21" i="96"/>
  <c r="N55" i="96"/>
  <c r="N67" i="96"/>
  <c r="N142" i="96"/>
  <c r="N168" i="96"/>
  <c r="N174" i="96"/>
  <c r="N177" i="96"/>
  <c r="N250" i="96"/>
  <c r="N452" i="96"/>
  <c r="N528" i="96"/>
  <c r="N550" i="96"/>
  <c r="N614" i="96"/>
  <c r="B416" i="96"/>
  <c r="B150" i="96"/>
  <c r="B36" i="96"/>
  <c r="N71" i="96"/>
  <c r="N86" i="96"/>
  <c r="N125" i="96"/>
  <c r="N173" i="96"/>
  <c r="N482" i="96"/>
  <c r="N6" i="96"/>
  <c r="N89" i="96"/>
  <c r="N131" i="96"/>
  <c r="N172" i="96"/>
  <c r="N176" i="96"/>
  <c r="N466" i="96"/>
  <c r="N628" i="96"/>
  <c r="N69" i="96"/>
  <c r="N123" i="96"/>
  <c r="N143" i="96"/>
  <c r="N170" i="96"/>
  <c r="N175" i="96"/>
  <c r="N224" i="96"/>
  <c r="N251" i="96"/>
  <c r="N254" i="96"/>
  <c r="N444" i="96"/>
  <c r="N520" i="96"/>
  <c r="N700" i="96"/>
  <c r="N623" i="96"/>
  <c r="N674" i="96"/>
  <c r="N712" i="96"/>
  <c r="N733" i="96"/>
  <c r="N788" i="96"/>
  <c r="N809" i="96"/>
  <c r="B74" i="97"/>
  <c r="B36" i="97"/>
  <c r="N615" i="96"/>
  <c r="N758" i="96"/>
  <c r="N779" i="96"/>
  <c r="N834" i="96"/>
  <c r="N855" i="96"/>
  <c r="N868" i="96"/>
  <c r="N593" i="96"/>
  <c r="N719" i="96"/>
  <c r="N780" i="96"/>
  <c r="N795" i="96"/>
  <c r="N856" i="96"/>
  <c r="N872" i="96"/>
  <c r="N585" i="96"/>
  <c r="N696" i="96"/>
  <c r="N750" i="96"/>
  <c r="N771" i="96"/>
  <c r="N826" i="96"/>
  <c r="N847" i="96"/>
  <c r="N639" i="96"/>
  <c r="N682" i="96"/>
  <c r="N772" i="96"/>
  <c r="N787" i="96"/>
  <c r="N848" i="96"/>
  <c r="B36" i="98"/>
  <c r="F98" i="101"/>
  <c r="G98" i="101" s="1"/>
  <c r="F102" i="101"/>
  <c r="G102" i="101" s="1"/>
  <c r="G111" i="101"/>
  <c r="G149" i="101"/>
  <c r="G151" i="101"/>
  <c r="F151" i="101" s="1"/>
  <c r="F86" i="101"/>
  <c r="G86" i="101" s="1"/>
  <c r="F90" i="101"/>
  <c r="G90" i="101" s="1"/>
  <c r="F106" i="101"/>
  <c r="G106" i="101" s="1"/>
  <c r="F96" i="101"/>
  <c r="G96" i="101" s="1"/>
  <c r="F124" i="101"/>
  <c r="G124" i="101" s="1"/>
  <c r="F132" i="101"/>
  <c r="G132" i="101" s="1"/>
  <c r="F92" i="101"/>
  <c r="G92" i="101" s="1"/>
  <c r="F108" i="101"/>
  <c r="G108" i="101" s="1"/>
  <c r="F88" i="101"/>
  <c r="G88" i="101" s="1"/>
  <c r="F104" i="101"/>
  <c r="G104" i="101" s="1"/>
  <c r="F128" i="101"/>
  <c r="G128" i="101" s="1"/>
  <c r="F140" i="101"/>
  <c r="G140" i="101" s="1"/>
  <c r="F94" i="101"/>
  <c r="G94" i="101" s="1"/>
  <c r="F110" i="101"/>
  <c r="G110" i="101" s="1"/>
  <c r="F84" i="101"/>
  <c r="G84" i="101" s="1"/>
  <c r="F100" i="101"/>
  <c r="G100" i="101" s="1"/>
  <c r="F126" i="101"/>
  <c r="G126" i="101" s="1"/>
  <c r="G152" i="101" l="1"/>
  <c r="F152" i="101" s="1"/>
  <c r="G150" i="101"/>
  <c r="F684" i="124"/>
  <c r="F38" i="122"/>
  <c r="G302" i="123"/>
  <c r="G112" i="101"/>
  <c r="G114" i="101"/>
  <c r="F114" i="101" s="1"/>
  <c r="N236" i="96"/>
  <c r="I78" i="89"/>
  <c r="I116" i="89" l="1"/>
  <c r="I154" i="89" l="1"/>
  <c r="I2" i="90" l="1"/>
  <c r="I40" i="90" l="1"/>
  <c r="I78" i="90" l="1"/>
  <c r="I116" i="90" l="1"/>
  <c r="I154" i="90" l="1"/>
  <c r="I78" i="101" l="1"/>
  <c r="I192" i="90"/>
  <c r="I230" i="90" l="1"/>
  <c r="I116" i="101"/>
  <c r="I268" i="90" l="1"/>
  <c r="I306" i="90" l="1"/>
  <c r="I344" i="90" l="1"/>
  <c r="I382" i="90" l="1"/>
  <c r="I420" i="90" l="1"/>
  <c r="I458" i="90" l="1"/>
  <c r="I496" i="90" l="1"/>
  <c r="I534" i="90" l="1"/>
  <c r="I572" i="90" l="1"/>
  <c r="I610" i="90" l="1"/>
  <c r="I648" i="90" l="1"/>
  <c r="I686" i="90" l="1"/>
  <c r="I724" i="90" l="1"/>
  <c r="I2" i="91" l="1"/>
  <c r="I40" i="91" l="1"/>
  <c r="I78" i="91" l="1"/>
  <c r="I116" i="91" l="1"/>
  <c r="I154" i="91" l="1"/>
  <c r="I192" i="91" l="1"/>
  <c r="I230" i="91" l="1"/>
  <c r="I268" i="91" l="1"/>
  <c r="I2" i="92" l="1"/>
  <c r="I40" i="92" l="1"/>
  <c r="I78" i="92" l="1"/>
  <c r="I116" i="92" l="1"/>
  <c r="I154" i="92" l="1"/>
  <c r="I192" i="92" l="1"/>
  <c r="I230" i="92" l="1"/>
  <c r="I268" i="92" l="1"/>
  <c r="I306" i="92" l="1"/>
  <c r="I344" i="92" l="1"/>
  <c r="I382" i="92" l="1"/>
  <c r="I420" i="92" l="1"/>
  <c r="I2" i="93" l="1"/>
  <c r="I40" i="93" l="1"/>
  <c r="I78" i="93" l="1"/>
  <c r="I2" i="94" l="1"/>
  <c r="I40" i="94" l="1"/>
  <c r="I78" i="94" l="1"/>
  <c r="I116" i="94" l="1"/>
  <c r="I154" i="94" l="1"/>
  <c r="I192" i="94" l="1"/>
  <c r="I230" i="94" l="1"/>
  <c r="I268" i="94" l="1"/>
  <c r="I306" i="94" l="1"/>
  <c r="I344" i="94" l="1"/>
  <c r="I382" i="94" l="1"/>
  <c r="I420" i="94" l="1"/>
  <c r="I458" i="94" l="1"/>
  <c r="I496" i="94" l="1"/>
  <c r="I534" i="94" l="1"/>
  <c r="I572" i="94" l="1"/>
  <c r="I610" i="94" l="1"/>
  <c r="I648" i="94" l="1"/>
  <c r="I686" i="94" l="1"/>
  <c r="I724" i="94" l="1"/>
  <c r="I762" i="94" l="1"/>
  <c r="I800" i="94" l="1"/>
  <c r="I2" i="95" l="1"/>
  <c r="I40" i="95" l="1"/>
  <c r="I2" i="96" l="1"/>
  <c r="I40" i="96" l="1"/>
  <c r="I78" i="96" l="1"/>
  <c r="I116" i="96" l="1"/>
  <c r="I154" i="96" l="1"/>
  <c r="I192" i="96" l="1"/>
  <c r="I230" i="96" l="1"/>
  <c r="I268" i="96" l="1"/>
  <c r="I306" i="96" s="1"/>
  <c r="I344" i="96" l="1"/>
  <c r="I382" i="96" s="1"/>
  <c r="I2" i="97" l="1"/>
  <c r="I40" i="97" l="1"/>
  <c r="I2" i="98" l="1"/>
  <c r="I40" i="98" l="1"/>
  <c r="I78" i="98" l="1"/>
  <c r="I116" i="98" l="1"/>
  <c r="I154" i="98" l="1"/>
  <c r="I192" i="98" l="1"/>
  <c r="I230" i="98" l="1"/>
  <c r="I2" i="99" l="1"/>
  <c r="I40" i="99" l="1"/>
  <c r="I78" i="99" l="1"/>
  <c r="I116" i="99" l="1"/>
  <c r="I154" i="99" l="1"/>
  <c r="I192" i="99" l="1"/>
  <c r="I2" i="100" l="1"/>
  <c r="I2" i="101" l="1"/>
  <c r="I2" i="119" l="1"/>
  <c r="I2" i="120" l="1"/>
  <c r="I40" i="120" l="1"/>
  <c r="I78" i="120" l="1"/>
  <c r="I116" i="120" l="1"/>
  <c r="I2" i="121" l="1"/>
  <c r="I40" i="121" l="1"/>
  <c r="I78" i="121" l="1"/>
  <c r="I2" i="122" l="1"/>
  <c r="I40" i="122" l="1"/>
  <c r="I78" i="122" l="1"/>
  <c r="I116" i="122" l="1"/>
  <c r="I154" i="122" l="1"/>
  <c r="I192" i="122" l="1"/>
  <c r="I230" i="122" l="1"/>
  <c r="I268" i="122" l="1"/>
  <c r="I306" i="122" l="1"/>
  <c r="I344" i="122" l="1"/>
  <c r="I382" i="122" l="1"/>
  <c r="I420" i="122" l="1"/>
  <c r="I458" i="122" l="1"/>
  <c r="I496" i="122" l="1"/>
  <c r="I2" i="123" l="1"/>
  <c r="I40" i="123" l="1"/>
  <c r="I78" i="123" l="1"/>
  <c r="I116" i="123" l="1"/>
  <c r="I154" i="123" l="1"/>
  <c r="I192" i="123" l="1"/>
  <c r="I230" i="123" l="1"/>
  <c r="I268" i="123" l="1"/>
  <c r="I306" i="123" l="1"/>
  <c r="I2" i="124" l="1"/>
  <c r="I40" i="124" l="1"/>
  <c r="I78" i="124" l="1"/>
  <c r="I116" i="124" l="1"/>
  <c r="I154" i="124" l="1"/>
  <c r="I192" i="124" l="1"/>
  <c r="I230" i="124" l="1"/>
  <c r="I268" i="124" l="1"/>
  <c r="I306" i="124" l="1"/>
  <c r="I344" i="124" l="1"/>
  <c r="I382" i="124" l="1"/>
  <c r="I420" i="124" l="1"/>
  <c r="I458" i="124" l="1"/>
  <c r="I496" i="124" l="1"/>
  <c r="I534" i="124" l="1"/>
  <c r="I572" i="124" l="1"/>
  <c r="I610" i="124" l="1"/>
  <c r="I648" i="124" l="1"/>
  <c r="I686" i="124" l="1"/>
  <c r="I2" i="129" l="1"/>
  <c r="I2" i="130" l="1"/>
  <c r="I40" i="130" l="1"/>
  <c r="I78" i="130" l="1"/>
  <c r="I116" i="130" l="1"/>
  <c r="I154" i="130" l="1"/>
  <c r="I192" i="130" l="1"/>
  <c r="I230" i="130" l="1"/>
  <c r="I268" i="130" l="1"/>
  <c r="I306" i="130" l="1"/>
  <c r="I344" i="130" l="1"/>
  <c r="I382" i="130" l="1"/>
  <c r="I420" i="130" l="1"/>
  <c r="I458" i="130" l="1"/>
  <c r="I496" i="130" l="1"/>
</calcChain>
</file>

<file path=xl/sharedStrings.xml><?xml version="1.0" encoding="utf-8"?>
<sst xmlns="http://schemas.openxmlformats.org/spreadsheetml/2006/main" count="6778" uniqueCount="1696">
  <si>
    <t>設計年月日</t>
  </si>
  <si>
    <t>施行方法</t>
  </si>
  <si>
    <t>請負</t>
  </si>
  <si>
    <t>起工年月日</t>
  </si>
  <si>
    <t>竣工年月日</t>
  </si>
  <si>
    <t>事業内容</t>
  </si>
  <si>
    <t>）</t>
  </si>
  <si>
    <t>M-3</t>
  </si>
  <si>
    <t>A-1</t>
    <phoneticPr fontId="33"/>
  </si>
  <si>
    <t>直接仮設工事</t>
    <rPh sb="0" eb="2">
      <t>チョクセツ</t>
    </rPh>
    <rPh sb="2" eb="4">
      <t>カセツ</t>
    </rPh>
    <rPh sb="4" eb="6">
      <t>コウジ</t>
    </rPh>
    <phoneticPr fontId="33"/>
  </si>
  <si>
    <t>A-2</t>
    <phoneticPr fontId="33"/>
  </si>
  <si>
    <t>防水改修工事</t>
    <rPh sb="0" eb="2">
      <t>ボウスイ</t>
    </rPh>
    <rPh sb="2" eb="4">
      <t>カイシュウ</t>
    </rPh>
    <phoneticPr fontId="33"/>
  </si>
  <si>
    <t>A-3</t>
    <phoneticPr fontId="33"/>
  </si>
  <si>
    <t>外壁改修工事</t>
    <rPh sb="0" eb="2">
      <t>ガイヘキ</t>
    </rPh>
    <rPh sb="2" eb="4">
      <t>カイシュウ</t>
    </rPh>
    <phoneticPr fontId="33"/>
  </si>
  <si>
    <t>A-4</t>
    <phoneticPr fontId="33"/>
  </si>
  <si>
    <t>建具改修工事</t>
    <rPh sb="0" eb="2">
      <t>タテグ</t>
    </rPh>
    <rPh sb="2" eb="4">
      <t>カイシュウ</t>
    </rPh>
    <phoneticPr fontId="33"/>
  </si>
  <si>
    <t>A-5</t>
    <phoneticPr fontId="33"/>
  </si>
  <si>
    <t>便所改修工事</t>
    <rPh sb="0" eb="2">
      <t>ベンジョ</t>
    </rPh>
    <rPh sb="2" eb="4">
      <t>カイシュウ</t>
    </rPh>
    <phoneticPr fontId="33"/>
  </si>
  <si>
    <t>A-6</t>
    <phoneticPr fontId="33"/>
  </si>
  <si>
    <t>内装改修工事</t>
    <rPh sb="0" eb="2">
      <t>ナイソウ</t>
    </rPh>
    <rPh sb="2" eb="4">
      <t>カイシュウ</t>
    </rPh>
    <phoneticPr fontId="33"/>
  </si>
  <si>
    <t>A-7</t>
    <phoneticPr fontId="33"/>
  </si>
  <si>
    <t>塗装改修工事</t>
    <rPh sb="0" eb="2">
      <t>トソウ</t>
    </rPh>
    <rPh sb="2" eb="4">
      <t>カイシュウ</t>
    </rPh>
    <rPh sb="4" eb="6">
      <t>コウジ</t>
    </rPh>
    <phoneticPr fontId="33"/>
  </si>
  <si>
    <t>A-8</t>
    <phoneticPr fontId="33"/>
  </si>
  <si>
    <t>外構改修工事</t>
    <rPh sb="0" eb="2">
      <t>ガイコウ</t>
    </rPh>
    <rPh sb="2" eb="4">
      <t>カイシュウ</t>
    </rPh>
    <phoneticPr fontId="33"/>
  </si>
  <si>
    <t>A-9</t>
    <phoneticPr fontId="33"/>
  </si>
  <si>
    <t>ﾀﾞﾑｳｪｰﾀ改修工事</t>
    <rPh sb="7" eb="9">
      <t>カイシュウ</t>
    </rPh>
    <phoneticPr fontId="33"/>
  </si>
  <si>
    <t>A-10</t>
    <phoneticPr fontId="33"/>
  </si>
  <si>
    <t>環境配慮改修工事</t>
    <rPh sb="0" eb="2">
      <t>カンキョウ</t>
    </rPh>
    <rPh sb="2" eb="4">
      <t>ハイリョ</t>
    </rPh>
    <rPh sb="4" eb="6">
      <t>カイシュウ</t>
    </rPh>
    <phoneticPr fontId="33"/>
  </si>
  <si>
    <t>№1</t>
    <phoneticPr fontId="33"/>
  </si>
  <si>
    <t>記号</t>
    <rPh sb="0" eb="2">
      <t>キゴウ</t>
    </rPh>
    <phoneticPr fontId="33"/>
  </si>
  <si>
    <t>名称・規格</t>
    <rPh sb="0" eb="2">
      <t>メイショウ</t>
    </rPh>
    <rPh sb="3" eb="5">
      <t>キカク</t>
    </rPh>
    <phoneticPr fontId="33"/>
  </si>
  <si>
    <t>数量</t>
    <rPh sb="0" eb="2">
      <t>スウリョウ</t>
    </rPh>
    <phoneticPr fontId="33"/>
  </si>
  <si>
    <t>単位</t>
    <rPh sb="0" eb="2">
      <t>タンイ</t>
    </rPh>
    <phoneticPr fontId="33"/>
  </si>
  <si>
    <t>単価</t>
    <rPh sb="0" eb="2">
      <t>タンカ</t>
    </rPh>
    <phoneticPr fontId="33"/>
  </si>
  <si>
    <t>金額</t>
    <rPh sb="0" eb="2">
      <t>キンガク</t>
    </rPh>
    <phoneticPr fontId="33"/>
  </si>
  <si>
    <t>備考</t>
    <rPh sb="0" eb="2">
      <t>ビコウ</t>
    </rPh>
    <phoneticPr fontId="33"/>
  </si>
  <si>
    <t>A</t>
    <phoneticPr fontId="33"/>
  </si>
  <si>
    <t>建築工事</t>
    <phoneticPr fontId="33"/>
  </si>
  <si>
    <t>式</t>
    <rPh sb="0" eb="1">
      <t>シキ</t>
    </rPh>
    <phoneticPr fontId="33"/>
  </si>
  <si>
    <t>E</t>
    <phoneticPr fontId="33"/>
  </si>
  <si>
    <t>電気設備工事</t>
    <rPh sb="0" eb="2">
      <t>デンキ</t>
    </rPh>
    <rPh sb="2" eb="4">
      <t>セツビ</t>
    </rPh>
    <rPh sb="4" eb="6">
      <t>コウジ</t>
    </rPh>
    <phoneticPr fontId="33"/>
  </si>
  <si>
    <t>M</t>
    <phoneticPr fontId="33"/>
  </si>
  <si>
    <t>機械設備工事</t>
    <rPh sb="0" eb="2">
      <t>キカイ</t>
    </rPh>
    <rPh sb="2" eb="4">
      <t>セツビ</t>
    </rPh>
    <rPh sb="4" eb="6">
      <t>コウジ</t>
    </rPh>
    <phoneticPr fontId="33"/>
  </si>
  <si>
    <t>小　　計</t>
    <rPh sb="0" eb="1">
      <t>ショウ</t>
    </rPh>
    <rPh sb="3" eb="4">
      <t>ケイ</t>
    </rPh>
    <phoneticPr fontId="33"/>
  </si>
  <si>
    <t>発生材処分費</t>
    <rPh sb="0" eb="2">
      <t>ハッセイ</t>
    </rPh>
    <rPh sb="2" eb="3">
      <t>ザイ</t>
    </rPh>
    <rPh sb="3" eb="5">
      <t>ショブン</t>
    </rPh>
    <rPh sb="5" eb="6">
      <t>ヒ</t>
    </rPh>
    <phoneticPr fontId="33"/>
  </si>
  <si>
    <t>合　　計</t>
    <rPh sb="0" eb="1">
      <t>ア</t>
    </rPh>
    <rPh sb="3" eb="4">
      <t>ケイ</t>
    </rPh>
    <phoneticPr fontId="33"/>
  </si>
  <si>
    <t>工事番号</t>
    <rPh sb="0" eb="2">
      <t>コウジ</t>
    </rPh>
    <phoneticPr fontId="33"/>
  </si>
  <si>
    <t>瑞浪中学校改修工事（１期）</t>
    <rPh sb="2" eb="5">
      <t>チュウガッコウ</t>
    </rPh>
    <rPh sb="5" eb="7">
      <t>カイシュウ</t>
    </rPh>
    <rPh sb="7" eb="9">
      <t>コウジ</t>
    </rPh>
    <rPh sb="11" eb="12">
      <t>キ</t>
    </rPh>
    <phoneticPr fontId="33"/>
  </si>
  <si>
    <t>施工場所</t>
    <rPh sb="1" eb="2">
      <t>コウ</t>
    </rPh>
    <phoneticPr fontId="33"/>
  </si>
  <si>
    <t>契約の日から</t>
    <rPh sb="0" eb="2">
      <t>ケイヤク</t>
    </rPh>
    <rPh sb="3" eb="4">
      <t>ヒ</t>
    </rPh>
    <phoneticPr fontId="33"/>
  </si>
  <si>
    <t xml:space="preserve"> </t>
    <phoneticPr fontId="33"/>
  </si>
  <si>
    <t>事業
趣旨</t>
    <phoneticPr fontId="33"/>
  </si>
  <si>
    <t>工事金額</t>
    <rPh sb="0" eb="2">
      <t>コウジ</t>
    </rPh>
    <rPh sb="2" eb="4">
      <t>キンガク</t>
    </rPh>
    <phoneticPr fontId="33"/>
  </si>
  <si>
    <t>E-2</t>
  </si>
  <si>
    <t>　　建 築 工 事 設 計 書（乙）　　　　</t>
    <rPh sb="2" eb="5">
      <t>ケンチク</t>
    </rPh>
    <rPh sb="6" eb="9">
      <t>コウジ</t>
    </rPh>
    <rPh sb="10" eb="15">
      <t>セッケイショ</t>
    </rPh>
    <rPh sb="16" eb="17">
      <t>オツ</t>
    </rPh>
    <phoneticPr fontId="33"/>
  </si>
  <si>
    <r>
      <t>瑞 浪 市 役 所　</t>
    </r>
    <r>
      <rPr>
        <sz val="14"/>
        <rFont val="ＭＳ 明朝"/>
        <family val="1"/>
        <charset val="128"/>
      </rPr>
      <t>　　　　</t>
    </r>
    <rPh sb="0" eb="5">
      <t>ミズナミシ</t>
    </rPh>
    <rPh sb="6" eb="9">
      <t>ヤクショ</t>
    </rPh>
    <phoneticPr fontId="33"/>
  </si>
  <si>
    <t>単 価 比 較 表</t>
    <rPh sb="0" eb="3">
      <t>タンカ</t>
    </rPh>
    <rPh sb="4" eb="7">
      <t>ヒカク</t>
    </rPh>
    <rPh sb="8" eb="9">
      <t>ヒョウ</t>
    </rPh>
    <phoneticPr fontId="33"/>
  </si>
  <si>
    <t>NO</t>
    <phoneticPr fontId="33"/>
  </si>
  <si>
    <t>名　　　　　　称</t>
    <rPh sb="0" eb="8">
      <t>メイショウ</t>
    </rPh>
    <phoneticPr fontId="33"/>
  </si>
  <si>
    <t>内　　　　　　容</t>
    <rPh sb="0" eb="8">
      <t>ナイヨウ</t>
    </rPh>
    <phoneticPr fontId="33"/>
  </si>
  <si>
    <t>数　量</t>
    <rPh sb="0" eb="3">
      <t>スウリョウ</t>
    </rPh>
    <phoneticPr fontId="33"/>
  </si>
  <si>
    <t>単　 価</t>
    <rPh sb="0" eb="4">
      <t>タンカ</t>
    </rPh>
    <phoneticPr fontId="33"/>
  </si>
  <si>
    <t>金　 額</t>
    <rPh sb="0" eb="4">
      <t>キンガク</t>
    </rPh>
    <phoneticPr fontId="33"/>
  </si>
  <si>
    <t>摘　　要</t>
    <rPh sb="0" eb="1">
      <t>チャク</t>
    </rPh>
    <rPh sb="3" eb="4">
      <t>ヨウ</t>
    </rPh>
    <phoneticPr fontId="33"/>
  </si>
  <si>
    <t>単　価</t>
    <rPh sb="0" eb="3">
      <t>タンカ</t>
    </rPh>
    <phoneticPr fontId="33"/>
  </si>
  <si>
    <t>金　額</t>
    <rPh sb="0" eb="3">
      <t>キンガク</t>
    </rPh>
    <phoneticPr fontId="33"/>
  </si>
  <si>
    <t>採用単価</t>
    <rPh sb="0" eb="2">
      <t>サイヨウ</t>
    </rPh>
    <rPh sb="2" eb="4">
      <t>タンカ</t>
    </rPh>
    <phoneticPr fontId="33"/>
  </si>
  <si>
    <t>瑞浪中学校改修工事（１期）</t>
    <phoneticPr fontId="33"/>
  </si>
  <si>
    <t>Ａ</t>
    <phoneticPr fontId="33"/>
  </si>
  <si>
    <t>建築工事</t>
    <rPh sb="0" eb="2">
      <t>ケンチク</t>
    </rPh>
    <rPh sb="2" eb="4">
      <t>コウジ</t>
    </rPh>
    <phoneticPr fontId="33"/>
  </si>
  <si>
    <t>式</t>
    <phoneticPr fontId="33"/>
  </si>
  <si>
    <t>発生材処分費(建築)</t>
  </si>
  <si>
    <t>式</t>
  </si>
  <si>
    <t>発生材処分費(環境配慮改修)</t>
  </si>
  <si>
    <t>業者１　○○商事</t>
    <rPh sb="0" eb="2">
      <t>ギョウ</t>
    </rPh>
    <phoneticPr fontId="33"/>
  </si>
  <si>
    <t>業者２　○○重機</t>
    <rPh sb="0" eb="2">
      <t>ギョウシャ</t>
    </rPh>
    <rPh sb="6" eb="8">
      <t>ジュウキ</t>
    </rPh>
    <phoneticPr fontId="33"/>
  </si>
  <si>
    <t>業者３　○○建材</t>
    <rPh sb="0" eb="2">
      <t>ギョウシャ</t>
    </rPh>
    <rPh sb="6" eb="8">
      <t>ケンザイ</t>
    </rPh>
    <phoneticPr fontId="33"/>
  </si>
  <si>
    <t>予備1</t>
    <rPh sb="0" eb="2">
      <t>ヨビ</t>
    </rPh>
    <phoneticPr fontId="33"/>
  </si>
  <si>
    <t>予備2</t>
    <rPh sb="0" eb="2">
      <t>ヨビ</t>
    </rPh>
    <phoneticPr fontId="33"/>
  </si>
  <si>
    <t>ページ</t>
    <phoneticPr fontId="33"/>
  </si>
  <si>
    <t>A-1</t>
  </si>
  <si>
    <t>【防水改修】</t>
  </si>
  <si>
    <t>(南舎棟)</t>
  </si>
  <si>
    <t>養生(防水改修)</t>
  </si>
  <si>
    <t>露出防水･簡易防水(塗膜･ｼｰﾄ)</t>
  </si>
  <si>
    <t>㎡</t>
  </si>
  <si>
    <t>整理清掃後片付け(防水改修)</t>
  </si>
  <si>
    <t>(技術室棟)</t>
  </si>
  <si>
    <t>【外壁改修】</t>
  </si>
  <si>
    <t>養生(外壁改修)</t>
  </si>
  <si>
    <t>整理清掃後片付け(外壁改修)</t>
  </si>
  <si>
    <t>手すり先行くさび緊結式本足場</t>
  </si>
  <si>
    <t>架㎡</t>
    <rPh sb="0" eb="1">
      <t>カ</t>
    </rPh>
    <phoneticPr fontId="33"/>
  </si>
  <si>
    <t>災害防止 ﾒｯｼｭｼｰﾄ掛け</t>
  </si>
  <si>
    <t>【便所改修】</t>
  </si>
  <si>
    <t>(屋内運動場)</t>
  </si>
  <si>
    <t>墨出し</t>
  </si>
  <si>
    <t>複合改修</t>
  </si>
  <si>
    <t>養生</t>
  </si>
  <si>
    <t>整理清掃後片付け</t>
  </si>
  <si>
    <t>脚立足場</t>
  </si>
  <si>
    <t>【内部改修】</t>
  </si>
  <si>
    <t>個別改修</t>
  </si>
  <si>
    <t>塗装塗替え程度</t>
  </si>
  <si>
    <t>(北舎棟)</t>
  </si>
  <si>
    <t>仮設間仕切り</t>
    <rPh sb="0" eb="2">
      <t>カセツ</t>
    </rPh>
    <rPh sb="2" eb="5">
      <t>マジキ</t>
    </rPh>
    <phoneticPr fontId="33"/>
  </si>
  <si>
    <t>B種</t>
    <rPh sb="1" eb="2">
      <t>シュ</t>
    </rPh>
    <phoneticPr fontId="33"/>
  </si>
  <si>
    <t>屋内運動場 棚足場</t>
  </si>
  <si>
    <t>棚足場用床養生</t>
  </si>
  <si>
    <t>a</t>
    <phoneticPr fontId="33"/>
  </si>
  <si>
    <t>撤去</t>
    <rPh sb="0" eb="2">
      <t>テッキョ</t>
    </rPh>
    <phoneticPr fontId="33"/>
  </si>
  <si>
    <t>b</t>
    <phoneticPr fontId="33"/>
  </si>
  <si>
    <t>改修</t>
    <rPh sb="0" eb="2">
      <t>カイシュウ</t>
    </rPh>
    <phoneticPr fontId="33"/>
  </si>
  <si>
    <t>特記無き限り集積共</t>
    <rPh sb="0" eb="2">
      <t>トッキ</t>
    </rPh>
    <rPh sb="2" eb="3">
      <t>ナ</t>
    </rPh>
    <rPh sb="4" eb="5">
      <t>カギ</t>
    </rPh>
    <rPh sb="6" eb="8">
      <t>シュウセキ</t>
    </rPh>
    <rPh sb="8" eb="9">
      <t>トモ</t>
    </rPh>
    <phoneticPr fontId="33"/>
  </si>
  <si>
    <t>職員用歩行ﾃﾞｯｷ 床</t>
  </si>
  <si>
    <t>塗布防水撤去</t>
  </si>
  <si>
    <t>A-35図</t>
  </si>
  <si>
    <t>職員用歩行ﾃﾞｯｷ 排水溝</t>
  </si>
  <si>
    <t>W100</t>
  </si>
  <si>
    <t>ｍ</t>
  </si>
  <si>
    <t>職員用歩行ﾃﾞｯｷ 立上り</t>
  </si>
  <si>
    <t>職員用歩行ﾃﾞｯｷ階段 段部</t>
  </si>
  <si>
    <t>渡り廊下5</t>
  </si>
  <si>
    <t>再利用の為､一時保管</t>
  </si>
  <si>
    <t>受樋取外し</t>
  </si>
  <si>
    <t>A-19図</t>
  </si>
  <si>
    <t>渡り廊下 床</t>
  </si>
  <si>
    <t>機械的除去工法</t>
  </si>
  <si>
    <t>ｺﾞﾑﾁｯﾌﾟ撤去</t>
  </si>
  <si>
    <t>渡り廊下 排水溝</t>
  </si>
  <si>
    <t>機械的除去工法 A-35図</t>
  </si>
  <si>
    <t>&lt;切妻屋根の金属葺き改修</t>
  </si>
  <si>
    <t>(鼻隠し等を含む)&gt;</t>
  </si>
  <si>
    <t>屋根 軒先</t>
  </si>
  <si>
    <t>ｽﾃﾝﾚｽT2.0 延W300</t>
  </si>
  <si>
    <t>幕板撤去</t>
  </si>
  <si>
    <t>A-36図</t>
  </si>
  <si>
    <t>屋根 ｹﾗﾊﾞ</t>
  </si>
  <si>
    <t>ｽﾃﾝﾚｽT2.0 延W500</t>
  </si>
  <si>
    <t>屋根 壁捨て谷</t>
  </si>
  <si>
    <t>ｽﾃﾝﾚｽT0.6 延W150</t>
  </si>
  <si>
    <t>水切り撤去</t>
  </si>
  <si>
    <t>屋根 壁立上り</t>
  </si>
  <si>
    <t>中継ﾄﾞﾚｲﾝ</t>
  </si>
  <si>
    <t>ｷｬｯﾌﾟ撤去</t>
  </si>
  <si>
    <t>か所</t>
  </si>
  <si>
    <t>ﾙｰﾌﾄﾞﾚｲﾝ</t>
  </si>
  <si>
    <t>ｺｰﾅｰﾄﾞﾚｲﾝ</t>
  </si>
  <si>
    <t>&lt;ﾊﾞﾙｺﾆｰの塗膜防水改修&gt;</t>
  </si>
  <si>
    <t>ﾊﾞﾙｺﾆｰ 床</t>
  </si>
  <si>
    <t>A-05･35図</t>
  </si>
  <si>
    <t>ﾊﾞﾙｺﾆｰ 排水溝</t>
  </si>
  <si>
    <t>W150</t>
  </si>
  <si>
    <t>W200</t>
  </si>
  <si>
    <t>W300</t>
  </si>
  <si>
    <t>&lt;たてとい改修&gt;</t>
  </si>
  <si>
    <t>VP管 φ100</t>
  </si>
  <si>
    <t>竪樋撤去</t>
  </si>
  <si>
    <t>受金物撤去共 A-05図</t>
    <rPh sb="0" eb="1">
      <t>ウ</t>
    </rPh>
    <rPh sb="1" eb="3">
      <t>カナモノ</t>
    </rPh>
    <rPh sb="3" eb="5">
      <t>テッキョ</t>
    </rPh>
    <rPh sb="5" eb="6">
      <t>トモ</t>
    </rPh>
    <phoneticPr fontId="33"/>
  </si>
  <si>
    <t>【発生材積込】</t>
  </si>
  <si>
    <t>発生材積込</t>
  </si>
  <si>
    <t>金属くず</t>
    <rPh sb="0" eb="2">
      <t>キンゾク</t>
    </rPh>
    <phoneticPr fontId="33"/>
  </si>
  <si>
    <t>t</t>
    <phoneticPr fontId="33"/>
  </si>
  <si>
    <t>混合廃棄物</t>
  </si>
  <si>
    <t>ｍ3</t>
  </si>
  <si>
    <t>㎏</t>
  </si>
  <si>
    <t>【発生材運搬】</t>
  </si>
  <si>
    <t>発生材運搬</t>
  </si>
  <si>
    <t>≪職員用ﾃﾞｯｷ≫</t>
  </si>
  <si>
    <t>職員用歩行ﾃﾞｯｷ</t>
  </si>
  <si>
    <t>水洗い</t>
  </si>
  <si>
    <t>塗布工法 文科省指定6物質非含有</t>
  </si>
  <si>
    <t>水性型無機質系床塗料</t>
    <phoneticPr fontId="33"/>
  </si>
  <si>
    <t>下地調整共</t>
  </si>
  <si>
    <t>ABC商会:ｽﾄﾘｰﾄｶﾗｰNS同等品</t>
    <phoneticPr fontId="33"/>
  </si>
  <si>
    <t>A-03･35図</t>
    <phoneticPr fontId="33"/>
  </si>
  <si>
    <t>W100 塗布工法 文科省指定6物質非含有</t>
  </si>
  <si>
    <t>≪渡り廊下5≫</t>
  </si>
  <si>
    <t>渡り廊下 屋根</t>
  </si>
  <si>
    <t>ｽﾃﾝﾚｽHL T1.0 延W425～485</t>
  </si>
  <si>
    <t>受樋</t>
  </si>
  <si>
    <t>受け金具:ｽﾃﾝﾚｽFB-3×30</t>
  </si>
  <si>
    <t>止水ｼｰﾄ･落し口共</t>
  </si>
  <si>
    <t>A-37図</t>
  </si>
  <si>
    <t>渡り廊下 軒天井</t>
  </si>
  <si>
    <t>渡り廊下5 壁-壁</t>
  </si>
  <si>
    <t>受樋再取付</t>
  </si>
  <si>
    <t>T2.5 屋外用</t>
  </si>
  <si>
    <t>ﾋﾞﾆｰﾙ床ｼｰﾄ</t>
  </si>
  <si>
    <t>下地調整共 A-05･35図</t>
  </si>
  <si>
    <t>T2.5 W100 屋外用</t>
  </si>
  <si>
    <t>≪R階屋根≫</t>
  </si>
  <si>
    <t>太陽光ﾊﾟﾈﾙ</t>
  </si>
  <si>
    <t>L2200 4本+L1700 4本</t>
  </si>
  <si>
    <t>架台</t>
  </si>
  <si>
    <t>R階屋根</t>
  </si>
  <si>
    <t>ｶﾗｰｶﾞﾙﾊﾞﾘｳﾑ鋼板T0.4</t>
  </si>
  <si>
    <t>長尺金属板</t>
  </si>
  <si>
    <t>横葺 働き幅240 ｶﾊﾞｰ工法 H25</t>
  </si>
  <si>
    <t>裏張:ﾎﾟﾘｴﾁﾚﾝﾌｫｰﾑT2.0</t>
  </si>
  <si>
    <t>ﾊﾞｯｸｱｯﾌﾟ材:ﾋﾞｰｽﾞ法ﾎﾟﾘｽﾁﾚﾝﾌｫｰﾑ</t>
  </si>
  <si>
    <t>爪付吊子:亜鉛ﾒｯｷ鋼板</t>
  </si>
  <si>
    <t>通し吊子:ｶﾗｰｶﾞﾙﾊﾞﾘｳﾑ鋼板T0.4</t>
  </si>
  <si>
    <t>TSA垂木(爪付):亜鉛ﾒｯｷ鋼板</t>
  </si>
  <si>
    <t>垂木固定ﾊﾞﾝﾄﾞ:亜鉛ﾒｯｷ鋼板</t>
  </si>
  <si>
    <t>元旦ﾋﾞｭｰﾃｨ工業:ｽﾌﾟﾘﾝｸﾞﾙｰﾌ800S同等品</t>
  </si>
  <si>
    <t>A-03･36図</t>
  </si>
  <si>
    <t>ｶﾗｰｶﾞﾙﾊﾞﾘｳﾑ鋼板T0.4 延W1000</t>
  </si>
  <si>
    <t>棟包み</t>
  </si>
  <si>
    <t>下地:亜鉛ﾒｯｷ鋼板T1.0 A-36図</t>
  </si>
  <si>
    <t>ｶﾗｰｶﾞﾙﾊﾞﾘｳﾑ鋼板T0.4 W650</t>
  </si>
  <si>
    <t>片棟包み</t>
  </si>
  <si>
    <t>ｶﾗｰｶﾞﾙﾊﾞﾘｳﾑ鋼板T0.4 W150</t>
  </si>
  <si>
    <t>ｹﾗﾊﾞ水切</t>
  </si>
  <si>
    <t>下地材共 A-36図</t>
  </si>
  <si>
    <t>ｱﾙﾐ押出型材 W150</t>
  </si>
  <si>
    <t>軒先唐草</t>
  </si>
  <si>
    <t>ｶﾗｰｶﾞﾙﾊﾞﾘｳﾑ鋼板T0.4 W300</t>
  </si>
  <si>
    <t>唐草水切</t>
  </si>
  <si>
    <t>ｹﾗﾊﾞ唐草</t>
  </si>
  <si>
    <t>谷用吊子共</t>
  </si>
  <si>
    <t>ｲﾅｽﾞﾏ谷</t>
  </si>
  <si>
    <t>R階屋根 壁捨て谷</t>
  </si>
  <si>
    <t>雨押さえ金物</t>
  </si>
  <si>
    <t>捨て板:ｶﾗｰｶﾞﾙﾊﾞﾘｳﾑ鋼板T0.4 A-36図</t>
  </si>
  <si>
    <t>R階屋根 壁立上り</t>
  </si>
  <si>
    <t>ｶﾗｰｶﾞﾙﾊﾞﾘｳﾑ鋼板T0.4 W400</t>
  </si>
  <si>
    <t>L-40×40×3</t>
  </si>
  <si>
    <t>雪止めｱﾝｸﾞﾙ</t>
  </si>
  <si>
    <t>雪止め金具@980 雪止め捨板共</t>
  </si>
  <si>
    <t>R階屋根 軒先</t>
  </si>
  <si>
    <t>幕板</t>
  </si>
  <si>
    <t>R階屋根 ｹﾗﾊﾞ</t>
  </si>
  <si>
    <t>ｶﾗｰｶﾞﾙﾊﾞﾘｳﾑ鋼板T0.4 W250</t>
  </si>
  <si>
    <t>400×400</t>
  </si>
  <si>
    <t>基礎取合納め</t>
    <rPh sb="0" eb="2">
      <t>キソ</t>
    </rPh>
    <rPh sb="2" eb="4">
      <t>トリアイ</t>
    </rPh>
    <rPh sb="4" eb="5">
      <t>オサ</t>
    </rPh>
    <phoneticPr fontId="33"/>
  </si>
  <si>
    <t>ｶﾗｰｶﾞﾙﾊﾞﾘｳﾑ鋼板</t>
    <rPh sb="11" eb="13">
      <t>コウハン</t>
    </rPh>
    <phoneticPr fontId="33"/>
  </si>
  <si>
    <t>か所</t>
    <rPh sb="1" eb="2">
      <t>ショ</t>
    </rPh>
    <phoneticPr fontId="33"/>
  </si>
  <si>
    <t>R階屋根 ﾙｰﾌﾄﾞﾚｲﾝ</t>
  </si>
  <si>
    <t>鋳鉄製</t>
  </si>
  <si>
    <t>ｷｬｯﾌﾟ</t>
  </si>
  <si>
    <t>A-02図</t>
  </si>
  <si>
    <t>R階屋根 内樋</t>
  </si>
  <si>
    <t>塩ﾋﾞ 延W500 密着工法</t>
  </si>
  <si>
    <t>ｼｰﾄ防水</t>
  </si>
  <si>
    <t>下地調整共 A-36図</t>
  </si>
  <si>
    <t>雪止めｱﾝｸﾞﾙ廻り</t>
  </si>
  <si>
    <t>ｼｰﾘﾝｸﾞ</t>
  </si>
  <si>
    <t>MS-2 15×10</t>
  </si>
  <si>
    <t>壁捨て谷雨押さえ金物廻り</t>
  </si>
  <si>
    <t>壁立上り雨押さえ金物廻り</t>
  </si>
  <si>
    <t>≪3階屋根≫</t>
  </si>
  <si>
    <t>3階屋根</t>
  </si>
  <si>
    <t>3階屋根 壁捨て谷</t>
  </si>
  <si>
    <t>3階屋根 壁立上り</t>
  </si>
  <si>
    <t>3階屋根 軒先</t>
  </si>
  <si>
    <t>3階屋根 ｹﾗﾊﾞ</t>
  </si>
  <si>
    <t>3階屋根 ﾙｰﾌﾄﾞﾚｲﾝ</t>
  </si>
  <si>
    <t>3階屋根 中継ﾄﾞﾚｲﾝ</t>
  </si>
  <si>
    <t>3階屋根 ｺｰﾅｰﾄﾞﾚｲﾝ</t>
  </si>
  <si>
    <t>3階屋根 内樋</t>
  </si>
  <si>
    <t>≪3階渡り廊下屋根≫</t>
  </si>
  <si>
    <t>3階渡り廊下屋根</t>
  </si>
  <si>
    <t>3階渡り廊下屋根 壁立上り</t>
  </si>
  <si>
    <t>3階渡り廊下屋根 軒先</t>
  </si>
  <si>
    <t>3階渡り廊下屋根 ﾙｰﾌﾄﾞﾚｲﾝ</t>
  </si>
  <si>
    <t>3階渡り廊下屋根 ｺｰﾅｰﾄﾞﾚｲﾝ</t>
  </si>
  <si>
    <t>3階渡り廊下屋根 内樋</t>
  </si>
  <si>
    <t>≪2階屋根≫</t>
  </si>
  <si>
    <t>2階渡り廊下屋根</t>
  </si>
  <si>
    <t>2階屋根</t>
  </si>
  <si>
    <t>壁取合い納め</t>
    <rPh sb="0" eb="1">
      <t>カベ</t>
    </rPh>
    <rPh sb="1" eb="3">
      <t>トリア</t>
    </rPh>
    <rPh sb="4" eb="5">
      <t>オサ</t>
    </rPh>
    <phoneticPr fontId="33"/>
  </si>
  <si>
    <t>壁立上り納め（下地、雨押さえ）</t>
    <rPh sb="0" eb="1">
      <t>カベ</t>
    </rPh>
    <rPh sb="1" eb="3">
      <t>タチアガ</t>
    </rPh>
    <rPh sb="4" eb="5">
      <t>オサ</t>
    </rPh>
    <rPh sb="7" eb="9">
      <t>シタジ</t>
    </rPh>
    <rPh sb="10" eb="11">
      <t>アメ</t>
    </rPh>
    <rPh sb="11" eb="12">
      <t>オ</t>
    </rPh>
    <phoneticPr fontId="33"/>
  </si>
  <si>
    <t>2階屋根 軒先</t>
  </si>
  <si>
    <t>2階屋根 ｹﾗﾊﾞ</t>
  </si>
  <si>
    <t>2階屋根 中継ﾄﾞﾚｲﾝ</t>
  </si>
  <si>
    <t>2階屋根 ｺｰﾅｰﾄﾞﾚｲﾝ</t>
  </si>
  <si>
    <t>2階屋根 内樋</t>
  </si>
  <si>
    <t>ﾊﾞﾙｺﾆｰ</t>
  </si>
  <si>
    <t>ｳﾚﾀﾝｺﾞﾑ系 X-2</t>
  </si>
  <si>
    <t>塗膜防水</t>
  </si>
  <si>
    <t>下地調整共 A-05図</t>
  </si>
  <si>
    <t>ｳﾚﾀﾝｺﾞﾑ系 X-2 W150</t>
  </si>
  <si>
    <t>下地調整共 A-35図</t>
  </si>
  <si>
    <t>ｳﾚﾀﾝｺﾞﾑ系 X-2 W200</t>
  </si>
  <si>
    <t>ｳﾚﾀﾝｺﾞﾑ系 X-2 W300</t>
  </si>
  <si>
    <t>ﾊﾞﾙｺﾆｰ 巾木</t>
  </si>
  <si>
    <t>ｳﾚﾀﾝｺﾞﾑ系 X-2 H170</t>
  </si>
  <si>
    <t>ﾊﾞﾙｺﾆｰ 切付部</t>
  </si>
  <si>
    <t>ｳﾚﾀﾝｺﾞﾑ系 X-2 延W200</t>
  </si>
  <si>
    <t>端末ｼｰﾘﾝｸﾞ</t>
  </si>
  <si>
    <t>&lt;出窓天端の塗膜防水改修&gt;</t>
  </si>
  <si>
    <t>出窓 天端</t>
  </si>
  <si>
    <t>ｶﾗｰVP管 φ100</t>
  </si>
  <si>
    <t>竪樋</t>
  </si>
  <si>
    <t>既設足金物に取付 A-02･05図</t>
    <rPh sb="0" eb="2">
      <t>キセツ</t>
    </rPh>
    <rPh sb="2" eb="3">
      <t>アシ</t>
    </rPh>
    <rPh sb="3" eb="5">
      <t>カナモノ</t>
    </rPh>
    <rPh sb="6" eb="8">
      <t>トリツ</t>
    </rPh>
    <phoneticPr fontId="33"/>
  </si>
  <si>
    <t>≪技術室棟屋根≫</t>
  </si>
  <si>
    <t>技術室棟 屋根</t>
  </si>
  <si>
    <t>A-35図</t>
    <phoneticPr fontId="33"/>
  </si>
  <si>
    <t>技術室棟屋根</t>
  </si>
  <si>
    <t>技術室棟屋根 軒先</t>
  </si>
  <si>
    <t>技術室棟屋根 ｹﾗﾊﾞ</t>
  </si>
  <si>
    <t>技術室棟屋根 ﾙｰﾌﾄﾞﾚｲﾝ</t>
  </si>
  <si>
    <t>技術室棟屋根 内樋</t>
  </si>
  <si>
    <t>&lt;外部ｼｰﾙ打替え全般&gt;</t>
  </si>
  <si>
    <t>打継目地ｼｰﾘﾝｸﾞ撤去</t>
  </si>
  <si>
    <t>20×20</t>
  </si>
  <si>
    <t>誘発目地ｼｰﾘﾝｸﾞ撤去</t>
  </si>
  <si>
    <t>20×10</t>
  </si>
  <si>
    <t>&lt;Exp.Jｶﾊﾞｰの撤去､新設&gt;</t>
  </si>
  <si>
    <t>床-床</t>
  </si>
  <si>
    <t>W230×T3.0 ｽﾃﾝﾚｽ</t>
  </si>
  <si>
    <t>EXP.J撤去</t>
  </si>
  <si>
    <t>ｸﾘｱﾗﾝｽ50用 A-37図</t>
  </si>
  <si>
    <t>壁-壁</t>
  </si>
  <si>
    <t>渡り廊下5 床-床</t>
  </si>
  <si>
    <t>EXP.J取外し</t>
  </si>
  <si>
    <t>受樋撤去</t>
  </si>
  <si>
    <t>発生材運搬</t>
    <rPh sb="3" eb="5">
      <t>ウンパン</t>
    </rPh>
    <phoneticPr fontId="33"/>
  </si>
  <si>
    <t>軒天井</t>
  </si>
  <si>
    <t>T6</t>
  </si>
  <si>
    <t>ｹｲｶﾙ板</t>
  </si>
  <si>
    <t>ｱﾙﾐ</t>
  </si>
  <si>
    <t>廻り縁</t>
  </si>
  <si>
    <t>&lt;外壁､軒裏棟躯体面の</t>
  </si>
  <si>
    <t>ひび割れ等改修&gt;</t>
  </si>
  <si>
    <t>外壁</t>
  </si>
  <si>
    <t>0.2～1.0mm</t>
  </si>
  <si>
    <t>ひび割れ部補修</t>
  </si>
  <si>
    <t>自動式低圧ｴﾎﾟｷｼ樹脂注入工法</t>
    <rPh sb="0" eb="2">
      <t>ジドウ</t>
    </rPh>
    <rPh sb="2" eb="3">
      <t>シキ</t>
    </rPh>
    <rPh sb="3" eb="5">
      <t>テイアツ</t>
    </rPh>
    <rPh sb="10" eb="12">
      <t>ジュシ</t>
    </rPh>
    <rPh sb="12" eb="16">
      <t>チュウニュウコウホウ</t>
    </rPh>
    <phoneticPr fontId="33"/>
  </si>
  <si>
    <t>&lt;外壁､軒裏等躯体面及び</t>
  </si>
  <si>
    <t>軒裏ｹｲｶﾙ板の複層塗材仕上げ&gt;</t>
  </si>
  <si>
    <t>下地調整塗材</t>
  </si>
  <si>
    <t>ゆず肌状 ﾛｰﾗｰ仕上 耐候性1種</t>
  </si>
  <si>
    <t>複層塗材E</t>
  </si>
  <si>
    <t>上塗材:ﾌｯ素系 艶有 水系</t>
  </si>
  <si>
    <t>梁型</t>
  </si>
  <si>
    <t>ﾊﾞﾙｺﾆｰ手摺壁 天端</t>
  </si>
  <si>
    <t>上裏</t>
  </si>
  <si>
    <t>ゆず肌状 ﾛｰﾗｰ仕上</t>
  </si>
  <si>
    <t>外装薄塗材E</t>
  </si>
  <si>
    <t>A-02･35図</t>
  </si>
  <si>
    <t>ｹｲｶﾙ板面 A-02･35図</t>
    <phoneticPr fontId="33"/>
  </si>
  <si>
    <t>PU-2 20×10</t>
    <phoneticPr fontId="33"/>
  </si>
  <si>
    <t>打継目地ｼｰﾘﾝｸﾞ</t>
  </si>
  <si>
    <t>A-01図</t>
  </si>
  <si>
    <t>PU-2 20×10</t>
  </si>
  <si>
    <t>誘発目地ｼｰﾘﾝｸﾞ</t>
  </si>
  <si>
    <t>EXP.J廻り</t>
  </si>
  <si>
    <t>W230×T3.0 ｽﾃﾝﾚｽHL</t>
  </si>
  <si>
    <t>EXP.J</t>
  </si>
  <si>
    <t>ｸﾘｱﾗﾝｽ50 可動量±50</t>
  </si>
  <si>
    <t>GP-1(ﾉﾝｽﾘｯﾌﾟ)</t>
  </si>
  <si>
    <t>三次元可動方式</t>
  </si>
  <si>
    <t>非破壊端末ｱｼﾞｬｽﾄ装置付き</t>
  </si>
  <si>
    <t>水抜き穴共</t>
  </si>
  <si>
    <t>ﾊﾟﾗｷｬｯﾌﾟ:</t>
    <phoneticPr fontId="33"/>
  </si>
  <si>
    <t>ﾊﾟﾗEX-U 50-50ｼﾘｰｽﾞ同等品 A-37図</t>
    <phoneticPr fontId="33"/>
  </si>
  <si>
    <t>W215×T1.0 ｽﾃﾝﾚｽHL</t>
  </si>
  <si>
    <t>ｶﾊﾞｰ:ﾋﾞｽ止め方式</t>
  </si>
  <si>
    <t>止水ｼｰﾄ共</t>
  </si>
  <si>
    <t>既存EXP.J設置部</t>
  </si>
  <si>
    <t>W105 T10</t>
  </si>
  <si>
    <t>ﾓﾙﾀﾙ充填</t>
  </si>
  <si>
    <t>W98 T10</t>
  </si>
  <si>
    <t>EXP.J再取付</t>
  </si>
  <si>
    <t>耐候性1種</t>
  </si>
  <si>
    <t>ｹｲｶﾙ板面 A-02･35図</t>
  </si>
  <si>
    <t>A-4</t>
  </si>
  <si>
    <t>建具改修工事</t>
  </si>
  <si>
    <t>a</t>
  </si>
  <si>
    <t>b</t>
  </si>
  <si>
    <t>(屋内運動場)</t>
    <rPh sb="1" eb="3">
      <t>オクナイ</t>
    </rPh>
    <rPh sb="3" eb="6">
      <t>ウンドウジョウ</t>
    </rPh>
    <phoneticPr fontId="33"/>
  </si>
  <si>
    <t>AD-1</t>
  </si>
  <si>
    <t>W1800×H2152</t>
  </si>
  <si>
    <t>両開き戸撤去</t>
  </si>
  <si>
    <t>扉及びﾌﾛｱﾋﾝｼﾞのみ撤去</t>
  </si>
  <si>
    <t>周囲FIXﾄﾞｱ残置</t>
  </si>
  <si>
    <t>A-23･33図</t>
  </si>
  <si>
    <t>AD-2</t>
  </si>
  <si>
    <t>W1600×H2000</t>
  </si>
  <si>
    <t>WD-5</t>
  </si>
  <si>
    <t>W1600×H2100</t>
  </si>
  <si>
    <t>両開きﾌﾗｯｼｭ戸撤去</t>
  </si>
  <si>
    <t>障子のみ</t>
  </si>
  <si>
    <t>建具周囲はつり</t>
  </si>
  <si>
    <t>建具周囲 ｶｯﾀｰ入</t>
  </si>
  <si>
    <t>ｺﾝｸﾘｰﾄ面</t>
  </si>
  <si>
    <t>ｶﾞﾗｽ撤去</t>
  </si>
  <si>
    <t>T12</t>
  </si>
  <si>
    <t>ｶﾞﾗｽ押さえｼｰﾘﾝｸﾞ撤去</t>
  </si>
  <si>
    <t>5×5</t>
  </si>
  <si>
    <t>ｱﾙﾐ枠</t>
  </si>
  <si>
    <t>ｶﾞﾗｽﾌﾞﾛｯｸ枠撤去</t>
  </si>
  <si>
    <t>A-22図</t>
  </si>
  <si>
    <t>ｶﾞﾗｽﾌﾞﾛｯｸ枠</t>
  </si>
  <si>
    <t>100×40</t>
  </si>
  <si>
    <t>木額縁撤去</t>
  </si>
  <si>
    <t>T5</t>
  </si>
  <si>
    <t>T100</t>
  </si>
  <si>
    <t>ｶﾞﾗｽﾌﾞﾛｯｸ撤去</t>
  </si>
  <si>
    <t>ｶﾞﾗｽﾌﾞﾛｯｸ押さえｼｰﾘﾝｸﾞ撤去</t>
  </si>
  <si>
    <t>ｶﾞﾗｽﾌﾞﾛｯｸ目地押さえｼｰﾘﾝｸﾞ撤去</t>
  </si>
  <si>
    <t>建具廻りｼｰﾘﾝｸﾞ撤去</t>
  </si>
  <si>
    <t>無筋ｺﾝｸﾘｰﾄ類</t>
  </si>
  <si>
    <t>ｶﾞﾗｽ･陶磁器類</t>
  </si>
  <si>
    <t>(南舎棟)</t>
    <rPh sb="1" eb="2">
      <t>ミナミ</t>
    </rPh>
    <rPh sb="2" eb="3">
      <t>シャ</t>
    </rPh>
    <rPh sb="3" eb="4">
      <t>トウ</t>
    </rPh>
    <phoneticPr fontId="33"/>
  </si>
  <si>
    <t>【ｱﾙﾐ製建具】</t>
  </si>
  <si>
    <t>特記なき限り､枠見込70</t>
  </si>
  <si>
    <t>性能等級:B種 表面処理:B-1種</t>
  </si>
  <si>
    <t>網戸:可動式 SUS316</t>
  </si>
  <si>
    <t>ｻｯｼ下部･ｱﾙﾐ額縁:結露受付きﾀｲﾌﾟ</t>
  </si>
  <si>
    <t>附属金物一式とする｡</t>
  </si>
  <si>
    <t>YKK AP同等品</t>
  </si>
  <si>
    <t>≪新設≫</t>
  </si>
  <si>
    <t>付属金物共</t>
  </si>
  <si>
    <t>AD-101</t>
  </si>
  <si>
    <t>W1410×H2790 枠見込100 ｶﾊﾞｰ工法</t>
  </si>
  <si>
    <t>欄間FIX付片引き框戸</t>
  </si>
  <si>
    <t>枠:ｱﾙﾐt=2.0/取付下地ｽﾁｰﾙt=2.3</t>
  </si>
  <si>
    <t>引棒L=450/φ25 鏡面仕上</t>
  </si>
  <si>
    <t>床目地棒</t>
  </si>
  <si>
    <t>ﾒｰｶｰ仕様同等品</t>
  </si>
  <si>
    <t>A-22･34図</t>
  </si>
  <si>
    <t>≪改修≫</t>
  </si>
  <si>
    <t>W11250×H3255</t>
  </si>
  <si>
    <t>引分け+嵌殺しｻｯｼ 建具調整</t>
  </si>
  <si>
    <t>ｱﾙﾐﾊﾟﾈﾙt=3一部新設/W1170×H725</t>
  </si>
  <si>
    <t>≪既設≫</t>
  </si>
  <si>
    <t>AW-8</t>
    <phoneticPr fontId="33"/>
  </si>
  <si>
    <t>W1735×H2035</t>
    <phoneticPr fontId="33"/>
  </si>
  <si>
    <t>2段引違いｻｯｼ 建具調整</t>
    <phoneticPr fontId="33"/>
  </si>
  <si>
    <t>網戸新設取付</t>
  </si>
  <si>
    <t>AW-9 保健室側</t>
    <rPh sb="5" eb="8">
      <t>ホケンシツ</t>
    </rPh>
    <rPh sb="8" eb="9">
      <t>ガワ</t>
    </rPh>
    <phoneticPr fontId="33"/>
  </si>
  <si>
    <t>W3470×H2035</t>
  </si>
  <si>
    <t>2列2段引違いｻｯｼ 建具調整</t>
  </si>
  <si>
    <t>網戸新設取付/2段引違い分</t>
  </si>
  <si>
    <t>AW-10</t>
  </si>
  <si>
    <t>AW-11</t>
  </si>
  <si>
    <t>AW-12 1階 G組</t>
  </si>
  <si>
    <t>W4265×H1760</t>
  </si>
  <si>
    <t>両袖嵌殺し引違いｻｯｼ 建具調整</t>
  </si>
  <si>
    <t>(屋内運動場)</t>
    <rPh sb="1" eb="6">
      <t>オクナイウンドウジョウ</t>
    </rPh>
    <phoneticPr fontId="33"/>
  </si>
  <si>
    <t>W1600×H2000 枠見込100 ｶﾊﾞｰ工法</t>
  </si>
  <si>
    <t>両開き框戸</t>
  </si>
  <si>
    <t>ﾄﾞｱｸﾛｰｻﾞｰ(ｽﾄｯﾌﾟ付)</t>
  </si>
  <si>
    <t>下枠･水切り:ｽﾃﾝﾚｽHL t=1.5</t>
  </si>
  <si>
    <t>枠残置のまま</t>
  </si>
  <si>
    <t>ﾒｰｶｰ仕様同等品 A-23･34図</t>
  </si>
  <si>
    <t>引分け框ﾊﾝｶﾞｰ戸 建具調整</t>
  </si>
  <si>
    <t>枠見込100</t>
  </si>
  <si>
    <t>引棒L=450/φ25 ｽﾃﾝﾚｽ鏡面仕上</t>
  </si>
  <si>
    <t>その他残置のまま</t>
  </si>
  <si>
    <t>AW-16</t>
  </si>
  <si>
    <t>W7000×H906</t>
  </si>
  <si>
    <t>排煙連装ｻｯｼ 建具調整</t>
  </si>
  <si>
    <t>ｵﾍﾟﾚｰﾀｰ装置:1か所取替え/</t>
  </si>
  <si>
    <t>3か所既存のまま</t>
  </si>
  <si>
    <t>【軽量鋼製建具】</t>
    <rPh sb="1" eb="3">
      <t>ケイリョウ</t>
    </rPh>
    <phoneticPr fontId="33"/>
  </si>
  <si>
    <t>特記なき限り､沓摺:ｽﾃﾝﾚｽHL</t>
  </si>
  <si>
    <t>LSD-101</t>
  </si>
  <si>
    <t>W1080×H2100 枠見込80</t>
  </si>
  <si>
    <t>軽量額･ｶﾞﾗﾘ入片引き戸</t>
  </si>
  <si>
    <t>扉:ｶﾗｰ鋼板(ﾒｰｶｰ仕様)</t>
  </si>
  <si>
    <t>枠:溶融亜鉛めっき鋼板/錆止め塗装</t>
  </si>
  <si>
    <t>気密性:A-3</t>
  </si>
  <si>
    <t>引戸錠/表示装置､非常開装置</t>
  </si>
  <si>
    <t>LSD-102</t>
  </si>
  <si>
    <t>W1600×H2100 枠見込100</t>
  </si>
  <si>
    <t>軽量両開きﾌﾗｯｼｭ戸</t>
  </si>
  <si>
    <t>SD-1</t>
  </si>
  <si>
    <t>W1800×H2000</t>
  </si>
  <si>
    <t>両開き戸 建具調整</t>
  </si>
  <si>
    <t>ﾄﾞｱｸﾛｰｻﾞｰ(ｽﾄｯﾌﾟ無し)･</t>
  </si>
  <si>
    <t>閉鎖順位調整器新設取付</t>
  </si>
  <si>
    <t>その他金物既存のまま A-23図</t>
  </si>
  <si>
    <t>【ｼｬｯﾀｰ】</t>
  </si>
  <si>
    <t>&lt;ｼｬｯﾀｰ危害防止装置取付&gt;</t>
    <rPh sb="6" eb="8">
      <t>キガイ</t>
    </rPh>
    <phoneticPr fontId="33"/>
  </si>
  <si>
    <t>SS-2</t>
  </si>
  <si>
    <t>W4943×H2800</t>
  </si>
  <si>
    <t>電動防火ｼｬｯﾀｰ 建具調整</t>
  </si>
  <si>
    <t>危害防止装置新設取付</t>
  </si>
  <si>
    <t>SS-3</t>
  </si>
  <si>
    <t>W3255×H2700</t>
  </si>
  <si>
    <t>SS-4</t>
  </si>
  <si>
    <t>SS-5</t>
  </si>
  <si>
    <t>W3495×H2700</t>
  </si>
  <si>
    <t>SS-1</t>
  </si>
  <si>
    <t>W6350×H2700</t>
  </si>
  <si>
    <t>【その他】</t>
  </si>
  <si>
    <t>建具廻り ﾓﾙﾀﾙ詰め</t>
  </si>
  <si>
    <t>防水剤入</t>
  </si>
  <si>
    <t>建具周囲ﾓﾙﾀﾙ補修</t>
  </si>
  <si>
    <t>透明強化ｶﾞﾗｽ</t>
  </si>
  <si>
    <t>T8 2.00㎡以下</t>
  </si>
  <si>
    <t>ｶﾞﾗｽ押さえｼｰﾘﾝｸﾞ</t>
  </si>
  <si>
    <t>SR-1 片述べ数量×2</t>
  </si>
  <si>
    <t>既設ｶﾞﾗｽ面ｸﾘｰﾆﾝｸﾞ</t>
  </si>
  <si>
    <t>片面数量</t>
  </si>
  <si>
    <t>既設ｱﾙﾐｻｯｼ面ｸﾘｰﾆﾝｸﾞ</t>
  </si>
  <si>
    <t>ｶﾞﾗｽ清掃含む</t>
  </si>
  <si>
    <t>DP</t>
  </si>
  <si>
    <t>A種 1級 鋼製建具面(内部)</t>
  </si>
  <si>
    <t>建具廻り ｼｰﾘﾝｸﾞ</t>
  </si>
  <si>
    <t>MS-2 15×10 ｶﾊﾞｰ工法用</t>
  </si>
  <si>
    <t>乳白色ﾌｨﾙﾑ</t>
  </si>
  <si>
    <t>型板ｶﾞﾗｽ</t>
  </si>
  <si>
    <t>T4 W200×H200</t>
  </si>
  <si>
    <t>枚</t>
  </si>
  <si>
    <t>WD-5 SOP塗替え</t>
  </si>
  <si>
    <t>既設木製枠面(内部)</t>
  </si>
  <si>
    <t>A-5</t>
  </si>
  <si>
    <t>便所改修工事</t>
  </si>
  <si>
    <t>面台</t>
  </si>
  <si>
    <t>SR-2 10×10</t>
  </si>
  <si>
    <t>額縁取合い</t>
  </si>
  <si>
    <t>多機能ﾄｲﾚ</t>
  </si>
  <si>
    <t>W122×D25</t>
  </si>
  <si>
    <t>ｽﾃﾝﾚｽT1.0曲げ加工 A-25図</t>
  </si>
  <si>
    <t>W65×D25</t>
  </si>
  <si>
    <t>ﾗｲﾆﾝｸﾞ</t>
  </si>
  <si>
    <t>軽鉄間仕切</t>
  </si>
  <si>
    <t>65型 捨張用</t>
  </si>
  <si>
    <t>天井</t>
  </si>
  <si>
    <t>19型 直張用 H1500未満</t>
  </si>
  <si>
    <t>軽鉄下地</t>
  </si>
  <si>
    <t>既存ｲﾝｻｰﾄ再利用</t>
  </si>
  <si>
    <t>床</t>
  </si>
  <si>
    <t>T2.0</t>
  </si>
  <si>
    <t>ﾋﾞﾆｰﾙ巾木</t>
  </si>
  <si>
    <t>H60</t>
  </si>
  <si>
    <t>壁</t>
  </si>
  <si>
    <t>T12.5</t>
  </si>
  <si>
    <t>石膏ﾎﾞｰﾄﾞ</t>
  </si>
  <si>
    <t>GL工法 化粧ｹｲｶﾙ板下</t>
  </si>
  <si>
    <t>T9.5+12.5</t>
  </si>
  <si>
    <t>軽鉄面･化粧ｹｲｶﾙ板下</t>
  </si>
  <si>
    <t>T12.5+12.5</t>
  </si>
  <si>
    <t>強化石膏ﾎﾞｰﾄﾞ</t>
  </si>
  <si>
    <t>仕上 T12.5+12.5</t>
  </si>
  <si>
    <t>軽鉄面</t>
  </si>
  <si>
    <t>化粧ｹｲｶﾙ板</t>
  </si>
  <si>
    <t>ﾎﾞｰﾄﾞ面</t>
  </si>
  <si>
    <t>樹脂製</t>
  </si>
  <si>
    <t>ﾌﾛｰﾘﾝｸﾞﾌﾞﾛｯｸ撤去</t>
  </si>
  <si>
    <t>T15</t>
  </si>
  <si>
    <t>天井軽鉄下地撤去</t>
  </si>
  <si>
    <t>ﾀｲﾙｶｰﾍﾟｯﾄ撤去</t>
  </si>
  <si>
    <t>T6.5</t>
  </si>
  <si>
    <t>蹴上</t>
  </si>
  <si>
    <t>化粧石膏ﾎﾞｰﾄﾞ撤去</t>
  </si>
  <si>
    <t>T9.5</t>
  </si>
  <si>
    <t>階段</t>
  </si>
  <si>
    <t>W30</t>
  </si>
  <si>
    <t>ﾉﾝｽﾘｯﾌﾟ撤去</t>
  </si>
  <si>
    <t>SUSｺﾞﾑ入り</t>
  </si>
  <si>
    <t>音楽室1床段差部</t>
  </si>
  <si>
    <t>ｱﾙﾐ製 ﾀｲﾔｺﾞﾑ入</t>
  </si>
  <si>
    <t>校長室</t>
  </si>
  <si>
    <t>W2400×H2100</t>
  </si>
  <si>
    <t>可動間仕切取外し</t>
  </si>
  <si>
    <t>ｱﾙﾐ製 再利用の為､一時保管</t>
  </si>
  <si>
    <t>廻り縁撤去</t>
  </si>
  <si>
    <t>塩ﾋﾞ</t>
  </si>
  <si>
    <t>&lt;ｺﾝﾋﾟｭｰﾀｰ室から技術室への</t>
  </si>
  <si>
    <t>改修全般&gt;</t>
  </si>
  <si>
    <t>ｺﾝﾋﾟｭｰﾀｰ室 床</t>
  </si>
  <si>
    <t>ﾓﾙﾀﾙ撤去</t>
  </si>
  <si>
    <t>T20</t>
  </si>
  <si>
    <t>ｺﾝﾋﾟｭｰﾀｰ室</t>
  </si>
  <si>
    <t>ｽﾃﾝﾚｽ枠</t>
  </si>
  <si>
    <t>ﾋﾟｯﾄ枠撤去</t>
  </si>
  <si>
    <t>FB-5×35共</t>
  </si>
  <si>
    <t>&lt;学習相談室から(技術)準備室</t>
  </si>
  <si>
    <t>への改修全般&gt;</t>
  </si>
  <si>
    <t>学習相談室 床</t>
  </si>
  <si>
    <t>ﾌﾛｰﾘﾝｸﾞ撤去</t>
  </si>
  <si>
    <t>学習相談室</t>
  </si>
  <si>
    <t>天吊り</t>
  </si>
  <si>
    <t>ｶｰﾃﾝﾚｰﾙ撤去</t>
  </si>
  <si>
    <t>A-18図</t>
  </si>
  <si>
    <t>学習相談室</t>
    <phoneticPr fontId="33"/>
  </si>
  <si>
    <t>W150×H150</t>
  </si>
  <si>
    <t>ｶｰﾃﾝﾎﾞｯｸｽ撤去</t>
  </si>
  <si>
    <t>木製T20 A-18図</t>
  </si>
  <si>
    <t>鉄筋ｺﾝｸﾘｰﾄ撤去</t>
  </si>
  <si>
    <t>ｶｯﾀｰ入れ</t>
  </si>
  <si>
    <t>RC面</t>
  </si>
  <si>
    <t>昇降口上り框</t>
  </si>
  <si>
    <t>W150×T150</t>
  </si>
  <si>
    <t>ﾃﾗｿﾞﾌﾞﾛｯｸ撤去</t>
  </si>
  <si>
    <t>200角</t>
  </si>
  <si>
    <t>ﾀｲﾙ撤去</t>
  </si>
  <si>
    <t>下地ﾓﾙﾀﾙ共</t>
  </si>
  <si>
    <t>木巾木撤去</t>
  </si>
  <si>
    <t>H100</t>
  </si>
  <si>
    <t>床</t>
    <rPh sb="0" eb="1">
      <t>ユカ</t>
    </rPh>
    <phoneticPr fontId="33"/>
  </si>
  <si>
    <t>ﾀｲﾙｶｰﾍﾟｯﾄ撤去</t>
    <rPh sb="9" eb="11">
      <t>テッキョ</t>
    </rPh>
    <phoneticPr fontId="33"/>
  </si>
  <si>
    <t>T6.5</t>
    <phoneticPr fontId="33"/>
  </si>
  <si>
    <t>昇降口(上足)</t>
  </si>
  <si>
    <t>W4500×D640×H1725</t>
    <phoneticPr fontId="33"/>
  </si>
  <si>
    <t>下足入撤去</t>
  </si>
  <si>
    <t>A-38図</t>
  </si>
  <si>
    <t>W4500×D320×H1725</t>
    <phoneticPr fontId="33"/>
  </si>
  <si>
    <t>W1050×D320×H1725</t>
  </si>
  <si>
    <t>土間ｺﾝｸﾘｰﾄ撤去</t>
  </si>
  <si>
    <t>ﾐｰﾃｨﾝｸﾞﾙｰﾑ</t>
  </si>
  <si>
    <t>木製T20 A-25図</t>
  </si>
  <si>
    <t>軽鉄下地撤去</t>
  </si>
  <si>
    <t>石膏ﾎﾞｰﾄﾞ撤去</t>
  </si>
  <si>
    <t>金属くず</t>
  </si>
  <si>
    <t>ｋｇ</t>
  </si>
  <si>
    <t>木材類</t>
  </si>
  <si>
    <t>(ｺﾝﾋﾟｭｰﾀｰ室から技術室への</t>
  </si>
  <si>
    <t>改修全般)</t>
  </si>
  <si>
    <t>がれき類</t>
  </si>
  <si>
    <t>(学習相談室から(技術)準備室</t>
  </si>
  <si>
    <t>への改修全般)</t>
  </si>
  <si>
    <t>有筋ｺﾝｸﾘｰﾄ類</t>
  </si>
  <si>
    <t>廃ﾌﾟﾗｽﾁｯｸ類</t>
  </si>
  <si>
    <t>ﾉﾝｽﾘｯﾌﾟ</t>
  </si>
  <si>
    <t>SUSｺﾞﾑ入り A-35図D-10</t>
  </si>
  <si>
    <t>W35</t>
  </si>
  <si>
    <t>ｱﾙﾐ製 ﾀｲﾔｺﾞﾑ入 A-35図D-12</t>
  </si>
  <si>
    <t>ｱﾙﾐ額縁ﾀｲﾌﾟ 600角</t>
  </si>
  <si>
    <t>天井点検口</t>
  </si>
  <si>
    <t>19型 直張用 化粧PB下H1500未満</t>
  </si>
  <si>
    <t>ｾﾒﾝﾄ系 T8</t>
  </si>
  <si>
    <t>ｾﾙﾌﾚﾍﾞﾘﾝｸﾞ</t>
  </si>
  <si>
    <t>貼り物下</t>
  </si>
  <si>
    <t>T2.8 熱溶接工法</t>
  </si>
  <si>
    <t>ｾﾙﾌﾚﾍﾞﾘﾝｸﾞ面</t>
  </si>
  <si>
    <t>T2.0 熱溶接工法</t>
  </si>
  <si>
    <t>踏面</t>
  </si>
  <si>
    <t>踊場</t>
  </si>
  <si>
    <t>なら T15</t>
  </si>
  <si>
    <t>ﾌﾛｰﾘﾝｸﾞﾌﾞﾛｯｸ</t>
  </si>
  <si>
    <t>接着工法</t>
  </si>
  <si>
    <t>化粧石膏ﾎﾞｰﾄﾞ</t>
  </si>
  <si>
    <t>可動間仕切再取付</t>
  </si>
  <si>
    <t>ｱﾙﾐ製</t>
  </si>
  <si>
    <t>図書室K-5A</t>
  </si>
  <si>
    <t>W9370×D300×H860</t>
  </si>
  <si>
    <t>造付書棚補修</t>
  </si>
  <si>
    <t>補修天板:両面ﾒﾗﾐﾝ化粧ﾊﾟｰﾃｨｸﾙﾎﾞｰﾄﾞ</t>
  </si>
  <si>
    <t>補修底板:両面ﾒﾗﾐﾝ化粧ﾊﾟｰﾃｨｸﾙﾎﾞｰﾄﾞ</t>
  </si>
  <si>
    <t>ﾔｶﾞﾐ同等品 A-39図</t>
  </si>
  <si>
    <t>図書室K-5B</t>
  </si>
  <si>
    <t>W4850×D300×H860</t>
  </si>
  <si>
    <t>図書室K-5C</t>
  </si>
  <si>
    <t>W3620×D300×H860</t>
  </si>
  <si>
    <t>特別支援学級G組</t>
  </si>
  <si>
    <t>W3600×H1200 ｶﾊﾞｰ工法</t>
  </si>
  <si>
    <t>平面黒板</t>
  </si>
  <si>
    <t>黒板増張り(下地合板T5.5)</t>
  </si>
  <si>
    <t>ｱﾙﾐ押え縁6×16.2</t>
  </si>
  <si>
    <t>ｱｲｷﾞｱｵｲ同等品 A-35図D-15</t>
  </si>
  <si>
    <t>30本用</t>
  </si>
  <si>
    <t>鍵箱</t>
  </si>
  <si>
    <t>技術室 床ﾋﾟｯﾄ</t>
  </si>
  <si>
    <t>ｺﾝｸﾘｰﾄ充填</t>
  </si>
  <si>
    <t>Fc=18N/MM2 S=18</t>
    <phoneticPr fontId="33"/>
  </si>
  <si>
    <t>ﾎﾟﾝﾌﾟ用ﾓﾙﾀﾙ</t>
  </si>
  <si>
    <t>1:3</t>
  </si>
  <si>
    <t>ｺﾝｸﾘｰﾄ打設手間</t>
  </si>
  <si>
    <t>雑物 ｶｰﾄ打ち</t>
  </si>
  <si>
    <t>ｺﾝｸﾘｰﾄ機械器具損料</t>
  </si>
  <si>
    <t>10M3未満</t>
  </si>
  <si>
    <t>回</t>
  </si>
  <si>
    <t>技術室 床</t>
  </si>
  <si>
    <t>技術室 床ﾋﾟｯﾄ部</t>
  </si>
  <si>
    <t>ﾓﾙﾀﾙ</t>
  </si>
  <si>
    <t>技術室 AW-1</t>
    <rPh sb="0" eb="2">
      <t>ギジュツ</t>
    </rPh>
    <rPh sb="2" eb="3">
      <t>シツ</t>
    </rPh>
    <phoneticPr fontId="33"/>
  </si>
  <si>
    <t>W1685×H2035</t>
    <phoneticPr fontId="33"/>
  </si>
  <si>
    <t>ｶｰﾃﾝ</t>
    <phoneticPr fontId="33"/>
  </si>
  <si>
    <t>引分け</t>
    <rPh sb="0" eb="2">
      <t>ヒキワケ</t>
    </rPh>
    <phoneticPr fontId="33"/>
  </si>
  <si>
    <t>防炎 ﾄﾞﾚｰﾌﾟ つまひだ</t>
    <rPh sb="0" eb="2">
      <t>ボウエン</t>
    </rPh>
    <phoneticPr fontId="33"/>
  </si>
  <si>
    <t>ｻﾝｹﾞﾂ:ｶﾘﾌｫﾙﾆｱ同等品</t>
    <rPh sb="13" eb="16">
      <t>ドウトウヒン</t>
    </rPh>
    <phoneticPr fontId="33"/>
  </si>
  <si>
    <t>W1685×H2800</t>
    <phoneticPr fontId="33"/>
  </si>
  <si>
    <t>技術室 AW-2</t>
    <rPh sb="0" eb="2">
      <t>ギジュツ</t>
    </rPh>
    <rPh sb="2" eb="3">
      <t>シツ</t>
    </rPh>
    <phoneticPr fontId="33"/>
  </si>
  <si>
    <t>W3720×H2035</t>
    <phoneticPr fontId="33"/>
  </si>
  <si>
    <t>2連 引分け</t>
    <rPh sb="1" eb="2">
      <t>レン</t>
    </rPh>
    <rPh sb="3" eb="5">
      <t>ヒキワケ</t>
    </rPh>
    <phoneticPr fontId="33"/>
  </si>
  <si>
    <t>技術室 AW-3</t>
    <rPh sb="0" eb="2">
      <t>ギジュツ</t>
    </rPh>
    <rPh sb="2" eb="3">
      <t>シツ</t>
    </rPh>
    <phoneticPr fontId="33"/>
  </si>
  <si>
    <t>W1810×H2800</t>
    <phoneticPr fontId="33"/>
  </si>
  <si>
    <t>準備室 床ﾋﾟｯﾄ</t>
  </si>
  <si>
    <t>準備室 床ﾋﾟｯﾄ部</t>
  </si>
  <si>
    <t>ﾌﾛｰﾘﾝｸﾞﾌﾞﾛｯｸ下</t>
  </si>
  <si>
    <t>ｸﾘｰﾆﾝｸﾞ</t>
  </si>
  <si>
    <t>既存床ﾌﾛｰﾘﾝｸﾞ</t>
  </si>
  <si>
    <t>技術室 K-3</t>
  </si>
  <si>
    <t>W1800×D600×H2000</t>
  </si>
  <si>
    <t>収納棚</t>
  </si>
  <si>
    <t>外装･内装:ﾎﾟﾘｴｽﾃﾙ樹脂板</t>
  </si>
  <si>
    <t>棚板:ﾎﾟﾘｴｽﾃﾙ樹脂板T24</t>
  </si>
  <si>
    <t>台輪:ﾎﾟﾘｴｽﾃﾙ樹脂板T24</t>
  </si>
  <si>
    <t>ﾔｶﾞﾐ同等品</t>
  </si>
  <si>
    <t>A-39図</t>
  </si>
  <si>
    <t>(技術)準備室 K-3</t>
  </si>
  <si>
    <t>(技術)準備室 K-4</t>
  </si>
  <si>
    <t>引違ｶﾞﾗｽ戸･引出</t>
  </si>
  <si>
    <t>技術室K-6</t>
  </si>
  <si>
    <t>W1800×D900×H760</t>
  </si>
  <si>
    <t>生徒用工作台</t>
  </si>
  <si>
    <t>主材:なら材</t>
  </si>
  <si>
    <t>脚:ほぞ組加工</t>
  </si>
  <si>
    <t>塗装:ﾉﾝﾄﾙ･ﾉﾝｷﾝ塗装仕上</t>
  </si>
  <si>
    <t>備考:YW-7(N)</t>
  </si>
  <si>
    <t>技術室K-7</t>
  </si>
  <si>
    <t>穴付き W300×D300×H420</t>
  </si>
  <si>
    <t>木製角いす</t>
  </si>
  <si>
    <t>主材:なら･たも材</t>
  </si>
  <si>
    <t>当板:なら･たも材 作業穴付φ120</t>
  </si>
  <si>
    <t>備考:C-8N</t>
  </si>
  <si>
    <t>準備室 AW-3</t>
    <rPh sb="0" eb="2">
      <t>ジュンビ</t>
    </rPh>
    <rPh sb="2" eb="3">
      <t>シツ</t>
    </rPh>
    <phoneticPr fontId="33"/>
  </si>
  <si>
    <t>W1810×H2035</t>
    <phoneticPr fontId="33"/>
  </si>
  <si>
    <t>技術室 AW-4</t>
    <rPh sb="0" eb="2">
      <t>ギジュツ</t>
    </rPh>
    <rPh sb="2" eb="3">
      <t>シツ</t>
    </rPh>
    <phoneticPr fontId="33"/>
  </si>
  <si>
    <t>&lt;(技術)準備室のﾗｲﾆﾝｸﾞ､</t>
  </si>
  <si>
    <t>流し台､作業台新設&gt;</t>
  </si>
  <si>
    <t>(技術)準備室</t>
  </si>
  <si>
    <t>H100×T2.0</t>
  </si>
  <si>
    <t>(技術)準備室ﾗｲﾆﾝｸﾞ</t>
  </si>
  <si>
    <t>耐水石膏ﾎﾞｰﾄﾞ</t>
  </si>
  <si>
    <t>T6.0</t>
  </si>
  <si>
    <t>(技術)準備室 ﾗｲﾆﾝｸﾞ</t>
  </si>
  <si>
    <t>W160×T1.0</t>
  </si>
  <si>
    <t>ｽﾃﾝﾚｽ 曲げ加工</t>
  </si>
  <si>
    <t>W900×D450×H800</t>
  </si>
  <si>
    <t>作業台</t>
  </si>
  <si>
    <t>A-35図D-14</t>
  </si>
  <si>
    <t>W1200×D450×H800</t>
  </si>
  <si>
    <t>流し台</t>
  </si>
  <si>
    <t>ﾄｯﾌﾟ･ｼﾝｸ:ｽﾃﾝﾚｽ</t>
  </si>
  <si>
    <t>ｽﾉｺ棚:ｽﾃﾝﾚｽ</t>
  </si>
  <si>
    <t>昇降口</t>
  </si>
  <si>
    <t>止め型枠</t>
  </si>
  <si>
    <t>H=200</t>
  </si>
  <si>
    <t>異形鉄筋</t>
  </si>
  <si>
    <t>SD295 D10</t>
  </si>
  <si>
    <t>ｔ</t>
  </si>
  <si>
    <t>鉄筋加工組立</t>
  </si>
  <si>
    <t>鉄筋運搬費</t>
  </si>
  <si>
    <t>4t車</t>
  </si>
  <si>
    <t>ｽﾃﾝﾚｽPL 2B H200×T5.0</t>
  </si>
  <si>
    <t>上り框</t>
  </si>
  <si>
    <t>床</t>
    <phoneticPr fontId="33"/>
  </si>
  <si>
    <t>ｺﾝｸﾘｰﾄ金鏝</t>
    <rPh sb="6" eb="8">
      <t>カナコテ</t>
    </rPh>
    <phoneticPr fontId="33"/>
  </si>
  <si>
    <t>T30</t>
  </si>
  <si>
    <t>ﾓﾙﾀﾙ補修</t>
  </si>
  <si>
    <t>下足下</t>
  </si>
  <si>
    <t>防滑性ﾋﾞﾆｰﾙ床ｼｰﾄ</t>
  </si>
  <si>
    <t>ｺﾝｺﾃ面</t>
    <phoneticPr fontId="33"/>
  </si>
  <si>
    <t>ﾓﾙﾀﾙ面</t>
  </si>
  <si>
    <t>昇降口K-1</t>
  </si>
  <si>
    <t>両面 W4540×D700×H1700</t>
  </si>
  <si>
    <t>下足入</t>
  </si>
  <si>
    <t>上足棚板:ﾎﾟﾘｴｽﾃﾙ樹脂板T20</t>
  </si>
  <si>
    <t>下足棚板:ﾒﾗﾐﾝ化粧板T20</t>
  </si>
  <si>
    <t>台輪:ﾎﾟﾘｴｽﾃﾙ樹脂板T20</t>
  </si>
  <si>
    <t>昇降口K-2</t>
  </si>
  <si>
    <t>片面 W4540×D350×H1700</t>
  </si>
  <si>
    <t>玄関ｽﾛｰﾌﾟ</t>
  </si>
  <si>
    <t>H=180～300</t>
  </si>
  <si>
    <t>ﾌﾚｱ溶接</t>
  </si>
  <si>
    <t>既存鉄筋取合い部 D10</t>
  </si>
  <si>
    <t>ｽﾃﾝﾚｽFB-6×12</t>
  </si>
  <si>
    <t>目地棒</t>
  </si>
  <si>
    <t>A-02･23図</t>
  </si>
  <si>
    <t>間仕切～方立て取合い</t>
  </si>
  <si>
    <t>151×25</t>
  </si>
  <si>
    <t>見切縁</t>
  </si>
  <si>
    <t>ｽﾃﾝﾚｽHL A-25図</t>
  </si>
  <si>
    <t>65型 千鳥 捨張用</t>
  </si>
  <si>
    <t>W1080×H2100</t>
  </si>
  <si>
    <t>軽鉄間仕切開口補強</t>
  </si>
  <si>
    <t>65型 千鳥用 3方</t>
  </si>
  <si>
    <t>65型 3方</t>
  </si>
  <si>
    <t>ｽﾛｰﾌﾟ床</t>
  </si>
  <si>
    <t>貼り物下 A-23図</t>
  </si>
  <si>
    <t>熱溶接工法</t>
  </si>
  <si>
    <t>熱溶接工法 ﾓﾙﾀﾙ面</t>
  </si>
  <si>
    <t>軽鉄面･塗装下</t>
  </si>
  <si>
    <t>既存軽鉄面</t>
  </si>
  <si>
    <t>間仕切内</t>
  </si>
  <si>
    <t>ｸﾞﾗｽｳｰﾙ充填</t>
  </si>
  <si>
    <t>24KG/M3 T50</t>
  </si>
  <si>
    <t>W1800×H800</t>
  </si>
  <si>
    <t>手摺</t>
  </si>
  <si>
    <t>ｽﾁｰﾙ溶融亜鉛ﾒｯｷ FB-9×32</t>
  </si>
  <si>
    <t>BPL･後施工ｱﾝｶｰ共</t>
  </si>
  <si>
    <t>A-23図</t>
  </si>
  <si>
    <t>屋内運動場</t>
  </si>
  <si>
    <t>24000×14000 ﾗｲﾝ:実線 W50</t>
  </si>
  <si>
    <t>ｺｰﾄﾗｲﾝ</t>
  </si>
  <si>
    <t>ﾊﾞｽｹｯﾄﾎﾞｰﾙ用 A-24図</t>
  </si>
  <si>
    <t>面</t>
  </si>
  <si>
    <t>18000×9000 ﾗｲﾝ:実線 W50</t>
  </si>
  <si>
    <t>ﾊﾞﾚｰﾎﾞｰﾙ(6人制)用 A-24図</t>
  </si>
  <si>
    <t>13400×6100 ﾗｲﾝ:実線 W40</t>
  </si>
  <si>
    <t>ﾊﾞﾄﾞﾐﾝﾄﾝ用 A-24図</t>
  </si>
  <si>
    <t>150×150 ﾒｰﾌﾟﾙ材練付板T12</t>
  </si>
  <si>
    <t>平付ｻｲﾝ</t>
  </si>
  <si>
    <t>ｸﾘｱ塗装仕上 UV印刷</t>
  </si>
  <si>
    <t>ﾌｼﾞﾀ:MPW正面型同等品</t>
  </si>
  <si>
    <t>A-25図</t>
  </si>
  <si>
    <t>塗装改修工事</t>
    <rPh sb="0" eb="2">
      <t>トソウ</t>
    </rPh>
    <rPh sb="2" eb="4">
      <t>カイシュウ</t>
    </rPh>
    <phoneticPr fontId="33"/>
  </si>
  <si>
    <t>A種 3回塗り 素地ごしらえB種</t>
  </si>
  <si>
    <t>UC塗</t>
  </si>
  <si>
    <t>研磨共 既存ﾌﾛｰﾘﾝｸﾞﾌﾞﾛｯｸ面</t>
  </si>
  <si>
    <t>研磨共 ﾌﾛｰﾘﾝｸﾞﾌﾞﾛｯｸ面</t>
  </si>
  <si>
    <t>巾木</t>
  </si>
  <si>
    <t>H100 B種 素地ごしらえA種</t>
  </si>
  <si>
    <t>SOP塗替え</t>
  </si>
  <si>
    <t>既存木面</t>
  </si>
  <si>
    <t>額縁</t>
  </si>
  <si>
    <t>糸巾30 B種 素地ごしらえA種</t>
  </si>
  <si>
    <t>A種3回塗り 素地ごしらえB種</t>
  </si>
  <si>
    <t>研磨共 既存ﾌﾛｰﾘﾝｸﾞ面</t>
  </si>
  <si>
    <t>B種 素地ごしらえB種</t>
  </si>
  <si>
    <t>EP塗</t>
  </si>
  <si>
    <t>下地調整共 既存ﾎﾞｰﾄﾞ面</t>
  </si>
  <si>
    <t>ｹｲｶﾙ板面</t>
  </si>
  <si>
    <t>(南舎南側)</t>
    <rPh sb="1" eb="2">
      <t>ミナミ</t>
    </rPh>
    <rPh sb="2" eb="3">
      <t>シャ</t>
    </rPh>
    <rPh sb="3" eb="5">
      <t>ミナミガワ</t>
    </rPh>
    <phoneticPr fontId="33"/>
  </si>
  <si>
    <t>ｱｽﾌｧﾙﾄ舗装撤去</t>
  </si>
  <si>
    <t>密粒AS40､上層路盤60､下層路盤100</t>
  </si>
  <si>
    <t>ｶｯﾀｰ切</t>
  </si>
  <si>
    <t>t=40 ｱｽﾌｧﾙﾄ舗装面</t>
  </si>
  <si>
    <t>ｺﾝｸﾘｰﾄ舗装撤去</t>
  </si>
  <si>
    <t>土間120､路盤100</t>
  </si>
  <si>
    <t>t=120 ｺﾝｸﾘｰﾄ舗装面</t>
  </si>
  <si>
    <t>(屋内運動場外部ｽﾛｰﾌﾟ)</t>
  </si>
  <si>
    <t>密粒AS40､上層路盤70､下層路盤100</t>
  </si>
  <si>
    <t>ﾀｲﾙ舗装撤去</t>
  </si>
  <si>
    <t>t=30 下地ﾓﾙﾀﾙ共</t>
  </si>
  <si>
    <t>t=30 ﾀｲﾙ面</t>
  </si>
  <si>
    <t>下地ｺﾝｸﾘｰﾄ撤去</t>
  </si>
  <si>
    <t>t=300 土間150､捨てｺﾝ50､砕石100</t>
  </si>
  <si>
    <t>t=200 下地ｺﾝｸﾘｰﾄ面</t>
  </si>
  <si>
    <t>ｺﾝｸﾘｰﾄ塀撤去</t>
  </si>
  <si>
    <t>H=1050 L型､地業共</t>
  </si>
  <si>
    <t>(校舎外部ｽﾛｰﾌﾟ)</t>
  </si>
  <si>
    <t>ｲﾝﾀｰﾛｯｷﾝｸﾞﾌﾞﾛｯｸ舗装撤去</t>
  </si>
  <si>
    <t>ILB60､砂30､路盤150</t>
  </si>
  <si>
    <t>前半 再利用撤去･一次保管</t>
  </si>
  <si>
    <t>ILB60､砂30</t>
  </si>
  <si>
    <t>後半 再利用撤去･一次保管</t>
  </si>
  <si>
    <t>土間ｺﾝｸﾘｰﾄ舗装撤去</t>
  </si>
  <si>
    <t>t=300 土間150､捨てｺﾝT50､砕石T100</t>
  </si>
  <si>
    <t>t=200 土間ｺﾝｸﾘｰﾄ舗装面</t>
  </si>
  <si>
    <t>PU型側溝撤去</t>
  </si>
  <si>
    <t>PU3-400A ｺﾝｸﾘｰﾄ蓋､地業共</t>
  </si>
  <si>
    <t>集水桝撤去</t>
  </si>
  <si>
    <t>600角×H750 ｺﾝｸﾘｰﾄ蓋､地業共</t>
  </si>
  <si>
    <t>【発生材積込】</t>
    <rPh sb="1" eb="4">
      <t>ハッセイザイ</t>
    </rPh>
    <rPh sb="4" eb="6">
      <t>ツミコミ</t>
    </rPh>
    <phoneticPr fontId="33"/>
  </si>
  <si>
    <t>ｱｽﾌｧﾙﾄ類</t>
  </si>
  <si>
    <t>鉄くず</t>
  </si>
  <si>
    <t>【発生材運搬】</t>
    <rPh sb="1" eb="4">
      <t>ハッセイザイ</t>
    </rPh>
    <rPh sb="4" eb="6">
      <t>ウンパン</t>
    </rPh>
    <phoneticPr fontId="33"/>
  </si>
  <si>
    <t>ｱｽﾌｧﾙﾄ舗装</t>
  </si>
  <si>
    <t>密粒AS50､ﾌﾟﾗｲﾑｺｰﾄ､路盤150</t>
  </si>
  <si>
    <t>鉄筋溶接</t>
  </si>
  <si>
    <t>D10 ﾌﾚｱ溶接 10d</t>
  </si>
  <si>
    <t>差し筋</t>
  </si>
  <si>
    <t>SD295 D10 削孔共</t>
  </si>
  <si>
    <t>視覚障害者誘導用点状ﾀｲﾙ</t>
  </si>
  <si>
    <t>磁器質ﾀｲﾙ</t>
  </si>
  <si>
    <t>客土</t>
  </si>
  <si>
    <t>不陸整正</t>
  </si>
  <si>
    <t>前半</t>
  </si>
  <si>
    <t>再利用設置 前半</t>
  </si>
  <si>
    <t>ｲﾝﾀｰﾛｯｷﾝｸﾞ舗装</t>
  </si>
  <si>
    <t>t=60 砂敷t=30</t>
  </si>
  <si>
    <t>後半</t>
  </si>
  <si>
    <t>再利用設置 後半</t>
  </si>
  <si>
    <t>鋼製ｸﾞﾚｰﾁﾝｸﾞ</t>
  </si>
  <si>
    <t>PU型側溝蓋</t>
  </si>
  <si>
    <t>W300用 嵩上げ型 T-2 細目 ﾉﾝｽﾘｯﾌﾟ</t>
  </si>
  <si>
    <t>W400用 嵩上げ型 T-2 細目 ﾉﾝｽﾘｯﾌﾟ</t>
  </si>
  <si>
    <t>集水桝蓋</t>
  </si>
  <si>
    <t>300角用 T-2 細目 ﾉﾝｽﾘｯﾌﾟ</t>
  </si>
  <si>
    <t>600角用 T-2 細目 ﾉﾝｽﾘｯﾌﾟ</t>
  </si>
  <si>
    <t>既存側溝接続</t>
  </si>
  <si>
    <t>（校舎外部ｽﾛｰﾌﾟ）</t>
    <rPh sb="1" eb="3">
      <t>コウシャ</t>
    </rPh>
    <rPh sb="3" eb="5">
      <t>ガイブ</t>
    </rPh>
    <phoneticPr fontId="33"/>
  </si>
  <si>
    <t>根切</t>
  </si>
  <si>
    <t>埋戻し</t>
  </si>
  <si>
    <t>残土処分</t>
  </si>
  <si>
    <t>砕石</t>
  </si>
  <si>
    <t>捨てｺﾝｸﾘｰﾄ</t>
  </si>
  <si>
    <t>Fc=18 S-15</t>
  </si>
  <si>
    <t>捨てｺﾝｸﾘｰﾄ打設手間</t>
  </si>
  <si>
    <t>底版･立上ｺﾝｸﾘｰﾄ</t>
  </si>
  <si>
    <t>Fc=21 S-15</t>
    <phoneticPr fontId="33"/>
  </si>
  <si>
    <t>底版･立上ｺﾝｸﾘｰﾄ強度補正</t>
  </si>
  <si>
    <t>+3N</t>
  </si>
  <si>
    <t>底版･立上ｺﾝｸﾘｰﾄ打設手間</t>
  </si>
  <si>
    <t>ｽﾛｰﾌﾟｺﾝｸﾘｰﾄ</t>
  </si>
  <si>
    <t>ｽﾛｰﾌﾟｺﾝｸﾘｰﾄ打設手間</t>
  </si>
  <si>
    <t>普通型枠</t>
  </si>
  <si>
    <t>打放型枠</t>
  </si>
  <si>
    <t>A種</t>
  </si>
  <si>
    <t>型枠運搬費</t>
  </si>
  <si>
    <t>SD295 D13</t>
  </si>
  <si>
    <t>溶接金網</t>
  </si>
  <si>
    <t>φ6×100×100</t>
  </si>
  <si>
    <t>溶接金網敷き手間</t>
  </si>
  <si>
    <t>立上天端ｺﾝｸﾘｰﾄ金鏝押え</t>
  </si>
  <si>
    <t>直仕上</t>
  </si>
  <si>
    <t>ｽﾛｰﾌﾟｺﾝｸﾘｰﾄ金鏝押え</t>
  </si>
  <si>
    <t>刷毛引き仕上</t>
  </si>
  <si>
    <t>立上打放補修</t>
  </si>
  <si>
    <t>排水溝ﾓﾙﾀﾙ</t>
  </si>
  <si>
    <t>t=20</t>
  </si>
  <si>
    <t>目地材</t>
  </si>
  <si>
    <t>瀝青質 t=15</t>
  </si>
  <si>
    <t>ｽﾃﾝﾚｽｸﾞﾚｰﾁﾝｸﾞ</t>
  </si>
  <si>
    <t>排水溝蓋</t>
  </si>
  <si>
    <t>W150用 歩行用 細目 ﾉﾝｽﾘｯﾌﾟ</t>
  </si>
  <si>
    <t>ﾋﾞﾆﾙ被覆･ｱﾙﾐ芯 φ34 ﾌﾞﾗｹｯﾄ共</t>
  </si>
  <si>
    <t>ｺﾝｸﾘｰﾄ舗装</t>
  </si>
  <si>
    <t>土間120､D10@200､砕石100</t>
  </si>
  <si>
    <t>ﾓﾙﾀﾙ30､土間150､D10@200､</t>
  </si>
  <si>
    <t>ﾓﾙﾀﾙｺﾝｸﾘｰﾄ舗装</t>
  </si>
  <si>
    <t>捨てｺﾝ50､砕石100</t>
  </si>
  <si>
    <t>土間150､D10@200､捨てｺﾝ50､砕石100</t>
  </si>
  <si>
    <t>PU型側溝</t>
  </si>
  <si>
    <t>PU3-300A 地業共</t>
  </si>
  <si>
    <t>PU3-400A 地業共</t>
  </si>
  <si>
    <t>集水桝</t>
  </si>
  <si>
    <t>既製品 300角×H500 地業共</t>
  </si>
  <si>
    <t>既製品 600角×H750 地業共</t>
  </si>
  <si>
    <t>8φ2本吊:2-4停止用及び</t>
    <rPh sb="12" eb="13">
      <t>オヨ</t>
    </rPh>
    <phoneticPr fontId="33"/>
  </si>
  <si>
    <t>主ﾛｰﾌﾟ</t>
    <rPh sb="0" eb="1">
      <t>シュ</t>
    </rPh>
    <phoneticPr fontId="33"/>
  </si>
  <si>
    <t>取付金具</t>
    <rPh sb="0" eb="2">
      <t>トリツケ</t>
    </rPh>
    <rPh sb="2" eb="4">
      <t>カナグ</t>
    </rPh>
    <phoneticPr fontId="33"/>
  </si>
  <si>
    <t>綱車(RL用)及び固定用金具</t>
    <rPh sb="0" eb="1">
      <t>ツナ</t>
    </rPh>
    <rPh sb="1" eb="2">
      <t>クルマ</t>
    </rPh>
    <rPh sb="5" eb="6">
      <t>ヨウ</t>
    </rPh>
    <rPh sb="7" eb="8">
      <t>オヨ</t>
    </rPh>
    <rPh sb="9" eb="11">
      <t>コテイ</t>
    </rPh>
    <rPh sb="11" eb="12">
      <t>ヨウ</t>
    </rPh>
    <rPh sb="12" eb="14">
      <t>カナグ</t>
    </rPh>
    <phoneticPr fontId="33"/>
  </si>
  <si>
    <t>制御盤内ﾒｲﾝ基盤</t>
    <rPh sb="0" eb="3">
      <t>セイギョバン</t>
    </rPh>
    <rPh sb="3" eb="4">
      <t>ナイ</t>
    </rPh>
    <rPh sb="7" eb="9">
      <t>キバン</t>
    </rPh>
    <phoneticPr fontId="33"/>
  </si>
  <si>
    <t>G1、G2ｼﾘｰｽﾞ</t>
    <phoneticPr fontId="33"/>
  </si>
  <si>
    <t>制御盤内ｲﾝﾊﾞｰﾀ(2.2kw用)及び</t>
    <rPh sb="16" eb="17">
      <t>ヨウ</t>
    </rPh>
    <rPh sb="18" eb="19">
      <t>オヨ</t>
    </rPh>
    <phoneticPr fontId="33"/>
  </si>
  <si>
    <t>付属品</t>
    <rPh sb="0" eb="2">
      <t>フゾク</t>
    </rPh>
    <rPh sb="2" eb="3">
      <t>ヒン</t>
    </rPh>
    <phoneticPr fontId="33"/>
  </si>
  <si>
    <t>廃材処理費</t>
    <rPh sb="0" eb="2">
      <t>ハイザイ</t>
    </rPh>
    <rPh sb="2" eb="4">
      <t>ショリ</t>
    </rPh>
    <rPh sb="4" eb="5">
      <t>ヒ</t>
    </rPh>
    <phoneticPr fontId="33"/>
  </si>
  <si>
    <t>＜本工事＞</t>
  </si>
  <si>
    <t>&lt;軒裏ｹｲｶﾙ板の撤去&gt;</t>
    <phoneticPr fontId="33"/>
  </si>
  <si>
    <t>南舎棟</t>
  </si>
  <si>
    <t>ｹｲｶﾙ板撤去</t>
  </si>
  <si>
    <t>技術室棟</t>
  </si>
  <si>
    <t>集塵装置付き超高圧水洗い工法</t>
  </si>
  <si>
    <t>&lt;外壁､軒裏等躯体面の既存仕上げ</t>
  </si>
  <si>
    <t>(吹付ﾀｲﾙ､ﾄｰﾝｸﾘｰﾄ)撤去&gt;</t>
  </si>
  <si>
    <t>吹付ﾀｲﾙ撤去</t>
  </si>
  <si>
    <t>ﾄｰﾝｸﾘｰﾄ撤去</t>
  </si>
  <si>
    <t>ﾘｼﾝ吹付撤去</t>
  </si>
  <si>
    <t>北舎棟</t>
  </si>
  <si>
    <t>土間養生費</t>
  </si>
  <si>
    <t>プラスチックシート0.15㎜ 2重</t>
    <phoneticPr fontId="33"/>
  </si>
  <si>
    <t>飛散対策養生費</t>
    <phoneticPr fontId="33"/>
  </si>
  <si>
    <t>機材運搬費</t>
  </si>
  <si>
    <t>機材損料</t>
    <phoneticPr fontId="33"/>
  </si>
  <si>
    <t>除去物梱包費</t>
  </si>
  <si>
    <t>集塵フィルター費</t>
    <phoneticPr fontId="33"/>
  </si>
  <si>
    <t>HEPAフィルター使用</t>
  </si>
  <si>
    <t>取替え式防塵マスク(RS3又はRL3)、</t>
    <phoneticPr fontId="33"/>
  </si>
  <si>
    <t>保護具等安全衛生設備費</t>
  </si>
  <si>
    <t>作業着、保護手袋など</t>
    <phoneticPr fontId="33"/>
  </si>
  <si>
    <t>石綿作業主任者 現場管理費</t>
    <phoneticPr fontId="33"/>
  </si>
  <si>
    <t>&lt;北舎昇降口内部壁面の既存仕上げ</t>
    <phoneticPr fontId="33"/>
  </si>
  <si>
    <t>(吹付ﾀｲﾙ)撤去&gt;</t>
  </si>
  <si>
    <t>北舎昇降口内部壁面</t>
  </si>
  <si>
    <t>【環境測定】</t>
  </si>
  <si>
    <t>外壁及び北舎昇降口内部壁面含む</t>
    <rPh sb="0" eb="2">
      <t>ガイヘキ</t>
    </rPh>
    <rPh sb="2" eb="3">
      <t>オヨ</t>
    </rPh>
    <rPh sb="13" eb="14">
      <t>フク</t>
    </rPh>
    <phoneticPr fontId="33"/>
  </si>
  <si>
    <t>基本技術料</t>
    <phoneticPr fontId="33"/>
  </si>
  <si>
    <t>回</t>
    <rPh sb="0" eb="1">
      <t>カイ</t>
    </rPh>
    <phoneticPr fontId="33"/>
  </si>
  <si>
    <t>現場派遣費</t>
  </si>
  <si>
    <t>作業前 気中濃度測定</t>
    <phoneticPr fontId="33"/>
  </si>
  <si>
    <t>点</t>
    <rPh sb="0" eb="1">
      <t>テン</t>
    </rPh>
    <phoneticPr fontId="33"/>
  </si>
  <si>
    <t>作業中 気中濃度測定</t>
  </si>
  <si>
    <t>放流水分析</t>
    <phoneticPr fontId="33"/>
  </si>
  <si>
    <t>完了報告書作成費</t>
  </si>
  <si>
    <t>部</t>
    <rPh sb="0" eb="1">
      <t>ブ</t>
    </rPh>
    <phoneticPr fontId="33"/>
  </si>
  <si>
    <t>【産廃処理】</t>
  </si>
  <si>
    <t>産廃委託契約書類 手配費</t>
    <phoneticPr fontId="33"/>
  </si>
  <si>
    <t>石綿含有産業廃棄物 収集運搬費</t>
  </si>
  <si>
    <t>車</t>
    <rPh sb="0" eb="1">
      <t>クルマ</t>
    </rPh>
    <phoneticPr fontId="33"/>
  </si>
  <si>
    <t>石綿含有産業廃棄物 処分費</t>
    <phoneticPr fontId="33"/>
  </si>
  <si>
    <t>法定福利費</t>
    <rPh sb="0" eb="2">
      <t>ホウテイ</t>
    </rPh>
    <rPh sb="2" eb="4">
      <t>フクリ</t>
    </rPh>
    <rPh sb="4" eb="5">
      <t>ヒ</t>
    </rPh>
    <phoneticPr fontId="33"/>
  </si>
  <si>
    <t>ﾋﾞﾆｰﾙ床ｼｰﾄ撤去</t>
  </si>
  <si>
    <t>【防水改修工事】</t>
  </si>
  <si>
    <t>発生材処分</t>
  </si>
  <si>
    <t>【外壁改修工事】</t>
  </si>
  <si>
    <t>【建具改修】</t>
  </si>
  <si>
    <t>&lt;技術室棟AW-24→AW24a改修及び</t>
  </si>
  <si>
    <t>該当部分の外壁躯体の撤去&gt;</t>
  </si>
  <si>
    <t>【内装改修工事】</t>
  </si>
  <si>
    <t>【外構改修工事】</t>
  </si>
  <si>
    <t>石綿含有産業廃棄物 処分費</t>
  </si>
  <si>
    <t>共通仮設工事(積上げ分)</t>
    <rPh sb="0" eb="2">
      <t>キョウツウ</t>
    </rPh>
    <rPh sb="2" eb="4">
      <t>カセツ</t>
    </rPh>
    <rPh sb="4" eb="6">
      <t>コウジ</t>
    </rPh>
    <rPh sb="7" eb="9">
      <t>ツミア</t>
    </rPh>
    <rPh sb="10" eb="11">
      <t>ブン</t>
    </rPh>
    <phoneticPr fontId="33"/>
  </si>
  <si>
    <t>測定化学物質:14物質</t>
  </si>
  <si>
    <t>化学物質濃度測定</t>
  </si>
  <si>
    <t>ﾊﾟｯｼﾌﾞ法 測定か所:4か所 A-01図</t>
    <phoneticPr fontId="33"/>
  </si>
  <si>
    <t>仮囲い</t>
  </si>
  <si>
    <t>成形鋼板H2000</t>
  </si>
  <si>
    <t>ｷｬｽﾀｰｹﾞｰﾄ</t>
  </si>
  <si>
    <t>W3600×H2000</t>
  </si>
  <si>
    <t>交通誘導員</t>
  </si>
  <si>
    <t>Fc=21 S-15</t>
  </si>
  <si>
    <t>曲面</t>
  </si>
  <si>
    <t>曲面 A種</t>
  </si>
  <si>
    <t>車</t>
    <rPh sb="0" eb="1">
      <t>シャ</t>
    </rPh>
    <phoneticPr fontId="33"/>
  </si>
  <si>
    <t>1期工事（電気設備工事）</t>
    <rPh sb="1" eb="2">
      <t>キ</t>
    </rPh>
    <rPh sb="2" eb="4">
      <t>コウジ</t>
    </rPh>
    <rPh sb="5" eb="11">
      <t>デンキセツビコウジ</t>
    </rPh>
    <phoneticPr fontId="50"/>
  </si>
  <si>
    <t>E-1</t>
    <phoneticPr fontId="33"/>
  </si>
  <si>
    <t>外構</t>
    <rPh sb="0" eb="2">
      <t>ガイコウ</t>
    </rPh>
    <phoneticPr fontId="50"/>
  </si>
  <si>
    <t>北舎</t>
    <rPh sb="0" eb="2">
      <t>キタシャ</t>
    </rPh>
    <phoneticPr fontId="33"/>
  </si>
  <si>
    <t>E-3</t>
    <phoneticPr fontId="33"/>
  </si>
  <si>
    <t>南舎</t>
    <rPh sb="0" eb="2">
      <t>ミナミシャ</t>
    </rPh>
    <phoneticPr fontId="33"/>
  </si>
  <si>
    <t>E-4</t>
    <phoneticPr fontId="33"/>
  </si>
  <si>
    <t>屋内運動場</t>
    <rPh sb="0" eb="5">
      <t>オクナイウンドウジョウ</t>
    </rPh>
    <phoneticPr fontId="33"/>
  </si>
  <si>
    <t>発生材処分</t>
    <rPh sb="0" eb="3">
      <t>ハッセイザイ</t>
    </rPh>
    <rPh sb="3" eb="5">
      <t>ショブン</t>
    </rPh>
    <phoneticPr fontId="33"/>
  </si>
  <si>
    <t>計</t>
    <rPh sb="0" eb="1">
      <t>ケイ</t>
    </rPh>
    <phoneticPr fontId="33"/>
  </si>
  <si>
    <t>E-1-1</t>
    <phoneticPr fontId="33"/>
  </si>
  <si>
    <t>構内配電線路工事</t>
    <rPh sb="0" eb="2">
      <t>コウナイ</t>
    </rPh>
    <rPh sb="2" eb="4">
      <t>ハイデン</t>
    </rPh>
    <rPh sb="4" eb="6">
      <t>センロ</t>
    </rPh>
    <rPh sb="6" eb="8">
      <t>コウジ</t>
    </rPh>
    <phoneticPr fontId="33"/>
  </si>
  <si>
    <t>E-1-2</t>
  </si>
  <si>
    <t>受変電設備工事</t>
    <rPh sb="0" eb="7">
      <t>ジュヘンデンセツビコウジ</t>
    </rPh>
    <phoneticPr fontId="33"/>
  </si>
  <si>
    <t>E-2-1</t>
    <phoneticPr fontId="33"/>
  </si>
  <si>
    <t>ｺﾝｾﾝﾄ設備工事</t>
    <rPh sb="5" eb="7">
      <t>セツビ</t>
    </rPh>
    <rPh sb="7" eb="9">
      <t>コウジ</t>
    </rPh>
    <phoneticPr fontId="33"/>
  </si>
  <si>
    <t>E-2-2</t>
  </si>
  <si>
    <t>電灯設備工事</t>
    <rPh sb="0" eb="2">
      <t>デントウ</t>
    </rPh>
    <rPh sb="2" eb="4">
      <t>セツビ</t>
    </rPh>
    <rPh sb="4" eb="6">
      <t>コウジ</t>
    </rPh>
    <phoneticPr fontId="33"/>
  </si>
  <si>
    <t>E-2-3</t>
  </si>
  <si>
    <t>ｲﾝﾀｰﾎﾝ設備工事</t>
    <rPh sb="6" eb="8">
      <t>セツビ</t>
    </rPh>
    <rPh sb="8" eb="10">
      <t>コウジ</t>
    </rPh>
    <phoneticPr fontId="33"/>
  </si>
  <si>
    <t>E-2-4</t>
  </si>
  <si>
    <t>ﾃﾚﾋﾞ共同受信設備工事</t>
    <rPh sb="4" eb="8">
      <t>キョウドウジュシン</t>
    </rPh>
    <rPh sb="8" eb="10">
      <t>セツビ</t>
    </rPh>
    <rPh sb="10" eb="12">
      <t>コウジ</t>
    </rPh>
    <phoneticPr fontId="33"/>
  </si>
  <si>
    <t>E-2-5</t>
  </si>
  <si>
    <t>時計設備工事</t>
    <rPh sb="0" eb="6">
      <t>トケイセツビコウジ</t>
    </rPh>
    <phoneticPr fontId="33"/>
  </si>
  <si>
    <t>E-2-6</t>
  </si>
  <si>
    <t>放送設備工事</t>
    <rPh sb="0" eb="6">
      <t>ホウソウセツビコウジ</t>
    </rPh>
    <phoneticPr fontId="33"/>
  </si>
  <si>
    <t>E-3-1</t>
    <phoneticPr fontId="33"/>
  </si>
  <si>
    <t>E-3-2</t>
  </si>
  <si>
    <t>E-3-3</t>
  </si>
  <si>
    <t>E-3-4</t>
  </si>
  <si>
    <t>E-3-5</t>
  </si>
  <si>
    <t>太陽光発電設備工事</t>
    <phoneticPr fontId="33"/>
  </si>
  <si>
    <t>E-4-1</t>
    <phoneticPr fontId="33"/>
  </si>
  <si>
    <t>E-4-2</t>
  </si>
  <si>
    <t>E-4-3</t>
  </si>
  <si>
    <t>ﾄｲﾚ呼出設備工事</t>
    <rPh sb="3" eb="5">
      <t>ヨビダシ</t>
    </rPh>
    <rPh sb="5" eb="7">
      <t>セツビ</t>
    </rPh>
    <rPh sb="7" eb="9">
      <t>コウジ</t>
    </rPh>
    <phoneticPr fontId="33"/>
  </si>
  <si>
    <t>E-4-4</t>
  </si>
  <si>
    <t>E-4-5</t>
  </si>
  <si>
    <t>E-4-6</t>
  </si>
  <si>
    <t>自動火災報知設備工事</t>
    <rPh sb="0" eb="2">
      <t>ジドウ</t>
    </rPh>
    <rPh sb="2" eb="4">
      <t>カサイ</t>
    </rPh>
    <rPh sb="4" eb="6">
      <t>ホウチ</t>
    </rPh>
    <rPh sb="6" eb="8">
      <t>セツビ</t>
    </rPh>
    <rPh sb="8" eb="10">
      <t>コウジ</t>
    </rPh>
    <phoneticPr fontId="33"/>
  </si>
  <si>
    <t>外構</t>
    <rPh sb="0" eb="2">
      <t>ガイコウ</t>
    </rPh>
    <phoneticPr fontId="33"/>
  </si>
  <si>
    <t>北舎</t>
    <rPh sb="0" eb="2">
      <t>ホクシャ</t>
    </rPh>
    <phoneticPr fontId="33"/>
  </si>
  <si>
    <t>【改修後】</t>
    <rPh sb="1" eb="4">
      <t>カイシュウゴ</t>
    </rPh>
    <phoneticPr fontId="33"/>
  </si>
  <si>
    <t>外灯</t>
  </si>
  <si>
    <t xml:space="preserve">ﾎﾟｰﾙ灯d1  </t>
  </si>
  <si>
    <t>基</t>
    <rPh sb="0" eb="1">
      <t>キ</t>
    </rPh>
    <phoneticPr fontId="33"/>
  </si>
  <si>
    <t>屋外灯基礎</t>
  </si>
  <si>
    <t xml:space="preserve">600×600×1300 現場打ち(人力)  </t>
  </si>
  <si>
    <t>屋外時計700φ</t>
  </si>
  <si>
    <t>台</t>
    <rPh sb="0" eb="1">
      <t>ダイ</t>
    </rPh>
    <phoneticPr fontId="33"/>
  </si>
  <si>
    <t>高所作業車</t>
  </si>
  <si>
    <t>日</t>
    <rPh sb="0" eb="1">
      <t>ヒ</t>
    </rPh>
    <phoneticPr fontId="33"/>
  </si>
  <si>
    <t>【撤去工事】</t>
    <rPh sb="1" eb="5">
      <t>テッキョコウジ</t>
    </rPh>
    <phoneticPr fontId="33"/>
  </si>
  <si>
    <t>E-1-1-計</t>
    <rPh sb="6" eb="7">
      <t>ケイ</t>
    </rPh>
    <phoneticPr fontId="33"/>
  </si>
  <si>
    <t>キュービクル改修</t>
  </si>
  <si>
    <t>ﾄｯﾌﾟﾗﾝﾅｰ変圧器(油入変圧器)</t>
  </si>
  <si>
    <t xml:space="preserve">6kV 単相 75kVA 60Hz  </t>
  </si>
  <si>
    <t>直列ﾘｱｸﾄﾙ(油入式 L=6%)</t>
  </si>
  <si>
    <t xml:space="preserve">6kV 三相 75kVar用 60Hz  </t>
  </si>
  <si>
    <t>避雷器</t>
  </si>
  <si>
    <t xml:space="preserve">ｷｭｰﾋﾞｸﾙ用 ｼﾞｽｺﾝ形  </t>
  </si>
  <si>
    <t>高圧気中開閉器</t>
  </si>
  <si>
    <t xml:space="preserve">方向性 7.2kV 200A 制御装置付  </t>
  </si>
  <si>
    <t>重量運搬費</t>
    <phoneticPr fontId="33"/>
  </si>
  <si>
    <t xml:space="preserve">変圧器  </t>
  </si>
  <si>
    <t>重量運搬費</t>
  </si>
  <si>
    <t>E-1-2-計</t>
    <rPh sb="6" eb="7">
      <t>ケイ</t>
    </rPh>
    <phoneticPr fontId="33"/>
  </si>
  <si>
    <t>E-1-3</t>
    <phoneticPr fontId="33"/>
  </si>
  <si>
    <t>産業廃棄物費</t>
    <phoneticPr fontId="33"/>
  </si>
  <si>
    <t>産業廃棄物積込</t>
    <rPh sb="5" eb="7">
      <t>ツミコミ</t>
    </rPh>
    <phoneticPr fontId="33"/>
  </si>
  <si>
    <t>機器類（金属）</t>
    <rPh sb="0" eb="2">
      <t>キキ</t>
    </rPh>
    <rPh sb="2" eb="3">
      <t>ルイ</t>
    </rPh>
    <phoneticPr fontId="33"/>
  </si>
  <si>
    <t>ｍ3</t>
    <phoneticPr fontId="33"/>
  </si>
  <si>
    <t>コンクリート</t>
    <phoneticPr fontId="33"/>
  </si>
  <si>
    <t>蛍光管</t>
    <rPh sb="0" eb="3">
      <t>ケイコウカン</t>
    </rPh>
    <phoneticPr fontId="33"/>
  </si>
  <si>
    <t>kg</t>
    <phoneticPr fontId="33"/>
  </si>
  <si>
    <t>産業廃棄物運搬</t>
    <rPh sb="5" eb="7">
      <t>ウンパン</t>
    </rPh>
    <phoneticPr fontId="33"/>
  </si>
  <si>
    <t>（金属）</t>
    <rPh sb="1" eb="3">
      <t>キンゾク</t>
    </rPh>
    <phoneticPr fontId="33"/>
  </si>
  <si>
    <t>（コンクリート）</t>
    <phoneticPr fontId="33"/>
  </si>
  <si>
    <t>（蛍光管）</t>
    <rPh sb="1" eb="4">
      <t>ケイコウカン</t>
    </rPh>
    <phoneticPr fontId="33"/>
  </si>
  <si>
    <t>産業廃棄物処分</t>
    <rPh sb="5" eb="7">
      <t>ショブン</t>
    </rPh>
    <phoneticPr fontId="33"/>
  </si>
  <si>
    <t>コンクリート</t>
  </si>
  <si>
    <t>kg</t>
  </si>
  <si>
    <t>E-1-3-計</t>
    <rPh sb="6" eb="7">
      <t>ケイ</t>
    </rPh>
    <phoneticPr fontId="33"/>
  </si>
  <si>
    <t>ﾎﾟﾘ絶縁耐燃性ﾎﾟﾘｼｰｽｹｰﾌﾞﾙ 平形</t>
  </si>
  <si>
    <t xml:space="preserve">EM-EEF 2.0mm -3C    &lt;管内&gt;  </t>
  </si>
  <si>
    <t xml:space="preserve">EM-EEF 2.0mm -3C    &lt;天井内&gt;  </t>
  </si>
  <si>
    <t xml:space="preserve">EM-EEF 2.0mm -3C    &lt;PF/CD管内&gt;  </t>
  </si>
  <si>
    <t>制御用ﾎﾟﾘ絶縁耐燃性ﾎﾟﾘｼｰｽｹｰﾌﾞﾙ</t>
  </si>
  <si>
    <t xml:space="preserve">EM-CEE 2mm2-3C      &lt;管内&gt;  </t>
  </si>
  <si>
    <t>ﾗｲﾃｨﾝｸﾞﾀﾞｸﾄ</t>
  </si>
  <si>
    <t xml:space="preserve">直付 2P15A E付 125V  </t>
  </si>
  <si>
    <t>ﾗｲﾃｨﾝｸﾞﾀﾞｸﾄ付属品</t>
  </si>
  <si>
    <t xml:space="preserve">ﾌｨｰﾄﾞｲﾝｷｬｯﾌﾟ  </t>
  </si>
  <si>
    <t>個</t>
  </si>
  <si>
    <t xml:space="preserve">ｴﾝﾄﾞｷｬｯﾌﾟ  </t>
  </si>
  <si>
    <t>ねじなし電線管</t>
  </si>
  <si>
    <t xml:space="preserve">EP-19               &lt;露出&gt;  </t>
  </si>
  <si>
    <t>合成樹脂製可とう電線管 PF管</t>
  </si>
  <si>
    <t xml:space="preserve">PF- 22              &lt;隠ぺい&gt;  </t>
  </si>
  <si>
    <t>1種金属線ぴ(MM1)</t>
  </si>
  <si>
    <t xml:space="preserve">A型 定尺 1.8m 蓋付  </t>
  </si>
  <si>
    <t>ｽｲｯﾁﾎﾞｯｸｽ</t>
  </si>
  <si>
    <t xml:space="preserve">1個用 浅形  </t>
  </si>
  <si>
    <t>ﾌﾟﾙﾎﾞｯｸｽ ｽﾃﾝﾚｽ製 端子付</t>
  </si>
  <si>
    <t xml:space="preserve">SS200×200×100 -SUS  </t>
  </si>
  <si>
    <t>露出ﾎﾞｯｸｽ</t>
  </si>
  <si>
    <t xml:space="preserve">丸形 1方出 19mm EP用  </t>
  </si>
  <si>
    <t>ｱｳﾄﾚｯﾄﾎﾞｯｸｽ</t>
  </si>
  <si>
    <t xml:space="preserve">四角中深 102×102× 54 塗代付  </t>
  </si>
  <si>
    <t>埋込形ｺﾝｾﾝﾄ 金属製ﾌﾟﾚｰﾄ･取付枠共</t>
  </si>
  <si>
    <t xml:space="preserve">2P15A×1  </t>
  </si>
  <si>
    <t>組</t>
  </si>
  <si>
    <t xml:space="preserve">2P15A×2  </t>
  </si>
  <si>
    <t xml:space="preserve">2P15A×1 接地極･端子付  </t>
  </si>
  <si>
    <t xml:space="preserve">2P15A×1 抜け止め  </t>
  </si>
  <si>
    <t xml:space="preserve">2P15A×1 抜け止め･接地極付  </t>
  </si>
  <si>
    <t>防水ｺﾝｾﾝﾄ(屋外露出用)</t>
  </si>
  <si>
    <t xml:space="preserve">2P15A 抜止･接地極付 2個口 接地端子付  </t>
  </si>
  <si>
    <t>ｱｯﾌﾟﾌﾟﾚｰﾄ(ｱﾙﾐﾀﾞｲｶｽﾄ製)</t>
    <phoneticPr fontId="33"/>
  </si>
  <si>
    <t>手元開閉器(配線保護用)</t>
  </si>
  <si>
    <t xml:space="preserve">3P 30AF 1.4 ~ 30A 屋内用  </t>
  </si>
  <si>
    <t>電灯分電盤</t>
    <phoneticPr fontId="33"/>
  </si>
  <si>
    <t xml:space="preserve">LC-1（改修）  </t>
    <phoneticPr fontId="33"/>
  </si>
  <si>
    <t>電灯分電盤</t>
  </si>
  <si>
    <t xml:space="preserve">LC-2（改修）  </t>
  </si>
  <si>
    <t xml:space="preserve">LC-3（改修）  </t>
  </si>
  <si>
    <t>電動機結線</t>
  </si>
  <si>
    <t xml:space="preserve">7.5kW以下  </t>
  </si>
  <si>
    <t>台</t>
  </si>
  <si>
    <t>電極結線</t>
  </si>
  <si>
    <t xml:space="preserve">本体取付け含む  </t>
  </si>
  <si>
    <t>壁貫通</t>
  </si>
  <si>
    <t xml:space="preserve">50φ（補修共）  </t>
  </si>
  <si>
    <t>ﾋﾞﾆﾙ絶縁電線</t>
  </si>
  <si>
    <t xml:space="preserve">IV 1.2mm            &lt;管内&gt;  </t>
  </si>
  <si>
    <t>薄鋼電線管</t>
  </si>
  <si>
    <t xml:space="preserve">CP-19               &lt;露出&gt;  </t>
  </si>
  <si>
    <t xml:space="preserve">丸形 1方出 19mm CP用  </t>
  </si>
  <si>
    <t xml:space="preserve">2P15A×1 接地端子付  </t>
  </si>
  <si>
    <t>ｱｯﾌﾟｺﾝｾﾝﾄ(ｱﾙﾐﾀﾞｲｶｽﾄ製)</t>
  </si>
  <si>
    <t xml:space="preserve">2P15A(125V)2個口 ｺﾝｾﾝﾄ用  </t>
  </si>
  <si>
    <t xml:space="preserve">10 kW以上  </t>
  </si>
  <si>
    <t>E-2-1-計</t>
    <rPh sb="6" eb="7">
      <t>ケイ</t>
    </rPh>
    <phoneticPr fontId="33"/>
  </si>
  <si>
    <t>耐燃性ﾎﾟﾘｴﾁﾚﾝ絶縁電線</t>
  </si>
  <si>
    <t xml:space="preserve">EM-IE 2.0mm         &lt;PF/CD管内&gt;  </t>
  </si>
  <si>
    <t xml:space="preserve">PF- 16              &lt;隠ぺい&gt;  </t>
  </si>
  <si>
    <t>ﾌﾟﾙﾎﾞｯｸｽ 鋼板製 溶融亜鉛めっき仕上げ</t>
  </si>
  <si>
    <t xml:space="preserve">SS200×200×100 Z35  </t>
  </si>
  <si>
    <t xml:space="preserve">四角中浅 102×102× 44 塗代付  </t>
  </si>
  <si>
    <t>照明制御装置(ｾﾝｻ)</t>
  </si>
  <si>
    <t xml:space="preserve">無線照度ｾﾝｻｰ付ｺﾝﾄﾛｰﾗｰ  </t>
  </si>
  <si>
    <t>埋込形ｽｲｯﾁ 金属製ﾌﾟﾚｰﾄ</t>
  </si>
  <si>
    <t xml:space="preserve">1P15A×1 取付枠共  </t>
  </si>
  <si>
    <t xml:space="preserve">1P15A×4 取付枠共  </t>
  </si>
  <si>
    <t xml:space="preserve">1P15A×1､PL×1 取付枠共  </t>
  </si>
  <si>
    <t xml:space="preserve">1P15A×2､PL×1 取付枠共  </t>
  </si>
  <si>
    <t xml:space="preserve">3W15A×1 取付枠共  </t>
  </si>
  <si>
    <t xml:space="preserve">3W15A×2 取付枠共  </t>
  </si>
  <si>
    <t xml:space="preserve">4W15A×1 取付枠共  </t>
  </si>
  <si>
    <t>自動点滅器 電子式</t>
  </si>
  <si>
    <t xml:space="preserve">100V 6A L形金具 電子式JIS2形  </t>
  </si>
  <si>
    <t>ﾘﾓｺﾝｽｲｯﾁ</t>
  </si>
  <si>
    <t xml:space="preserve">埋込形6個用 取付枠ﾌﾟﾚｰﾄ付  </t>
  </si>
  <si>
    <t xml:space="preserve">埋込形9個用 取付枠ﾌﾟﾚｰﾄ付  </t>
  </si>
  <si>
    <t>丸形ｶﾊﾞｰﾌﾟﾚｰﾄ</t>
    <rPh sb="0" eb="2">
      <t>マルカタ</t>
    </rPh>
    <phoneticPr fontId="33"/>
  </si>
  <si>
    <t>金属性</t>
    <rPh sb="0" eb="3">
      <t>キンゾクセイ</t>
    </rPh>
    <phoneticPr fontId="33"/>
  </si>
  <si>
    <t>枚</t>
    <rPh sb="0" eb="1">
      <t>マイ</t>
    </rPh>
    <phoneticPr fontId="33"/>
  </si>
  <si>
    <t>照明器具</t>
  </si>
  <si>
    <t xml:space="preserve">A1  </t>
  </si>
  <si>
    <t xml:space="preserve">A2  </t>
  </si>
  <si>
    <t xml:space="preserve">C1  </t>
  </si>
  <si>
    <t xml:space="preserve">J1  </t>
  </si>
  <si>
    <t xml:space="preserve">K2  </t>
  </si>
  <si>
    <t xml:space="preserve">L2  </t>
  </si>
  <si>
    <t xml:space="preserve">a1  </t>
  </si>
  <si>
    <t xml:space="preserve">b1  </t>
  </si>
  <si>
    <t xml:space="preserve">e1  </t>
  </si>
  <si>
    <t xml:space="preserve">B1  </t>
  </si>
  <si>
    <t xml:space="preserve">B2  </t>
  </si>
  <si>
    <t xml:space="preserve">B3  </t>
  </si>
  <si>
    <t>照明制御ﾜｲﾔﾚｽﾘﾓｺﾝ</t>
    <phoneticPr fontId="33"/>
  </si>
  <si>
    <t>個</t>
    <rPh sb="0" eb="1">
      <t>コ</t>
    </rPh>
    <phoneticPr fontId="33"/>
  </si>
  <si>
    <t>【撤去工事】</t>
  </si>
  <si>
    <t xml:space="preserve">I1  </t>
    <phoneticPr fontId="33"/>
  </si>
  <si>
    <t>E-2-2-計</t>
    <rPh sb="6" eb="7">
      <t>ケイ</t>
    </rPh>
    <phoneticPr fontId="33"/>
  </si>
  <si>
    <t>E-2-3</t>
    <phoneticPr fontId="33"/>
  </si>
  <si>
    <t>ﾄﾞｱﾎﾝ</t>
  </si>
  <si>
    <t xml:space="preserve">親機(1対1形) ﾊﾝｽﾞﾌﾘｰ  </t>
  </si>
  <si>
    <t xml:space="preserve">玄関子機(1対1形)  </t>
  </si>
  <si>
    <t>E-2-3-計</t>
    <rPh sb="6" eb="7">
      <t>ケイ</t>
    </rPh>
    <phoneticPr fontId="33"/>
  </si>
  <si>
    <t>直列ﾕﾆｯﾄ</t>
  </si>
  <si>
    <t xml:space="preserve">1端子接栓型 中継用  </t>
  </si>
  <si>
    <t xml:space="preserve">1端子接栓型 端末用  </t>
  </si>
  <si>
    <t>E-2-4-計</t>
    <rPh sb="6" eb="7">
      <t>ケイ</t>
    </rPh>
    <phoneticPr fontId="33"/>
  </si>
  <si>
    <t>電波時計中継器</t>
  </si>
  <si>
    <t>太陽電池式長波受信機</t>
  </si>
  <si>
    <t>330φ電波時計</t>
  </si>
  <si>
    <t>子時計</t>
  </si>
  <si>
    <t xml:space="preserve">丸形 300φ 文字形式 J1･J2  </t>
  </si>
  <si>
    <t>E-2-5-計</t>
    <rPh sb="6" eb="7">
      <t>ケイ</t>
    </rPh>
    <phoneticPr fontId="33"/>
  </si>
  <si>
    <t>耐燃性ﾎﾟﾘｴﾁﾚﾝｼｰｽ耐熱ｹｰﾌﾞﾙ</t>
  </si>
  <si>
    <t xml:space="preserve">EM-HP 1.2mm-3C      &lt;管内&gt;  </t>
  </si>
  <si>
    <t xml:space="preserve">EM-HP 1.2mm-3C      &lt;天井内&gt;  </t>
  </si>
  <si>
    <t>ｼﾞｬﾝｸｼｮﾝﾎﾞｯｸｽ</t>
  </si>
  <si>
    <t xml:space="preserve">丸形 A型  </t>
  </si>
  <si>
    <t>ｶﾊﾞｰﾌﾟﾚｰﾄ</t>
    <phoneticPr fontId="33"/>
  </si>
  <si>
    <t xml:space="preserve">金属製 丸形  </t>
    <phoneticPr fontId="33"/>
  </si>
  <si>
    <t>ｽﾋﾟｰｶｰ</t>
  </si>
  <si>
    <t xml:space="preserve">3W 樹脂製 ｱｯﾃﾈｰﾀ無 壁掛形 片面  </t>
  </si>
  <si>
    <t xml:space="preserve">3W 防塵仕様 合成樹脂製 ｱｯﾃﾈｰﾀ無天井埋込形  </t>
  </si>
  <si>
    <t xml:space="preserve">3W 防塵仕様 合成樹脂製 ｱｯﾃﾈｰﾀ付天井埋込形  </t>
  </si>
  <si>
    <t>ｱｯﾃﾈｰﾀ</t>
  </si>
  <si>
    <t xml:space="preserve">1W　金属製プレート  </t>
  </si>
  <si>
    <t>E-2-6-計</t>
    <rPh sb="6" eb="7">
      <t>ケイ</t>
    </rPh>
    <phoneticPr fontId="33"/>
  </si>
  <si>
    <t>ケーブル（金属）</t>
    <rPh sb="5" eb="7">
      <t>キンゾク</t>
    </rPh>
    <phoneticPr fontId="33"/>
  </si>
  <si>
    <t>電線管（金属）</t>
    <rPh sb="0" eb="3">
      <t>デンセンカン</t>
    </rPh>
    <phoneticPr fontId="33"/>
  </si>
  <si>
    <t>照明器具（金属）</t>
    <rPh sb="0" eb="4">
      <t>ショウメイキグ</t>
    </rPh>
    <phoneticPr fontId="33"/>
  </si>
  <si>
    <t>ﾋﾞﾆﾙ被覆可とう電線管</t>
  </si>
  <si>
    <t xml:space="preserve">F 24 付属品含む  </t>
  </si>
  <si>
    <t>か所</t>
    <phoneticPr fontId="33"/>
  </si>
  <si>
    <t>E-3-1-計</t>
    <rPh sb="6" eb="7">
      <t>ケイ</t>
    </rPh>
    <phoneticPr fontId="33"/>
  </si>
  <si>
    <t>E-3-2</t>
    <phoneticPr fontId="33"/>
  </si>
  <si>
    <t xml:space="preserve">1P15A×2 取付枠共  </t>
  </si>
  <si>
    <t>調光ｽｲｯﾁ 白熱灯用</t>
  </si>
  <si>
    <t xml:space="preserve">LED灯用 500W  片切ｽｲｯﾁ付ﾛｰﾀﾘｰ式  </t>
  </si>
  <si>
    <t>E-3-2-計</t>
    <rPh sb="6" eb="7">
      <t>ケイ</t>
    </rPh>
    <phoneticPr fontId="33"/>
  </si>
  <si>
    <t>E-3-4</t>
    <phoneticPr fontId="33"/>
  </si>
  <si>
    <t>放送設備工事</t>
    <rPh sb="0" eb="2">
      <t>ホウソウ</t>
    </rPh>
    <rPh sb="2" eb="4">
      <t>セツビ</t>
    </rPh>
    <rPh sb="4" eb="6">
      <t>コウジ</t>
    </rPh>
    <phoneticPr fontId="33"/>
  </si>
  <si>
    <t>ｶﾊﾞｰﾌﾟﾚｰﾄ取付枠付</t>
  </si>
  <si>
    <t xml:space="preserve">金属製 丸形  </t>
  </si>
  <si>
    <t>E-3-4-計</t>
    <rPh sb="6" eb="7">
      <t>ケイ</t>
    </rPh>
    <phoneticPr fontId="33"/>
  </si>
  <si>
    <t xml:space="preserve">EM-IE 8mm2          &lt;管内&gt;  </t>
  </si>
  <si>
    <t>架橋ﾎﾟﾘ絶縁耐燃性ﾎﾟﾘｼｰｽｹｰﾌﾞﾙ</t>
  </si>
  <si>
    <t xml:space="preserve">EM-CE 8mm2 -3C      &lt;管内&gt;  </t>
  </si>
  <si>
    <t xml:space="preserve">EM-CE 8mm2 -3C      &lt;ﾋﾟｯﾄ&gt;  </t>
  </si>
  <si>
    <t>架橋ﾎﾟﾘ絶縁耐燃性ﾎﾟﾘｼｰｽｹｰﾌﾞﾙ T</t>
  </si>
  <si>
    <t xml:space="preserve">EM-CET  22mm2       &lt;管内&gt;  </t>
  </si>
  <si>
    <t>制御用ﾎﾟﾘ絶縁耐燃性ﾎﾟﾘｼｰｽｹｰﾌﾞﾙ･銅ﾃｰﾌﾟ遮へい付</t>
  </si>
  <si>
    <t xml:space="preserve">EM-CEE-S 1.25mm2-2C &lt;管内&gt;  </t>
  </si>
  <si>
    <t xml:space="preserve">EM-CEE-S 2mm2-2C    &lt;管内&gt;  </t>
  </si>
  <si>
    <t xml:space="preserve">EM-CEE-S 2mm2-2C    &lt;天井内&gt;  </t>
  </si>
  <si>
    <t>計装用ｹｰﾌﾞﾙ 銅ﾃｰﾌﾟ遮へい付</t>
  </si>
  <si>
    <t xml:space="preserve">KPEV-S 1.25mm2 2P   &lt;管内&gt;  </t>
  </si>
  <si>
    <t>EM-LAN用ｹｰﾌﾞﾙ</t>
  </si>
  <si>
    <t xml:space="preserve">4P ｶﾃｺﾞﾘｰ6 EM-UTPｹｰﾌﾞﾙ0.5mm &lt;管内&gt;  </t>
  </si>
  <si>
    <t xml:space="preserve">4P ｶﾃｺﾞﾘｰ6 EM-UTPｹｰﾌﾞﾙ0.5mm &lt;天井内&gt;  </t>
  </si>
  <si>
    <t>厚鋼電線管</t>
  </si>
  <si>
    <t xml:space="preserve">G-16                &lt;露出&gt;  </t>
  </si>
  <si>
    <t xml:space="preserve">G-54                &lt;露出&gt;  </t>
  </si>
  <si>
    <t xml:space="preserve">EP-51               &lt;隠ぺい&gt;  </t>
  </si>
  <si>
    <t>金属製可とう電線管 ﾋﾞﾆﾙ被覆</t>
  </si>
  <si>
    <t xml:space="preserve">F 24                &lt;露出&gt;  </t>
  </si>
  <si>
    <t xml:space="preserve">F 50                &lt;露出&gt;  </t>
  </si>
  <si>
    <t xml:space="preserve">SS300×300×300 Z35  </t>
  </si>
  <si>
    <t>ﾌﾟﾙﾎﾞｯｸｽ ｽﾃﾝﾚｽ製 防水形･端子付</t>
  </si>
  <si>
    <t xml:space="preserve">SS300×300×300 WP-SUS  </t>
  </si>
  <si>
    <t>太陽電池</t>
    <rPh sb="0" eb="4">
      <t>タイヨウデンチ</t>
    </rPh>
    <phoneticPr fontId="45"/>
  </si>
  <si>
    <t>ﾊﾟﾜｰｺﾝﾃﾞｨｼｮﾅ</t>
  </si>
  <si>
    <t xml:space="preserve">10kW以下  </t>
  </si>
  <si>
    <t>計測監視装置</t>
  </si>
  <si>
    <t>ﾃﾞｨｽﾌﾟﾚｲ表示装置</t>
  </si>
  <si>
    <t>自立出力ｺﾝｾﾝﾄ盤</t>
  </si>
  <si>
    <t>日射計</t>
  </si>
  <si>
    <t>気温計</t>
  </si>
  <si>
    <t>延長ｹｰﾌﾞﾙｾｯﾄ</t>
    <rPh sb="0" eb="2">
      <t>エンチョウ</t>
    </rPh>
    <phoneticPr fontId="33"/>
  </si>
  <si>
    <t>機器取付試験調整費</t>
    <rPh sb="0" eb="9">
      <t>キキトリツケシケンチョウセイヒ</t>
    </rPh>
    <phoneticPr fontId="33"/>
  </si>
  <si>
    <t>太陽光発電連系ﾌﾞﾚｰｶｰ収容箱</t>
  </si>
  <si>
    <t>面</t>
    <rPh sb="0" eb="1">
      <t>メン</t>
    </rPh>
    <phoneticPr fontId="33"/>
  </si>
  <si>
    <t xml:space="preserve">100φ（補修共）  </t>
  </si>
  <si>
    <t>太陽光発電接続検討</t>
    <rPh sb="0" eb="5">
      <t>タイヨウコウハツデン</t>
    </rPh>
    <rPh sb="5" eb="9">
      <t>セツゾクケントウ</t>
    </rPh>
    <phoneticPr fontId="33"/>
  </si>
  <si>
    <t>電力会社との打合せ、調整及び申請共</t>
    <rPh sb="0" eb="2">
      <t>デンリョク</t>
    </rPh>
    <rPh sb="2" eb="4">
      <t>カイシャ</t>
    </rPh>
    <rPh sb="6" eb="8">
      <t>ウチアワ</t>
    </rPh>
    <rPh sb="10" eb="12">
      <t>チョウセイ</t>
    </rPh>
    <rPh sb="12" eb="13">
      <t>オヨ</t>
    </rPh>
    <rPh sb="14" eb="16">
      <t>シンセイ</t>
    </rPh>
    <rPh sb="16" eb="17">
      <t>トモ</t>
    </rPh>
    <phoneticPr fontId="33"/>
  </si>
  <si>
    <t>E-3-5-計</t>
    <rPh sb="6" eb="7">
      <t>ケイ</t>
    </rPh>
    <phoneticPr fontId="33"/>
  </si>
  <si>
    <t>E-3-6</t>
    <phoneticPr fontId="33"/>
  </si>
  <si>
    <t>E-3-6-計</t>
    <rPh sb="6" eb="7">
      <t>ケイ</t>
    </rPh>
    <phoneticPr fontId="33"/>
  </si>
  <si>
    <t xml:space="preserve">EM-IE 5.5mm2        &lt;管内&gt;  </t>
  </si>
  <si>
    <t xml:space="preserve">EM-IE 5.5mm2        &lt;PF/CD管内&gt;  </t>
  </si>
  <si>
    <t xml:space="preserve">EP-31               &lt;露出&gt;  </t>
  </si>
  <si>
    <t xml:space="preserve">SS300×300×200 Z35  </t>
  </si>
  <si>
    <t xml:space="preserve">SS200×200×100 WP-SUS  </t>
  </si>
  <si>
    <t xml:space="preserve">金属製 1連  </t>
  </si>
  <si>
    <t xml:space="preserve">L-1（改修）  </t>
  </si>
  <si>
    <t xml:space="preserve">IV 2.0mm            &lt;管内&gt;  </t>
  </si>
  <si>
    <t xml:space="preserve">CP-19               &lt;隠ぺい&gt;  </t>
  </si>
  <si>
    <t>E-4-1-計</t>
    <rPh sb="6" eb="7">
      <t>ケイ</t>
    </rPh>
    <phoneticPr fontId="33"/>
  </si>
  <si>
    <t xml:space="preserve">EM-IE 2.0mm         &lt;管内&gt;  </t>
  </si>
  <si>
    <t xml:space="preserve">EM-EEF 2.0mm -2C    &lt;天井内&gt;  </t>
  </si>
  <si>
    <t>着色識別ﾎﾟﾘ絶縁耐燃性ﾎﾟﾘｼｰｽｹｰﾌﾞﾙ</t>
  </si>
  <si>
    <t xml:space="preserve">EM-FCPEE 1.2mm-3P   &lt;天井内&gt;  </t>
  </si>
  <si>
    <t xml:space="preserve">EM-FCPEE 1.2mm-3P   &lt;PF/CD管内&gt;  </t>
  </si>
  <si>
    <t xml:space="preserve">EP-25               &lt;露出&gt;  </t>
  </si>
  <si>
    <t>2種金属線ぴ(MM2)</t>
  </si>
  <si>
    <t xml:space="preserve">定尺4m 溶融亜鉛ﾒｯｷ鋼板 40×30  </t>
  </si>
  <si>
    <t xml:space="preserve">SS400×400×300 Z35  </t>
  </si>
  <si>
    <t xml:space="preserve">SS400×400×400 Z35  </t>
  </si>
  <si>
    <t xml:space="preserve">丸形 3方出 25mm EP用  </t>
  </si>
  <si>
    <t xml:space="preserve">四角大深 119×119× 54 塗代付  </t>
  </si>
  <si>
    <t>熱線ｾﾝｻ付自動ｽｲｯﾁ</t>
  </si>
  <si>
    <t xml:space="preserve">親機  </t>
  </si>
  <si>
    <t xml:space="preserve">親機　換気扇連動  </t>
  </si>
  <si>
    <t xml:space="preserve">子機  </t>
  </si>
  <si>
    <t xml:space="preserve">3W15A×1､1P15A×1 取付枠共  </t>
  </si>
  <si>
    <t xml:space="preserve">埋込形18個用 取付枠ﾌﾟﾚｰﾄ付  </t>
  </si>
  <si>
    <t xml:space="preserve">D1  </t>
  </si>
  <si>
    <t xml:space="preserve">K1  </t>
  </si>
  <si>
    <t xml:space="preserve">L1  </t>
  </si>
  <si>
    <t xml:space="preserve">G1  </t>
  </si>
  <si>
    <t xml:space="preserve">E2  </t>
  </si>
  <si>
    <t xml:space="preserve">A3  </t>
  </si>
  <si>
    <t xml:space="preserve">P1  </t>
  </si>
  <si>
    <t xml:space="preserve">O1  </t>
  </si>
  <si>
    <t xml:space="preserve">O2  </t>
  </si>
  <si>
    <t xml:space="preserve">A（LSS9-4-65）  </t>
  </si>
  <si>
    <t xml:space="preserve">B（LRS1-13）  </t>
  </si>
  <si>
    <t xml:space="preserve">CP-25               &lt;隠ぺい&gt;  </t>
  </si>
  <si>
    <t xml:space="preserve">CP-25               &lt;露出&gt;  </t>
  </si>
  <si>
    <t xml:space="preserve">CP-31               &lt;露出&gt;  </t>
  </si>
  <si>
    <t xml:space="preserve">CP-51               &lt;露出&gt;  </t>
  </si>
  <si>
    <t xml:space="preserve">丸形 3方出 19mm CP用  </t>
  </si>
  <si>
    <t xml:space="preserve">1P15A×3､PL×1 取付枠共  </t>
  </si>
  <si>
    <t>安定器収容函</t>
  </si>
  <si>
    <t xml:space="preserve">W1000*H1200*D200  </t>
  </si>
  <si>
    <t>電動昇降装置操作盤</t>
  </si>
  <si>
    <t>E-4-2-計</t>
    <rPh sb="6" eb="7">
      <t>ケイ</t>
    </rPh>
    <phoneticPr fontId="33"/>
  </si>
  <si>
    <t>警報用ﾎﾟﾘｴﾁﾚﾝ絶縁ｹｰﾌﾞﾙ</t>
  </si>
  <si>
    <t xml:space="preserve">EM-AE 1.2mm-3C         &lt;PF/CD管内&gt;  </t>
  </si>
  <si>
    <t>警報用ﾎﾟﾘ絶縁耐燃性ﾎﾟﾘｼｰｽｹｰﾌﾞﾙ</t>
  </si>
  <si>
    <t xml:space="preserve">EM-AE 1.2mm-3C      &lt;管内&gt;  </t>
  </si>
  <si>
    <t xml:space="preserve">EM-AE 1.2mm-3C      &lt;天井内&gt;  </t>
  </si>
  <si>
    <t xml:space="preserve">F 17                &lt;露出&gt;  </t>
  </si>
  <si>
    <t xml:space="preserve">1個用 117× 70× 44 塗代付  </t>
  </si>
  <si>
    <t>ﾄｲﾚ呼出ﾎﾞﾀﾝ</t>
  </si>
  <si>
    <t xml:space="preserve">引きひも付  </t>
  </si>
  <si>
    <t>復旧ﾎﾞﾀﾝ</t>
  </si>
  <si>
    <t>廊下灯</t>
  </si>
  <si>
    <t xml:space="preserve">角形  </t>
  </si>
  <si>
    <t>防火区画貫通処理</t>
    <rPh sb="0" eb="8">
      <t>ボウカクカクカンツウショリ</t>
    </rPh>
    <phoneticPr fontId="33"/>
  </si>
  <si>
    <t>E-4-3-計</t>
    <rPh sb="6" eb="7">
      <t>ケイ</t>
    </rPh>
    <phoneticPr fontId="33"/>
  </si>
  <si>
    <t>時計700φ</t>
  </si>
  <si>
    <t>E-4-4-計</t>
    <rPh sb="6" eb="7">
      <t>ケイ</t>
    </rPh>
    <phoneticPr fontId="33"/>
  </si>
  <si>
    <t>音響ｹｰﾌﾞﾙ</t>
    <rPh sb="0" eb="2">
      <t>オンキョウ</t>
    </rPh>
    <phoneticPr fontId="33"/>
  </si>
  <si>
    <t xml:space="preserve">EM-4S8          &lt;管内&gt;  </t>
    <phoneticPr fontId="33"/>
  </si>
  <si>
    <t>電子ﾎﾞﾀﾝ電話ｹｰﾌﾞﾙ</t>
  </si>
  <si>
    <t xml:space="preserve">0.4mm-2P            &lt;管内&gt;  </t>
  </si>
  <si>
    <t xml:space="preserve">EM-HP 1.2mm-2C      &lt;管内&gt;  </t>
  </si>
  <si>
    <t>ﾃﾚﾋﾞｼﾞｮﾝ受信用同軸ｹｰﾌﾞﾙ</t>
  </si>
  <si>
    <t xml:space="preserve">EM S-5C-FB          &lt;管内&gt;  </t>
  </si>
  <si>
    <t xml:space="preserve">EP-19               &lt;隠ぺい&gt;  </t>
    <phoneticPr fontId="33"/>
  </si>
  <si>
    <t xml:space="preserve">EP-19               &lt;露出&gt;  </t>
    <phoneticPr fontId="33"/>
  </si>
  <si>
    <t xml:space="preserve">EP-25               &lt;露出&gt;  </t>
    <phoneticPr fontId="33"/>
  </si>
  <si>
    <t xml:space="preserve">丸形 2方出 25mm EP用  </t>
    <phoneticPr fontId="33"/>
  </si>
  <si>
    <t xml:space="preserve">丸形 3方出 25mm EP用  </t>
    <phoneticPr fontId="33"/>
  </si>
  <si>
    <t xml:space="preserve">10W ﾄﾗﾝｽ付 ﾎｰﾝ形  </t>
  </si>
  <si>
    <t>ﾏｲｸﾛﾎﾝｺﾝｾﾝﾄ</t>
  </si>
  <si>
    <t xml:space="preserve">壁付け  </t>
  </si>
  <si>
    <t xml:space="preserve">床上用  </t>
  </si>
  <si>
    <t>ｶｯﾄﾘﾚｰ</t>
  </si>
  <si>
    <t>ﾃﾞｽｸ型ｱﾝﾌﾟ</t>
  </si>
  <si>
    <t>ﾓﾆﾀｰｽﾋﾟｰｶｰ</t>
  </si>
  <si>
    <t>ｽﾃｰｼﾞはね返りｽﾋﾟｰｶｰ</t>
  </si>
  <si>
    <t>ﾌﾟﾛｾﾆｱﾑｽﾋﾟｰｶｰ</t>
  </si>
  <si>
    <t>ﾜｲﾔﾚｽｱﾝﾃﾅ</t>
  </si>
  <si>
    <t>ﾜｲﾔﾚｽﾏｲｸ</t>
  </si>
  <si>
    <t>ﾊﾝﾄﾞ型</t>
  </si>
  <si>
    <t>本</t>
  </si>
  <si>
    <t>ﾀｲﾋﾟﾝ型</t>
  </si>
  <si>
    <t>耐熱ﾋﾞﾆﾙ絶縁電線</t>
  </si>
  <si>
    <t xml:space="preserve">HIV 2.0mm           &lt;管内&gt;  </t>
  </si>
  <si>
    <t>耐熱ｹｰﾌﾞﾙ</t>
  </si>
  <si>
    <t xml:space="preserve">HP 0.9mm-3C         &lt;管内&gt;  </t>
  </si>
  <si>
    <t xml:space="preserve">HP 1.2mm-2C         &lt;管内&gt;  </t>
  </si>
  <si>
    <t xml:space="preserve">HP 1.2mm-3C         &lt;管内&gt;  </t>
  </si>
  <si>
    <t>ﾃﾚﾋﾞ共聴ｹｰﾌﾞﾙ</t>
  </si>
  <si>
    <t xml:space="preserve">5C-2V 同軸ｹｰﾌﾞﾙ     &lt;管内&gt;  </t>
  </si>
  <si>
    <t xml:space="preserve">丸形 2方出 25mm CP用  </t>
  </si>
  <si>
    <t xml:space="preserve">丸形 3方出 25mm CP用  </t>
  </si>
  <si>
    <t xml:space="preserve">3W 木製 ｱｯﾃﾈｰﾀ無 壁掛形 片面  </t>
  </si>
  <si>
    <t>E-4-5-計</t>
    <rPh sb="6" eb="7">
      <t>ケイ</t>
    </rPh>
    <phoneticPr fontId="33"/>
  </si>
  <si>
    <t>自動火災報知設備設備工事</t>
    <rPh sb="0" eb="2">
      <t>ジドウ</t>
    </rPh>
    <rPh sb="2" eb="4">
      <t>カサイ</t>
    </rPh>
    <rPh sb="4" eb="6">
      <t>ホウチ</t>
    </rPh>
    <rPh sb="6" eb="8">
      <t>セツビ</t>
    </rPh>
    <rPh sb="8" eb="10">
      <t>セツビ</t>
    </rPh>
    <rPh sb="10" eb="12">
      <t>コウジ</t>
    </rPh>
    <phoneticPr fontId="33"/>
  </si>
  <si>
    <t xml:space="preserve">EM-AE 1.2mm-2C      &lt;天井内&gt;  </t>
  </si>
  <si>
    <t xml:space="preserve">EM-AE 1.2mm-4C      &lt;天井内&gt;  </t>
  </si>
  <si>
    <t>総合盤</t>
    <rPh sb="0" eb="2">
      <t>ソウゴウ</t>
    </rPh>
    <rPh sb="2" eb="3">
      <t>バン</t>
    </rPh>
    <phoneticPr fontId="33"/>
  </si>
  <si>
    <t xml:space="preserve">PLB分布型感知器無P型1級露出形  </t>
  </si>
  <si>
    <t>組</t>
    <rPh sb="0" eb="1">
      <t>クミ</t>
    </rPh>
    <phoneticPr fontId="33"/>
  </si>
  <si>
    <t>総合盤（ｶﾞｰﾄﾞ付）</t>
    <rPh sb="0" eb="2">
      <t>ソウゴウ</t>
    </rPh>
    <rPh sb="2" eb="3">
      <t>バン</t>
    </rPh>
    <rPh sb="9" eb="10">
      <t>ツ</t>
    </rPh>
    <phoneticPr fontId="33"/>
  </si>
  <si>
    <t>分布型検出部</t>
  </si>
  <si>
    <t xml:space="preserve">露出形 1個用  </t>
  </si>
  <si>
    <t xml:space="preserve">露出形 2個用  </t>
  </si>
  <si>
    <t>煙感知器</t>
  </si>
  <si>
    <t xml:space="preserve">2種 露出形  </t>
  </si>
  <si>
    <t xml:space="preserve">3種 露出形  </t>
  </si>
  <si>
    <t>ｽﾎﾟｯﾄ感知器</t>
  </si>
  <si>
    <t xml:space="preserve">差動式 2種 露出形  </t>
  </si>
  <si>
    <t xml:space="preserve">差動式 2種 露出形　ｶﾞｰﾄﾞ付  </t>
  </si>
  <si>
    <t>空気管式分布型感知器</t>
  </si>
  <si>
    <t xml:space="preserve">銅ﾊﾟｲﾌﾟ 白色塗装 ｺﾝｸﾘｰﾄ  </t>
  </si>
  <si>
    <t>連動制御盤</t>
  </si>
  <si>
    <t xml:space="preserve">壁掛形 5回線  </t>
  </si>
  <si>
    <t>立会検査費</t>
  </si>
  <si>
    <t xml:space="preserve">P形 1級  </t>
  </si>
  <si>
    <t xml:space="preserve">AE 1.2mm-2C         &lt;管内&gt;  </t>
  </si>
  <si>
    <t>E-4-6-計</t>
    <rPh sb="6" eb="7">
      <t>ケイ</t>
    </rPh>
    <phoneticPr fontId="33"/>
  </si>
  <si>
    <t>E-4-7</t>
    <phoneticPr fontId="33"/>
  </si>
  <si>
    <t>E-4-7-計</t>
    <rPh sb="6" eb="7">
      <t>ケイ</t>
    </rPh>
    <phoneticPr fontId="33"/>
  </si>
  <si>
    <t>M-1</t>
    <phoneticPr fontId="33"/>
  </si>
  <si>
    <t>空調設備工事</t>
    <rPh sb="0" eb="2">
      <t>クウチョウ</t>
    </rPh>
    <rPh sb="2" eb="4">
      <t>セツビ</t>
    </rPh>
    <rPh sb="4" eb="6">
      <t>コウジ</t>
    </rPh>
    <phoneticPr fontId="44"/>
  </si>
  <si>
    <t>M-2</t>
    <phoneticPr fontId="33"/>
  </si>
  <si>
    <t>換気設備工事</t>
    <rPh sb="0" eb="2">
      <t>カンキ</t>
    </rPh>
    <rPh sb="2" eb="4">
      <t>セツビ</t>
    </rPh>
    <rPh sb="4" eb="6">
      <t>コウジ</t>
    </rPh>
    <phoneticPr fontId="44"/>
  </si>
  <si>
    <t>衛生器具設備工事</t>
    <rPh sb="0" eb="2">
      <t>エイセイ</t>
    </rPh>
    <rPh sb="2" eb="4">
      <t>キグ</t>
    </rPh>
    <rPh sb="4" eb="6">
      <t>セツビ</t>
    </rPh>
    <rPh sb="6" eb="8">
      <t>コウジ</t>
    </rPh>
    <phoneticPr fontId="44"/>
  </si>
  <si>
    <t>M-4</t>
    <phoneticPr fontId="33"/>
  </si>
  <si>
    <t>給水設備工事</t>
    <rPh sb="0" eb="2">
      <t>キュウスイ</t>
    </rPh>
    <rPh sb="2" eb="4">
      <t>セツビ</t>
    </rPh>
    <rPh sb="4" eb="6">
      <t>コウジ</t>
    </rPh>
    <phoneticPr fontId="44"/>
  </si>
  <si>
    <t>M-5</t>
    <phoneticPr fontId="33"/>
  </si>
  <si>
    <t>排水設備工事</t>
    <rPh sb="0" eb="2">
      <t>ハイスイ</t>
    </rPh>
    <rPh sb="2" eb="4">
      <t>セツビ</t>
    </rPh>
    <rPh sb="4" eb="6">
      <t>コウジ</t>
    </rPh>
    <phoneticPr fontId="44"/>
  </si>
  <si>
    <t>M-6</t>
    <phoneticPr fontId="33"/>
  </si>
  <si>
    <t>消火設備工事</t>
    <rPh sb="0" eb="2">
      <t>ショウカ</t>
    </rPh>
    <rPh sb="2" eb="4">
      <t>セツビ</t>
    </rPh>
    <rPh sb="4" eb="6">
      <t>コウジ</t>
    </rPh>
    <phoneticPr fontId="44"/>
  </si>
  <si>
    <t>M-7</t>
    <phoneticPr fontId="33"/>
  </si>
  <si>
    <t>発生材積込・運搬費</t>
    <phoneticPr fontId="44"/>
  </si>
  <si>
    <t>発生材処分費</t>
    <rPh sb="3" eb="5">
      <t>ショブン</t>
    </rPh>
    <rPh sb="5" eb="6">
      <t>ヒ</t>
    </rPh>
    <phoneticPr fontId="44"/>
  </si>
  <si>
    <t>M-計</t>
    <rPh sb="2" eb="3">
      <t>ケイ</t>
    </rPh>
    <phoneticPr fontId="33"/>
  </si>
  <si>
    <t>空冷ﾋｰﾄﾎﾟﾝﾌﾟｴｱｺﾝ</t>
    <rPh sb="0" eb="2">
      <t>クウレイ</t>
    </rPh>
    <phoneticPr fontId="33"/>
  </si>
  <si>
    <t>床置形</t>
    <rPh sb="0" eb="1">
      <t>ユカ</t>
    </rPh>
    <rPh sb="1" eb="2">
      <t>オ</t>
    </rPh>
    <rPh sb="2" eb="3">
      <t>カタ</t>
    </rPh>
    <phoneticPr fontId="44"/>
  </si>
  <si>
    <t>台</t>
    <rPh sb="0" eb="1">
      <t>ダイ</t>
    </rPh>
    <phoneticPr fontId="44"/>
  </si>
  <si>
    <t>AC-1</t>
    <phoneticPr fontId="33"/>
  </si>
  <si>
    <t>冷房能力 10.0(4.8～11.2)KW</t>
    <rPh sb="0" eb="2">
      <t>レイボウ</t>
    </rPh>
    <rPh sb="2" eb="4">
      <t>ノウリョク</t>
    </rPh>
    <phoneticPr fontId="44"/>
  </si>
  <si>
    <t>暖房能力 11.2(5.1～14.0)KW</t>
    <rPh sb="0" eb="2">
      <t>ダンボウ</t>
    </rPh>
    <phoneticPr fontId="44"/>
  </si>
  <si>
    <t>付属品一式共</t>
  </si>
  <si>
    <t>室外機基礎</t>
    <rPh sb="3" eb="5">
      <t>キソ</t>
    </rPh>
    <phoneticPr fontId="33"/>
  </si>
  <si>
    <t>式</t>
    <rPh sb="0" eb="1">
      <t>シキ</t>
    </rPh>
    <phoneticPr fontId="44"/>
  </si>
  <si>
    <t>冷媒用被覆銅管</t>
    <phoneticPr fontId="53"/>
  </si>
  <si>
    <t>φ9.5 φ15.9</t>
    <phoneticPr fontId="44"/>
  </si>
  <si>
    <t>ｍ</t>
    <phoneticPr fontId="44"/>
  </si>
  <si>
    <t>ドレン管</t>
    <phoneticPr fontId="53"/>
  </si>
  <si>
    <t>硬質ポリ塩化ビニル管</t>
  </si>
  <si>
    <t>屋内一般　VP20</t>
    <phoneticPr fontId="33"/>
  </si>
  <si>
    <t>連絡電線</t>
    <phoneticPr fontId="53"/>
  </si>
  <si>
    <t>EM-CEES2.0mm2-3C(管内）</t>
    <rPh sb="17" eb="18">
      <t>カン</t>
    </rPh>
    <rPh sb="18" eb="19">
      <t>ナイ</t>
    </rPh>
    <phoneticPr fontId="53"/>
  </si>
  <si>
    <t>保温工事</t>
    <phoneticPr fontId="53"/>
  </si>
  <si>
    <t>一時撤去再取付含む</t>
    <phoneticPr fontId="33"/>
  </si>
  <si>
    <t>撤去工事</t>
    <rPh sb="0" eb="2">
      <t>テッキョ</t>
    </rPh>
    <rPh sb="2" eb="4">
      <t>コウジ</t>
    </rPh>
    <phoneticPr fontId="53"/>
  </si>
  <si>
    <t>冷媒フロン回収工事費含む</t>
    <rPh sb="0" eb="2">
      <t>レイバイ</t>
    </rPh>
    <rPh sb="5" eb="7">
      <t>カイシュウ</t>
    </rPh>
    <rPh sb="7" eb="10">
      <t>コウジヒ</t>
    </rPh>
    <rPh sb="10" eb="11">
      <t>フク</t>
    </rPh>
    <phoneticPr fontId="53"/>
  </si>
  <si>
    <t>小　　　計</t>
    <rPh sb="0" eb="1">
      <t>ショウ</t>
    </rPh>
    <rPh sb="4" eb="5">
      <t>ケイ</t>
    </rPh>
    <phoneticPr fontId="43"/>
  </si>
  <si>
    <t>天井扇</t>
  </si>
  <si>
    <t>低騒音形　ﾌﾟﾗｽﾁｯｸﾀｲﾌﾟ</t>
    <rPh sb="0" eb="3">
      <t>テイソウオン</t>
    </rPh>
    <rPh sb="3" eb="4">
      <t>ケイ</t>
    </rPh>
    <phoneticPr fontId="44"/>
  </si>
  <si>
    <t>EF-1</t>
    <phoneticPr fontId="33"/>
  </si>
  <si>
    <t>100φ×100m3/h×30Pa</t>
    <phoneticPr fontId="44"/>
  </si>
  <si>
    <t>スパイラルダクト</t>
  </si>
  <si>
    <t>100φ</t>
    <phoneticPr fontId="44"/>
  </si>
  <si>
    <t>はつり工事</t>
    <phoneticPr fontId="53"/>
  </si>
  <si>
    <t>多機能トイレパック</t>
  </si>
  <si>
    <t>組</t>
    <rPh sb="0" eb="1">
      <t>クミ</t>
    </rPh>
    <phoneticPr fontId="44"/>
  </si>
  <si>
    <t>オストメイトパック</t>
    <phoneticPr fontId="33"/>
  </si>
  <si>
    <t>横水栓</t>
    <phoneticPr fontId="33"/>
  </si>
  <si>
    <t>個</t>
    <rPh sb="0" eb="1">
      <t>コ</t>
    </rPh>
    <phoneticPr fontId="44"/>
  </si>
  <si>
    <t>止水栓</t>
    <phoneticPr fontId="33"/>
  </si>
  <si>
    <t>電気温水器</t>
    <phoneticPr fontId="33"/>
  </si>
  <si>
    <t>EW-1</t>
    <phoneticPr fontId="44"/>
  </si>
  <si>
    <t>ガス瞬間湯沸器</t>
    <phoneticPr fontId="33"/>
  </si>
  <si>
    <t>5号　元止め式</t>
    <phoneticPr fontId="33"/>
  </si>
  <si>
    <t>接続管</t>
    <phoneticPr fontId="33"/>
  </si>
  <si>
    <t>電気温水器用</t>
    <phoneticPr fontId="44"/>
  </si>
  <si>
    <t>ガス強化ホース</t>
    <phoneticPr fontId="33"/>
  </si>
  <si>
    <t>ガス瞬間湯沸器用</t>
    <phoneticPr fontId="44"/>
  </si>
  <si>
    <t>耐衝撃性硬質塩化ビニル管</t>
  </si>
  <si>
    <t>地中配管　HIVP-20</t>
    <phoneticPr fontId="44"/>
  </si>
  <si>
    <t>屋内一般　HIVP-20</t>
    <phoneticPr fontId="44"/>
  </si>
  <si>
    <t>機械便所　HIVP-20</t>
    <rPh sb="0" eb="2">
      <t>キカイ</t>
    </rPh>
    <rPh sb="2" eb="4">
      <t>ベンジョ</t>
    </rPh>
    <phoneticPr fontId="44"/>
  </si>
  <si>
    <t>不凍バルブ</t>
    <phoneticPr fontId="33"/>
  </si>
  <si>
    <t>20A</t>
    <phoneticPr fontId="33"/>
  </si>
  <si>
    <t>同上用ボックス</t>
    <rPh sb="0" eb="2">
      <t>ドウジョウ</t>
    </rPh>
    <rPh sb="2" eb="3">
      <t>ヨウ</t>
    </rPh>
    <phoneticPr fontId="33"/>
  </si>
  <si>
    <t>VC-P</t>
    <phoneticPr fontId="33"/>
  </si>
  <si>
    <t>バルブ取付費</t>
    <rPh sb="3" eb="4">
      <t>ト</t>
    </rPh>
    <rPh sb="4" eb="5">
      <t>ツ</t>
    </rPh>
    <rPh sb="5" eb="6">
      <t>ヒ</t>
    </rPh>
    <phoneticPr fontId="33"/>
  </si>
  <si>
    <t>80A　材工共</t>
    <rPh sb="4" eb="5">
      <t>ザイ</t>
    </rPh>
    <rPh sb="5" eb="6">
      <t>コウ</t>
    </rPh>
    <rPh sb="6" eb="7">
      <t>トモ</t>
    </rPh>
    <phoneticPr fontId="33"/>
  </si>
  <si>
    <t>フレキシブルジョイント</t>
  </si>
  <si>
    <t>FJ 20×300L(SUS)</t>
    <phoneticPr fontId="33"/>
  </si>
  <si>
    <t>電極棒</t>
    <phoneticPr fontId="33"/>
  </si>
  <si>
    <t>FLS3P</t>
    <phoneticPr fontId="33"/>
  </si>
  <si>
    <t>ボールタップ</t>
    <phoneticPr fontId="33"/>
  </si>
  <si>
    <t>BT20</t>
    <phoneticPr fontId="33"/>
  </si>
  <si>
    <t>既設管接続工事</t>
    <rPh sb="0" eb="2">
      <t>キセツ</t>
    </rPh>
    <rPh sb="2" eb="3">
      <t>カン</t>
    </rPh>
    <rPh sb="3" eb="5">
      <t>セツゾク</t>
    </rPh>
    <phoneticPr fontId="53"/>
  </si>
  <si>
    <t>土工事</t>
    <rPh sb="0" eb="1">
      <t>ド</t>
    </rPh>
    <phoneticPr fontId="53"/>
  </si>
  <si>
    <t>屋内一般　VP50</t>
  </si>
  <si>
    <t>機械便所　VP40</t>
    <phoneticPr fontId="33"/>
  </si>
  <si>
    <t>機械便所　VP50</t>
    <phoneticPr fontId="33"/>
  </si>
  <si>
    <t>機械便所　VP75</t>
    <phoneticPr fontId="33"/>
  </si>
  <si>
    <t>機械便所　VP100</t>
    <phoneticPr fontId="33"/>
  </si>
  <si>
    <t>200φ×100A　</t>
    <phoneticPr fontId="33"/>
  </si>
  <si>
    <t>塩ビ製汚水桝</t>
    <rPh sb="0" eb="1">
      <t>エン</t>
    </rPh>
    <rPh sb="2" eb="3">
      <t>セイ</t>
    </rPh>
    <rPh sb="3" eb="5">
      <t>オスイ</t>
    </rPh>
    <rPh sb="5" eb="6">
      <t>マス</t>
    </rPh>
    <phoneticPr fontId="43"/>
  </si>
  <si>
    <t>700H　樹脂製蓋</t>
    <rPh sb="5" eb="8">
      <t>ジュシセイ</t>
    </rPh>
    <rPh sb="8" eb="9">
      <t>フタ</t>
    </rPh>
    <phoneticPr fontId="33"/>
  </si>
  <si>
    <t>カ所</t>
    <rPh sb="1" eb="2">
      <t>ショ</t>
    </rPh>
    <phoneticPr fontId="43"/>
  </si>
  <si>
    <t>730H　樹脂製蓋</t>
    <rPh sb="5" eb="8">
      <t>ジュシセイ</t>
    </rPh>
    <rPh sb="8" eb="9">
      <t>フタ</t>
    </rPh>
    <phoneticPr fontId="33"/>
  </si>
  <si>
    <t>弁　　類</t>
  </si>
  <si>
    <t>GV40   JIS 5K</t>
    <phoneticPr fontId="33"/>
  </si>
  <si>
    <t>防虫網</t>
    <phoneticPr fontId="33"/>
  </si>
  <si>
    <t>50A</t>
    <phoneticPr fontId="33"/>
  </si>
  <si>
    <t>消火ポンプユニット</t>
    <phoneticPr fontId="33"/>
  </si>
  <si>
    <t>消火ﾎﾟﾝﾌﾟﾕﾆｯﾄ（Ⅱ型）</t>
    <rPh sb="13" eb="14">
      <t>カタ</t>
    </rPh>
    <phoneticPr fontId="33"/>
  </si>
  <si>
    <t>台</t>
    <phoneticPr fontId="44"/>
  </si>
  <si>
    <t>FP-1</t>
    <phoneticPr fontId="33"/>
  </si>
  <si>
    <t>65φ×300L/min×52m×5.5kw</t>
    <phoneticPr fontId="33"/>
  </si>
  <si>
    <t>付属品一式共</t>
    <phoneticPr fontId="33"/>
  </si>
  <si>
    <t>同上機器搬入費</t>
    <phoneticPr fontId="33"/>
  </si>
  <si>
    <t>消火用補給水槽</t>
    <phoneticPr fontId="33"/>
  </si>
  <si>
    <t>SUS製　耐震2.0G</t>
    <phoneticPr fontId="33"/>
  </si>
  <si>
    <t>基</t>
    <phoneticPr fontId="33"/>
  </si>
  <si>
    <t>FT-1</t>
    <phoneticPr fontId="33"/>
  </si>
  <si>
    <t>外形寸法 500×1,000×1,000H</t>
    <phoneticPr fontId="33"/>
  </si>
  <si>
    <t>配管用炭素鋼鋼管（白）</t>
    <phoneticPr fontId="33"/>
  </si>
  <si>
    <t>機械便所　SGP40</t>
    <phoneticPr fontId="33"/>
  </si>
  <si>
    <t>機械便所　SGP65</t>
    <phoneticPr fontId="33"/>
  </si>
  <si>
    <t>フート弁取付費</t>
    <rPh sb="4" eb="5">
      <t>ト</t>
    </rPh>
    <rPh sb="5" eb="6">
      <t>ツ</t>
    </rPh>
    <rPh sb="6" eb="7">
      <t>ヒ</t>
    </rPh>
    <phoneticPr fontId="33"/>
  </si>
  <si>
    <t>65A</t>
    <phoneticPr fontId="33"/>
  </si>
  <si>
    <t>FJ 65×500L(SUS)</t>
    <phoneticPr fontId="33"/>
  </si>
  <si>
    <t>塗装工事</t>
    <rPh sb="0" eb="2">
      <t>トソウ</t>
    </rPh>
    <phoneticPr fontId="53"/>
  </si>
  <si>
    <t>産業廃棄物積込み</t>
    <rPh sb="0" eb="5">
      <t>サンギョウハイキブツ</t>
    </rPh>
    <rPh sb="5" eb="7">
      <t>ツミコ</t>
    </rPh>
    <phoneticPr fontId="33"/>
  </si>
  <si>
    <t>金属くず</t>
    <rPh sb="0" eb="2">
      <t>キンゾク</t>
    </rPh>
    <phoneticPr fontId="33"/>
  </si>
  <si>
    <t>樹脂</t>
    <rPh sb="0" eb="2">
      <t>ジュシ</t>
    </rPh>
    <phoneticPr fontId="33"/>
  </si>
  <si>
    <t>陶器</t>
    <rPh sb="0" eb="2">
      <t>トウキ</t>
    </rPh>
    <phoneticPr fontId="33"/>
  </si>
  <si>
    <t>産業廃棄物運搬</t>
    <rPh sb="0" eb="5">
      <t>サンギョウハイキブツ</t>
    </rPh>
    <rPh sb="5" eb="7">
      <t>ウンパン</t>
    </rPh>
    <phoneticPr fontId="33"/>
  </si>
  <si>
    <t>産業廃棄物処分</t>
    <rPh sb="0" eb="5">
      <t>サンギョウハイキブツ</t>
    </rPh>
    <rPh sb="5" eb="7">
      <t>ショブン</t>
    </rPh>
    <phoneticPr fontId="33"/>
  </si>
  <si>
    <t>f</t>
    <phoneticPr fontId="33"/>
  </si>
  <si>
    <t>f-1</t>
    <phoneticPr fontId="33"/>
  </si>
  <si>
    <t>f-2</t>
    <phoneticPr fontId="33"/>
  </si>
  <si>
    <t>b2</t>
    <phoneticPr fontId="33"/>
  </si>
  <si>
    <t>f-3</t>
    <phoneticPr fontId="33"/>
  </si>
  <si>
    <t>f-3-1</t>
    <phoneticPr fontId="33"/>
  </si>
  <si>
    <t>f-3-2</t>
    <phoneticPr fontId="33"/>
  </si>
  <si>
    <t>f-3-3</t>
    <phoneticPr fontId="33"/>
  </si>
  <si>
    <t>f-3-4</t>
    <phoneticPr fontId="33"/>
  </si>
  <si>
    <t>f-4</t>
    <phoneticPr fontId="33"/>
  </si>
  <si>
    <t>令和７年度</t>
    <rPh sb="0" eb="2">
      <t>レイワ</t>
    </rPh>
    <phoneticPr fontId="33"/>
  </si>
  <si>
    <t>令和７年度事業計画（繰越）に基づく施設改修工事</t>
    <rPh sb="0" eb="2">
      <t>レイワ</t>
    </rPh>
    <rPh sb="3" eb="5">
      <t>ネンド</t>
    </rPh>
    <rPh sb="5" eb="7">
      <t>ジギョウ</t>
    </rPh>
    <rPh sb="7" eb="9">
      <t>ケイカク</t>
    </rPh>
    <rPh sb="10" eb="12">
      <t>クリコシ</t>
    </rPh>
    <rPh sb="14" eb="15">
      <t>モト</t>
    </rPh>
    <rPh sb="17" eb="19">
      <t>シセツ</t>
    </rPh>
    <rPh sb="19" eb="21">
      <t>カイシュウ</t>
    </rPh>
    <rPh sb="21" eb="23">
      <t>コウジ</t>
    </rPh>
    <phoneticPr fontId="33"/>
  </si>
  <si>
    <t>　・屋内運動場改修工事</t>
    <rPh sb="2" eb="7">
      <t>オクナイウンドウジョウ</t>
    </rPh>
    <rPh sb="7" eb="11">
      <t>カイシュウコウジ</t>
    </rPh>
    <phoneticPr fontId="33"/>
  </si>
  <si>
    <t>　瑞浪中学校（南舎棟）、（北舎棟）、屋内運動場</t>
    <rPh sb="1" eb="6">
      <t>ミズナミチュウガッコウ</t>
    </rPh>
    <rPh sb="7" eb="9">
      <t>ナンシャ</t>
    </rPh>
    <rPh sb="9" eb="10">
      <t>トウ</t>
    </rPh>
    <rPh sb="10" eb="11">
      <t>キタトウ</t>
    </rPh>
    <rPh sb="13" eb="14">
      <t>キタ</t>
    </rPh>
    <rPh sb="14" eb="15">
      <t>シャ</t>
    </rPh>
    <rPh sb="15" eb="16">
      <t>トウ</t>
    </rPh>
    <rPh sb="18" eb="23">
      <t>オクナイウンドウジョウ</t>
    </rPh>
    <phoneticPr fontId="33"/>
  </si>
  <si>
    <t>　・南舎棟改修工事</t>
    <rPh sb="2" eb="4">
      <t>ナンシャ</t>
    </rPh>
    <rPh sb="4" eb="5">
      <t>トウ</t>
    </rPh>
    <rPh sb="5" eb="9">
      <t>カイシュウコウジ</t>
    </rPh>
    <phoneticPr fontId="33"/>
  </si>
  <si>
    <t>　・北舎棟改修工事</t>
    <rPh sb="2" eb="4">
      <t>キタシャ</t>
    </rPh>
    <rPh sb="4" eb="5">
      <t>トウ</t>
    </rPh>
    <rPh sb="5" eb="9">
      <t>カイシュウコウジ</t>
    </rPh>
    <phoneticPr fontId="4"/>
  </si>
  <si>
    <t>　鉄筋コンクリート造　３階建て　延床面積：5,894.68㎡（校舎）、1933.21㎡（屋内運動場）</t>
    <rPh sb="1" eb="3">
      <t>テッキン</t>
    </rPh>
    <rPh sb="9" eb="10">
      <t>ゾウ</t>
    </rPh>
    <rPh sb="12" eb="14">
      <t>カイダ</t>
    </rPh>
    <rPh sb="16" eb="18">
      <t>ノベユカ</t>
    </rPh>
    <rPh sb="18" eb="20">
      <t>メンセキ</t>
    </rPh>
    <rPh sb="31" eb="33">
      <t>コウシャ</t>
    </rPh>
    <rPh sb="44" eb="49">
      <t>オクナイウンドウジョウ</t>
    </rPh>
    <phoneticPr fontId="33"/>
  </si>
  <si>
    <t xml:space="preserve">（塗装費共）  </t>
    <rPh sb="4" eb="5">
      <t>トモ</t>
    </rPh>
    <phoneticPr fontId="33"/>
  </si>
  <si>
    <t>室内RPC-GP80KA×2</t>
  </si>
  <si>
    <t>室外RAS-GP160RGH2×1</t>
    <rPh sb="0" eb="2">
      <t>シツガイ</t>
    </rPh>
    <phoneticPr fontId="33"/>
  </si>
  <si>
    <t>圧縮機出力　2.85kW　3φ　200V</t>
    <rPh sb="0" eb="3">
      <t>アッシュクキ</t>
    </rPh>
    <rPh sb="3" eb="5">
      <t>シュツリョク</t>
    </rPh>
    <phoneticPr fontId="33"/>
  </si>
  <si>
    <t>暖房能力　16.0（4.0～20.2）kW</t>
    <rPh sb="0" eb="4">
      <t>ダンボウノウリョク</t>
    </rPh>
    <phoneticPr fontId="33"/>
  </si>
  <si>
    <t>PC-ALUHP同等品</t>
    <rPh sb="8" eb="11">
      <t>ドウトウヒン</t>
    </rPh>
    <phoneticPr fontId="33"/>
  </si>
  <si>
    <t>PC-AWR同等品</t>
    <rPh sb="6" eb="9">
      <t>ドウトウヒン</t>
    </rPh>
    <phoneticPr fontId="33"/>
  </si>
  <si>
    <t>PN-SP11C2同等品</t>
    <rPh sb="9" eb="12">
      <t>ドウトウヒン</t>
    </rPh>
    <phoneticPr fontId="33"/>
  </si>
  <si>
    <t>配管保温工事</t>
    <rPh sb="0" eb="6">
      <t>ハイカンホオンコウジ</t>
    </rPh>
    <phoneticPr fontId="33"/>
  </si>
  <si>
    <t>内部露出樹脂カバー</t>
    <rPh sb="0" eb="4">
      <t>ナイブロシュツ</t>
    </rPh>
    <rPh sb="4" eb="6">
      <t>ジュシ</t>
    </rPh>
    <phoneticPr fontId="33"/>
  </si>
  <si>
    <t>f-3-2-計</t>
    <rPh sb="6" eb="7">
      <t>ケイ</t>
    </rPh>
    <phoneticPr fontId="33"/>
  </si>
  <si>
    <t>ﾊﾟｯｹｰｼﾞｴｱｺﾝ</t>
    <phoneticPr fontId="33"/>
  </si>
  <si>
    <t>手元スイッチ</t>
    <rPh sb="0" eb="2">
      <t>テモト</t>
    </rPh>
    <phoneticPr fontId="33"/>
  </si>
  <si>
    <t>くさび緊結式足場</t>
    <rPh sb="3" eb="8">
      <t>キンケツシキアシバ</t>
    </rPh>
    <phoneticPr fontId="33"/>
  </si>
  <si>
    <t>PAC-2</t>
    <phoneticPr fontId="33"/>
  </si>
  <si>
    <t>室内RPC-GP112KA×1</t>
    <phoneticPr fontId="33"/>
  </si>
  <si>
    <t>室外RAS-GP112RGH2×1</t>
    <rPh sb="0" eb="2">
      <t>シツガイ</t>
    </rPh>
    <phoneticPr fontId="33"/>
  </si>
  <si>
    <t>暖房能力　11.2（2.8～14.0）kW</t>
    <rPh sb="0" eb="4">
      <t>ダンボウノウリョク</t>
    </rPh>
    <phoneticPr fontId="33"/>
  </si>
  <si>
    <t>圧縮機出力　1.90kW　3φ　200V</t>
    <rPh sb="0" eb="3">
      <t>アッシュクキ</t>
    </rPh>
    <rPh sb="3" eb="5">
      <t>シュツリョク</t>
    </rPh>
    <phoneticPr fontId="33"/>
  </si>
  <si>
    <t>工事</t>
    <rPh sb="0" eb="2">
      <t>コウジ</t>
    </rPh>
    <phoneticPr fontId="33"/>
  </si>
  <si>
    <t>UADAK01R1A1ANN1WA 同等品</t>
    <rPh sb="18" eb="21">
      <t>ドウトウヒン</t>
    </rPh>
    <phoneticPr fontId="33"/>
  </si>
  <si>
    <t>UAS81RDB1NW 同等品</t>
    <rPh sb="12" eb="15">
      <t>ドウトウヒン</t>
    </rPh>
    <phoneticPr fontId="33"/>
  </si>
  <si>
    <t>T131AUN13C 同等品</t>
    <rPh sb="11" eb="14">
      <t>ドウトウヒン</t>
    </rPh>
    <phoneticPr fontId="44"/>
  </si>
  <si>
    <t>THY226U 同等品</t>
    <rPh sb="8" eb="11">
      <t>ドウトウヒン</t>
    </rPh>
    <phoneticPr fontId="44"/>
  </si>
  <si>
    <t>幅900 高さ20m未満</t>
    <phoneticPr fontId="33"/>
  </si>
  <si>
    <t>CH=7.0～14.0m</t>
    <phoneticPr fontId="33"/>
  </si>
  <si>
    <t>C-2</t>
    <phoneticPr fontId="33"/>
  </si>
  <si>
    <t>自動式低圧ｴﾎﾟｷｼ樹脂注入工法A-15図</t>
    <rPh sb="0" eb="2">
      <t>ジドウ</t>
    </rPh>
    <rPh sb="2" eb="3">
      <t>シキ</t>
    </rPh>
    <rPh sb="3" eb="5">
      <t>テイアツ</t>
    </rPh>
    <rPh sb="10" eb="12">
      <t>ジュシ</t>
    </rPh>
    <rPh sb="12" eb="16">
      <t>チュウニュウコウホウ</t>
    </rPh>
    <phoneticPr fontId="33"/>
  </si>
  <si>
    <t>外壁調査費</t>
    <rPh sb="0" eb="2">
      <t>ガイヘキ</t>
    </rPh>
    <rPh sb="2" eb="5">
      <t>チョウサヒ</t>
    </rPh>
    <phoneticPr fontId="4"/>
  </si>
  <si>
    <t>打診・ﾏｰｷﾝｸﾞ、報告書作成</t>
    <rPh sb="0" eb="2">
      <t>ダシン</t>
    </rPh>
    <rPh sb="10" eb="13">
      <t>ホウコクショ</t>
    </rPh>
    <rPh sb="13" eb="15">
      <t>サクセイ</t>
    </rPh>
    <phoneticPr fontId="4"/>
  </si>
  <si>
    <t>㎡</t>
    <phoneticPr fontId="4"/>
  </si>
  <si>
    <t>ゆず肌状 ﾛｰﾗｰ仕上</t>
    <phoneticPr fontId="33"/>
  </si>
  <si>
    <t>H100</t>
    <phoneticPr fontId="33"/>
  </si>
  <si>
    <t>工事取付費</t>
    <rPh sb="0" eb="2">
      <t>コウジ</t>
    </rPh>
    <rPh sb="2" eb="5">
      <t>トリツケヒ</t>
    </rPh>
    <phoneticPr fontId="33"/>
  </si>
  <si>
    <t>運搬交通費・諸経費</t>
    <rPh sb="0" eb="2">
      <t>ウンパン</t>
    </rPh>
    <rPh sb="2" eb="5">
      <t>コウツウヒ</t>
    </rPh>
    <rPh sb="6" eb="9">
      <t>ショケイヒ</t>
    </rPh>
    <phoneticPr fontId="33"/>
  </si>
  <si>
    <t>　選定した工法にて更に必要となる養生・仮設・作業項目等は、上記工事費に含めること。</t>
    <phoneticPr fontId="33"/>
  </si>
  <si>
    <t>（共通）</t>
    <rPh sb="1" eb="3">
      <t>キョウツウ</t>
    </rPh>
    <phoneticPr fontId="33"/>
  </si>
  <si>
    <t>式</t>
    <rPh sb="0" eb="1">
      <t>シキ</t>
    </rPh>
    <phoneticPr fontId="33"/>
  </si>
  <si>
    <t>廃養生材など</t>
    <phoneticPr fontId="33"/>
  </si>
  <si>
    <t>　大気汚染防止法に基づく事前調査及び諸官庁への結果報告</t>
    <phoneticPr fontId="33"/>
  </si>
  <si>
    <t>ｱｽﾍﾞｽﾄ調査報告費</t>
    <rPh sb="8" eb="11">
      <t>ホウコクヒ</t>
    </rPh>
    <phoneticPr fontId="33"/>
  </si>
  <si>
    <t>式</t>
    <phoneticPr fontId="33"/>
  </si>
  <si>
    <t>内部改修時什器等移動</t>
    <rPh sb="0" eb="2">
      <t>ナイブ</t>
    </rPh>
    <rPh sb="2" eb="4">
      <t>カイシュウ</t>
    </rPh>
    <rPh sb="4" eb="5">
      <t>ジ</t>
    </rPh>
    <rPh sb="5" eb="7">
      <t>ジュウキ</t>
    </rPh>
    <rPh sb="7" eb="8">
      <t>トウ</t>
    </rPh>
    <rPh sb="8" eb="10">
      <t>イドウ</t>
    </rPh>
    <phoneticPr fontId="33"/>
  </si>
  <si>
    <t>回</t>
    <rPh sb="0" eb="1">
      <t>カイ</t>
    </rPh>
    <phoneticPr fontId="33"/>
  </si>
  <si>
    <t>100V 500-1000lm ｺｰﾄﾞ10m程度</t>
    <rPh sb="23" eb="25">
      <t>テイド</t>
    </rPh>
    <phoneticPr fontId="33"/>
  </si>
  <si>
    <t>作業員２名　程度</t>
    <rPh sb="0" eb="3">
      <t>サギョウイン</t>
    </rPh>
    <rPh sb="2" eb="3">
      <t>イン</t>
    </rPh>
    <rPh sb="4" eb="5">
      <t>メイ</t>
    </rPh>
    <rPh sb="6" eb="8">
      <t>テイド</t>
    </rPh>
    <phoneticPr fontId="33"/>
  </si>
  <si>
    <t>仮設照明器具 屋外用ｾﾝｻｰﾀｲﾌﾟ</t>
    <rPh sb="0" eb="6">
      <t>カセツショウメイキグ</t>
    </rPh>
    <phoneticPr fontId="33"/>
  </si>
  <si>
    <t>浮き部補修</t>
    <rPh sb="0" eb="1">
      <t>ウ</t>
    </rPh>
    <phoneticPr fontId="33"/>
  </si>
  <si>
    <t>一般部 ｱﾝｶｰﾋﾟﾝﾆﾝｸﾞ 16本/㎡</t>
    <rPh sb="0" eb="3">
      <t>イッパンブ</t>
    </rPh>
    <rPh sb="18" eb="19">
      <t>ホン</t>
    </rPh>
    <phoneticPr fontId="33"/>
  </si>
  <si>
    <t>部分ｴﾎﾟｷｼ樹脂注入工法A-15図</t>
    <rPh sb="0" eb="2">
      <t>ブブン</t>
    </rPh>
    <rPh sb="7" eb="9">
      <t>ジュシ</t>
    </rPh>
    <rPh sb="9" eb="13">
      <t>チュウニュウコウホウ</t>
    </rPh>
    <phoneticPr fontId="33"/>
  </si>
  <si>
    <t>㎡</t>
    <phoneticPr fontId="33"/>
  </si>
  <si>
    <t>部分ｴﾎﾟｷｼ樹脂注入工法</t>
    <rPh sb="0" eb="2">
      <t>ブブン</t>
    </rPh>
    <rPh sb="7" eb="9">
      <t>ジュシ</t>
    </rPh>
    <rPh sb="9" eb="13">
      <t>チュウニュウコウホウ</t>
    </rPh>
    <phoneticPr fontId="33"/>
  </si>
  <si>
    <t xml:space="preserve">EM-CE 22mm2 -3C      &lt;管内&gt;  </t>
    <phoneticPr fontId="33"/>
  </si>
  <si>
    <t xml:space="preserve">EP-51               &lt;隠ぺい&gt;  </t>
    <phoneticPr fontId="33"/>
  </si>
  <si>
    <t xml:space="preserve">EP-31　             &lt;露出&gt;  </t>
    <phoneticPr fontId="33"/>
  </si>
  <si>
    <t xml:space="preserve">EP-51               &lt;露出&gt;  </t>
    <phoneticPr fontId="33"/>
  </si>
  <si>
    <t>式</t>
    <rPh sb="0" eb="1">
      <t>シキ</t>
    </rPh>
    <phoneticPr fontId="46"/>
  </si>
  <si>
    <t xml:space="preserve">段差、滑り止め処理共 </t>
    <rPh sb="0" eb="2">
      <t>ダンサ</t>
    </rPh>
    <rPh sb="3" eb="4">
      <t>スベ</t>
    </rPh>
    <rPh sb="5" eb="6">
      <t>ド</t>
    </rPh>
    <rPh sb="7" eb="9">
      <t>ショリ</t>
    </rPh>
    <rPh sb="9" eb="10">
      <t>トモ</t>
    </rPh>
    <phoneticPr fontId="46"/>
  </si>
  <si>
    <t>敷き鉄板　5*10　36枚 程度</t>
    <rPh sb="0" eb="1">
      <t>シ</t>
    </rPh>
    <rPh sb="2" eb="4">
      <t>テッパン</t>
    </rPh>
    <phoneticPr fontId="46"/>
  </si>
  <si>
    <t xml:space="preserve">L-1-2  </t>
  </si>
  <si>
    <t>M-8</t>
    <phoneticPr fontId="33"/>
  </si>
  <si>
    <t>北舎３階空調設備工事</t>
  </si>
  <si>
    <t>北舎３階空調設備工事</t>
    <rPh sb="0" eb="2">
      <t>ホクシャ</t>
    </rPh>
    <rPh sb="3" eb="4">
      <t>カイ</t>
    </rPh>
    <rPh sb="4" eb="6">
      <t>クウチョウ</t>
    </rPh>
    <rPh sb="6" eb="10">
      <t>セツビコウジ</t>
    </rPh>
    <phoneticPr fontId="44"/>
  </si>
  <si>
    <t>（機械設備工事）</t>
    <rPh sb="1" eb="3">
      <t>キカイ</t>
    </rPh>
    <rPh sb="3" eb="7">
      <t>セツビコウジ</t>
    </rPh>
    <phoneticPr fontId="33"/>
  </si>
  <si>
    <t>RPC-GP160RGHP7 天吊 ﾂｲﾝ 同等</t>
    <rPh sb="15" eb="17">
      <t>テンツ</t>
    </rPh>
    <rPh sb="22" eb="24">
      <t>ドウトウ</t>
    </rPh>
    <phoneticPr fontId="33"/>
  </si>
  <si>
    <t>冷房能力　14.0（3.2～16.0）kW</t>
    <rPh sb="0" eb="2">
      <t>レイボウ</t>
    </rPh>
    <rPh sb="2" eb="4">
      <t>ノウリョク</t>
    </rPh>
    <phoneticPr fontId="33"/>
  </si>
  <si>
    <t>　〃　昇降専用受光部キット</t>
    <rPh sb="3" eb="5">
      <t>ショウコウ</t>
    </rPh>
    <rPh sb="5" eb="7">
      <t>センヨウ</t>
    </rPh>
    <rPh sb="7" eb="10">
      <t>ジュコウブ</t>
    </rPh>
    <phoneticPr fontId="33"/>
  </si>
  <si>
    <t>　〃　ﾜｲﾔﾚｽﾘﾓｺﾝ（単方向）</t>
    <rPh sb="13" eb="16">
      <t>タンホウコウ</t>
    </rPh>
    <phoneticPr fontId="33"/>
  </si>
  <si>
    <t>　〃　防護ﾈｯﾄ（細ﾋﾟｯﾁ仕様）</t>
    <rPh sb="3" eb="5">
      <t>ボウゴ</t>
    </rPh>
    <rPh sb="9" eb="10">
      <t>ホソ</t>
    </rPh>
    <rPh sb="14" eb="16">
      <t>シヨウ</t>
    </rPh>
    <phoneticPr fontId="33"/>
  </si>
  <si>
    <t>冷暖能力　10.0（2.5～11.2）kW</t>
    <rPh sb="0" eb="2">
      <t>レイダン</t>
    </rPh>
    <rPh sb="2" eb="4">
      <t>ノウリョク</t>
    </rPh>
    <phoneticPr fontId="33"/>
  </si>
  <si>
    <t>PAC-3</t>
    <phoneticPr fontId="33"/>
  </si>
  <si>
    <t>RPC-GP112RGH7 天吊　同等</t>
    <rPh sb="14" eb="16">
      <t>テンツ</t>
    </rPh>
    <rPh sb="17" eb="19">
      <t>ドウトウ</t>
    </rPh>
    <phoneticPr fontId="33"/>
  </si>
  <si>
    <t>屋内一般　VP40</t>
    <phoneticPr fontId="33"/>
  </si>
  <si>
    <t>屋内一般　VP25</t>
    <phoneticPr fontId="33"/>
  </si>
  <si>
    <t>結露防止層付硬質ﾎﾟﾘ塩化ﾋﾞﾆﾙ管</t>
    <rPh sb="0" eb="2">
      <t>ケツロ</t>
    </rPh>
    <rPh sb="2" eb="4">
      <t>ボウシ</t>
    </rPh>
    <rPh sb="4" eb="5">
      <t>ソウ</t>
    </rPh>
    <rPh sb="5" eb="6">
      <t>ツキ</t>
    </rPh>
    <phoneticPr fontId="33"/>
  </si>
  <si>
    <t>屋内一般　ACD-P40</t>
    <phoneticPr fontId="33"/>
  </si>
  <si>
    <t>屋内一般　ACD-P25</t>
    <phoneticPr fontId="33"/>
  </si>
  <si>
    <t>機器搬入据付費</t>
    <rPh sb="0" eb="2">
      <t>キキ</t>
    </rPh>
    <rPh sb="2" eb="4">
      <t>ハンニュウ</t>
    </rPh>
    <rPh sb="4" eb="5">
      <t>ス</t>
    </rPh>
    <rPh sb="5" eb="6">
      <t>ツ</t>
    </rPh>
    <rPh sb="6" eb="7">
      <t>ヒ</t>
    </rPh>
    <phoneticPr fontId="33"/>
  </si>
  <si>
    <t>（建築工事）</t>
    <rPh sb="1" eb="3">
      <t>ケンチク</t>
    </rPh>
    <rPh sb="3" eb="5">
      <t>コウジ</t>
    </rPh>
    <phoneticPr fontId="33"/>
  </si>
  <si>
    <t>7-1</t>
    <phoneticPr fontId="33"/>
  </si>
  <si>
    <t>7-2</t>
    <phoneticPr fontId="33"/>
  </si>
  <si>
    <t>幅900 高さ10m未満</t>
    <phoneticPr fontId="33"/>
  </si>
  <si>
    <t>外部SUSラッキング</t>
    <rPh sb="0" eb="2">
      <t>ガイブ</t>
    </rPh>
    <phoneticPr fontId="33"/>
  </si>
  <si>
    <t>部分　都度盛替え</t>
    <rPh sb="0" eb="2">
      <t>ブブン</t>
    </rPh>
    <rPh sb="3" eb="5">
      <t>ツド</t>
    </rPh>
    <rPh sb="5" eb="7">
      <t>モリカ</t>
    </rPh>
    <phoneticPr fontId="33"/>
  </si>
  <si>
    <t>コア抜き</t>
    <rPh sb="2" eb="3">
      <t>ヌ</t>
    </rPh>
    <phoneticPr fontId="33"/>
  </si>
  <si>
    <t>基礎ベース共　その他工費含</t>
    <rPh sb="0" eb="2">
      <t>キソ</t>
    </rPh>
    <rPh sb="5" eb="6">
      <t>トモ</t>
    </rPh>
    <rPh sb="9" eb="10">
      <t>ホカ</t>
    </rPh>
    <rPh sb="10" eb="12">
      <t>コウヒ</t>
    </rPh>
    <rPh sb="12" eb="13">
      <t>フク</t>
    </rPh>
    <phoneticPr fontId="33"/>
  </si>
  <si>
    <t>電気設備含　補修共</t>
    <rPh sb="0" eb="4">
      <t>デンキセツビ</t>
    </rPh>
    <rPh sb="4" eb="5">
      <t>フク</t>
    </rPh>
    <rPh sb="6" eb="8">
      <t>ホシュウ</t>
    </rPh>
    <rPh sb="8" eb="9">
      <t>トモ</t>
    </rPh>
    <phoneticPr fontId="33"/>
  </si>
  <si>
    <t>天井点検口</t>
    <rPh sb="0" eb="5">
      <t>テンジョウテンケンコウ</t>
    </rPh>
    <phoneticPr fontId="33"/>
  </si>
  <si>
    <t>箇所</t>
    <rPh sb="0" eb="2">
      <t>カショ</t>
    </rPh>
    <phoneticPr fontId="33"/>
  </si>
  <si>
    <t>450□　開口補強・ﾎﾞｰﾄﾞ切込共</t>
    <rPh sb="5" eb="7">
      <t>カイコウ</t>
    </rPh>
    <rPh sb="7" eb="9">
      <t>ホキョウ</t>
    </rPh>
    <rPh sb="15" eb="17">
      <t>キリコ</t>
    </rPh>
    <rPh sb="17" eb="18">
      <t>トモ</t>
    </rPh>
    <phoneticPr fontId="33"/>
  </si>
  <si>
    <t>サッシ改修</t>
    <rPh sb="3" eb="5">
      <t>カイシュウ</t>
    </rPh>
    <phoneticPr fontId="33"/>
  </si>
  <si>
    <t>AW-A　空調貫通部ｱﾙﾐﾊﾟﾈﾙ加工</t>
    <rPh sb="5" eb="7">
      <t>クウチョウ</t>
    </rPh>
    <rPh sb="7" eb="10">
      <t>カンツウブ</t>
    </rPh>
    <rPh sb="17" eb="19">
      <t>カコウ</t>
    </rPh>
    <phoneticPr fontId="33"/>
  </si>
  <si>
    <t>7-1 機械-計</t>
    <rPh sb="4" eb="6">
      <t>キカイ</t>
    </rPh>
    <rPh sb="7" eb="8">
      <t>ケイ</t>
    </rPh>
    <phoneticPr fontId="33"/>
  </si>
  <si>
    <t>7-2 建築-計</t>
    <rPh sb="4" eb="6">
      <t>ケンチク</t>
    </rPh>
    <rPh sb="7" eb="8">
      <t>ケイ</t>
    </rPh>
    <phoneticPr fontId="33"/>
  </si>
  <si>
    <t>7-3</t>
    <phoneticPr fontId="33"/>
  </si>
  <si>
    <t>（電気設備工事）</t>
    <rPh sb="1" eb="3">
      <t>デンキ</t>
    </rPh>
    <rPh sb="3" eb="5">
      <t>セツビ</t>
    </rPh>
    <rPh sb="5" eb="7">
      <t>コウジ</t>
    </rPh>
    <phoneticPr fontId="33"/>
  </si>
  <si>
    <t>7-3 電気-計</t>
    <rPh sb="4" eb="6">
      <t>デンキ</t>
    </rPh>
    <phoneticPr fontId="33"/>
  </si>
  <si>
    <t xml:space="preserve">G-28              &lt;露出&gt;  </t>
    <phoneticPr fontId="33"/>
  </si>
  <si>
    <t xml:space="preserve">G-22              &lt;露出&gt;  </t>
    <phoneticPr fontId="33"/>
  </si>
  <si>
    <t>ﾌﾟﾙﾎﾞｯｸｽ ｽﾃﾝﾚｽ製 防水形･端子付</t>
    <phoneticPr fontId="33"/>
  </si>
  <si>
    <t>金属製可とう電線管</t>
    <phoneticPr fontId="33"/>
  </si>
  <si>
    <t xml:space="preserve">PF 22             &lt;隠ぺい&gt;  </t>
    <rPh sb="19" eb="20">
      <t>イン</t>
    </rPh>
    <phoneticPr fontId="33"/>
  </si>
  <si>
    <t xml:space="preserve">PF 28             &lt;隠ぺい&gt;  </t>
    <rPh sb="19" eb="20">
      <t>イン</t>
    </rPh>
    <phoneticPr fontId="33"/>
  </si>
  <si>
    <t xml:space="preserve">EM-CET 5.5mm2   &lt;管内&gt;  </t>
    <phoneticPr fontId="33"/>
  </si>
  <si>
    <t xml:space="preserve">EM-CET 14mm2    &lt;管内&gt;  </t>
    <phoneticPr fontId="33"/>
  </si>
  <si>
    <t>１P-1’　既設１P-1改修共</t>
    <rPh sb="6" eb="8">
      <t>キセツ</t>
    </rPh>
    <rPh sb="12" eb="14">
      <t>カイシュウ</t>
    </rPh>
    <rPh sb="14" eb="15">
      <t>トモ</t>
    </rPh>
    <phoneticPr fontId="33"/>
  </si>
  <si>
    <t>分電盤増設工</t>
    <rPh sb="0" eb="3">
      <t>ブンデンバン</t>
    </rPh>
    <rPh sb="3" eb="5">
      <t>ゾウセツ</t>
    </rPh>
    <rPh sb="5" eb="6">
      <t>コウ</t>
    </rPh>
    <phoneticPr fontId="33"/>
  </si>
  <si>
    <t>空調機器接続工</t>
    <rPh sb="0" eb="4">
      <t>クウチョウキキ</t>
    </rPh>
    <rPh sb="4" eb="6">
      <t>セツゾク</t>
    </rPh>
    <rPh sb="6" eb="7">
      <t>コウ</t>
    </rPh>
    <phoneticPr fontId="33"/>
  </si>
  <si>
    <t>㎡</t>
    <phoneticPr fontId="33"/>
  </si>
  <si>
    <t>合成樹脂製可とう電線管　PF管</t>
    <rPh sb="0" eb="2">
      <t>ゴウセイ</t>
    </rPh>
    <rPh sb="2" eb="5">
      <t>ジュシセイ</t>
    </rPh>
    <rPh sb="5" eb="6">
      <t>カ</t>
    </rPh>
    <rPh sb="8" eb="11">
      <t>デンセンカン</t>
    </rPh>
    <rPh sb="14" eb="15">
      <t>カン</t>
    </rPh>
    <phoneticPr fontId="33"/>
  </si>
  <si>
    <t>ｍ</t>
    <phoneticPr fontId="33"/>
  </si>
  <si>
    <t>E-3-3-計</t>
    <rPh sb="6" eb="7">
      <t>ケイ</t>
    </rPh>
    <phoneticPr fontId="33"/>
  </si>
  <si>
    <t>教総工第２号
（R7繰）</t>
    <rPh sb="0" eb="1">
      <t>キョウ</t>
    </rPh>
    <rPh sb="1" eb="3">
      <t>ソウコウ</t>
    </rPh>
    <rPh sb="2" eb="3">
      <t>コウ</t>
    </rPh>
    <rPh sb="3" eb="4">
      <t>ダイ</t>
    </rPh>
    <rPh sb="5" eb="6">
      <t>ゴウ</t>
    </rPh>
    <rPh sb="10" eb="11">
      <t>クリ</t>
    </rPh>
    <phoneticPr fontId="33"/>
  </si>
  <si>
    <t>（内消費税相当額</t>
    <phoneticPr fontId="33"/>
  </si>
  <si>
    <t>瑞浪市土岐町　地内</t>
    <rPh sb="3" eb="6">
      <t>トキチョウ</t>
    </rPh>
    <rPh sb="7" eb="9">
      <t>チナイ</t>
    </rPh>
    <phoneticPr fontId="33"/>
  </si>
  <si>
    <t>ｾﾙﾌﾚﾍﾞﾘﾝｸﾞ</t>
    <phoneticPr fontId="33"/>
  </si>
  <si>
    <t>参考内訳書</t>
    <rPh sb="0" eb="5">
      <t>サンコウウチワケショ</t>
    </rPh>
    <phoneticPr fontId="33"/>
  </si>
  <si>
    <t>直接工事費</t>
    <rPh sb="0" eb="4">
      <t>チョクセツコウジ</t>
    </rPh>
    <rPh sb="4" eb="5">
      <t>ヒ</t>
    </rPh>
    <phoneticPr fontId="33"/>
  </si>
  <si>
    <t>b1</t>
    <phoneticPr fontId="33"/>
  </si>
  <si>
    <t>共通仮設費</t>
    <rPh sb="0" eb="2">
      <t>キョウツウ</t>
    </rPh>
    <rPh sb="2" eb="4">
      <t>カセツ</t>
    </rPh>
    <rPh sb="4" eb="5">
      <t>ヒ</t>
    </rPh>
    <phoneticPr fontId="33"/>
  </si>
  <si>
    <t>共通仮設費（積上げ）</t>
    <rPh sb="0" eb="5">
      <t>キョウツウカセツヒ</t>
    </rPh>
    <rPh sb="6" eb="8">
      <t>ツミア</t>
    </rPh>
    <phoneticPr fontId="33"/>
  </si>
  <si>
    <t>c</t>
    <phoneticPr fontId="33"/>
  </si>
  <si>
    <t>純工事費  計</t>
    <rPh sb="0" eb="1">
      <t>ジュン</t>
    </rPh>
    <rPh sb="1" eb="4">
      <t>コウジヒ</t>
    </rPh>
    <rPh sb="6" eb="7">
      <t>ケイ</t>
    </rPh>
    <phoneticPr fontId="33"/>
  </si>
  <si>
    <t>a＋b1+b2</t>
    <phoneticPr fontId="33"/>
  </si>
  <si>
    <t>d</t>
    <phoneticPr fontId="33"/>
  </si>
  <si>
    <t>現場管理費</t>
    <rPh sb="0" eb="2">
      <t>ゲンバ</t>
    </rPh>
    <rPh sb="2" eb="5">
      <t>カンリヒ</t>
    </rPh>
    <phoneticPr fontId="33"/>
  </si>
  <si>
    <t>e</t>
    <phoneticPr fontId="33"/>
  </si>
  <si>
    <t>工事原価</t>
    <phoneticPr fontId="33"/>
  </si>
  <si>
    <t>c＋d</t>
    <phoneticPr fontId="33"/>
  </si>
  <si>
    <t>発生材処分費</t>
    <phoneticPr fontId="33"/>
  </si>
  <si>
    <t>g</t>
    <phoneticPr fontId="33"/>
  </si>
  <si>
    <t>一般管理費</t>
    <phoneticPr fontId="33"/>
  </si>
  <si>
    <t>h</t>
    <phoneticPr fontId="33"/>
  </si>
  <si>
    <t>工事価格</t>
    <rPh sb="0" eb="2">
      <t>コウジ</t>
    </rPh>
    <rPh sb="2" eb="4">
      <t>カカク</t>
    </rPh>
    <phoneticPr fontId="33"/>
  </si>
  <si>
    <t>e＋f＋g</t>
    <phoneticPr fontId="33"/>
  </si>
  <si>
    <t>h0</t>
    <phoneticPr fontId="33"/>
  </si>
  <si>
    <t>設計工事価格</t>
    <rPh sb="0" eb="2">
      <t>セッケイ</t>
    </rPh>
    <rPh sb="2" eb="4">
      <t>コウジ</t>
    </rPh>
    <rPh sb="4" eb="6">
      <t>カカク</t>
    </rPh>
    <phoneticPr fontId="33"/>
  </si>
  <si>
    <t>i</t>
    <phoneticPr fontId="33"/>
  </si>
  <si>
    <t>消費税相当額</t>
    <rPh sb="0" eb="3">
      <t>ショウヒゼイ</t>
    </rPh>
    <rPh sb="3" eb="6">
      <t>ソウトウガク</t>
    </rPh>
    <phoneticPr fontId="33"/>
  </si>
  <si>
    <t>（h0）*10%</t>
    <phoneticPr fontId="33"/>
  </si>
  <si>
    <t>j</t>
    <phoneticPr fontId="33"/>
  </si>
  <si>
    <t>合計    （h0）＋（i）</t>
    <rPh sb="0" eb="2">
      <t>ゴウケイ</t>
    </rPh>
    <phoneticPr fontId="33"/>
  </si>
  <si>
    <t>　うち材料費</t>
    <rPh sb="3" eb="6">
      <t>ザイリョウヒ</t>
    </rPh>
    <phoneticPr fontId="33"/>
  </si>
  <si>
    <t>　うち労務費</t>
    <rPh sb="3" eb="6">
      <t>ロウムヒ</t>
    </rPh>
    <phoneticPr fontId="33"/>
  </si>
  <si>
    <t>　うち法定福利費の事業主負担額</t>
    <rPh sb="3" eb="8">
      <t>ホウテイフクリヒ</t>
    </rPh>
    <rPh sb="9" eb="15">
      <t>ジギョウヌシフタンガク</t>
    </rPh>
    <phoneticPr fontId="33"/>
  </si>
  <si>
    <t>　うち安全衛生経費</t>
    <rPh sb="3" eb="9">
      <t>アンゼンエイセイケイヒ</t>
    </rPh>
    <phoneticPr fontId="33"/>
  </si>
  <si>
    <t>　うち建退共制度の掛金</t>
    <rPh sb="3" eb="6">
      <t>ケンタイキョウ</t>
    </rPh>
    <rPh sb="6" eb="8">
      <t>セイド</t>
    </rPh>
    <rPh sb="9" eb="11">
      <t>カケキン</t>
    </rPh>
    <phoneticPr fontId="33"/>
  </si>
  <si>
    <t>(南舎既設空調)</t>
    <rPh sb="1" eb="3">
      <t>ナンシャ</t>
    </rPh>
    <rPh sb="3" eb="5">
      <t>キセツ</t>
    </rPh>
    <rPh sb="5" eb="7">
      <t>クウチョウ</t>
    </rPh>
    <phoneticPr fontId="33"/>
  </si>
  <si>
    <t>建築外壁工事に伴う仮対応</t>
    <rPh sb="0" eb="2">
      <t>ケンチク</t>
    </rPh>
    <rPh sb="2" eb="6">
      <t>ガイヘキコウジ</t>
    </rPh>
    <rPh sb="7" eb="8">
      <t>トモナ</t>
    </rPh>
    <rPh sb="9" eb="10">
      <t>カリ</t>
    </rPh>
    <rPh sb="10" eb="12">
      <t>タイオウ</t>
    </rPh>
    <phoneticPr fontId="33"/>
  </si>
  <si>
    <t>既設PAC-A 空調機 仮設・復旧</t>
    <rPh sb="0" eb="2">
      <t>キセツ</t>
    </rPh>
    <rPh sb="8" eb="11">
      <t>クウチョウキ</t>
    </rPh>
    <rPh sb="12" eb="14">
      <t>カセツ</t>
    </rPh>
    <rPh sb="15" eb="17">
      <t>フッキュウ</t>
    </rPh>
    <phoneticPr fontId="53"/>
  </si>
  <si>
    <t>室外機 7.1kw相当</t>
    <rPh sb="0" eb="3">
      <t>シツガイキ</t>
    </rPh>
    <rPh sb="9" eb="11">
      <t>ソウトウ</t>
    </rPh>
    <phoneticPr fontId="33"/>
  </si>
  <si>
    <t>箇所</t>
    <rPh sb="0" eb="2">
      <t>カショ</t>
    </rPh>
    <phoneticPr fontId="44"/>
  </si>
  <si>
    <t>仮冷媒管(φ9.5φ15.9)*3m程度</t>
    <rPh sb="0" eb="1">
      <t>カリ</t>
    </rPh>
    <rPh sb="1" eb="4">
      <t>レイバイカン</t>
    </rPh>
    <rPh sb="18" eb="20">
      <t>テイド</t>
    </rPh>
    <phoneticPr fontId="33"/>
  </si>
  <si>
    <t>保温工事仮・復旧、分岐接続共</t>
    <rPh sb="0" eb="4">
      <t>ホオンコウジ</t>
    </rPh>
    <rPh sb="4" eb="5">
      <t>カリ</t>
    </rPh>
    <rPh sb="6" eb="8">
      <t>フッキュウ</t>
    </rPh>
    <rPh sb="9" eb="11">
      <t>ブンキ</t>
    </rPh>
    <rPh sb="11" eb="13">
      <t>セツゾク</t>
    </rPh>
    <rPh sb="13" eb="14">
      <t>トモ</t>
    </rPh>
    <phoneticPr fontId="33"/>
  </si>
  <si>
    <t>既設PAC-B 空調機 仮設・復旧</t>
    <rPh sb="0" eb="2">
      <t>キセツ</t>
    </rPh>
    <rPh sb="8" eb="11">
      <t>クウチョウキ</t>
    </rPh>
    <rPh sb="12" eb="14">
      <t>カセツ</t>
    </rPh>
    <rPh sb="15" eb="17">
      <t>フッキュウ</t>
    </rPh>
    <phoneticPr fontId="53"/>
  </si>
  <si>
    <t>室外機 5.6kw相当</t>
    <rPh sb="0" eb="3">
      <t>シツガイキ</t>
    </rPh>
    <rPh sb="9" eb="11">
      <t>ソウトウ</t>
    </rPh>
    <phoneticPr fontId="33"/>
  </si>
  <si>
    <t>仮冷媒管(φ6.4φ12.7)*3m程度</t>
    <rPh sb="0" eb="1">
      <t>カリ</t>
    </rPh>
    <rPh sb="1" eb="4">
      <t>レイバイカン</t>
    </rPh>
    <rPh sb="18" eb="20">
      <t>テイド</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</si>
</sst>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quot;△ &quot;#,##0"/>
    <numFmt numFmtId="178" formatCode="#,##0;&quot;△ &quot;#,##0;"/>
    <numFmt numFmtId="179" formatCode="&quot;¥&quot;#,##0;&quot;¥&quot;\-#,##0;"/>
    <numFmt numFmtId="180" formatCode="#,##0_);[Red]\(#,##0\);"/>
    <numFmt numFmtId="181" formatCode="0_ "/>
    <numFmt numFmtId="182" formatCode="#,##0;\-#,##0;&quot;-&quot;"/>
    <numFmt numFmtId="183" formatCode="#,##0.0000_);[Red]\(#,##0.0000\)"/>
    <numFmt numFmtId="184" formatCode="0.000%"/>
  </numFmts>
  <fonts count="63">
    <font>
      <sz val="11"/>
      <name val="ＭＳ Ｐゴシック"/>
      <family val="3"/>
    </font>
    <font>
      <sz val="11"/>
      <color theme="1"/>
      <name val="ＭＳ Ｐゴシック"/>
      <family val="2"/>
      <charset val="128"/>
      <scheme val="minor"/>
    </font>
    <font>
      <sz val="11"/>
      <color theme="1"/>
      <name val="ＭＳ Ｐゴシック"/>
      <family val="2"/>
      <charset val="128"/>
      <scheme val="minor"/>
    </font>
    <font>
      <sz val="11"/>
      <name val="ＭＳ 明朝"/>
      <family val="1"/>
    </font>
    <font>
      <sz val="6"/>
      <name val="ＭＳ Ｐゴシック"/>
      <family val="3"/>
    </font>
    <font>
      <sz val="14"/>
      <name val="ＭＳ 明朝"/>
      <family val="1"/>
    </font>
    <font>
      <sz val="11"/>
      <color indexed="10"/>
      <name val="ＭＳ 明朝"/>
      <family val="1"/>
    </font>
    <font>
      <sz val="10"/>
      <name val="ＭＳ ゴシック"/>
      <family val="3"/>
    </font>
    <font>
      <sz val="10"/>
      <color indexed="8"/>
      <name val="Arial"/>
      <family val="2"/>
    </font>
    <font>
      <b/>
      <sz val="12"/>
      <name val="Arial"/>
      <family val="2"/>
    </font>
    <font>
      <sz val="10"/>
      <name val="Arial"/>
      <family val="2"/>
    </font>
    <font>
      <sz val="11"/>
      <name val="ＭＳ ゴシック"/>
      <family val="3"/>
    </font>
    <font>
      <sz val="11"/>
      <name val="ＭＳ Ｐゴシック"/>
      <family val="3"/>
    </font>
    <font>
      <b/>
      <sz val="10"/>
      <name val="ＭＳ 明朝"/>
      <family val="1"/>
      <charset val="128"/>
    </font>
    <font>
      <sz val="10"/>
      <name val="ＭＳ 明朝"/>
      <family val="1"/>
      <charset val="128"/>
    </font>
    <font>
      <sz val="14"/>
      <name val="ＭＳ Ｐゴシック"/>
      <family val="3"/>
      <charset val="128"/>
    </font>
    <font>
      <sz val="11"/>
      <color theme="1"/>
      <name val="ＭＳ Ｐゴシック"/>
      <family val="3"/>
      <scheme val="minor"/>
    </font>
    <font>
      <sz val="11"/>
      <color theme="0"/>
      <name val="ＭＳ Ｐゴシック"/>
      <family val="3"/>
      <scheme val="minor"/>
    </font>
    <font>
      <b/>
      <sz val="18"/>
      <color theme="3"/>
      <name val="ＭＳ Ｐゴシック"/>
      <family val="3"/>
      <scheme val="major"/>
    </font>
    <font>
      <b/>
      <sz val="11"/>
      <color theme="0"/>
      <name val="ＭＳ Ｐゴシック"/>
      <family val="3"/>
      <scheme val="minor"/>
    </font>
    <font>
      <sz val="11"/>
      <color rgb="FF9C6500"/>
      <name val="ＭＳ Ｐゴシック"/>
      <family val="3"/>
      <scheme val="minor"/>
    </font>
    <font>
      <sz val="11"/>
      <color rgb="FFFA7D00"/>
      <name val="ＭＳ Ｐゴシック"/>
      <family val="3"/>
      <scheme val="minor"/>
    </font>
    <font>
      <sz val="11"/>
      <color rgb="FF9C0006"/>
      <name val="ＭＳ Ｐゴシック"/>
      <family val="3"/>
      <scheme val="minor"/>
    </font>
    <font>
      <b/>
      <sz val="11"/>
      <color rgb="FFFA7D00"/>
      <name val="ＭＳ Ｐゴシック"/>
      <family val="3"/>
      <scheme val="minor"/>
    </font>
    <font>
      <sz val="11"/>
      <color indexed="1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theme="1"/>
      <name val="ＭＳ Ｐゴシック"/>
      <family val="3"/>
      <scheme val="minor"/>
    </font>
    <font>
      <b/>
      <sz val="11"/>
      <color rgb="FF3F3F3F"/>
      <name val="ＭＳ Ｐゴシック"/>
      <family val="3"/>
      <scheme val="minor"/>
    </font>
    <font>
      <i/>
      <sz val="11"/>
      <color rgb="FF7F7F7F"/>
      <name val="ＭＳ Ｐゴシック"/>
      <family val="3"/>
      <scheme val="minor"/>
    </font>
    <font>
      <sz val="11"/>
      <color rgb="FF3F3F76"/>
      <name val="ＭＳ Ｐゴシック"/>
      <family val="3"/>
      <scheme val="minor"/>
    </font>
    <font>
      <sz val="11"/>
      <color rgb="FF006100"/>
      <name val="ＭＳ Ｐゴシック"/>
      <family val="3"/>
      <scheme val="minor"/>
    </font>
    <font>
      <sz val="6"/>
      <name val="ＭＳ Ｐゴシック"/>
      <family val="3"/>
      <charset val="128"/>
    </font>
    <font>
      <sz val="11"/>
      <name val="ＭＳ Ｐゴシック"/>
      <family val="3"/>
      <charset val="128"/>
    </font>
    <font>
      <sz val="11"/>
      <name val="ＭＳ 明朝"/>
      <family val="1"/>
      <charset val="128"/>
    </font>
    <font>
      <sz val="11"/>
      <color indexed="10"/>
      <name val="ＭＳ 明朝"/>
      <family val="1"/>
      <charset val="128"/>
    </font>
    <font>
      <sz val="12"/>
      <name val="ＭＳ 明朝"/>
      <family val="1"/>
      <charset val="128"/>
    </font>
    <font>
      <sz val="18"/>
      <name val="ＭＳ 明朝"/>
      <family val="1"/>
      <charset val="128"/>
    </font>
    <font>
      <sz val="14"/>
      <color indexed="10"/>
      <name val="ＭＳ 明朝"/>
      <family val="1"/>
      <charset val="128"/>
    </font>
    <font>
      <sz val="11"/>
      <color indexed="10"/>
      <name val="ＭＳ Ｐゴシック"/>
      <family val="3"/>
      <charset val="128"/>
    </font>
    <font>
      <sz val="14"/>
      <name val="ＭＳ 明朝"/>
      <family val="1"/>
      <charset val="128"/>
    </font>
    <font>
      <sz val="11"/>
      <name val="ＭＳ ゴシック"/>
      <family val="3"/>
      <charset val="128"/>
    </font>
    <font>
      <sz val="16"/>
      <name val="ＭＳ 明朝"/>
      <family val="1"/>
      <charset val="128"/>
    </font>
    <font>
      <sz val="16"/>
      <name val="ＭＳ Ｐゴシック"/>
      <family val="3"/>
      <charset val="128"/>
    </font>
    <font>
      <b/>
      <sz val="11"/>
      <name val="ＭＳ 明朝"/>
      <family val="1"/>
      <charset val="128"/>
    </font>
    <font>
      <sz val="11"/>
      <color indexed="9"/>
      <name val="ＭＳ 明朝"/>
      <family val="1"/>
      <charset val="128"/>
    </font>
    <font>
      <sz val="8"/>
      <color indexed="10"/>
      <name val="ＭＳ 明朝"/>
      <family val="1"/>
      <charset val="128"/>
    </font>
    <font>
      <sz val="8"/>
      <name val="ＭＳ 明朝"/>
      <family val="1"/>
      <charset val="128"/>
    </font>
    <font>
      <sz val="11"/>
      <color rgb="FFFF0000"/>
      <name val="ＭＳ 明朝"/>
      <family val="1"/>
      <charset val="128"/>
    </font>
    <font>
      <u/>
      <sz val="9.35"/>
      <color indexed="12"/>
      <name val="ＭＳ Ｐゴシック"/>
      <family val="3"/>
      <charset val="128"/>
    </font>
    <font>
      <b/>
      <sz val="11"/>
      <color rgb="FFFF0000"/>
      <name val="ＭＳ 明朝"/>
      <family val="1"/>
      <charset val="128"/>
    </font>
    <font>
      <sz val="11"/>
      <color indexed="8"/>
      <name val="ＭＳ 明朝"/>
      <family val="1"/>
      <charset val="128"/>
    </font>
    <font>
      <sz val="22"/>
      <name val="明朝"/>
      <family val="1"/>
      <charset val="128"/>
    </font>
    <font>
      <sz val="10"/>
      <name val="ＭＳ Ｐ明朝"/>
      <family val="1"/>
      <charset val="128"/>
    </font>
    <font>
      <sz val="10"/>
      <color indexed="10"/>
      <name val="ＭＳ Ｐ明朝"/>
      <family val="1"/>
      <charset val="128"/>
    </font>
    <font>
      <sz val="11"/>
      <color theme="1"/>
      <name val="ＭＳ 明朝"/>
      <family val="1"/>
      <charset val="128"/>
    </font>
    <font>
      <sz val="8"/>
      <color theme="1"/>
      <name val="ＭＳ 明朝"/>
      <family val="1"/>
      <charset val="128"/>
    </font>
    <font>
      <sz val="11"/>
      <color rgb="FFFF0000"/>
      <name val="ＭＳ Ｐゴシック"/>
      <family val="3"/>
      <charset val="128"/>
    </font>
    <font>
      <sz val="11"/>
      <color theme="1"/>
      <name val="ＭＳ 明朝"/>
      <family val="1"/>
    </font>
    <font>
      <sz val="11"/>
      <color theme="1"/>
      <name val="ＭＳ Ｐゴシック"/>
      <family val="3"/>
      <charset val="128"/>
    </font>
    <font>
      <b/>
      <sz val="11"/>
      <color theme="1"/>
      <name val="ＭＳ 明朝"/>
      <family val="1"/>
      <charset val="128"/>
    </font>
    <font>
      <sz val="11"/>
      <color indexed="8"/>
      <name val="ＭＳ Ｐゴシック"/>
      <family val="3"/>
      <charset val="128"/>
    </font>
  </fonts>
  <fills count="3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FFFF00"/>
        <bgColor indexed="64"/>
      </patternFill>
    </fill>
    <fill>
      <patternFill patternType="solid">
        <fgColor indexed="41"/>
        <bgColor indexed="64"/>
      </patternFill>
    </fill>
  </fills>
  <borders count="64">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top style="thin">
        <color indexed="64"/>
      </top>
      <bottom/>
      <diagonal/>
    </border>
    <border>
      <left/>
      <right/>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right/>
      <top style="hair">
        <color indexed="64"/>
      </top>
      <bottom/>
      <diagonal/>
    </border>
    <border>
      <left style="hair">
        <color indexed="64"/>
      </left>
      <right/>
      <top/>
      <bottom style="hair">
        <color indexed="64"/>
      </bottom>
      <diagonal/>
    </border>
    <border>
      <left style="hair">
        <color indexed="64"/>
      </left>
      <right/>
      <top/>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style="thin">
        <color indexed="64"/>
      </left>
      <right/>
      <top/>
      <bottom/>
      <diagonal/>
    </border>
    <border>
      <left style="thin">
        <color indexed="64"/>
      </left>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style="hair">
        <color indexed="64"/>
      </left>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s>
  <cellStyleXfs count="67">
    <xf numFmtId="0" fontId="0" fillId="0" borderId="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182" fontId="8" fillId="0" borderId="0" applyFill="0" applyBorder="0" applyAlignment="0"/>
    <xf numFmtId="0" fontId="9" fillId="0" borderId="1" applyNumberFormat="0" applyAlignment="0" applyProtection="0"/>
    <xf numFmtId="0" fontId="9" fillId="0" borderId="2">
      <alignment horizontal="left" vertical="center"/>
    </xf>
    <xf numFmtId="0" fontId="10" fillId="0" borderId="0"/>
    <xf numFmtId="0" fontId="17"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8" fillId="0" borderId="0" applyNumberFormat="0" applyFill="0" applyBorder="0" applyAlignment="0" applyProtection="0"/>
    <xf numFmtId="0" fontId="19" fillId="29" borderId="48" applyNumberFormat="0" applyAlignment="0" applyProtection="0"/>
    <xf numFmtId="0" fontId="20" fillId="30" borderId="0" applyNumberFormat="0" applyBorder="0" applyAlignment="0" applyProtection="0"/>
    <xf numFmtId="0" fontId="12" fillId="3" borderId="49" applyNumberFormat="0" applyFont="0" applyAlignment="0" applyProtection="0"/>
    <xf numFmtId="0" fontId="21" fillId="0" borderId="50" applyNumberFormat="0" applyFill="0" applyAlignment="0" applyProtection="0"/>
    <xf numFmtId="0" fontId="22" fillId="31" borderId="0" applyNumberFormat="0" applyBorder="0" applyAlignment="0" applyProtection="0"/>
    <xf numFmtId="0" fontId="23" fillId="32" borderId="51" applyNumberFormat="0" applyAlignment="0" applyProtection="0"/>
    <xf numFmtId="0" fontId="24" fillId="0" borderId="0" applyNumberFormat="0" applyFill="0" applyBorder="0" applyAlignment="0" applyProtection="0"/>
    <xf numFmtId="38" fontId="7" fillId="0" borderId="0" applyFont="0" applyFill="0" applyBorder="0" applyAlignment="0" applyProtection="0"/>
    <xf numFmtId="38" fontId="16" fillId="0" borderId="0" applyFill="0" applyBorder="0" applyAlignment="0" applyProtection="0"/>
    <xf numFmtId="38" fontId="16" fillId="0" borderId="0" applyFont="0" applyFill="0" applyBorder="0" applyAlignment="0" applyProtection="0">
      <alignment vertical="center"/>
    </xf>
    <xf numFmtId="38" fontId="12" fillId="0" borderId="0" applyFont="0" applyFill="0" applyBorder="0" applyAlignment="0" applyProtection="0"/>
    <xf numFmtId="0" fontId="25" fillId="0" borderId="52" applyNumberFormat="0" applyFill="0" applyAlignment="0" applyProtection="0"/>
    <xf numFmtId="0" fontId="26" fillId="0" borderId="53" applyNumberFormat="0" applyFill="0" applyAlignment="0" applyProtection="0"/>
    <xf numFmtId="0" fontId="27" fillId="0" borderId="54" applyNumberFormat="0" applyFill="0" applyAlignment="0" applyProtection="0"/>
    <xf numFmtId="0" fontId="27" fillId="0" borderId="0" applyNumberFormat="0" applyFill="0" applyBorder="0" applyAlignment="0" applyProtection="0"/>
    <xf numFmtId="0" fontId="28" fillId="0" borderId="55" applyNumberFormat="0" applyFill="0" applyAlignment="0" applyProtection="0"/>
    <xf numFmtId="0" fontId="29" fillId="32" borderId="56" applyNumberFormat="0" applyAlignment="0" applyProtection="0"/>
    <xf numFmtId="0" fontId="30" fillId="0" borderId="0" applyNumberFormat="0" applyFill="0" applyBorder="0" applyAlignment="0" applyProtection="0"/>
    <xf numFmtId="0" fontId="31" fillId="2" borderId="51" applyNumberFormat="0" applyAlignment="0" applyProtection="0"/>
    <xf numFmtId="0" fontId="7" fillId="0" borderId="0"/>
    <xf numFmtId="0" fontId="11" fillId="0" borderId="0"/>
    <xf numFmtId="0" fontId="16" fillId="0" borderId="0">
      <alignment vertical="center"/>
    </xf>
    <xf numFmtId="0" fontId="16" fillId="0" borderId="0">
      <alignment vertical="center"/>
    </xf>
    <xf numFmtId="0" fontId="16" fillId="0" borderId="0">
      <alignment vertical="center"/>
    </xf>
    <xf numFmtId="0" fontId="5" fillId="0" borderId="0"/>
    <xf numFmtId="0" fontId="11" fillId="0" borderId="0"/>
    <xf numFmtId="0" fontId="5" fillId="0" borderId="0"/>
    <xf numFmtId="0" fontId="32" fillId="33" borderId="0" applyNumberFormat="0" applyBorder="0" applyAlignment="0" applyProtection="0"/>
    <xf numFmtId="0" fontId="34" fillId="0" borderId="0"/>
    <xf numFmtId="0" fontId="42" fillId="0" borderId="0"/>
    <xf numFmtId="38" fontId="34"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38" fontId="48"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alignment vertical="center"/>
    </xf>
    <xf numFmtId="38" fontId="62" fillId="0" borderId="0" applyFont="0" applyFill="0" applyBorder="0" applyAlignment="0" applyProtection="0">
      <alignment vertical="center"/>
    </xf>
  </cellStyleXfs>
  <cellXfs count="448">
    <xf numFmtId="0" fontId="0" fillId="0" borderId="0" xfId="0"/>
    <xf numFmtId="0" fontId="35" fillId="4" borderId="2" xfId="58" applyFont="1" applyFill="1" applyBorder="1"/>
    <xf numFmtId="0" fontId="35" fillId="4" borderId="30" xfId="58" applyFont="1" applyFill="1" applyBorder="1" applyAlignment="1">
      <alignment horizontal="right"/>
    </xf>
    <xf numFmtId="0" fontId="34" fillId="0" borderId="0" xfId="58"/>
    <xf numFmtId="0" fontId="35" fillId="4" borderId="24" xfId="58" applyFont="1" applyFill="1" applyBorder="1" applyAlignment="1">
      <alignment horizontal="center" vertical="center"/>
    </xf>
    <xf numFmtId="0" fontId="35" fillId="4" borderId="25" xfId="58" applyFont="1" applyFill="1" applyBorder="1" applyAlignment="1">
      <alignment horizontal="center" vertical="center"/>
    </xf>
    <xf numFmtId="0" fontId="35" fillId="4" borderId="26" xfId="58" applyFont="1" applyFill="1" applyBorder="1" applyAlignment="1">
      <alignment horizontal="center" vertical="center"/>
    </xf>
    <xf numFmtId="0" fontId="34" fillId="0" borderId="0" xfId="58" applyAlignment="1">
      <alignment horizontal="center" vertical="center"/>
    </xf>
    <xf numFmtId="0" fontId="35" fillId="4" borderId="8" xfId="58" applyFont="1" applyFill="1" applyBorder="1" applyAlignment="1">
      <alignment horizontal="center"/>
    </xf>
    <xf numFmtId="0" fontId="35" fillId="4" borderId="11" xfId="58" applyFont="1" applyFill="1" applyBorder="1"/>
    <xf numFmtId="0" fontId="35" fillId="4" borderId="11" xfId="58" applyFont="1" applyFill="1" applyBorder="1" applyAlignment="1">
      <alignment horizontal="center"/>
    </xf>
    <xf numFmtId="176" fontId="35" fillId="4" borderId="11" xfId="58" applyNumberFormat="1" applyFont="1" applyFill="1" applyBorder="1"/>
    <xf numFmtId="0" fontId="35" fillId="4" borderId="9" xfId="58" applyFont="1" applyFill="1" applyBorder="1"/>
    <xf numFmtId="0" fontId="35" fillId="4" borderId="16" xfId="58" applyFont="1" applyFill="1" applyBorder="1" applyAlignment="1">
      <alignment horizontal="center"/>
    </xf>
    <xf numFmtId="0" fontId="35" fillId="4" borderId="15" xfId="58" applyFont="1" applyFill="1" applyBorder="1"/>
    <xf numFmtId="0" fontId="35" fillId="4" borderId="15" xfId="58" applyFont="1" applyFill="1" applyBorder="1" applyAlignment="1">
      <alignment horizontal="center"/>
    </xf>
    <xf numFmtId="176" fontId="35" fillId="4" borderId="15" xfId="58" applyNumberFormat="1" applyFont="1" applyFill="1" applyBorder="1"/>
    <xf numFmtId="0" fontId="35" fillId="4" borderId="31" xfId="58" applyFont="1" applyFill="1" applyBorder="1"/>
    <xf numFmtId="176" fontId="36" fillId="4" borderId="11" xfId="58" applyNumberFormat="1" applyFont="1" applyFill="1" applyBorder="1" applyProtection="1">
      <protection locked="0"/>
    </xf>
    <xf numFmtId="180" fontId="36" fillId="4" borderId="11" xfId="58" applyNumberFormat="1" applyFont="1" applyFill="1" applyBorder="1"/>
    <xf numFmtId="0" fontId="35" fillId="4" borderId="9" xfId="58" applyFont="1" applyFill="1" applyBorder="1" applyAlignment="1">
      <alignment horizontal="center"/>
    </xf>
    <xf numFmtId="180" fontId="35" fillId="4" borderId="15" xfId="58" applyNumberFormat="1" applyFont="1" applyFill="1" applyBorder="1"/>
    <xf numFmtId="0" fontId="35" fillId="4" borderId="31" xfId="58" applyFont="1" applyFill="1" applyBorder="1" applyAlignment="1">
      <alignment horizontal="center"/>
    </xf>
    <xf numFmtId="10" fontId="36" fillId="4" borderId="9" xfId="58" applyNumberFormat="1" applyFont="1" applyFill="1" applyBorder="1" applyAlignment="1" applyProtection="1">
      <alignment horizontal="center"/>
      <protection locked="0"/>
    </xf>
    <xf numFmtId="10" fontId="35" fillId="4" borderId="31" xfId="58" applyNumberFormat="1" applyFont="1" applyFill="1" applyBorder="1" applyAlignment="1" applyProtection="1">
      <alignment horizontal="center"/>
      <protection locked="0"/>
    </xf>
    <xf numFmtId="0" fontId="35" fillId="4" borderId="4" xfId="58" applyFont="1" applyFill="1" applyBorder="1" applyAlignment="1">
      <alignment horizontal="center"/>
    </xf>
    <xf numFmtId="0" fontId="35" fillId="4" borderId="6" xfId="58" applyFont="1" applyFill="1" applyBorder="1"/>
    <xf numFmtId="0" fontId="35" fillId="4" borderId="6" xfId="58" applyFont="1" applyFill="1" applyBorder="1" applyAlignment="1">
      <alignment horizontal="center"/>
    </xf>
    <xf numFmtId="176" fontId="35" fillId="4" borderId="6" xfId="58" applyNumberFormat="1" applyFont="1" applyFill="1" applyBorder="1"/>
    <xf numFmtId="0" fontId="35" fillId="4" borderId="5" xfId="58" applyFont="1" applyFill="1" applyBorder="1"/>
    <xf numFmtId="0" fontId="35" fillId="4" borderId="0" xfId="58" applyFont="1" applyFill="1"/>
    <xf numFmtId="0" fontId="35" fillId="4" borderId="0" xfId="58" applyFont="1" applyFill="1" applyAlignment="1">
      <alignment horizontal="right"/>
    </xf>
    <xf numFmtId="0" fontId="37" fillId="0" borderId="24" xfId="58" applyFont="1" applyBorder="1" applyAlignment="1">
      <alignment horizontal="center" vertical="center" wrapText="1"/>
    </xf>
    <xf numFmtId="0" fontId="35" fillId="0" borderId="25" xfId="58" applyFont="1" applyBorder="1"/>
    <xf numFmtId="0" fontId="37" fillId="0" borderId="25" xfId="58" applyFont="1" applyBorder="1" applyAlignment="1">
      <alignment horizontal="center" vertical="center" wrapText="1"/>
    </xf>
    <xf numFmtId="0" fontId="35" fillId="0" borderId="26" xfId="58" applyFont="1" applyBorder="1"/>
    <xf numFmtId="0" fontId="37" fillId="0" borderId="4" xfId="58" applyFont="1" applyBorder="1" applyAlignment="1">
      <alignment horizontal="center" vertical="center" wrapText="1"/>
    </xf>
    <xf numFmtId="0" fontId="37" fillId="0" borderId="0" xfId="58" applyFont="1" applyAlignment="1">
      <alignment horizontal="center" vertical="center" wrapText="1"/>
    </xf>
    <xf numFmtId="0" fontId="35" fillId="0" borderId="0" xfId="58" applyFont="1"/>
    <xf numFmtId="0" fontId="38" fillId="0" borderId="0" xfId="58" applyFont="1"/>
    <xf numFmtId="0" fontId="36" fillId="0" borderId="27" xfId="58" applyFont="1" applyBorder="1" applyAlignment="1">
      <alignment vertical="center"/>
    </xf>
    <xf numFmtId="0" fontId="39" fillId="0" borderId="27" xfId="58" applyFont="1" applyBorder="1" applyAlignment="1">
      <alignment vertical="center"/>
    </xf>
    <xf numFmtId="0" fontId="36" fillId="0" borderId="20" xfId="58" applyFont="1" applyBorder="1" applyAlignment="1">
      <alignment vertical="center"/>
    </xf>
    <xf numFmtId="0" fontId="40" fillId="0" borderId="0" xfId="58" applyFont="1" applyAlignment="1">
      <alignment vertical="center"/>
    </xf>
    <xf numFmtId="0" fontId="35" fillId="0" borderId="28" xfId="58" applyFont="1" applyBorder="1" applyAlignment="1">
      <alignment vertical="center"/>
    </xf>
    <xf numFmtId="0" fontId="41" fillId="0" borderId="28" xfId="58" applyFont="1" applyBorder="1" applyAlignment="1">
      <alignment vertical="center"/>
    </xf>
    <xf numFmtId="0" fontId="35" fillId="0" borderId="29" xfId="58" applyFont="1" applyBorder="1" applyAlignment="1">
      <alignment vertical="center"/>
    </xf>
    <xf numFmtId="0" fontId="34" fillId="0" borderId="0" xfId="58" applyAlignment="1">
      <alignment vertical="center"/>
    </xf>
    <xf numFmtId="177" fontId="15" fillId="0" borderId="0" xfId="58" applyNumberFormat="1" applyFont="1"/>
    <xf numFmtId="177" fontId="35" fillId="0" borderId="0" xfId="58" applyNumberFormat="1" applyFont="1"/>
    <xf numFmtId="0" fontId="35" fillId="0" borderId="0" xfId="58" applyFont="1" applyAlignment="1">
      <alignment horizontal="center"/>
    </xf>
    <xf numFmtId="177" fontId="15" fillId="0" borderId="23" xfId="58" applyNumberFormat="1" applyFont="1" applyBorder="1"/>
    <xf numFmtId="0" fontId="35" fillId="0" borderId="23" xfId="58" applyFont="1" applyBorder="1" applyAlignment="1">
      <alignment horizontal="right"/>
    </xf>
    <xf numFmtId="0" fontId="35" fillId="0" borderId="23" xfId="58" applyFont="1" applyBorder="1" applyAlignment="1">
      <alignment horizontal="center"/>
    </xf>
    <xf numFmtId="0" fontId="35" fillId="0" borderId="21" xfId="58" applyFont="1" applyBorder="1" applyAlignment="1">
      <alignment horizontal="center"/>
    </xf>
    <xf numFmtId="0" fontId="35" fillId="0" borderId="22" xfId="58" applyFont="1" applyBorder="1"/>
    <xf numFmtId="177" fontId="35" fillId="0" borderId="22" xfId="58" applyNumberFormat="1" applyFont="1" applyBorder="1" applyAlignment="1">
      <alignment horizontal="center"/>
    </xf>
    <xf numFmtId="177" fontId="35" fillId="0" borderId="22" xfId="58" applyNumberFormat="1" applyFont="1" applyBorder="1"/>
    <xf numFmtId="177" fontId="35" fillId="0" borderId="58" xfId="58" applyNumberFormat="1" applyFont="1" applyBorder="1"/>
    <xf numFmtId="0" fontId="35" fillId="0" borderId="16" xfId="58" applyFont="1" applyBorder="1" applyAlignment="1">
      <alignment horizontal="center"/>
    </xf>
    <xf numFmtId="0" fontId="35" fillId="0" borderId="15" xfId="58" applyFont="1" applyBorder="1" applyAlignment="1">
      <alignment horizontal="center"/>
    </xf>
    <xf numFmtId="177" fontId="35" fillId="0" borderId="15" xfId="58" applyNumberFormat="1" applyFont="1" applyBorder="1" applyAlignment="1">
      <alignment horizontal="center"/>
    </xf>
    <xf numFmtId="177" fontId="35" fillId="0" borderId="19" xfId="58" applyNumberFormat="1" applyFont="1" applyBorder="1" applyAlignment="1">
      <alignment horizontal="center"/>
    </xf>
    <xf numFmtId="177" fontId="35" fillId="0" borderId="18" xfId="58" applyNumberFormat="1" applyFont="1" applyBorder="1" applyAlignment="1">
      <alignment horizontal="center"/>
    </xf>
    <xf numFmtId="177" fontId="35" fillId="0" borderId="17" xfId="58" applyNumberFormat="1" applyFont="1" applyBorder="1" applyAlignment="1">
      <alignment horizontal="center"/>
    </xf>
    <xf numFmtId="177" fontId="35" fillId="0" borderId="59" xfId="58" applyNumberFormat="1" applyFont="1" applyBorder="1" applyAlignment="1">
      <alignment horizontal="center"/>
    </xf>
    <xf numFmtId="0" fontId="35" fillId="0" borderId="12" xfId="58" applyFont="1" applyBorder="1"/>
    <xf numFmtId="0" fontId="45" fillId="0" borderId="8" xfId="58" applyFont="1" applyBorder="1" applyAlignment="1">
      <alignment horizontal="center"/>
    </xf>
    <xf numFmtId="0" fontId="45" fillId="0" borderId="11" xfId="58" applyFont="1" applyBorder="1"/>
    <xf numFmtId="177" fontId="45" fillId="0" borderId="11" xfId="58" applyNumberFormat="1" applyFont="1" applyBorder="1" applyAlignment="1">
      <alignment horizontal="center"/>
    </xf>
    <xf numFmtId="177" fontId="35" fillId="0" borderId="11" xfId="58" applyNumberFormat="1" applyFont="1" applyBorder="1"/>
    <xf numFmtId="0" fontId="35" fillId="0" borderId="10" xfId="58" applyFont="1" applyBorder="1"/>
    <xf numFmtId="0" fontId="35" fillId="0" borderId="7" xfId="58" applyFont="1" applyBorder="1"/>
    <xf numFmtId="177" fontId="35" fillId="0" borderId="8" xfId="58" applyNumberFormat="1" applyFont="1" applyBorder="1"/>
    <xf numFmtId="177" fontId="35" fillId="0" borderId="10" xfId="58" applyNumberFormat="1" applyFont="1" applyBorder="1"/>
    <xf numFmtId="177" fontId="35" fillId="0" borderId="60" xfId="58" applyNumberFormat="1" applyFont="1" applyBorder="1"/>
    <xf numFmtId="0" fontId="35" fillId="0" borderId="15" xfId="58" applyFont="1" applyBorder="1"/>
    <xf numFmtId="177" fontId="35" fillId="0" borderId="15" xfId="58" applyNumberFormat="1" applyFont="1" applyBorder="1"/>
    <xf numFmtId="0" fontId="35" fillId="0" borderId="33" xfId="58" applyFont="1" applyBorder="1"/>
    <xf numFmtId="0" fontId="35" fillId="0" borderId="29" xfId="58" applyFont="1" applyBorder="1"/>
    <xf numFmtId="177" fontId="35" fillId="0" borderId="13" xfId="58" applyNumberFormat="1" applyFont="1" applyBorder="1"/>
    <xf numFmtId="177" fontId="35" fillId="0" borderId="14" xfId="58" applyNumberFormat="1" applyFont="1" applyBorder="1"/>
    <xf numFmtId="177" fontId="35" fillId="0" borderId="59" xfId="58" applyNumberFormat="1" applyFont="1" applyBorder="1"/>
    <xf numFmtId="0" fontId="35" fillId="0" borderId="8" xfId="58" applyFont="1" applyBorder="1" applyAlignment="1">
      <alignment horizontal="center"/>
    </xf>
    <xf numFmtId="0" fontId="35" fillId="0" borderId="11" xfId="58" applyFont="1" applyBorder="1"/>
    <xf numFmtId="177" fontId="35" fillId="0" borderId="11" xfId="58" applyNumberFormat="1" applyFont="1" applyBorder="1" applyAlignment="1">
      <alignment horizontal="center"/>
    </xf>
    <xf numFmtId="0" fontId="35" fillId="0" borderId="15" xfId="58" applyFont="1" applyBorder="1" applyAlignment="1">
      <alignment horizontal="center" vertical="center"/>
    </xf>
    <xf numFmtId="0" fontId="35" fillId="0" borderId="4" xfId="58" applyFont="1" applyBorder="1" applyAlignment="1">
      <alignment horizontal="center"/>
    </xf>
    <xf numFmtId="0" fontId="35" fillId="0" borderId="6" xfId="58" applyFont="1" applyBorder="1"/>
    <xf numFmtId="177" fontId="35" fillId="0" borderId="6" xfId="58" applyNumberFormat="1" applyFont="1" applyBorder="1" applyAlignment="1">
      <alignment horizontal="center"/>
    </xf>
    <xf numFmtId="177" fontId="35" fillId="0" borderId="6" xfId="58" applyNumberFormat="1" applyFont="1" applyBorder="1"/>
    <xf numFmtId="177" fontId="35" fillId="0" borderId="4" xfId="58" applyNumberFormat="1" applyFont="1" applyBorder="1"/>
    <xf numFmtId="177" fontId="35" fillId="0" borderId="61" xfId="58" applyNumberFormat="1" applyFont="1" applyBorder="1"/>
    <xf numFmtId="0" fontId="35" fillId="0" borderId="6" xfId="58" applyFont="1" applyBorder="1" applyAlignment="1">
      <alignment vertical="center" shrinkToFit="1"/>
    </xf>
    <xf numFmtId="0" fontId="35" fillId="0" borderId="4" xfId="58" applyFont="1" applyBorder="1"/>
    <xf numFmtId="177" fontId="35" fillId="0" borderId="0" xfId="58" applyNumberFormat="1" applyFont="1" applyAlignment="1">
      <alignment horizontal="center"/>
    </xf>
    <xf numFmtId="0" fontId="35" fillId="0" borderId="22" xfId="58" applyFont="1" applyBorder="1" applyAlignment="1">
      <alignment shrinkToFit="1"/>
    </xf>
    <xf numFmtId="0" fontId="36" fillId="0" borderId="21" xfId="58" applyFont="1" applyBorder="1"/>
    <xf numFmtId="0" fontId="36" fillId="0" borderId="62" xfId="58" applyFont="1" applyBorder="1"/>
    <xf numFmtId="0" fontId="36" fillId="0" borderId="58" xfId="58" applyFont="1" applyBorder="1"/>
    <xf numFmtId="0" fontId="35" fillId="0" borderId="15" xfId="58" applyFont="1" applyBorder="1" applyAlignment="1">
      <alignment horizontal="center" shrinkToFit="1"/>
    </xf>
    <xf numFmtId="0" fontId="35" fillId="0" borderId="16" xfId="58" applyFont="1" applyBorder="1"/>
    <xf numFmtId="0" fontId="35" fillId="0" borderId="31" xfId="58" applyFont="1" applyBorder="1"/>
    <xf numFmtId="0" fontId="35" fillId="0" borderId="63" xfId="58" applyFont="1" applyBorder="1"/>
    <xf numFmtId="0" fontId="45" fillId="0" borderId="11" xfId="58" applyFont="1" applyBorder="1" applyAlignment="1">
      <alignment shrinkToFit="1"/>
    </xf>
    <xf numFmtId="178" fontId="35" fillId="0" borderId="11" xfId="58" applyNumberFormat="1" applyFont="1" applyBorder="1"/>
    <xf numFmtId="0" fontId="36" fillId="0" borderId="8" xfId="58" applyFont="1" applyBorder="1"/>
    <xf numFmtId="0" fontId="36" fillId="0" borderId="9" xfId="58" applyFont="1" applyBorder="1"/>
    <xf numFmtId="0" fontId="36" fillId="0" borderId="60" xfId="58" applyFont="1" applyBorder="1"/>
    <xf numFmtId="0" fontId="35" fillId="0" borderId="15" xfId="58" applyFont="1" applyBorder="1" applyAlignment="1">
      <alignment shrinkToFit="1"/>
    </xf>
    <xf numFmtId="178" fontId="35" fillId="0" borderId="15" xfId="58" applyNumberFormat="1" applyFont="1" applyBorder="1"/>
    <xf numFmtId="0" fontId="36" fillId="0" borderId="8" xfId="58" applyFont="1" applyBorder="1" applyAlignment="1">
      <alignment horizontal="center"/>
    </xf>
    <xf numFmtId="0" fontId="36" fillId="0" borderId="11" xfId="58" applyFont="1" applyBorder="1" applyAlignment="1">
      <alignment shrinkToFit="1"/>
    </xf>
    <xf numFmtId="0" fontId="36" fillId="0" borderId="11" xfId="58" applyFont="1" applyBorder="1"/>
    <xf numFmtId="177" fontId="36" fillId="0" borderId="11" xfId="58" applyNumberFormat="1" applyFont="1" applyBorder="1" applyAlignment="1">
      <alignment horizontal="center"/>
    </xf>
    <xf numFmtId="178" fontId="36" fillId="0" borderId="11" xfId="58" applyNumberFormat="1" applyFont="1" applyBorder="1"/>
    <xf numFmtId="0" fontId="36" fillId="0" borderId="10" xfId="58" applyFont="1" applyBorder="1"/>
    <xf numFmtId="0" fontId="36" fillId="0" borderId="7" xfId="58" applyFont="1" applyBorder="1"/>
    <xf numFmtId="0" fontId="36" fillId="0" borderId="0" xfId="58" applyFont="1"/>
    <xf numFmtId="177" fontId="36" fillId="0" borderId="8" xfId="58" applyNumberFormat="1" applyFont="1" applyBorder="1"/>
    <xf numFmtId="177" fontId="36" fillId="0" borderId="11" xfId="58" applyNumberFormat="1" applyFont="1" applyBorder="1"/>
    <xf numFmtId="177" fontId="36" fillId="0" borderId="60" xfId="58" applyNumberFormat="1" applyFont="1" applyBorder="1"/>
    <xf numFmtId="0" fontId="40" fillId="0" borderId="0" xfId="58" applyFont="1"/>
    <xf numFmtId="0" fontId="35" fillId="0" borderId="33" xfId="58" applyFont="1" applyBorder="1" applyAlignment="1">
      <alignment shrinkToFit="1"/>
    </xf>
    <xf numFmtId="0" fontId="35" fillId="0" borderId="29" xfId="58" applyFont="1" applyBorder="1" applyAlignment="1">
      <alignment shrinkToFit="1"/>
    </xf>
    <xf numFmtId="0" fontId="35" fillId="0" borderId="6" xfId="58" applyFont="1" applyBorder="1" applyAlignment="1">
      <alignment horizontal="center" vertical="center" shrinkToFit="1"/>
    </xf>
    <xf numFmtId="0" fontId="35" fillId="0" borderId="6" xfId="58" applyFont="1" applyBorder="1" applyAlignment="1">
      <alignment shrinkToFit="1"/>
    </xf>
    <xf numFmtId="178" fontId="35" fillId="0" borderId="6" xfId="58" applyNumberFormat="1" applyFont="1" applyBorder="1"/>
    <xf numFmtId="0" fontId="35" fillId="0" borderId="5" xfId="58" applyFont="1" applyBorder="1"/>
    <xf numFmtId="0" fontId="35" fillId="0" borderId="61" xfId="58" applyFont="1" applyBorder="1"/>
    <xf numFmtId="0" fontId="36" fillId="0" borderId="0" xfId="58" applyFont="1" applyAlignment="1">
      <alignment horizontal="center"/>
    </xf>
    <xf numFmtId="0" fontId="36" fillId="0" borderId="0" xfId="58" applyFont="1" applyAlignment="1">
      <alignment shrinkToFit="1"/>
    </xf>
    <xf numFmtId="177" fontId="36" fillId="0" borderId="0" xfId="58" applyNumberFormat="1" applyFont="1" applyAlignment="1">
      <alignment horizontal="center"/>
    </xf>
    <xf numFmtId="178" fontId="47" fillId="0" borderId="0" xfId="58" applyNumberFormat="1" applyFont="1" applyAlignment="1">
      <alignment horizontal="center"/>
    </xf>
    <xf numFmtId="178" fontId="36" fillId="35" borderId="22" xfId="58" applyNumberFormat="1" applyFont="1" applyFill="1" applyBorder="1"/>
    <xf numFmtId="177" fontId="36" fillId="0" borderId="0" xfId="58" applyNumberFormat="1" applyFont="1"/>
    <xf numFmtId="0" fontId="35" fillId="0" borderId="0" xfId="58" applyFont="1" applyAlignment="1">
      <alignment shrinkToFit="1"/>
    </xf>
    <xf numFmtId="178" fontId="48" fillId="0" borderId="0" xfId="58" applyNumberFormat="1" applyFont="1" applyAlignment="1">
      <alignment horizontal="center"/>
    </xf>
    <xf numFmtId="178" fontId="35" fillId="35" borderId="15" xfId="58" applyNumberFormat="1" applyFont="1" applyFill="1" applyBorder="1"/>
    <xf numFmtId="0" fontId="34" fillId="0" borderId="7" xfId="58" applyBorder="1"/>
    <xf numFmtId="177" fontId="36" fillId="0" borderId="10" xfId="58" applyNumberFormat="1" applyFont="1" applyBorder="1"/>
    <xf numFmtId="0" fontId="35" fillId="0" borderId="15" xfId="58" applyFont="1" applyBorder="1" applyAlignment="1">
      <alignment horizontal="left" shrinkToFit="1"/>
    </xf>
    <xf numFmtId="0" fontId="34" fillId="0" borderId="0" xfId="58" applyAlignment="1">
      <alignment shrinkToFit="1"/>
    </xf>
    <xf numFmtId="0" fontId="35" fillId="0" borderId="11" xfId="58" applyFont="1" applyBorder="1" applyAlignment="1">
      <alignment shrinkToFit="1"/>
    </xf>
    <xf numFmtId="0" fontId="35" fillId="0" borderId="6" xfId="58" applyFont="1" applyBorder="1" applyAlignment="1">
      <alignment horizontal="left" vertical="center" shrinkToFit="1"/>
    </xf>
    <xf numFmtId="0" fontId="35" fillId="0" borderId="3" xfId="58" applyFont="1" applyBorder="1" applyAlignment="1">
      <alignment shrinkToFit="1"/>
    </xf>
    <xf numFmtId="178" fontId="36" fillId="35" borderId="14" xfId="58" applyNumberFormat="1" applyFont="1" applyFill="1" applyBorder="1"/>
    <xf numFmtId="0" fontId="35" fillId="0" borderId="28" xfId="58" applyFont="1" applyBorder="1"/>
    <xf numFmtId="0" fontId="35" fillId="0" borderId="14" xfId="58" applyFont="1" applyBorder="1" applyAlignment="1">
      <alignment shrinkToFit="1"/>
    </xf>
    <xf numFmtId="0" fontId="35" fillId="0" borderId="14" xfId="58" applyFont="1" applyBorder="1"/>
    <xf numFmtId="177" fontId="35" fillId="0" borderId="14" xfId="58" applyNumberFormat="1" applyFont="1" applyBorder="1" applyAlignment="1">
      <alignment horizontal="center"/>
    </xf>
    <xf numFmtId="178" fontId="36" fillId="0" borderId="14" xfId="58" applyNumberFormat="1" applyFont="1" applyBorder="1"/>
    <xf numFmtId="0" fontId="36" fillId="0" borderId="12" xfId="58" applyFont="1" applyBorder="1"/>
    <xf numFmtId="0" fontId="45" fillId="0" borderId="8" xfId="58" applyFont="1" applyBorder="1" applyAlignment="1">
      <alignment horizontal="center" shrinkToFit="1"/>
    </xf>
    <xf numFmtId="0" fontId="35" fillId="0" borderId="16" xfId="58" applyFont="1" applyBorder="1" applyAlignment="1">
      <alignment horizontal="center" shrinkToFit="1"/>
    </xf>
    <xf numFmtId="0" fontId="36" fillId="0" borderId="8" xfId="58" applyFont="1" applyBorder="1" applyAlignment="1">
      <alignment horizontal="center" shrinkToFit="1"/>
    </xf>
    <xf numFmtId="0" fontId="35" fillId="0" borderId="4" xfId="58" applyFont="1" applyBorder="1" applyAlignment="1">
      <alignment horizontal="center" shrinkToFit="1"/>
    </xf>
    <xf numFmtId="0" fontId="35" fillId="0" borderId="15" xfId="58" applyFont="1" applyBorder="1" applyAlignment="1">
      <alignment horizontal="center" vertical="center" shrinkToFit="1"/>
    </xf>
    <xf numFmtId="0" fontId="36" fillId="0" borderId="27" xfId="58" applyFont="1" applyBorder="1" applyAlignment="1">
      <alignment horizontal="center"/>
    </xf>
    <xf numFmtId="0" fontId="36" fillId="0" borderId="27" xfId="58" applyFont="1" applyBorder="1" applyAlignment="1">
      <alignment shrinkToFit="1"/>
    </xf>
    <xf numFmtId="0" fontId="36" fillId="0" borderId="27" xfId="58" applyFont="1" applyBorder="1"/>
    <xf numFmtId="177" fontId="36" fillId="0" borderId="27" xfId="58" applyNumberFormat="1" applyFont="1" applyBorder="1" applyAlignment="1">
      <alignment horizontal="center"/>
    </xf>
    <xf numFmtId="178" fontId="47" fillId="0" borderId="27" xfId="58" applyNumberFormat="1" applyFont="1" applyBorder="1" applyAlignment="1">
      <alignment horizontal="center"/>
    </xf>
    <xf numFmtId="0" fontId="35" fillId="0" borderId="27" xfId="58" applyFont="1" applyBorder="1" applyAlignment="1">
      <alignment horizontal="center"/>
    </xf>
    <xf numFmtId="0" fontId="35" fillId="0" borderId="27" xfId="58" applyFont="1" applyBorder="1" applyAlignment="1">
      <alignment shrinkToFit="1"/>
    </xf>
    <xf numFmtId="0" fontId="35" fillId="0" borderId="27" xfId="58" applyFont="1" applyBorder="1"/>
    <xf numFmtId="177" fontId="35" fillId="0" borderId="27" xfId="58" applyNumberFormat="1" applyFont="1" applyBorder="1" applyAlignment="1">
      <alignment horizontal="center"/>
    </xf>
    <xf numFmtId="178" fontId="48" fillId="0" borderId="27" xfId="58" applyNumberFormat="1" applyFont="1" applyBorder="1" applyAlignment="1">
      <alignment horizontal="center"/>
    </xf>
    <xf numFmtId="0" fontId="49" fillId="0" borderId="8" xfId="58" applyFont="1" applyBorder="1" applyAlignment="1">
      <alignment horizontal="center"/>
    </xf>
    <xf numFmtId="178" fontId="49" fillId="0" borderId="11" xfId="58" applyNumberFormat="1" applyFont="1" applyBorder="1"/>
    <xf numFmtId="177" fontId="51" fillId="0" borderId="15" xfId="58" applyNumberFormat="1" applyFont="1" applyBorder="1"/>
    <xf numFmtId="0" fontId="35" fillId="0" borderId="15" xfId="58" applyFont="1" applyBorder="1" applyAlignment="1">
      <alignment horizontal="left"/>
    </xf>
    <xf numFmtId="0" fontId="35" fillId="0" borderId="13" xfId="58" applyFont="1" applyBorder="1" applyAlignment="1">
      <alignment horizontal="center"/>
    </xf>
    <xf numFmtId="0" fontId="35" fillId="0" borderId="11" xfId="58" applyFont="1" applyBorder="1" applyAlignment="1">
      <alignment horizontal="center"/>
    </xf>
    <xf numFmtId="0" fontId="35" fillId="0" borderId="34" xfId="58" applyFont="1" applyBorder="1"/>
    <xf numFmtId="0" fontId="47" fillId="0" borderId="10" xfId="58" applyFont="1" applyBorder="1"/>
    <xf numFmtId="0" fontId="48" fillId="0" borderId="33" xfId="58" applyFont="1" applyBorder="1"/>
    <xf numFmtId="0" fontId="36" fillId="0" borderId="11" xfId="58" applyFont="1" applyBorder="1" applyAlignment="1">
      <alignment horizontal="left" shrinkToFit="1"/>
    </xf>
    <xf numFmtId="0" fontId="35" fillId="0" borderId="6" xfId="58" applyFont="1" applyBorder="1" applyAlignment="1">
      <alignment horizontal="center" shrinkToFit="1"/>
    </xf>
    <xf numFmtId="0" fontId="35" fillId="0" borderId="6" xfId="58" applyFont="1" applyBorder="1" applyAlignment="1">
      <alignment horizontal="left" shrinkToFit="1"/>
    </xf>
    <xf numFmtId="0" fontId="48" fillId="0" borderId="42" xfId="58" applyFont="1" applyBorder="1"/>
    <xf numFmtId="0" fontId="48" fillId="0" borderId="10" xfId="58" applyFont="1" applyBorder="1"/>
    <xf numFmtId="0" fontId="35" fillId="34" borderId="0" xfId="58" applyFont="1" applyFill="1"/>
    <xf numFmtId="0" fontId="36" fillId="34" borderId="0" xfId="58" applyFont="1" applyFill="1"/>
    <xf numFmtId="0" fontId="35" fillId="0" borderId="15" xfId="58" applyFont="1" applyBorder="1" applyAlignment="1">
      <alignment horizontal="right"/>
    </xf>
    <xf numFmtId="0" fontId="35" fillId="0" borderId="14" xfId="58" applyFont="1" applyBorder="1" applyAlignment="1">
      <alignment horizontal="left" shrinkToFit="1"/>
    </xf>
    <xf numFmtId="178" fontId="35" fillId="0" borderId="14" xfId="58" applyNumberFormat="1" applyFont="1" applyBorder="1"/>
    <xf numFmtId="0" fontId="35" fillId="0" borderId="6" xfId="58" applyFont="1" applyBorder="1" applyAlignment="1">
      <alignment horizontal="center"/>
    </xf>
    <xf numFmtId="0" fontId="52" fillId="0" borderId="11" xfId="58" applyFont="1" applyBorder="1"/>
    <xf numFmtId="0" fontId="52" fillId="0" borderId="10" xfId="58" applyFont="1" applyBorder="1"/>
    <xf numFmtId="0" fontId="52" fillId="0" borderId="34" xfId="58" applyFont="1" applyBorder="1"/>
    <xf numFmtId="0" fontId="52" fillId="0" borderId="15" xfId="58" applyFont="1" applyBorder="1" applyAlignment="1">
      <alignment shrinkToFit="1"/>
    </xf>
    <xf numFmtId="0" fontId="52" fillId="0" borderId="11" xfId="58" applyFont="1" applyBorder="1" applyAlignment="1">
      <alignment shrinkToFit="1"/>
    </xf>
    <xf numFmtId="0" fontId="52" fillId="0" borderId="15" xfId="58" applyFont="1" applyBorder="1"/>
    <xf numFmtId="181" fontId="52" fillId="0" borderId="15" xfId="58" applyNumberFormat="1" applyFont="1" applyBorder="1" applyAlignment="1">
      <alignment shrinkToFit="1"/>
    </xf>
    <xf numFmtId="0" fontId="52" fillId="0" borderId="6" xfId="58" applyFont="1" applyBorder="1" applyAlignment="1">
      <alignment horizontal="center"/>
    </xf>
    <xf numFmtId="0" fontId="52" fillId="0" borderId="6" xfId="58" applyFont="1" applyBorder="1"/>
    <xf numFmtId="0" fontId="52" fillId="0" borderId="15" xfId="58" applyFont="1" applyBorder="1" applyAlignment="1">
      <alignment horizontal="left"/>
    </xf>
    <xf numFmtId="0" fontId="14" fillId="4" borderId="2" xfId="58" applyFont="1" applyFill="1" applyBorder="1" applyAlignment="1">
      <alignment horizontal="center" vertical="center" wrapText="1"/>
    </xf>
    <xf numFmtId="0" fontId="13" fillId="0" borderId="8" xfId="58" applyFont="1" applyBorder="1" applyAlignment="1">
      <alignment horizontal="center"/>
    </xf>
    <xf numFmtId="0" fontId="14" fillId="0" borderId="16" xfId="58" applyFont="1" applyBorder="1" applyAlignment="1">
      <alignment horizontal="center"/>
    </xf>
    <xf numFmtId="0" fontId="14" fillId="0" borderId="8" xfId="58" applyFont="1" applyBorder="1" applyAlignment="1">
      <alignment horizontal="center"/>
    </xf>
    <xf numFmtId="177" fontId="56" fillId="0" borderId="11" xfId="58" applyNumberFormat="1" applyFont="1" applyBorder="1"/>
    <xf numFmtId="177" fontId="56" fillId="0" borderId="15" xfId="58" applyNumberFormat="1" applyFont="1" applyBorder="1"/>
    <xf numFmtId="0" fontId="35" fillId="0" borderId="42" xfId="58" applyFont="1" applyBorder="1"/>
    <xf numFmtId="178" fontId="49" fillId="0" borderId="15" xfId="58" applyNumberFormat="1" applyFont="1" applyBorder="1"/>
    <xf numFmtId="0" fontId="49" fillId="0" borderId="15" xfId="58" applyFont="1" applyBorder="1" applyAlignment="1">
      <alignment shrinkToFit="1"/>
    </xf>
    <xf numFmtId="0" fontId="6" fillId="0" borderId="8" xfId="0" applyFont="1" applyBorder="1" applyAlignment="1">
      <alignment horizontal="center"/>
    </xf>
    <xf numFmtId="0" fontId="6" fillId="0" borderId="0" xfId="0" applyFont="1"/>
    <xf numFmtId="177" fontId="6" fillId="0" borderId="8" xfId="0" applyNumberFormat="1" applyFont="1" applyBorder="1" applyAlignment="1">
      <alignment shrinkToFit="1"/>
    </xf>
    <xf numFmtId="177" fontId="6" fillId="0" borderId="11" xfId="0" applyNumberFormat="1" applyFont="1" applyBorder="1" applyAlignment="1">
      <alignment shrinkToFit="1"/>
    </xf>
    <xf numFmtId="177" fontId="6" fillId="0" borderId="60" xfId="0" applyNumberFormat="1" applyFont="1" applyBorder="1"/>
    <xf numFmtId="0" fontId="3" fillId="0" borderId="16" xfId="0" applyFont="1" applyBorder="1" applyAlignment="1">
      <alignment horizontal="center"/>
    </xf>
    <xf numFmtId="0" fontId="3" fillId="0" borderId="0" xfId="0" applyFont="1"/>
    <xf numFmtId="177" fontId="3" fillId="0" borderId="13" xfId="0" applyNumberFormat="1" applyFont="1" applyBorder="1" applyAlignment="1">
      <alignment shrinkToFit="1"/>
    </xf>
    <xf numFmtId="177" fontId="3" fillId="0" borderId="14" xfId="0" applyNumberFormat="1" applyFont="1" applyBorder="1" applyAlignment="1">
      <alignment shrinkToFit="1"/>
    </xf>
    <xf numFmtId="177" fontId="3" fillId="0" borderId="59" xfId="0" applyNumberFormat="1" applyFont="1" applyBorder="1"/>
    <xf numFmtId="0" fontId="49" fillId="0" borderId="11" xfId="58" applyFont="1" applyBorder="1" applyAlignment="1">
      <alignment shrinkToFit="1"/>
    </xf>
    <xf numFmtId="177" fontId="49" fillId="0" borderId="11" xfId="58" applyNumberFormat="1" applyFont="1" applyBorder="1" applyAlignment="1">
      <alignment horizontal="center"/>
    </xf>
    <xf numFmtId="177" fontId="49" fillId="0" borderId="15" xfId="58" applyNumberFormat="1" applyFont="1" applyBorder="1" applyAlignment="1">
      <alignment horizontal="center"/>
    </xf>
    <xf numFmtId="0" fontId="49" fillId="0" borderId="15" xfId="58" applyFont="1" applyBorder="1"/>
    <xf numFmtId="0" fontId="49" fillId="0" borderId="11" xfId="58" applyFont="1" applyBorder="1"/>
    <xf numFmtId="177" fontId="49" fillId="0" borderId="15" xfId="58" applyNumberFormat="1" applyFont="1" applyBorder="1"/>
    <xf numFmtId="0" fontId="49" fillId="0" borderId="10" xfId="58" applyFont="1" applyBorder="1"/>
    <xf numFmtId="0" fontId="49" fillId="0" borderId="7" xfId="58" applyFont="1" applyBorder="1"/>
    <xf numFmtId="0" fontId="49" fillId="0" borderId="29" xfId="58" applyFont="1" applyBorder="1" applyAlignment="1">
      <alignment shrinkToFit="1"/>
    </xf>
    <xf numFmtId="0" fontId="36" fillId="0" borderId="8" xfId="0" applyFont="1" applyBorder="1" applyAlignment="1">
      <alignment horizontal="center"/>
    </xf>
    <xf numFmtId="0" fontId="36" fillId="0" borderId="0" xfId="0" applyFont="1"/>
    <xf numFmtId="177" fontId="36" fillId="0" borderId="8" xfId="0" applyNumberFormat="1" applyFont="1" applyBorder="1" applyAlignment="1">
      <alignment shrinkToFit="1"/>
    </xf>
    <xf numFmtId="177" fontId="36" fillId="0" borderId="11" xfId="0" applyNumberFormat="1" applyFont="1" applyBorder="1" applyAlignment="1">
      <alignment shrinkToFit="1"/>
    </xf>
    <xf numFmtId="177" fontId="36" fillId="0" borderId="60" xfId="0" applyNumberFormat="1" applyFont="1" applyBorder="1"/>
    <xf numFmtId="0" fontId="35" fillId="0" borderId="16" xfId="0" applyFont="1" applyBorder="1" applyAlignment="1">
      <alignment horizontal="center"/>
    </xf>
    <xf numFmtId="0" fontId="35" fillId="0" borderId="0" xfId="0" applyFont="1"/>
    <xf numFmtId="177" fontId="49" fillId="0" borderId="11" xfId="58" applyNumberFormat="1" applyFont="1" applyBorder="1"/>
    <xf numFmtId="0" fontId="49" fillId="0" borderId="16" xfId="58" applyFont="1" applyBorder="1" applyAlignment="1">
      <alignment horizontal="center"/>
    </xf>
    <xf numFmtId="0" fontId="49" fillId="0" borderId="29" xfId="58" applyFont="1" applyBorder="1"/>
    <xf numFmtId="0" fontId="49" fillId="0" borderId="33" xfId="58" applyFont="1" applyBorder="1"/>
    <xf numFmtId="49" fontId="35" fillId="0" borderId="16" xfId="58" applyNumberFormat="1" applyFont="1" applyBorder="1" applyAlignment="1">
      <alignment horizontal="center"/>
    </xf>
    <xf numFmtId="0" fontId="49" fillId="0" borderId="0" xfId="58" applyFont="1"/>
    <xf numFmtId="0" fontId="58" fillId="0" borderId="0" xfId="58" applyFont="1"/>
    <xf numFmtId="0" fontId="49" fillId="0" borderId="16" xfId="58" applyFont="1" applyBorder="1"/>
    <xf numFmtId="0" fontId="49" fillId="0" borderId="31" xfId="58" applyFont="1" applyBorder="1"/>
    <xf numFmtId="0" fontId="49" fillId="0" borderId="63" xfId="58" applyFont="1" applyBorder="1"/>
    <xf numFmtId="0" fontId="49" fillId="0" borderId="8" xfId="58" applyFont="1" applyBorder="1"/>
    <xf numFmtId="0" fontId="49" fillId="0" borderId="9" xfId="58" applyFont="1" applyBorder="1"/>
    <xf numFmtId="0" fontId="49" fillId="0" borderId="60" xfId="58" applyFont="1" applyBorder="1"/>
    <xf numFmtId="0" fontId="56" fillId="0" borderId="16" xfId="58" applyFont="1" applyBorder="1" applyAlignment="1">
      <alignment horizontal="center" vertical="center"/>
    </xf>
    <xf numFmtId="0" fontId="56" fillId="0" borderId="15" xfId="58" applyFont="1" applyBorder="1" applyAlignment="1">
      <alignment horizontal="left" vertical="center"/>
    </xf>
    <xf numFmtId="0" fontId="56" fillId="0" borderId="15" xfId="58" applyFont="1" applyBorder="1"/>
    <xf numFmtId="177" fontId="56" fillId="0" borderId="15" xfId="58" applyNumberFormat="1" applyFont="1" applyBorder="1" applyAlignment="1">
      <alignment horizontal="center"/>
    </xf>
    <xf numFmtId="0" fontId="56" fillId="0" borderId="33" xfId="58" applyFont="1" applyBorder="1"/>
    <xf numFmtId="0" fontId="56" fillId="0" borderId="29" xfId="58" applyFont="1" applyBorder="1" applyAlignment="1">
      <alignment shrinkToFit="1"/>
    </xf>
    <xf numFmtId="178" fontId="56" fillId="0" borderId="15" xfId="58" applyNumberFormat="1" applyFont="1" applyBorder="1"/>
    <xf numFmtId="0" fontId="56" fillId="0" borderId="11" xfId="58" applyFont="1" applyBorder="1" applyAlignment="1">
      <alignment shrinkToFit="1"/>
    </xf>
    <xf numFmtId="0" fontId="56" fillId="0" borderId="15" xfId="58" applyFont="1" applyBorder="1" applyAlignment="1">
      <alignment shrinkToFit="1"/>
    </xf>
    <xf numFmtId="0" fontId="59" fillId="0" borderId="11" xfId="58" applyFont="1" applyBorder="1" applyAlignment="1">
      <alignment shrinkToFit="1"/>
    </xf>
    <xf numFmtId="0" fontId="56" fillId="0" borderId="11" xfId="58" applyFont="1" applyBorder="1"/>
    <xf numFmtId="177" fontId="56" fillId="0" borderId="11" xfId="58" applyNumberFormat="1" applyFont="1" applyBorder="1" applyAlignment="1">
      <alignment horizontal="center"/>
    </xf>
    <xf numFmtId="178" fontId="56" fillId="0" borderId="11" xfId="58" applyNumberFormat="1" applyFont="1" applyBorder="1"/>
    <xf numFmtId="0" fontId="56" fillId="0" borderId="10" xfId="58" applyFont="1" applyBorder="1"/>
    <xf numFmtId="0" fontId="56" fillId="0" borderId="7" xfId="58" applyFont="1" applyBorder="1"/>
    <xf numFmtId="0" fontId="56" fillId="0" borderId="33" xfId="58" applyFont="1" applyBorder="1" applyAlignment="1">
      <alignment shrinkToFit="1"/>
    </xf>
    <xf numFmtId="0" fontId="56" fillId="0" borderId="11" xfId="0" applyFont="1" applyBorder="1"/>
    <xf numFmtId="177" fontId="56" fillId="0" borderId="11" xfId="0" applyNumberFormat="1" applyFont="1" applyBorder="1" applyAlignment="1">
      <alignment horizontal="center"/>
    </xf>
    <xf numFmtId="178" fontId="56" fillId="0" borderId="11" xfId="0" applyNumberFormat="1" applyFont="1" applyBorder="1"/>
    <xf numFmtId="0" fontId="56" fillId="0" borderId="15" xfId="0" applyFont="1" applyBorder="1"/>
    <xf numFmtId="177" fontId="56" fillId="0" borderId="15" xfId="0" applyNumberFormat="1" applyFont="1" applyBorder="1" applyAlignment="1">
      <alignment horizontal="center"/>
    </xf>
    <xf numFmtId="178" fontId="56" fillId="0" borderId="15" xfId="0" applyNumberFormat="1" applyFont="1" applyBorder="1"/>
    <xf numFmtId="178" fontId="56" fillId="0" borderId="6" xfId="58" applyNumberFormat="1" applyFont="1" applyBorder="1"/>
    <xf numFmtId="0" fontId="56" fillId="0" borderId="15" xfId="58" applyFont="1" applyBorder="1" applyAlignment="1">
      <alignment horizontal="left" shrinkToFit="1"/>
    </xf>
    <xf numFmtId="0" fontId="61" fillId="0" borderId="11" xfId="58" applyFont="1" applyBorder="1" applyAlignment="1">
      <alignment shrinkToFit="1"/>
    </xf>
    <xf numFmtId="0" fontId="61" fillId="0" borderId="11" xfId="58" applyFont="1" applyBorder="1"/>
    <xf numFmtId="177" fontId="61" fillId="0" borderId="11" xfId="58" applyNumberFormat="1" applyFont="1" applyBorder="1" applyAlignment="1">
      <alignment horizontal="center"/>
    </xf>
    <xf numFmtId="0" fontId="56" fillId="0" borderId="6" xfId="58" applyFont="1" applyBorder="1" applyAlignment="1">
      <alignment shrinkToFit="1"/>
    </xf>
    <xf numFmtId="0" fontId="56" fillId="0" borderId="6" xfId="58" applyFont="1" applyBorder="1"/>
    <xf numFmtId="177" fontId="56" fillId="0" borderId="6" xfId="58" applyNumberFormat="1" applyFont="1" applyBorder="1" applyAlignment="1">
      <alignment horizontal="center"/>
    </xf>
    <xf numFmtId="0" fontId="56" fillId="0" borderId="3" xfId="58" applyFont="1" applyBorder="1" applyAlignment="1">
      <alignment shrinkToFit="1"/>
    </xf>
    <xf numFmtId="0" fontId="59" fillId="0" borderId="11" xfId="58" applyFont="1" applyBorder="1"/>
    <xf numFmtId="177" fontId="59" fillId="0" borderId="11" xfId="58" applyNumberFormat="1" applyFont="1" applyBorder="1" applyAlignment="1">
      <alignment horizontal="center"/>
    </xf>
    <xf numFmtId="178" fontId="59" fillId="0" borderId="11" xfId="58" applyNumberFormat="1" applyFont="1" applyBorder="1"/>
    <xf numFmtId="0" fontId="59" fillId="0" borderId="15" xfId="58" applyFont="1" applyBorder="1" applyAlignment="1">
      <alignment shrinkToFit="1"/>
    </xf>
    <xf numFmtId="0" fontId="56" fillId="0" borderId="15" xfId="0" applyFont="1" applyBorder="1" applyAlignment="1">
      <alignment shrinkToFit="1"/>
    </xf>
    <xf numFmtId="0" fontId="56" fillId="0" borderId="15" xfId="58" applyFont="1" applyBorder="1" applyAlignment="1">
      <alignment horizontal="left"/>
    </xf>
    <xf numFmtId="0" fontId="36" fillId="0" borderId="14" xfId="58" applyFont="1" applyBorder="1" applyAlignment="1">
      <alignment horizontal="left" shrinkToFit="1"/>
    </xf>
    <xf numFmtId="0" fontId="47" fillId="0" borderId="34" xfId="58" applyFont="1" applyBorder="1"/>
    <xf numFmtId="0" fontId="35" fillId="0" borderId="59" xfId="58" applyFont="1" applyBorder="1"/>
    <xf numFmtId="0" fontId="36" fillId="0" borderId="14" xfId="58" applyFont="1" applyBorder="1" applyAlignment="1">
      <alignment shrinkToFit="1"/>
    </xf>
    <xf numFmtId="0" fontId="36" fillId="0" borderId="14" xfId="58" applyFont="1" applyBorder="1"/>
    <xf numFmtId="177" fontId="36" fillId="0" borderId="14" xfId="58" applyNumberFormat="1" applyFont="1" applyBorder="1" applyAlignment="1">
      <alignment horizontal="center"/>
    </xf>
    <xf numFmtId="0" fontId="61" fillId="0" borderId="8" xfId="58" applyFont="1" applyBorder="1" applyAlignment="1">
      <alignment horizontal="center"/>
    </xf>
    <xf numFmtId="0" fontId="57" fillId="0" borderId="10" xfId="58" applyFont="1" applyBorder="1"/>
    <xf numFmtId="0" fontId="56" fillId="0" borderId="16" xfId="58" applyFont="1" applyBorder="1" applyAlignment="1">
      <alignment horizontal="center"/>
    </xf>
    <xf numFmtId="0" fontId="57" fillId="0" borderId="33" xfId="58" applyFont="1" applyBorder="1"/>
    <xf numFmtId="0" fontId="56" fillId="0" borderId="29" xfId="58" applyFont="1" applyBorder="1"/>
    <xf numFmtId="0" fontId="56" fillId="0" borderId="8" xfId="58" applyFont="1" applyBorder="1" applyAlignment="1">
      <alignment horizontal="center"/>
    </xf>
    <xf numFmtId="49" fontId="56" fillId="0" borderId="16" xfId="58" applyNumberFormat="1" applyFont="1" applyBorder="1" applyAlignment="1">
      <alignment horizontal="center"/>
    </xf>
    <xf numFmtId="0" fontId="56" fillId="0" borderId="34" xfId="58" applyFont="1" applyBorder="1"/>
    <xf numFmtId="0" fontId="56" fillId="0" borderId="6" xfId="58" applyFont="1" applyBorder="1" applyAlignment="1">
      <alignment horizontal="center" shrinkToFit="1"/>
    </xf>
    <xf numFmtId="0" fontId="56" fillId="0" borderId="42" xfId="58" applyFont="1" applyBorder="1"/>
    <xf numFmtId="0" fontId="56" fillId="0" borderId="4" xfId="58" applyFont="1" applyBorder="1" applyAlignment="1">
      <alignment horizontal="center"/>
    </xf>
    <xf numFmtId="0" fontId="56" fillId="0" borderId="14" xfId="58" applyFont="1" applyBorder="1" applyAlignment="1">
      <alignment horizontal="left" shrinkToFit="1"/>
    </xf>
    <xf numFmtId="0" fontId="56" fillId="0" borderId="14" xfId="58" applyFont="1" applyBorder="1" applyAlignment="1">
      <alignment shrinkToFit="1"/>
    </xf>
    <xf numFmtId="0" fontId="56" fillId="0" borderId="14" xfId="58" applyFont="1" applyBorder="1"/>
    <xf numFmtId="177" fontId="56" fillId="0" borderId="14" xfId="58" applyNumberFormat="1" applyFont="1" applyBorder="1" applyAlignment="1">
      <alignment horizontal="center"/>
    </xf>
    <xf numFmtId="178" fontId="56" fillId="0" borderId="14" xfId="58" applyNumberFormat="1" applyFont="1" applyBorder="1"/>
    <xf numFmtId="0" fontId="56" fillId="0" borderId="15" xfId="58" applyFont="1" applyBorder="1" applyAlignment="1">
      <alignment horizontal="center" shrinkToFit="1"/>
    </xf>
    <xf numFmtId="180" fontId="35" fillId="0" borderId="15" xfId="39" applyNumberFormat="1" applyFont="1" applyBorder="1" applyAlignment="1">
      <alignment horizontal="right" vertical="center"/>
    </xf>
    <xf numFmtId="0" fontId="35" fillId="4" borderId="2" xfId="58" applyFont="1" applyFill="1" applyBorder="1" applyAlignment="1">
      <alignment horizontal="center" vertical="center" wrapText="1"/>
    </xf>
    <xf numFmtId="176" fontId="54" fillId="0" borderId="0" xfId="58" applyNumberFormat="1" applyFont="1" applyAlignment="1">
      <alignment vertical="center"/>
    </xf>
    <xf numFmtId="0" fontId="54" fillId="0" borderId="0" xfId="58" applyFont="1" applyAlignment="1" applyProtection="1">
      <alignment vertical="center"/>
      <protection locked="0"/>
    </xf>
    <xf numFmtId="180" fontId="35" fillId="4" borderId="11" xfId="58" applyNumberFormat="1" applyFont="1" applyFill="1" applyBorder="1"/>
    <xf numFmtId="183" fontId="54" fillId="0" borderId="0" xfId="58" applyNumberFormat="1" applyFont="1" applyAlignment="1">
      <alignment vertical="center"/>
    </xf>
    <xf numFmtId="184" fontId="54" fillId="0" borderId="0" xfId="58" applyNumberFormat="1" applyFont="1" applyAlignment="1">
      <alignment vertical="center"/>
    </xf>
    <xf numFmtId="0" fontId="35" fillId="0" borderId="12" xfId="58" applyFont="1" applyBorder="1" applyAlignment="1">
      <alignment horizontal="center" vertical="center"/>
    </xf>
    <xf numFmtId="0" fontId="35" fillId="4" borderId="15" xfId="58" applyFont="1" applyFill="1" applyBorder="1" applyAlignment="1">
      <alignment shrinkToFit="1"/>
    </xf>
    <xf numFmtId="0" fontId="35" fillId="4" borderId="11" xfId="58" applyFont="1" applyFill="1" applyBorder="1" applyAlignment="1">
      <alignment horizontal="center" vertical="center"/>
    </xf>
    <xf numFmtId="176" fontId="35" fillId="4" borderId="11" xfId="58" applyNumberFormat="1" applyFont="1" applyFill="1" applyBorder="1" applyAlignment="1">
      <alignment vertical="center"/>
    </xf>
    <xf numFmtId="180" fontId="36" fillId="4" borderId="11" xfId="58" applyNumberFormat="1" applyFont="1" applyFill="1" applyBorder="1" applyAlignment="1">
      <alignment vertical="center"/>
    </xf>
    <xf numFmtId="0" fontId="35" fillId="4" borderId="6" xfId="58" applyFont="1" applyFill="1" applyBorder="1" applyAlignment="1">
      <alignment horizontal="center" vertical="center"/>
    </xf>
    <xf numFmtId="176" fontId="35" fillId="4" borderId="6" xfId="58" applyNumberFormat="1" applyFont="1" applyFill="1" applyBorder="1" applyAlignment="1">
      <alignment vertical="center"/>
    </xf>
    <xf numFmtId="180" fontId="35" fillId="4" borderId="6" xfId="58" applyNumberFormat="1" applyFont="1" applyFill="1" applyBorder="1"/>
    <xf numFmtId="0" fontId="35" fillId="4" borderId="5" xfId="58" applyFont="1" applyFill="1" applyBorder="1" applyAlignment="1">
      <alignment horizontal="center"/>
    </xf>
    <xf numFmtId="0" fontId="35" fillId="4" borderId="15" xfId="0" applyFont="1" applyFill="1" applyBorder="1"/>
    <xf numFmtId="0" fontId="35" fillId="0" borderId="14" xfId="58" applyFont="1" applyBorder="1" applyAlignment="1">
      <alignment vertical="center" shrinkToFit="1"/>
    </xf>
    <xf numFmtId="0" fontId="35" fillId="0" borderId="41" xfId="58" applyFont="1" applyBorder="1"/>
    <xf numFmtId="0" fontId="35" fillId="0" borderId="39" xfId="58" applyFont="1" applyBorder="1"/>
    <xf numFmtId="0" fontId="35" fillId="0" borderId="40" xfId="58" applyFont="1" applyBorder="1"/>
    <xf numFmtId="0" fontId="35" fillId="0" borderId="43" xfId="58" applyFont="1" applyBorder="1"/>
    <xf numFmtId="0" fontId="35" fillId="0" borderId="44" xfId="58" applyFont="1" applyBorder="1"/>
    <xf numFmtId="0" fontId="35" fillId="0" borderId="45" xfId="58" applyFont="1" applyBorder="1"/>
    <xf numFmtId="0" fontId="39" fillId="0" borderId="46" xfId="58" applyFont="1" applyBorder="1" applyAlignment="1">
      <alignment horizontal="center" vertical="center"/>
    </xf>
    <xf numFmtId="0" fontId="36" fillId="0" borderId="27" xfId="58" applyFont="1" applyBorder="1" applyAlignment="1">
      <alignment horizontal="center" vertical="center"/>
    </xf>
    <xf numFmtId="179" fontId="39" fillId="0" borderId="27" xfId="58" applyNumberFormat="1" applyFont="1" applyBorder="1" applyAlignment="1">
      <alignment vertical="center"/>
    </xf>
    <xf numFmtId="0" fontId="36" fillId="0" borderId="27" xfId="58" applyFont="1" applyBorder="1" applyAlignment="1">
      <alignment vertical="center"/>
    </xf>
    <xf numFmtId="179" fontId="36" fillId="0" borderId="27" xfId="58" applyNumberFormat="1" applyFont="1" applyBorder="1" applyAlignment="1">
      <alignment vertical="center"/>
    </xf>
    <xf numFmtId="0" fontId="41" fillId="0" borderId="38" xfId="58" applyFont="1" applyBorder="1" applyAlignment="1">
      <alignment horizontal="center" vertical="center"/>
    </xf>
    <xf numFmtId="0" fontId="35" fillId="0" borderId="28" xfId="58" applyFont="1" applyBorder="1" applyAlignment="1">
      <alignment horizontal="center" vertical="center"/>
    </xf>
    <xf numFmtId="179" fontId="41" fillId="0" borderId="28" xfId="58" applyNumberFormat="1" applyFont="1" applyBorder="1" applyAlignment="1">
      <alignment vertical="center"/>
    </xf>
    <xf numFmtId="0" fontId="35" fillId="0" borderId="28" xfId="58" applyFont="1" applyBorder="1" applyAlignment="1">
      <alignment vertical="center"/>
    </xf>
    <xf numFmtId="179" fontId="35" fillId="0" borderId="28" xfId="58" applyNumberFormat="1" applyFont="1" applyBorder="1" applyAlignment="1">
      <alignment vertical="center" shrinkToFit="1"/>
    </xf>
    <xf numFmtId="0" fontId="35" fillId="0" borderId="42" xfId="58" applyFont="1" applyBorder="1" applyAlignment="1">
      <alignment vertical="center"/>
    </xf>
    <xf numFmtId="0" fontId="35" fillId="0" borderId="23" xfId="58" applyFont="1" applyBorder="1" applyAlignment="1">
      <alignment vertical="center"/>
    </xf>
    <xf numFmtId="0" fontId="35" fillId="0" borderId="3" xfId="58" applyFont="1" applyBorder="1" applyAlignment="1">
      <alignment vertical="center"/>
    </xf>
    <xf numFmtId="0" fontId="37" fillId="0" borderId="8" xfId="58" applyFont="1" applyBorder="1" applyAlignment="1">
      <alignment horizontal="center" vertical="center"/>
    </xf>
    <xf numFmtId="0" fontId="35" fillId="0" borderId="11" xfId="58" applyFont="1" applyBorder="1" applyAlignment="1">
      <alignment horizontal="center" vertical="center"/>
    </xf>
    <xf numFmtId="58" fontId="35" fillId="0" borderId="18" xfId="58" applyNumberFormat="1" applyFont="1" applyBorder="1" applyAlignment="1">
      <alignment horizontal="center" vertical="center"/>
    </xf>
    <xf numFmtId="0" fontId="35" fillId="0" borderId="18" xfId="58" applyFont="1" applyBorder="1" applyAlignment="1">
      <alignment horizontal="center" vertical="center"/>
    </xf>
    <xf numFmtId="0" fontId="37" fillId="0" borderId="11" xfId="58" applyFont="1" applyBorder="1" applyAlignment="1">
      <alignment horizontal="center" vertical="center"/>
    </xf>
    <xf numFmtId="58" fontId="35" fillId="0" borderId="11" xfId="58" applyNumberFormat="1" applyFont="1" applyBorder="1" applyAlignment="1">
      <alignment horizontal="center" vertical="center"/>
    </xf>
    <xf numFmtId="0" fontId="35" fillId="0" borderId="9" xfId="58" applyFont="1" applyBorder="1" applyAlignment="1">
      <alignment horizontal="center" vertical="center"/>
    </xf>
    <xf numFmtId="0" fontId="37" fillId="0" borderId="36" xfId="58" applyFont="1" applyBorder="1" applyAlignment="1">
      <alignment horizontal="center" vertical="center" wrapText="1"/>
    </xf>
    <xf numFmtId="0" fontId="35" fillId="0" borderId="37" xfId="58" applyFont="1" applyBorder="1" applyAlignment="1">
      <alignment horizontal="center" vertical="center"/>
    </xf>
    <xf numFmtId="0" fontId="35" fillId="0" borderId="38" xfId="58" applyFont="1" applyBorder="1" applyAlignment="1">
      <alignment horizontal="center" vertical="center"/>
    </xf>
    <xf numFmtId="0" fontId="35" fillId="0" borderId="10" xfId="58" applyFont="1" applyBorder="1" applyAlignment="1">
      <alignment horizontal="left" vertical="center"/>
    </xf>
    <xf numFmtId="0" fontId="35" fillId="0" borderId="32" xfId="58" applyFont="1" applyBorder="1" applyAlignment="1">
      <alignment horizontal="left" vertical="center"/>
    </xf>
    <xf numFmtId="0" fontId="35" fillId="0" borderId="7" xfId="58" applyFont="1" applyBorder="1" applyAlignment="1">
      <alignment horizontal="left" vertical="center"/>
    </xf>
    <xf numFmtId="0" fontId="35" fillId="0" borderId="34" xfId="0" applyFont="1" applyBorder="1" applyAlignment="1">
      <alignment horizontal="left" vertical="center"/>
    </xf>
    <xf numFmtId="0" fontId="35" fillId="0" borderId="0" xfId="0" applyFont="1" applyAlignment="1">
      <alignment horizontal="left" vertical="center"/>
    </xf>
    <xf numFmtId="0" fontId="35" fillId="0" borderId="12" xfId="0" applyFont="1" applyBorder="1" applyAlignment="1">
      <alignment horizontal="left" vertical="center"/>
    </xf>
    <xf numFmtId="0" fontId="35" fillId="0" borderId="34" xfId="58" applyFont="1" applyBorder="1" applyAlignment="1">
      <alignment horizontal="left" vertical="center"/>
    </xf>
    <xf numFmtId="0" fontId="35" fillId="0" borderId="0" xfId="58" applyFont="1" applyAlignment="1">
      <alignment horizontal="left" vertical="center"/>
    </xf>
    <xf numFmtId="0" fontId="35" fillId="0" borderId="12" xfId="58" applyFont="1" applyBorder="1" applyAlignment="1">
      <alignment horizontal="left" vertical="center"/>
    </xf>
    <xf numFmtId="0" fontId="35" fillId="0" borderId="33" xfId="58" applyFont="1" applyBorder="1" applyAlignment="1">
      <alignment horizontal="left" vertical="center"/>
    </xf>
    <xf numFmtId="0" fontId="35" fillId="0" borderId="28" xfId="58" applyFont="1" applyBorder="1" applyAlignment="1">
      <alignment horizontal="left" vertical="center"/>
    </xf>
    <xf numFmtId="0" fontId="35" fillId="0" borderId="29" xfId="58" applyFont="1" applyBorder="1" applyAlignment="1">
      <alignment horizontal="left" vertical="center"/>
    </xf>
    <xf numFmtId="0" fontId="37" fillId="0" borderId="19" xfId="58" applyFont="1" applyBorder="1" applyAlignment="1">
      <alignment horizontal="center" vertical="center"/>
    </xf>
    <xf numFmtId="0" fontId="37" fillId="0" borderId="18" xfId="58" applyFont="1" applyBorder="1" applyAlignment="1">
      <alignment horizontal="center" vertical="center"/>
    </xf>
    <xf numFmtId="0" fontId="35" fillId="0" borderId="17" xfId="58" applyFont="1" applyBorder="1" applyAlignment="1">
      <alignment horizontal="center" vertical="center"/>
    </xf>
    <xf numFmtId="0" fontId="37" fillId="0" borderId="25" xfId="58" applyFont="1" applyBorder="1" applyAlignment="1">
      <alignment horizontal="center" vertical="center" wrapText="1" shrinkToFit="1"/>
    </xf>
    <xf numFmtId="0" fontId="35" fillId="0" borderId="25" xfId="58" applyFont="1" applyBorder="1" applyAlignment="1">
      <alignment shrinkToFit="1"/>
    </xf>
    <xf numFmtId="0" fontId="35" fillId="4" borderId="35" xfId="58" applyFont="1" applyFill="1" applyBorder="1" applyAlignment="1">
      <alignment horizontal="center" vertical="center" shrinkToFit="1"/>
    </xf>
    <xf numFmtId="0" fontId="35" fillId="4" borderId="2" xfId="58" applyFont="1" applyFill="1" applyBorder="1" applyAlignment="1">
      <alignment horizontal="center" vertical="center" shrinkToFit="1"/>
    </xf>
    <xf numFmtId="0" fontId="34" fillId="0" borderId="0" xfId="58" applyAlignment="1">
      <alignment horizontal="left"/>
    </xf>
    <xf numFmtId="176" fontId="55" fillId="0" borderId="0" xfId="58" applyNumberFormat="1" applyFont="1" applyAlignment="1">
      <alignment horizontal="left" vertical="center"/>
    </xf>
    <xf numFmtId="0" fontId="35" fillId="4" borderId="35" xfId="58" applyFont="1" applyFill="1" applyBorder="1" applyAlignment="1">
      <alignment horizontal="center" vertical="center"/>
    </xf>
    <xf numFmtId="0" fontId="35" fillId="4" borderId="2" xfId="58" applyFont="1" applyFill="1" applyBorder="1" applyAlignment="1">
      <alignment horizontal="center" vertical="center"/>
    </xf>
    <xf numFmtId="0" fontId="43" fillId="0" borderId="0" xfId="58" applyFont="1" applyAlignment="1">
      <alignment horizontal="center"/>
    </xf>
    <xf numFmtId="0" fontId="44" fillId="0" borderId="0" xfId="58" applyFont="1" applyAlignment="1">
      <alignment horizontal="center"/>
    </xf>
    <xf numFmtId="0" fontId="44" fillId="0" borderId="23" xfId="58" applyFont="1" applyBorder="1" applyAlignment="1">
      <alignment horizontal="center"/>
    </xf>
    <xf numFmtId="0" fontId="35" fillId="0" borderId="0" xfId="58" applyFont="1"/>
    <xf numFmtId="0" fontId="35" fillId="0" borderId="23" xfId="58" applyFont="1" applyBorder="1"/>
    <xf numFmtId="177" fontId="41" fillId="0" borderId="0" xfId="58" applyNumberFormat="1" applyFont="1" applyAlignment="1">
      <alignment horizontal="center"/>
    </xf>
    <xf numFmtId="0" fontId="34" fillId="0" borderId="0" xfId="58"/>
    <xf numFmtId="0" fontId="34" fillId="0" borderId="23" xfId="58" applyBorder="1"/>
    <xf numFmtId="0" fontId="35" fillId="0" borderId="47" xfId="58" applyFont="1" applyBorder="1"/>
    <xf numFmtId="0" fontId="35" fillId="0" borderId="20" xfId="58" applyFont="1" applyBorder="1"/>
    <xf numFmtId="0" fontId="35" fillId="0" borderId="34" xfId="58" applyFont="1" applyBorder="1" applyAlignment="1">
      <alignment horizontal="center"/>
    </xf>
    <xf numFmtId="0" fontId="35" fillId="0" borderId="12" xfId="58" applyFont="1" applyBorder="1" applyAlignment="1">
      <alignment horizontal="center"/>
    </xf>
    <xf numFmtId="0" fontId="35" fillId="0" borderId="33" xfId="58" applyFont="1" applyBorder="1"/>
    <xf numFmtId="0" fontId="35" fillId="0" borderId="29" xfId="58" applyFont="1" applyBorder="1"/>
    <xf numFmtId="0" fontId="35" fillId="0" borderId="10" xfId="58" applyFont="1" applyBorder="1"/>
    <xf numFmtId="0" fontId="35" fillId="0" borderId="7" xfId="58" applyFont="1" applyBorder="1"/>
    <xf numFmtId="0" fontId="35" fillId="0" borderId="42" xfId="58" applyFont="1" applyBorder="1"/>
    <xf numFmtId="0" fontId="35" fillId="0" borderId="3" xfId="58" applyFont="1" applyBorder="1"/>
    <xf numFmtId="0" fontId="44" fillId="0" borderId="0" xfId="58" applyFont="1"/>
    <xf numFmtId="0" fontId="44" fillId="0" borderId="23" xfId="58" applyFont="1" applyBorder="1"/>
    <xf numFmtId="0" fontId="36" fillId="0" borderId="10" xfId="58" applyFont="1" applyBorder="1"/>
    <xf numFmtId="0" fontId="36" fillId="0" borderId="7" xfId="58" applyFont="1" applyBorder="1"/>
    <xf numFmtId="0" fontId="35" fillId="0" borderId="33" xfId="58" applyFont="1" applyBorder="1" applyAlignment="1">
      <alignment shrinkToFit="1"/>
    </xf>
    <xf numFmtId="0" fontId="35" fillId="0" borderId="29" xfId="58" applyFont="1" applyBorder="1" applyAlignment="1">
      <alignment shrinkToFit="1"/>
    </xf>
    <xf numFmtId="0" fontId="36" fillId="0" borderId="11" xfId="58" applyFont="1" applyBorder="1"/>
    <xf numFmtId="0" fontId="36" fillId="0" borderId="9" xfId="58" applyFont="1" applyBorder="1"/>
    <xf numFmtId="0" fontId="35" fillId="0" borderId="6" xfId="58" applyFont="1" applyBorder="1"/>
    <xf numFmtId="0" fontId="35" fillId="0" borderId="5" xfId="58" applyFont="1" applyBorder="1"/>
    <xf numFmtId="0" fontId="34" fillId="0" borderId="7" xfId="58" applyBorder="1"/>
    <xf numFmtId="0" fontId="35" fillId="0" borderId="42" xfId="58" applyFont="1" applyBorder="1" applyAlignment="1">
      <alignment shrinkToFit="1"/>
    </xf>
    <xf numFmtId="0" fontId="35" fillId="0" borderId="3" xfId="58" applyFont="1" applyBorder="1" applyAlignment="1">
      <alignment shrinkToFit="1"/>
    </xf>
    <xf numFmtId="0" fontId="35" fillId="0" borderId="34" xfId="58" applyFont="1" applyBorder="1" applyAlignment="1">
      <alignment shrinkToFit="1"/>
    </xf>
    <xf numFmtId="0" fontId="35" fillId="0" borderId="12" xfId="58" applyFont="1" applyBorder="1" applyAlignment="1">
      <alignment shrinkToFit="1"/>
    </xf>
    <xf numFmtId="0" fontId="56" fillId="0" borderId="10" xfId="58" applyFont="1" applyBorder="1"/>
    <xf numFmtId="0" fontId="56" fillId="0" borderId="7" xfId="58" applyFont="1" applyBorder="1"/>
    <xf numFmtId="0" fontId="56" fillId="0" borderId="33" xfId="58" applyFont="1" applyBorder="1" applyAlignment="1">
      <alignment shrinkToFit="1"/>
    </xf>
    <xf numFmtId="0" fontId="56" fillId="0" borderId="29" xfId="58" applyFont="1" applyBorder="1" applyAlignment="1">
      <alignment shrinkToFit="1"/>
    </xf>
    <xf numFmtId="0" fontId="35" fillId="0" borderId="33" xfId="58" applyFont="1" applyBorder="1" applyAlignment="1">
      <alignment horizontal="left" shrinkToFit="1"/>
    </xf>
    <xf numFmtId="0" fontId="35" fillId="0" borderId="29" xfId="58" applyFont="1" applyBorder="1" applyAlignment="1">
      <alignment horizontal="left" shrinkToFit="1"/>
    </xf>
    <xf numFmtId="0" fontId="56" fillId="0" borderId="33" xfId="0" applyFont="1" applyBorder="1" applyAlignment="1">
      <alignment horizontal="left" shrinkToFit="1"/>
    </xf>
    <xf numFmtId="0" fontId="56" fillId="0" borderId="29" xfId="0" applyFont="1" applyBorder="1" applyAlignment="1">
      <alignment horizontal="left" shrinkToFit="1"/>
    </xf>
    <xf numFmtId="0" fontId="56" fillId="0" borderId="10" xfId="0" applyFont="1" applyBorder="1"/>
    <xf numFmtId="0" fontId="56" fillId="0" borderId="7" xfId="0" applyFont="1" applyBorder="1"/>
    <xf numFmtId="0" fontId="56" fillId="0" borderId="33" xfId="0" applyFont="1" applyBorder="1" applyAlignment="1">
      <alignment shrinkToFit="1"/>
    </xf>
    <xf numFmtId="0" fontId="56" fillId="0" borderId="29" xfId="0" applyFont="1" applyBorder="1" applyAlignment="1">
      <alignment shrinkToFit="1"/>
    </xf>
    <xf numFmtId="0" fontId="36" fillId="0" borderId="10" xfId="58" applyFont="1" applyBorder="1" applyAlignment="1">
      <alignment shrinkToFit="1"/>
    </xf>
    <xf numFmtId="0" fontId="36" fillId="0" borderId="7" xfId="58" applyFont="1" applyBorder="1" applyAlignment="1">
      <alignment shrinkToFit="1"/>
    </xf>
    <xf numFmtId="0" fontId="35" fillId="0" borderId="15" xfId="58" applyFont="1" applyBorder="1"/>
    <xf numFmtId="0" fontId="35" fillId="0" borderId="31" xfId="58" applyFont="1" applyBorder="1"/>
    <xf numFmtId="0" fontId="56" fillId="0" borderId="42" xfId="58" applyFont="1" applyBorder="1" applyAlignment="1">
      <alignment shrinkToFit="1"/>
    </xf>
    <xf numFmtId="0" fontId="56" fillId="0" borderId="3" xfId="58" applyFont="1" applyBorder="1" applyAlignment="1">
      <alignment shrinkToFit="1"/>
    </xf>
    <xf numFmtId="0" fontId="60" fillId="0" borderId="7" xfId="58" applyFont="1" applyBorder="1"/>
    <xf numFmtId="177" fontId="41" fillId="0" borderId="0" xfId="58" applyNumberFormat="1" applyFont="1"/>
    <xf numFmtId="177" fontId="41" fillId="0" borderId="23" xfId="58" applyNumberFormat="1" applyFont="1" applyBorder="1"/>
    <xf numFmtId="177" fontId="35" fillId="0" borderId="46" xfId="58" applyNumberFormat="1" applyFont="1" applyBorder="1"/>
    <xf numFmtId="177" fontId="34" fillId="0" borderId="57" xfId="58" applyNumberFormat="1" applyBorder="1"/>
    <xf numFmtId="177" fontId="35" fillId="0" borderId="47" xfId="58" applyNumberFormat="1" applyFont="1" applyBorder="1"/>
    <xf numFmtId="177" fontId="35" fillId="0" borderId="57" xfId="58" applyNumberFormat="1" applyFont="1" applyBorder="1"/>
    <xf numFmtId="0" fontId="59" fillId="0" borderId="10" xfId="58" applyFont="1" applyBorder="1"/>
    <xf numFmtId="0" fontId="59" fillId="0" borderId="7" xfId="58" applyFont="1" applyBorder="1"/>
    <xf numFmtId="0" fontId="35" fillId="0" borderId="33" xfId="58" applyFont="1" applyBorder="1" applyAlignment="1">
      <alignment horizontal="center"/>
    </xf>
    <xf numFmtId="0" fontId="35" fillId="0" borderId="29" xfId="58" applyFont="1" applyBorder="1" applyAlignment="1">
      <alignment horizontal="center"/>
    </xf>
    <xf numFmtId="0" fontId="43" fillId="0" borderId="23" xfId="58" applyFont="1" applyBorder="1" applyAlignment="1">
      <alignment horizontal="center"/>
    </xf>
    <xf numFmtId="177" fontId="41" fillId="0" borderId="23" xfId="58" applyNumberFormat="1" applyFont="1" applyBorder="1" applyAlignment="1">
      <alignment horizontal="center"/>
    </xf>
    <xf numFmtId="0" fontId="56" fillId="0" borderId="33" xfId="58" applyFont="1" applyBorder="1" applyAlignment="1">
      <alignment horizontal="left" shrinkToFit="1"/>
    </xf>
    <xf numFmtId="0" fontId="56" fillId="0" borderId="29" xfId="58" applyFont="1" applyBorder="1" applyAlignment="1">
      <alignment horizontal="left" shrinkToFit="1"/>
    </xf>
    <xf numFmtId="0" fontId="56" fillId="0" borderId="10" xfId="58" applyFont="1" applyBorder="1" applyAlignment="1">
      <alignment shrinkToFit="1"/>
    </xf>
    <xf numFmtId="0" fontId="56" fillId="0" borderId="7" xfId="58" applyFont="1" applyBorder="1" applyAlignment="1">
      <alignment shrinkToFit="1"/>
    </xf>
    <xf numFmtId="0" fontId="52" fillId="0" borderId="10" xfId="58" applyFont="1" applyBorder="1"/>
    <xf numFmtId="0" fontId="52" fillId="0" borderId="7" xfId="58" applyFont="1" applyBorder="1"/>
    <xf numFmtId="0" fontId="35" fillId="0" borderId="10" xfId="58" applyFont="1" applyBorder="1" applyAlignment="1">
      <alignment shrinkToFit="1"/>
    </xf>
    <xf numFmtId="0" fontId="35" fillId="0" borderId="7" xfId="58" applyFont="1" applyBorder="1" applyAlignment="1">
      <alignment shrinkToFit="1"/>
    </xf>
  </cellXfs>
  <cellStyles count="6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xr:uid="{00000000-0005-0000-0000-000012000000}"/>
    <cellStyle name="Header1" xfId="20" xr:uid="{00000000-0005-0000-0000-000013000000}"/>
    <cellStyle name="Header2" xfId="21" xr:uid="{00000000-0005-0000-0000-000014000000}"/>
    <cellStyle name="Normal_#18-Internet" xfId="22" xr:uid="{00000000-0005-0000-0000-000015000000}"/>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どちらでもない" xfId="31" builtinId="28" customBuiltin="1"/>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2" xfId="37" xr:uid="{00000000-0005-0000-0000-000024000000}"/>
    <cellStyle name="桁区切り 2 2" xfId="64" xr:uid="{00000000-0005-0000-0000-000025000000}"/>
    <cellStyle name="桁区切り 3" xfId="38" xr:uid="{00000000-0005-0000-0000-000026000000}"/>
    <cellStyle name="桁区切り 3 2" xfId="66" xr:uid="{E94371B2-F3D3-4482-ACCC-29EFB3087A56}"/>
    <cellStyle name="桁区切り 3 2 3" xfId="39" xr:uid="{00000000-0005-0000-0000-000027000000}"/>
    <cellStyle name="桁区切り 4" xfId="40" xr:uid="{00000000-0005-0000-0000-000028000000}"/>
    <cellStyle name="桁区切り 5" xfId="60" xr:uid="{00000000-0005-0000-0000-000029000000}"/>
    <cellStyle name="桁区切り 6" xfId="63" xr:uid="{00000000-0005-0000-0000-00002A000000}"/>
    <cellStyle name="見出し 1" xfId="41" builtinId="16" customBuiltin="1"/>
    <cellStyle name="見出し 2" xfId="42" builtinId="17" customBuiltin="1"/>
    <cellStyle name="見出し 3" xfId="43" builtinId="18" customBuiltin="1"/>
    <cellStyle name="見出し 4" xfId="44" builtinId="19" customBuiltin="1"/>
    <cellStyle name="集計" xfId="45" builtinId="25" customBuiltin="1"/>
    <cellStyle name="出力" xfId="46" builtinId="21" customBuiltin="1"/>
    <cellStyle name="説明文" xfId="47" builtinId="53" customBuiltin="1"/>
    <cellStyle name="入力" xfId="48" builtinId="20" customBuiltin="1"/>
    <cellStyle name="標準" xfId="0" builtinId="0"/>
    <cellStyle name="標準 2" xfId="49" xr:uid="{00000000-0005-0000-0000-000034000000}"/>
    <cellStyle name="標準 2 2" xfId="50" xr:uid="{00000000-0005-0000-0000-000035000000}"/>
    <cellStyle name="標準 2 2 2" xfId="59" xr:uid="{00000000-0005-0000-0000-000036000000}"/>
    <cellStyle name="標準 3" xfId="51" xr:uid="{00000000-0005-0000-0000-000037000000}"/>
    <cellStyle name="標準 3 2 2 2" xfId="52" xr:uid="{00000000-0005-0000-0000-000038000000}"/>
    <cellStyle name="標準 3 2 3" xfId="53" xr:uid="{00000000-0005-0000-0000-000039000000}"/>
    <cellStyle name="標準 4" xfId="54" xr:uid="{00000000-0005-0000-0000-00003A000000}"/>
    <cellStyle name="標準 5" xfId="55" xr:uid="{00000000-0005-0000-0000-00003B000000}"/>
    <cellStyle name="標準 5 2" xfId="62" xr:uid="{00000000-0005-0000-0000-00003C000000}"/>
    <cellStyle name="標準 6" xfId="58" xr:uid="{00000000-0005-0000-0000-00003D000000}"/>
    <cellStyle name="標準 7" xfId="61" xr:uid="{00000000-0005-0000-0000-00003E000000}"/>
    <cellStyle name="標準 8" xfId="65" xr:uid="{A1646882-2D5F-4287-AC35-FCC87A5FD0C8}"/>
    <cellStyle name="未定義" xfId="56" xr:uid="{00000000-0005-0000-0000-000043000000}"/>
    <cellStyle name="良い" xfId="57" builtinId="26" customBuiltin="1"/>
  </cellStyles>
  <dxfs count="4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1.xml"/><Relationship Id="rId21" Type="http://schemas.openxmlformats.org/officeDocument/2006/relationships/worksheet" Target="worksheets/sheet21.xml"/><Relationship Id="rId42" Type="http://schemas.openxmlformats.org/officeDocument/2006/relationships/externalLink" Target="externalLinks/externalLink16.xml"/><Relationship Id="rId63" Type="http://schemas.openxmlformats.org/officeDocument/2006/relationships/externalLink" Target="externalLinks/externalLink37.xml"/><Relationship Id="rId84" Type="http://schemas.openxmlformats.org/officeDocument/2006/relationships/externalLink" Target="externalLinks/externalLink58.xml"/><Relationship Id="rId138" Type="http://schemas.openxmlformats.org/officeDocument/2006/relationships/externalLink" Target="externalLinks/externalLink112.xml"/><Relationship Id="rId159" Type="http://schemas.openxmlformats.org/officeDocument/2006/relationships/externalLink" Target="externalLinks/externalLink133.xml"/><Relationship Id="rId170" Type="http://schemas.openxmlformats.org/officeDocument/2006/relationships/externalLink" Target="externalLinks/externalLink144.xml"/><Relationship Id="rId191" Type="http://schemas.openxmlformats.org/officeDocument/2006/relationships/externalLink" Target="externalLinks/externalLink165.xml"/><Relationship Id="rId205" Type="http://schemas.openxmlformats.org/officeDocument/2006/relationships/externalLink" Target="externalLinks/externalLink179.xml"/><Relationship Id="rId107" Type="http://schemas.openxmlformats.org/officeDocument/2006/relationships/externalLink" Target="externalLinks/externalLink81.xml"/><Relationship Id="rId11" Type="http://schemas.openxmlformats.org/officeDocument/2006/relationships/worksheet" Target="worksheets/sheet11.xml"/><Relationship Id="rId32" Type="http://schemas.openxmlformats.org/officeDocument/2006/relationships/externalLink" Target="externalLinks/externalLink6.xml"/><Relationship Id="rId53" Type="http://schemas.openxmlformats.org/officeDocument/2006/relationships/externalLink" Target="externalLinks/externalLink27.xml"/><Relationship Id="rId74" Type="http://schemas.openxmlformats.org/officeDocument/2006/relationships/externalLink" Target="externalLinks/externalLink48.xml"/><Relationship Id="rId128" Type="http://schemas.openxmlformats.org/officeDocument/2006/relationships/externalLink" Target="externalLinks/externalLink102.xml"/><Relationship Id="rId149" Type="http://schemas.openxmlformats.org/officeDocument/2006/relationships/externalLink" Target="externalLinks/externalLink123.xml"/><Relationship Id="rId5" Type="http://schemas.openxmlformats.org/officeDocument/2006/relationships/worksheet" Target="worksheets/sheet5.xml"/><Relationship Id="rId95" Type="http://schemas.openxmlformats.org/officeDocument/2006/relationships/externalLink" Target="externalLinks/externalLink69.xml"/><Relationship Id="rId160" Type="http://schemas.openxmlformats.org/officeDocument/2006/relationships/externalLink" Target="externalLinks/externalLink134.xml"/><Relationship Id="rId181" Type="http://schemas.openxmlformats.org/officeDocument/2006/relationships/externalLink" Target="externalLinks/externalLink155.xml"/><Relationship Id="rId216"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externalLink" Target="externalLinks/externalLink17.xml"/><Relationship Id="rId64" Type="http://schemas.openxmlformats.org/officeDocument/2006/relationships/externalLink" Target="externalLinks/externalLink38.xml"/><Relationship Id="rId118" Type="http://schemas.openxmlformats.org/officeDocument/2006/relationships/externalLink" Target="externalLinks/externalLink92.xml"/><Relationship Id="rId139" Type="http://schemas.openxmlformats.org/officeDocument/2006/relationships/externalLink" Target="externalLinks/externalLink113.xml"/><Relationship Id="rId85" Type="http://schemas.openxmlformats.org/officeDocument/2006/relationships/externalLink" Target="externalLinks/externalLink59.xml"/><Relationship Id="rId150" Type="http://schemas.openxmlformats.org/officeDocument/2006/relationships/externalLink" Target="externalLinks/externalLink124.xml"/><Relationship Id="rId171" Type="http://schemas.openxmlformats.org/officeDocument/2006/relationships/externalLink" Target="externalLinks/externalLink145.xml"/><Relationship Id="rId192" Type="http://schemas.openxmlformats.org/officeDocument/2006/relationships/externalLink" Target="externalLinks/externalLink166.xml"/><Relationship Id="rId206" Type="http://schemas.openxmlformats.org/officeDocument/2006/relationships/externalLink" Target="externalLinks/externalLink180.xml"/><Relationship Id="rId12" Type="http://schemas.openxmlformats.org/officeDocument/2006/relationships/worksheet" Target="worksheets/sheet12.xml"/><Relationship Id="rId33" Type="http://schemas.openxmlformats.org/officeDocument/2006/relationships/externalLink" Target="externalLinks/externalLink7.xml"/><Relationship Id="rId108" Type="http://schemas.openxmlformats.org/officeDocument/2006/relationships/externalLink" Target="externalLinks/externalLink82.xml"/><Relationship Id="rId129" Type="http://schemas.openxmlformats.org/officeDocument/2006/relationships/externalLink" Target="externalLinks/externalLink103.xml"/><Relationship Id="rId54" Type="http://schemas.openxmlformats.org/officeDocument/2006/relationships/externalLink" Target="externalLinks/externalLink28.xml"/><Relationship Id="rId75" Type="http://schemas.openxmlformats.org/officeDocument/2006/relationships/externalLink" Target="externalLinks/externalLink49.xml"/><Relationship Id="rId96" Type="http://schemas.openxmlformats.org/officeDocument/2006/relationships/externalLink" Target="externalLinks/externalLink70.xml"/><Relationship Id="rId140" Type="http://schemas.openxmlformats.org/officeDocument/2006/relationships/externalLink" Target="externalLinks/externalLink114.xml"/><Relationship Id="rId161" Type="http://schemas.openxmlformats.org/officeDocument/2006/relationships/externalLink" Target="externalLinks/externalLink135.xml"/><Relationship Id="rId182" Type="http://schemas.openxmlformats.org/officeDocument/2006/relationships/externalLink" Target="externalLinks/externalLink156.xml"/><Relationship Id="rId217"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3.xml"/><Relationship Id="rId44" Type="http://schemas.openxmlformats.org/officeDocument/2006/relationships/externalLink" Target="externalLinks/externalLink18.xml"/><Relationship Id="rId65" Type="http://schemas.openxmlformats.org/officeDocument/2006/relationships/externalLink" Target="externalLinks/externalLink39.xml"/><Relationship Id="rId86" Type="http://schemas.openxmlformats.org/officeDocument/2006/relationships/externalLink" Target="externalLinks/externalLink60.xml"/><Relationship Id="rId130" Type="http://schemas.openxmlformats.org/officeDocument/2006/relationships/externalLink" Target="externalLinks/externalLink104.xml"/><Relationship Id="rId151" Type="http://schemas.openxmlformats.org/officeDocument/2006/relationships/externalLink" Target="externalLinks/externalLink125.xml"/><Relationship Id="rId172" Type="http://schemas.openxmlformats.org/officeDocument/2006/relationships/externalLink" Target="externalLinks/externalLink146.xml"/><Relationship Id="rId193" Type="http://schemas.openxmlformats.org/officeDocument/2006/relationships/externalLink" Target="externalLinks/externalLink167.xml"/><Relationship Id="rId207" Type="http://schemas.openxmlformats.org/officeDocument/2006/relationships/externalLink" Target="externalLinks/externalLink181.xml"/><Relationship Id="rId13" Type="http://schemas.openxmlformats.org/officeDocument/2006/relationships/worksheet" Target="worksheets/sheet13.xml"/><Relationship Id="rId109" Type="http://schemas.openxmlformats.org/officeDocument/2006/relationships/externalLink" Target="externalLinks/externalLink83.xml"/><Relationship Id="rId34" Type="http://schemas.openxmlformats.org/officeDocument/2006/relationships/externalLink" Target="externalLinks/externalLink8.xml"/><Relationship Id="rId55" Type="http://schemas.openxmlformats.org/officeDocument/2006/relationships/externalLink" Target="externalLinks/externalLink29.xml"/><Relationship Id="rId76" Type="http://schemas.openxmlformats.org/officeDocument/2006/relationships/externalLink" Target="externalLinks/externalLink50.xml"/><Relationship Id="rId97" Type="http://schemas.openxmlformats.org/officeDocument/2006/relationships/externalLink" Target="externalLinks/externalLink71.xml"/><Relationship Id="rId120" Type="http://schemas.openxmlformats.org/officeDocument/2006/relationships/externalLink" Target="externalLinks/externalLink94.xml"/><Relationship Id="rId141" Type="http://schemas.openxmlformats.org/officeDocument/2006/relationships/externalLink" Target="externalLinks/externalLink115.xml"/><Relationship Id="rId7" Type="http://schemas.openxmlformats.org/officeDocument/2006/relationships/worksheet" Target="worksheets/sheet7.xml"/><Relationship Id="rId162" Type="http://schemas.openxmlformats.org/officeDocument/2006/relationships/externalLink" Target="externalLinks/externalLink136.xml"/><Relationship Id="rId183" Type="http://schemas.openxmlformats.org/officeDocument/2006/relationships/externalLink" Target="externalLinks/externalLink157.xml"/><Relationship Id="rId218"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externalLink" Target="externalLinks/externalLink19.xml"/><Relationship Id="rId66" Type="http://schemas.openxmlformats.org/officeDocument/2006/relationships/externalLink" Target="externalLinks/externalLink40.xml"/><Relationship Id="rId87" Type="http://schemas.openxmlformats.org/officeDocument/2006/relationships/externalLink" Target="externalLinks/externalLink61.xml"/><Relationship Id="rId110" Type="http://schemas.openxmlformats.org/officeDocument/2006/relationships/externalLink" Target="externalLinks/externalLink84.xml"/><Relationship Id="rId131" Type="http://schemas.openxmlformats.org/officeDocument/2006/relationships/externalLink" Target="externalLinks/externalLink105.xml"/><Relationship Id="rId152" Type="http://schemas.openxmlformats.org/officeDocument/2006/relationships/externalLink" Target="externalLinks/externalLink126.xml"/><Relationship Id="rId173" Type="http://schemas.openxmlformats.org/officeDocument/2006/relationships/externalLink" Target="externalLinks/externalLink147.xml"/><Relationship Id="rId194" Type="http://schemas.openxmlformats.org/officeDocument/2006/relationships/externalLink" Target="externalLinks/externalLink168.xml"/><Relationship Id="rId208" Type="http://schemas.openxmlformats.org/officeDocument/2006/relationships/externalLink" Target="externalLinks/externalLink182.xml"/><Relationship Id="rId14" Type="http://schemas.openxmlformats.org/officeDocument/2006/relationships/worksheet" Target="worksheets/sheet14.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56" Type="http://schemas.openxmlformats.org/officeDocument/2006/relationships/externalLink" Target="externalLinks/externalLink30.xml"/><Relationship Id="rId77" Type="http://schemas.openxmlformats.org/officeDocument/2006/relationships/externalLink" Target="externalLinks/externalLink51.xml"/><Relationship Id="rId100" Type="http://schemas.openxmlformats.org/officeDocument/2006/relationships/externalLink" Target="externalLinks/externalLink74.xml"/><Relationship Id="rId105" Type="http://schemas.openxmlformats.org/officeDocument/2006/relationships/externalLink" Target="externalLinks/externalLink79.xml"/><Relationship Id="rId126" Type="http://schemas.openxmlformats.org/officeDocument/2006/relationships/externalLink" Target="externalLinks/externalLink100.xml"/><Relationship Id="rId147" Type="http://schemas.openxmlformats.org/officeDocument/2006/relationships/externalLink" Target="externalLinks/externalLink121.xml"/><Relationship Id="rId168" Type="http://schemas.openxmlformats.org/officeDocument/2006/relationships/externalLink" Target="externalLinks/externalLink142.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93" Type="http://schemas.openxmlformats.org/officeDocument/2006/relationships/externalLink" Target="externalLinks/externalLink67.xml"/><Relationship Id="rId98" Type="http://schemas.openxmlformats.org/officeDocument/2006/relationships/externalLink" Target="externalLinks/externalLink72.xml"/><Relationship Id="rId121" Type="http://schemas.openxmlformats.org/officeDocument/2006/relationships/externalLink" Target="externalLinks/externalLink95.xml"/><Relationship Id="rId142" Type="http://schemas.openxmlformats.org/officeDocument/2006/relationships/externalLink" Target="externalLinks/externalLink116.xml"/><Relationship Id="rId163" Type="http://schemas.openxmlformats.org/officeDocument/2006/relationships/externalLink" Target="externalLinks/externalLink137.xml"/><Relationship Id="rId184" Type="http://schemas.openxmlformats.org/officeDocument/2006/relationships/externalLink" Target="externalLinks/externalLink158.xml"/><Relationship Id="rId189" Type="http://schemas.openxmlformats.org/officeDocument/2006/relationships/externalLink" Target="externalLinks/externalLink163.xml"/><Relationship Id="rId3" Type="http://schemas.openxmlformats.org/officeDocument/2006/relationships/worksheet" Target="worksheets/sheet3.xml"/><Relationship Id="rId214" Type="http://schemas.openxmlformats.org/officeDocument/2006/relationships/externalLink" Target="externalLinks/externalLink188.xml"/><Relationship Id="rId25" Type="http://schemas.openxmlformats.org/officeDocument/2006/relationships/worksheet" Target="worksheets/sheet25.xml"/><Relationship Id="rId46" Type="http://schemas.openxmlformats.org/officeDocument/2006/relationships/externalLink" Target="externalLinks/externalLink20.xml"/><Relationship Id="rId67" Type="http://schemas.openxmlformats.org/officeDocument/2006/relationships/externalLink" Target="externalLinks/externalLink41.xml"/><Relationship Id="rId116" Type="http://schemas.openxmlformats.org/officeDocument/2006/relationships/externalLink" Target="externalLinks/externalLink90.xml"/><Relationship Id="rId137" Type="http://schemas.openxmlformats.org/officeDocument/2006/relationships/externalLink" Target="externalLinks/externalLink111.xml"/><Relationship Id="rId158" Type="http://schemas.openxmlformats.org/officeDocument/2006/relationships/externalLink" Target="externalLinks/externalLink132.xml"/><Relationship Id="rId20" Type="http://schemas.openxmlformats.org/officeDocument/2006/relationships/worksheet" Target="worksheets/sheet20.xml"/><Relationship Id="rId41" Type="http://schemas.openxmlformats.org/officeDocument/2006/relationships/externalLink" Target="externalLinks/externalLink15.xml"/><Relationship Id="rId62" Type="http://schemas.openxmlformats.org/officeDocument/2006/relationships/externalLink" Target="externalLinks/externalLink36.xml"/><Relationship Id="rId83" Type="http://schemas.openxmlformats.org/officeDocument/2006/relationships/externalLink" Target="externalLinks/externalLink57.xml"/><Relationship Id="rId88" Type="http://schemas.openxmlformats.org/officeDocument/2006/relationships/externalLink" Target="externalLinks/externalLink62.xml"/><Relationship Id="rId111" Type="http://schemas.openxmlformats.org/officeDocument/2006/relationships/externalLink" Target="externalLinks/externalLink85.xml"/><Relationship Id="rId132" Type="http://schemas.openxmlformats.org/officeDocument/2006/relationships/externalLink" Target="externalLinks/externalLink106.xml"/><Relationship Id="rId153" Type="http://schemas.openxmlformats.org/officeDocument/2006/relationships/externalLink" Target="externalLinks/externalLink127.xml"/><Relationship Id="rId174" Type="http://schemas.openxmlformats.org/officeDocument/2006/relationships/externalLink" Target="externalLinks/externalLink148.xml"/><Relationship Id="rId179" Type="http://schemas.openxmlformats.org/officeDocument/2006/relationships/externalLink" Target="externalLinks/externalLink153.xml"/><Relationship Id="rId195" Type="http://schemas.openxmlformats.org/officeDocument/2006/relationships/externalLink" Target="externalLinks/externalLink169.xml"/><Relationship Id="rId209" Type="http://schemas.openxmlformats.org/officeDocument/2006/relationships/externalLink" Target="externalLinks/externalLink183.xml"/><Relationship Id="rId190" Type="http://schemas.openxmlformats.org/officeDocument/2006/relationships/externalLink" Target="externalLinks/externalLink164.xml"/><Relationship Id="rId204" Type="http://schemas.openxmlformats.org/officeDocument/2006/relationships/externalLink" Target="externalLinks/externalLink178.xml"/><Relationship Id="rId15" Type="http://schemas.openxmlformats.org/officeDocument/2006/relationships/worksheet" Target="worksheets/sheet15.xml"/><Relationship Id="rId36" Type="http://schemas.openxmlformats.org/officeDocument/2006/relationships/externalLink" Target="externalLinks/externalLink10.xml"/><Relationship Id="rId57" Type="http://schemas.openxmlformats.org/officeDocument/2006/relationships/externalLink" Target="externalLinks/externalLink31.xml"/><Relationship Id="rId106" Type="http://schemas.openxmlformats.org/officeDocument/2006/relationships/externalLink" Target="externalLinks/externalLink80.xml"/><Relationship Id="rId127" Type="http://schemas.openxmlformats.org/officeDocument/2006/relationships/externalLink" Target="externalLinks/externalLink101.xml"/><Relationship Id="rId10" Type="http://schemas.openxmlformats.org/officeDocument/2006/relationships/worksheet" Target="worksheets/sheet10.xml"/><Relationship Id="rId31" Type="http://schemas.openxmlformats.org/officeDocument/2006/relationships/externalLink" Target="externalLinks/externalLink5.xml"/><Relationship Id="rId52" Type="http://schemas.openxmlformats.org/officeDocument/2006/relationships/externalLink" Target="externalLinks/externalLink26.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94" Type="http://schemas.openxmlformats.org/officeDocument/2006/relationships/externalLink" Target="externalLinks/externalLink68.xml"/><Relationship Id="rId99" Type="http://schemas.openxmlformats.org/officeDocument/2006/relationships/externalLink" Target="externalLinks/externalLink73.xml"/><Relationship Id="rId101" Type="http://schemas.openxmlformats.org/officeDocument/2006/relationships/externalLink" Target="externalLinks/externalLink75.xml"/><Relationship Id="rId122" Type="http://schemas.openxmlformats.org/officeDocument/2006/relationships/externalLink" Target="externalLinks/externalLink96.xml"/><Relationship Id="rId143" Type="http://schemas.openxmlformats.org/officeDocument/2006/relationships/externalLink" Target="externalLinks/externalLink117.xml"/><Relationship Id="rId148" Type="http://schemas.openxmlformats.org/officeDocument/2006/relationships/externalLink" Target="externalLinks/externalLink122.xml"/><Relationship Id="rId164" Type="http://schemas.openxmlformats.org/officeDocument/2006/relationships/externalLink" Target="externalLinks/externalLink138.xml"/><Relationship Id="rId169" Type="http://schemas.openxmlformats.org/officeDocument/2006/relationships/externalLink" Target="externalLinks/externalLink143.xml"/><Relationship Id="rId185" Type="http://schemas.openxmlformats.org/officeDocument/2006/relationships/externalLink" Target="externalLinks/externalLink15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4.xml"/><Relationship Id="rId210" Type="http://schemas.openxmlformats.org/officeDocument/2006/relationships/externalLink" Target="externalLinks/externalLink184.xml"/><Relationship Id="rId215"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externalLink" Target="externalLinks/externalLink21.xml"/><Relationship Id="rId68" Type="http://schemas.openxmlformats.org/officeDocument/2006/relationships/externalLink" Target="externalLinks/externalLink42.xml"/><Relationship Id="rId89" Type="http://schemas.openxmlformats.org/officeDocument/2006/relationships/externalLink" Target="externalLinks/externalLink63.xml"/><Relationship Id="rId112" Type="http://schemas.openxmlformats.org/officeDocument/2006/relationships/externalLink" Target="externalLinks/externalLink86.xml"/><Relationship Id="rId133" Type="http://schemas.openxmlformats.org/officeDocument/2006/relationships/externalLink" Target="externalLinks/externalLink107.xml"/><Relationship Id="rId154" Type="http://schemas.openxmlformats.org/officeDocument/2006/relationships/externalLink" Target="externalLinks/externalLink128.xml"/><Relationship Id="rId175" Type="http://schemas.openxmlformats.org/officeDocument/2006/relationships/externalLink" Target="externalLinks/externalLink149.xml"/><Relationship Id="rId196" Type="http://schemas.openxmlformats.org/officeDocument/2006/relationships/externalLink" Target="externalLinks/externalLink170.xml"/><Relationship Id="rId200" Type="http://schemas.openxmlformats.org/officeDocument/2006/relationships/externalLink" Target="externalLinks/externalLink174.xml"/><Relationship Id="rId16" Type="http://schemas.openxmlformats.org/officeDocument/2006/relationships/worksheet" Target="worksheets/sheet16.xml"/><Relationship Id="rId37" Type="http://schemas.openxmlformats.org/officeDocument/2006/relationships/externalLink" Target="externalLinks/externalLink11.xml"/><Relationship Id="rId58" Type="http://schemas.openxmlformats.org/officeDocument/2006/relationships/externalLink" Target="externalLinks/externalLink32.xml"/><Relationship Id="rId79" Type="http://schemas.openxmlformats.org/officeDocument/2006/relationships/externalLink" Target="externalLinks/externalLink53.xml"/><Relationship Id="rId102" Type="http://schemas.openxmlformats.org/officeDocument/2006/relationships/externalLink" Target="externalLinks/externalLink76.xml"/><Relationship Id="rId123" Type="http://schemas.openxmlformats.org/officeDocument/2006/relationships/externalLink" Target="externalLinks/externalLink97.xml"/><Relationship Id="rId144" Type="http://schemas.openxmlformats.org/officeDocument/2006/relationships/externalLink" Target="externalLinks/externalLink118.xml"/><Relationship Id="rId90" Type="http://schemas.openxmlformats.org/officeDocument/2006/relationships/externalLink" Target="externalLinks/externalLink64.xml"/><Relationship Id="rId165" Type="http://schemas.openxmlformats.org/officeDocument/2006/relationships/externalLink" Target="externalLinks/externalLink139.xml"/><Relationship Id="rId186" Type="http://schemas.openxmlformats.org/officeDocument/2006/relationships/externalLink" Target="externalLinks/externalLink160.xml"/><Relationship Id="rId211" Type="http://schemas.openxmlformats.org/officeDocument/2006/relationships/externalLink" Target="externalLinks/externalLink185.xml"/><Relationship Id="rId27" Type="http://schemas.openxmlformats.org/officeDocument/2006/relationships/externalLink" Target="externalLinks/externalLink1.xml"/><Relationship Id="rId48" Type="http://schemas.openxmlformats.org/officeDocument/2006/relationships/externalLink" Target="externalLinks/externalLink22.xml"/><Relationship Id="rId69" Type="http://schemas.openxmlformats.org/officeDocument/2006/relationships/externalLink" Target="externalLinks/externalLink43.xml"/><Relationship Id="rId113" Type="http://schemas.openxmlformats.org/officeDocument/2006/relationships/externalLink" Target="externalLinks/externalLink87.xml"/><Relationship Id="rId134" Type="http://schemas.openxmlformats.org/officeDocument/2006/relationships/externalLink" Target="externalLinks/externalLink108.xml"/><Relationship Id="rId80" Type="http://schemas.openxmlformats.org/officeDocument/2006/relationships/externalLink" Target="externalLinks/externalLink54.xml"/><Relationship Id="rId155" Type="http://schemas.openxmlformats.org/officeDocument/2006/relationships/externalLink" Target="externalLinks/externalLink129.xml"/><Relationship Id="rId176" Type="http://schemas.openxmlformats.org/officeDocument/2006/relationships/externalLink" Target="externalLinks/externalLink150.xml"/><Relationship Id="rId197" Type="http://schemas.openxmlformats.org/officeDocument/2006/relationships/externalLink" Target="externalLinks/externalLink171.xml"/><Relationship Id="rId201" Type="http://schemas.openxmlformats.org/officeDocument/2006/relationships/externalLink" Target="externalLinks/externalLink175.xml"/><Relationship Id="rId17" Type="http://schemas.openxmlformats.org/officeDocument/2006/relationships/worksheet" Target="worksheets/sheet17.xml"/><Relationship Id="rId38" Type="http://schemas.openxmlformats.org/officeDocument/2006/relationships/externalLink" Target="externalLinks/externalLink12.xml"/><Relationship Id="rId59" Type="http://schemas.openxmlformats.org/officeDocument/2006/relationships/externalLink" Target="externalLinks/externalLink33.xml"/><Relationship Id="rId103" Type="http://schemas.openxmlformats.org/officeDocument/2006/relationships/externalLink" Target="externalLinks/externalLink77.xml"/><Relationship Id="rId124" Type="http://schemas.openxmlformats.org/officeDocument/2006/relationships/externalLink" Target="externalLinks/externalLink98.xml"/><Relationship Id="rId70" Type="http://schemas.openxmlformats.org/officeDocument/2006/relationships/externalLink" Target="externalLinks/externalLink44.xml"/><Relationship Id="rId91" Type="http://schemas.openxmlformats.org/officeDocument/2006/relationships/externalLink" Target="externalLinks/externalLink65.xml"/><Relationship Id="rId145" Type="http://schemas.openxmlformats.org/officeDocument/2006/relationships/externalLink" Target="externalLinks/externalLink119.xml"/><Relationship Id="rId166" Type="http://schemas.openxmlformats.org/officeDocument/2006/relationships/externalLink" Target="externalLinks/externalLink140.xml"/><Relationship Id="rId187" Type="http://schemas.openxmlformats.org/officeDocument/2006/relationships/externalLink" Target="externalLinks/externalLink161.xml"/><Relationship Id="rId1" Type="http://schemas.openxmlformats.org/officeDocument/2006/relationships/worksheet" Target="worksheets/sheet1.xml"/><Relationship Id="rId212" Type="http://schemas.openxmlformats.org/officeDocument/2006/relationships/externalLink" Target="externalLinks/externalLink186.xml"/><Relationship Id="rId28" Type="http://schemas.openxmlformats.org/officeDocument/2006/relationships/externalLink" Target="externalLinks/externalLink2.xml"/><Relationship Id="rId49" Type="http://schemas.openxmlformats.org/officeDocument/2006/relationships/externalLink" Target="externalLinks/externalLink23.xml"/><Relationship Id="rId114" Type="http://schemas.openxmlformats.org/officeDocument/2006/relationships/externalLink" Target="externalLinks/externalLink88.xml"/><Relationship Id="rId60" Type="http://schemas.openxmlformats.org/officeDocument/2006/relationships/externalLink" Target="externalLinks/externalLink34.xml"/><Relationship Id="rId81" Type="http://schemas.openxmlformats.org/officeDocument/2006/relationships/externalLink" Target="externalLinks/externalLink55.xml"/><Relationship Id="rId135" Type="http://schemas.openxmlformats.org/officeDocument/2006/relationships/externalLink" Target="externalLinks/externalLink109.xml"/><Relationship Id="rId156" Type="http://schemas.openxmlformats.org/officeDocument/2006/relationships/externalLink" Target="externalLinks/externalLink130.xml"/><Relationship Id="rId177" Type="http://schemas.openxmlformats.org/officeDocument/2006/relationships/externalLink" Target="externalLinks/externalLink151.xml"/><Relationship Id="rId198" Type="http://schemas.openxmlformats.org/officeDocument/2006/relationships/externalLink" Target="externalLinks/externalLink172.xml"/><Relationship Id="rId202" Type="http://schemas.openxmlformats.org/officeDocument/2006/relationships/externalLink" Target="externalLinks/externalLink176.xml"/><Relationship Id="rId18" Type="http://schemas.openxmlformats.org/officeDocument/2006/relationships/worksheet" Target="worksheets/sheet18.xml"/><Relationship Id="rId39" Type="http://schemas.openxmlformats.org/officeDocument/2006/relationships/externalLink" Target="externalLinks/externalLink13.xml"/><Relationship Id="rId50" Type="http://schemas.openxmlformats.org/officeDocument/2006/relationships/externalLink" Target="externalLinks/externalLink24.xml"/><Relationship Id="rId104" Type="http://schemas.openxmlformats.org/officeDocument/2006/relationships/externalLink" Target="externalLinks/externalLink78.xml"/><Relationship Id="rId125" Type="http://schemas.openxmlformats.org/officeDocument/2006/relationships/externalLink" Target="externalLinks/externalLink99.xml"/><Relationship Id="rId146" Type="http://schemas.openxmlformats.org/officeDocument/2006/relationships/externalLink" Target="externalLinks/externalLink120.xml"/><Relationship Id="rId167" Type="http://schemas.openxmlformats.org/officeDocument/2006/relationships/externalLink" Target="externalLinks/externalLink141.xml"/><Relationship Id="rId188" Type="http://schemas.openxmlformats.org/officeDocument/2006/relationships/externalLink" Target="externalLinks/externalLink162.xml"/><Relationship Id="rId71" Type="http://schemas.openxmlformats.org/officeDocument/2006/relationships/externalLink" Target="externalLinks/externalLink45.xml"/><Relationship Id="rId92" Type="http://schemas.openxmlformats.org/officeDocument/2006/relationships/externalLink" Target="externalLinks/externalLink66.xml"/><Relationship Id="rId213" Type="http://schemas.openxmlformats.org/officeDocument/2006/relationships/externalLink" Target="externalLinks/externalLink187.xml"/><Relationship Id="rId2" Type="http://schemas.openxmlformats.org/officeDocument/2006/relationships/worksheet" Target="worksheets/sheet2.xml"/><Relationship Id="rId29" Type="http://schemas.openxmlformats.org/officeDocument/2006/relationships/externalLink" Target="externalLinks/externalLink3.xml"/><Relationship Id="rId40" Type="http://schemas.openxmlformats.org/officeDocument/2006/relationships/externalLink" Target="externalLinks/externalLink14.xml"/><Relationship Id="rId115" Type="http://schemas.openxmlformats.org/officeDocument/2006/relationships/externalLink" Target="externalLinks/externalLink89.xml"/><Relationship Id="rId136" Type="http://schemas.openxmlformats.org/officeDocument/2006/relationships/externalLink" Target="externalLinks/externalLink110.xml"/><Relationship Id="rId157" Type="http://schemas.openxmlformats.org/officeDocument/2006/relationships/externalLink" Target="externalLinks/externalLink131.xml"/><Relationship Id="rId178" Type="http://schemas.openxmlformats.org/officeDocument/2006/relationships/externalLink" Target="externalLinks/externalLink152.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199" Type="http://schemas.openxmlformats.org/officeDocument/2006/relationships/externalLink" Target="externalLinks/externalLink173.xml"/><Relationship Id="rId203" Type="http://schemas.openxmlformats.org/officeDocument/2006/relationships/externalLink" Target="externalLinks/externalLink177.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om-dual\hd-wiu2%20(m)\&#24037;&#20107;\H&#65298;&#65296;\&#24066;&#27665;&#20132;&#27969;&#12475;&#12531;&#12479;&#12540;&#12539;&#23433;&#22478;&#20445;&#32946;&#22290;\WINDOWS\&#65411;&#65438;&#65405;&#65400;&#65412;&#65391;&#65420;&#65439;\&#24037;&#20107;\&#35373;&#35336;\H16\&#26716;&#30010;&#25913;&#31689;&#31354;&#35519;&#24037;&#201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m-dual\hd-wiu2%20(m)\&#24037;&#20107;\H&#65298;&#65296;\&#24066;&#27665;&#20132;&#27969;&#12475;&#12531;&#12479;&#12540;&#12539;&#23433;&#22478;&#20445;&#32946;&#22290;\WINDOWS\&#65411;&#65438;&#65405;&#65400;&#65412;&#65391;&#65420;&#65439;\&#24037;&#20107;\&#35373;&#35336;\H16\&#26032;&#35373;&#23567;&#23398;&#26657;&#31649;&#24037;&#20107;(&#26032;&#20869;&#3537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ubota-sv\&#20849;&#26377;\&#24859;&#22823;&#38468;&#23646;&#20013;&#23398;&#26657;&#25913;&#20462;&#25552;&#20986;&#29992;&#22259;&#38754;&#20182;\&#22478;&#21271;\&#24037;&#20107;\SVBL\&#65331;&#65334;&#65314;&#65324;&#20104;&#23450;&#20385;&#26684;&#65299;&#26376;21&#2608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om-dual\hd-wiu2%20(m)\Documents%20and%20Settings\&#20234;&#21561;&#30331;\&#12487;&#12473;&#12463;&#12488;&#12483;&#12503;\&#26716;&#20117;&#23567;&#26657;&#33294;&#31227;&#36578;&#24314;&#35373;&#65288;&#31354;&#35519;&#24037;&#20107;&#65289;\&#23567;&#23798;&#12496;&#12483;&#12463;&#12450;&#12483;&#12503;\&#23567;&#23798;\&#24037;&#20107;\&#65320;&#65297;&#65301;\&#20844;&#22290;&#65412;&#65394;&#65434;\&#26716;&#30010;&#25913;&#31689;&#31354;&#35519;&#24037;&#20107;(&#26032;&#20869;&#35379;)&#25511;&#123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iwa76\&#37670;\s_data\&#38738;&#12356;&#40165;\&#20869;&#35379;\&#21336;&#20385;&#21335;AC.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26045;&#35373;&#37096;&#20849;&#36890;\06&#26045;&#35373;&#25972;&#20633;&#35506;\Program%20Files\TeamWARE\Office\T\M\V5\&#65288;&#37329;&#29289;&#26619;&#23450;&#65289;&#20869;&#35379;&#26360;062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c09\d-pc09\&#65320;13&#24037;&#20107;\&#20234;&#33391;&#28246;\excel\&#20234;&#33391;&#28246;&#23724;&#28783;&#21488;&#24037;&#2010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shinomori\&#31712;&#26862;&#21843;&#19968;&#20849;&#26377;\EXCEL_D\&#31309;&#31639;&#38306;&#20418;\&#36899;&#21512;&#20225;&#30011;&#35373;&#35336;\2008-08-26%20&#30757;&#37096;&#22243;&#22320;&#12288;&#35299;&#20307;\&#12304;&#35373;&#35336;&#26360;&#12305;&#30476;&#21942;&#20303;&#23429;&#23431;&#21644;&#23798;&#65381;&#26126;&#20523;&#22243;&#22320;&#38500;&#21364;&#36896;&#25104;&#24037;&#2010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share\shige-chan\&#21517;&#21476;&#23627;&#39365;&#26045;&#35373;&#25913;&#33391;&#24037;&#20107;\&#35373;&#20633;&#24037;&#20107;\&#23567;&#20816;%20&#35373;&#35336;&#26360;\&#65298;&#26399;&#24037;&#20107;%20%20&#35373;&#35336;&#26360;%20&#215;0.75\&#35373;&#35336;&#26360;\&#65351;%20&#31532;&#65298;&#26399;%20&#31649;&#24037;&#20107;%20%20%20&#35373;&#35336;&#26360;&#65288;&#12381;&#12398;&#65297;&#6528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as\data\2001&#24180;\&#26481;&#26716;&#20303;&#23429;&#32784;&#38663;&#24037;&#20107;\s_data\&#38738;&#12356;&#40165;\&#20869;&#35379;\&#21336;&#20385;&#21335;AC.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osfsog2\&#19968;&#26178;&#20445;&#23384;&#29992;&#12501;&#12457;&#12523;&#12480;\&#20304;&#34276;\&#26481;&#23665;&#20844;&#22290;&#39365;&#26045;&#35373;&#25913;&#33391;&#24037;&#20107;\My%20documents\12&#12514;&#12487;&#12523;&#20107;&#26989;&#26045;&#35373;&#25972;&#20633;&#35519;&#2636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Yamada02\&#19977;&#23798;&#21335;&#20013;\H13&#65374;H16\&#31119;&#26717;&#29992;\&#26368;&#32066;&#35373;&#35336;&#26360;\&#35930;&#33294;&#35299;&#20307;&#35373;&#35336;&#26360;&#65288;&#26368;&#32066;&#65289;\&#35373;&#35336;&#26360;\windows\TEMP\&#12467;&#12531;&#12486;&#12490;&#12479;&#12540;&#12511;&#12490;&#12523;&#35373;&#35336;&#26360;(H13.11.30&#22793;&#26356;)(&#22320;&#30436;&#25913;&#33391;&#12539;&#33136;&#22721;&#25171;&#25918;&#12471;&#21270;&#319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share\&#24179;&#23721;\&#20170;&#27744;&#12458;&#12531;&#12481;&#12483;&#12481;\&#25563;&#27671;&#35336;&#31639;\&#65429;&#65414;&#38263;&#20037;&#2516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ilesv2\07111$\W&#31119;&#31049;&#26045;&#35373;\&#35914;&#27211;&#29305;&#39178;\&#35373;&#35336;&#26360;\&#38651;&#27671;\&#35336;&#31639;&#2636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ubota-sv\&#20849;&#26377;\D\My%20data%20File\H16\&#24029;&#19978;&#22320;&#21306;&#25351;&#20196;&#23460;&#65288;&#20843;&#24161;&#27996;&#24066;&#65289;\&#35373;&#35336;&#26360;\&#38651;&#27671;&#35373;&#35336;&#26360;&#65288;&#24029;&#19978;&#31532;&#65299;&#25351;&#20196;&#23460;&#6528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server\d&#65412;&#65438;&#65431;&#65394;&#65420;&#65438;\&#27010;&#31639;&#65305;&#65304;&#65297;&#6529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01&#36914;&#34892;&#29289;&#20214;/05024&#21517;&#21476;&#23627;&#24066;&#22320;&#19979;&#37444;&#20253;&#39340;&#30010;/&#21442;&#32771;&#36039;&#26009;/&#31309;&#31639;&#36039;&#26009;/&#26085;&#27604;&#37326;-&#20195;&#20385;/&#26149;&#26085;&#20117;IC0618/&#31309;&#31639;/&#36249;&#12373;&#12435;/&#29978;&#30446;&#23546;&#65288;&#20869;&#35379;&#65289;/&#26157;&#21644;&#20445;&#32946;&#22290;&#20869;&#35379;&#26360;&#65288;A&#65289;&#26032;&#3168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erver\share\My%20documents\&#24179;&#25104;13&#24180;&#24230;&#24037;&#20107;\&#20013;&#20999;\&#35373;&#35336;&#26360;&#12288;&#31309;&#31639;\&#12521;&#12452;&#12531;&#12459;&#12521;&#12540;\&#31309;&#31639;&#26360;&#12521;&#12452;&#12531;&#12459;&#12521;&#1254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ca102\k-mo\&#25913;&#20462;&#21462;&#22730;\&#25913;&#20462;&#21336;&#2038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ubota-sv\&#20849;&#26377;\&#24859;&#22823;&#38468;&#23646;&#20013;&#23398;&#26657;&#25913;&#20462;&#25552;&#20986;&#29992;&#22259;&#38754;&#20182;\&#26032;&#32076;&#36027;&#20869;&#35379;&#2636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Logitecnas-1\&#26045;&#35373;&#25972;&#20633;&#35506;\&#27231;&#26800;&#12481;&#12540;&#12512;\&#32058;&#30000;\&#65288;&#21307;&#30149;&#65289;&#22522;&#24185;&#65396;&#65434;&#65421;&#65438;&#65392;&#65408;&#65392;\&#22478;&#21271;\&#24037;&#20107;\SVBL\&#65331;&#65334;&#65314;&#65324;&#20104;&#23450;&#20385;&#26684;&#65299;&#26376;21&#2608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aia\&#37117;&#24066;&#35336;&#30011;&#35506;\&#26449;&#22303;&#35373;&#35336;\&#31282;&#30000;&#22290;\&#20869;&#35379;&#26360;&#38651;&#2767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aia\&#37117;&#24066;&#35336;&#30011;&#35506;\&#27010;&#31639;&#37329;&#38989;\&#21508;&#21209;&#21407;\&#21069;&#23470;&#20445;&#32946;\&#27010;&#31639;&#26681;&#253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2269;&#20816;&#23398;&#22290;\&#19977;&#37325;&#30475;&#35703;&#27010;&#3163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om-dual\hd-wiu2%20(m)\&#24037;&#20107;\H&#65298;&#65296;\&#24066;&#27665;&#20132;&#27969;&#12475;&#12531;&#12479;&#12540;&#12539;&#23433;&#22478;&#20445;&#32946;&#22290;\WINDOWS\&#65411;&#65438;&#65405;&#65400;&#65412;&#65391;&#65420;&#65439;\&#24037;&#20107;\&#35373;&#35336;\H16\B&#26032;&#35373;&#23567;&#23398;&#26657;&#31649;&#24037;&#20107;(&#26032;&#20869;&#35379;)&#25511;&#1236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ubota-sv\&#20849;&#26377;\&#25342;&#20986;_A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2000server\data\&#24037;&#20107;\H&#65298;&#65296;\&#26716;&#30010;&#20816;&#31461;&#12463;&#12521;&#12502;&#31354;&#35519;\&#26716;&#3001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om-dual\hd-wiu2%20(m)\&#24037;&#20107;\H&#65298;&#65296;\&#24066;&#27665;&#20132;&#27969;&#12475;&#12531;&#12479;&#12540;&#12539;&#23433;&#22478;&#20445;&#32946;&#22290;\&#23567;&#23798;&#12496;&#12483;&#12463;&#12450;&#12483;&#12503;\&#23567;&#23798;\&#24037;&#20107;\&#65320;&#65297;&#65301;\&#20844;&#22290;&#65412;&#65394;&#65434;\&#26716;&#30010;&#25913;&#31689;&#31354;&#35519;&#24037;&#20107;(&#26032;&#20869;&#35379;)&#25511;&#1236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om-dual\hd-wiu2%20(m)\&#24037;&#20107;\H&#65298;&#65296;\&#24066;&#27665;&#20132;&#27969;&#12475;&#12531;&#12479;&#12540;&#12539;&#23433;&#22478;&#20445;&#32946;&#22290;\WINDOWS\&#65411;&#65438;&#65405;&#65400;&#65412;&#65391;&#65420;&#65439;\&#24037;&#20107;\&#35373;&#35336;\H16\&#26716;&#3001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Nom-dual\hd-wiu2%20(m)\&#24037;&#20107;\H&#65298;&#65296;\&#24066;&#27665;&#20132;&#27969;&#12475;&#12531;&#12479;&#12540;&#12539;&#23433;&#22478;&#20445;&#32946;&#22290;\WINDOWS\&#65411;&#65438;&#65405;&#65400;&#65412;&#65391;&#65420;&#65439;\&#24037;&#20107;\&#35373;&#35336;\H16\&#26716;&#30010;&#25913;&#31689;&#31354;&#35519;&#24037;&#20107;(&#26032;&#20869;&#35379;)&#25511;&#1236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Yamada02\&#19977;&#23798;&#21335;&#20013;\My%20Documents\H19&#24180;&#24230;&#35373;&#35336;\H19&#28165;&#27700;10&#21306;&#38598;&#20250;&#25152;\&#27604;&#36611;&#34920;&#65288;&#26494;&#12539;&#26481;&#65289;\&#27604;&#36611;&#34920;&#65288;&#23665;&#12539;&#20013;&#6528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U:\&#21942;&#32341;\&#35373;&#35336;\&#35373;&#35336;&#26360;\&#28040;&#38450;&#32626;&#21271;&#20986;&#24373;&#25152;&#24314;&#35373;&#24037;&#20107;\&#35373;&#35336;&#26360;\&#27941;&#23798;&#24066;&#27665;&#30149;&#38498;&#8546;&#26399;\1.&#22806;&#26469;&#35386;&#30274;&#2684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KCTLSV3\CIATEC&#20849;&#26377;\50&#24314;&#31689;&#37096;\99&#20491;&#20154;&#21029;&#26989;&#21209;&#12487;&#12540;&#12479;\02&#35373;&#35336;&#19968;&#35506;\10&#31712;&#21407;&#12288;&#20037;&#32654;\&#30476;&#21942;&#20303;&#23429;&#30707;&#20117;&#22243;&#22320;&#35373;&#35336;&#26360;\&#20013;&#20303;&#2684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ocuments%20and%20Settings/Administrator/&#12487;&#12473;&#12463;&#12488;&#12483;&#12503;/&#20104;&#23450;&#20385;&#26684;(1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share\&#24179;&#23721;\&#20170;&#27744;&#12458;&#12531;&#12481;&#12483;&#12481;\&#25563;&#27671;&#35336;&#31639;\&#20013;&#38651;&#65419;&#65438;&#65433;\&#35199;&#39208;&#25913;&#2046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c05\F\&#26397;&#26085;&#23567;&#25552;&#20986;&#29992;\&#26397;&#26085;&#23567;&#23398;&#26657;&#20870;&#24418;&#26657;&#33294;&#23567;&#35215;&#27169;&#25913;&#20462;&#24037;&#20107;\&#35373;&#35336;&#29992;&#32025;(Excel)&#65420;&#65439;&#65432;&#65437;&#65408;&#21517;&#31216;&#12395;&#27880;&#24847;&#12375;&#12390;&#19979;&#12373;&#12356;&#12290;\My%20Documents\&#22793;&#26356;&#32076;&#3602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c05\F\WINDOWS\&#65411;&#65438;&#65405;&#65400;&#65412;&#65391;&#65420;&#65439;\&#35373;&#35336;&#29992;&#32025;(Excel)&#65420;&#65439;&#65432;&#65437;&#65408;&#21517;&#31216;&#12395;&#27880;&#24847;&#12375;&#12390;&#19979;&#12373;&#12356;&#12290;\My%20Documents\&#22793;&#26356;&#32076;&#3602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rver\&#20849;&#26377;\DOCUME~1\tama721\LOCALS~1\Temp\&#26126;&#32048;&#26360;(&#26495;&#27211;&#65418;&#65394;&#65425;)070518.zip%20&#12398;&#19968;&#26178;&#12487;&#12451;&#12524;&#12463;&#12488;&#12522;%203\&#24179;&#25104;&#65297;&#65304;&#24180;&#20998;\&#34955;&#30000;&#12398;&#28381;&#12288;&#26032;&#35251;&#28689;&#21488;&#35336;&#30011;&#65288;&#38651;&#27671;&#6528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21152;&#34276;&#24314;&#31689;&#20107;&#21209;&#25152;\&#30693;&#31435;&#24066;&#20013;&#22830;&#20844;&#27665;&#39208;(&#21152;&#34276;&#24314;&#31689;&#65289;\&#35373;&#35336;&#26360;\&#21152;&#34276;&#24314;&#31689;&#20107;&#21209;&#25152;\&#19977;&#22909;&#20013;&#23398;&#26657;&#65288;&#21152;&#34276;&#24314;&#31689;&#65289;\&#35373;&#35336;&#26360;\&#25945;&#23460;&#26847;&#35373;&#35336;&#26360;%20H20.02.2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imension3100c\&#29289;&#20214;&#12501;&#12457;&#12523;&#12480;&#65299;\Program%20Files\TeamWARE\Office\T\M\V5\&#31934;&#26619;&#29992;&#20869;&#3537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Yamada02\&#19977;&#23798;&#21335;&#20013;\H13&#65374;H17\&#31119;&#26717;&#29992;\&#65320;&#65297;&#65302;\&#26368;&#32066;&#35373;&#35336;&#26360;\&#35930;&#33294;&#26032;&#31689;&#35373;&#35336;&#26360;&#65288;&#26368;&#32066;&#65289;\&#26032;&#31689;&#35373;&#35336;&#26360;&#65288;&#26368;&#32066;&#65289;\&#26494;&#35199;&#35373;&#35336;&#26360;&#65288;&#26368;&#32066;&#65289;\H16.6.7&#29694;&#22312;\&#24314;&#31689;\&#26494;&#23665;&#35199;&#24314;&#31689;&#65288;&#37329;&#25244;&#12365;&#6528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om-dual\hd-wiu2%20(m)\Documents%20and%20Settings\&#20234;&#21561;&#30331;\&#12487;&#12473;&#12463;&#12488;&#12483;&#12503;\&#26716;&#20117;&#23567;&#26657;&#33294;&#31227;&#36578;&#24314;&#35373;&#65288;&#31354;&#35519;&#24037;&#20107;&#65289;\&#26032;&#35373;&#23567;&#23398;&#26657;&#20869;&#35379;050124\&#26716;&#3001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imension3100c\&#29289;&#20214;&#12501;&#12457;&#12523;&#12480;&#65299;\&#22522;&#30990;&#30740;&#31350;&#26847;\&#65396;&#65400;&#65406;&#65433;&#65288;&#22522;&#30990;&#30740;&#65289;\&#31309;&#31639;&#26360;&#39006;&#65288;&#22522;&#30990;&#26847;&#65289;\&#20869;&#35379;&#26126;&#32048;&#65288;&#20013;&#24314;&#6528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EKKEI_SV\share\&#20491;&#20154;\IIDA\&#28168;&#29983;&#20250;&#35336;&#31639;&#26360;\&#20104;&#31639;&#26360;\020304&#35079;&#21336;\&#25644;&#20837;&#25454;&#20184;\S-1&#25644;&#20837;ac.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aia3\&#20849;&#26377;&#12501;&#12457;&#12523;&#12480;\My%20Documents\Excel\a&amp;A\&#37340;&#25144;&#39376;&#22312;\&#35373;&#35336;&#26360;M-KP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001\&#20445;&#23384;\&#32854;&#24314;&#31689;\&#26494;&#27874;&#20303;&#23429;\7.29&#26368;&#26032;\&#35211;&#31309;&#27604;&#36611;&#3492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gaia\&#37117;&#24066;&#35336;&#30011;&#35506;\My%20Documents\Excel\a&amp;A\&#26481;&#28611;&#65420;&#65435;&#65437;&#65411;&#65384;&#65393;\&#29031;&#26126;&#21462;&#26367;\&#21942;&#32341;\yokoi\&#35373;&#35336;&#38306;&#20418;\&#26519;&#20250;&#39208;&#35373;&#35336;&#26360;&#12539;&#26681;&#25312;&#26360;12&#24180;&#24230;&#65288;&#35373;&#20633;&#6528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aia3\&#20849;&#26377;&#12501;&#12457;&#12523;&#12480;\My%20Documents\Excel\a&amp;A\&#23721;&#23822;&#20013;\&#35373;&#35336;&#26360;M-IJH.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gaia3\&#20849;&#26377;&#12501;&#12457;&#12523;&#12480;\My%20Documents\Excel\a&amp;A\&#32066;&#20102;\&#19978;&#21476;&#20117;\&#35373;&#35336;&#26360;P-KMK.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gaia3\&#20849;&#26377;&#12501;&#12457;&#12523;&#12480;\My%20Documents\Excel\a&amp;A\&#32066;&#20102;\&#19978;&#21476;&#20117;\&#35373;&#35336;&#26360;AC-KMK.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Ts-htgl04b\a--&#29289;&#20214;\Documents%20and%20Settings\KATOU\Local%20Settings\Temporary%20Internet%20Files\Content.IE5\HB806NAM\080213&#35199;&#25104;&#20013;&#23398;&#26657;&#32784;&#38663;&#25913;&#20462;&#38651;&#27671;&#35373;&#20633;&#20869;&#35379;&#2636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22564;\B\&#23713;&#30000;\&#20206;\F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Nom-dual\hd-wiu2%20(m)\WINDOWS\&#65411;&#65438;&#65405;&#65400;&#65412;&#65391;&#65420;&#65439;\&#24037;&#20107;\&#24037;&#20107;&#38306;&#36899;&#26360;&#39006;&#21407;&#26412;\H16&#24180;&#24230;\&#65288;&#20206;&#65289;&#20816;&#31461;&#12463;&#12521;&#12502;&#24314;&#35373;&#24037;&#20107;\&#39640;&#26842;\&#37324;&#30010;&#20816;&#31461;&#65400;&#31649;&#24037;&#20107;(&#26032;&#20869;&#3537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c09\d-pc09\&#23567;&#23798;&#12496;&#12483;&#12463;&#12450;&#12483;&#12503;\&#23567;&#23798;\&#24037;&#20107;\&#65320;&#65297;&#65301;\&#20844;&#22290;&#65412;&#65394;&#65434;\&#26716;&#30010;&#25913;&#31689;&#31354;&#35519;&#24037;&#20107;(&#26032;&#20869;&#35379;)&#25511;&#1236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Logitecnas-1\&#26045;&#35373;&#25972;&#20633;&#35506;\&#27231;&#26800;&#12481;&#12540;&#12512;\&#32058;&#30000;\&#65288;&#21307;&#30149;&#65289;&#22522;&#24185;&#65396;&#65434;&#65421;&#65438;&#65392;&#65408;&#65392;\&#23487;&#33294;&#38306;&#20418;\&#24481;&#24184;&#23534;\&#24481;&#24184;&#23534;&#65288;'00.03&#65289;\&#20869;&#35379;&#2636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Nom-dual\hd-wiu2%20(m)\Program%20Files\TeamWARE\Office\T\M\V5\&#26716;&#3001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KKEI_SV\share\My%20Documents\&#35299;&#20941;&#12487;&#12540;&#12479;\&#35079;&#21336;\&#26494;&#23665;&#24066;\&#35079;&#21512;&#21336;&#20385;\&#26494;&#23665;&#24066;\fukutann\&#38442;&#21335;&#24066;&#35079;&#21336;&#25764;&#2143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Nom-dual\hd-wiu2%20(m)\Program%20Files\TeamWARE\Office\T\M\V5\&#26716;&#30010;&#25913;&#31689;&#31354;&#35519;&#24037;&#20107;.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c09\d-pc09\07\&#20869;&#34276;\&#23433;&#22478;&#35199;&#20013;&#23398;&#26657;\&#26716;&#30010;&#25913;&#31689;&#31354;&#35519;&#24037;&#20107;(&#26032;&#20869;&#35379;)&#25511;&#1236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imension3100c\&#29289;&#20214;&#12501;&#12457;&#12523;&#12480;&#65299;\D1\&#21407;&#26412;&#65297;\&#31278;&#12288;&#12288;&#3044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21271;&#29579;&#65402;&#65437;&#65403;&#65433;\&#36960;&#21029;&#35440;&#25152;&#20869;&#3537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H:\CAD&#22259;&#38754;.&#24314;&#20303;&#65288;&#35373;&#35336;&#26360;&#21547;&#65289;\CAD&#22259;&#38754;&#21450;&#12403;&#35373;&#35336;&#26360;\05&#25945;&#32946;&#25991;&#21270;&#37096;\&#23567;&#23398;&#26657;\10.&#27973;&#37326;&#23567;\&#24179;&#25104;19&#24180;&#21335;&#33294;&#32784;&#38663;&#35036;&#24375;&#24037;&#20107;\&#35373;&#20633;&#35373;&#35336;&#26360;\&#21271;&#26041;&#20013;&#23398;&#26657;&#65400;&#65431;&#65420;&#65438;&#65418;&#65395;&#65405;&#24314;&#35373;&#12381;&#12398;&#20182;&#34907;&#29983;&#35373;&#20633;&#24037;&#20107;.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Pc03\E\WINDOWS\&#65411;&#65438;&#65405;&#65400;&#65412;&#65391;&#65420;&#65439;\&#36100;&#28006;&#28207;&#35199;&#38450;&#27874;&#22564;&#28783;&#21488;&#26032;&#35373;&#24037;&#20107;.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2398;&#12426;&#12384;&#12540;\E\WINDOWS\TEMP\&#35373;&#35336;&#20107;&#21209;&#25152;original\&#22899;&#24615;&#32207;&#21512;\WINDOWS\&#65411;&#65438;&#65405;&#65400;&#65412;&#65391;&#65420;&#65439;\98&#24037;&#20107;\&#39640;&#26657;&#22823;&#35215;&#27169;\&#24179;&#25104;&#65304;~1\&#20843;&#19968;&#39178;&#22679;\&#24179;&#25104;&#65304;~1\&#19979;&#36275;&#25913;&#20462;\&#38738;&#26862;&#26481;&#1997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gaia\&#37117;&#24066;&#35336;&#30011;&#35506;\2%20&#26045;&#35373;&#20418;\&#24037;&#20107;&#65381;&#22996;&#35351;&#35373;&#35336;\&#20445;&#32946;&#22290;&#65381;&#24188;&#20816;&#22290;\&#38518;&#24188;&#20816;&#22290;\H26%20&#25913;&#20462;&#24037;&#20107;&#23455;&#26045;&#35373;&#35336;&#26989;&#21209;\&#25104;&#26524;&#21697;&#12487;&#12540;&#12479;\&#38518;%20&#25968;&#37327;&#35519;&#26360;&#12289;&#35079;&#21512;&#21336;&#20385;&#31561;\&#38651;&#27671;&#35373;&#20633;&#24037;&#20107;\ORG\&#23696;&#38428;&#24066;\&#23696;&#38428;&#35199;&#20013;\&#26082;&#35373;&#37096;&#20998;\&#65408;&#65438;&#65394;&#65413;&#65299;\&#24220;&#20013;&#23567;\&#27010;&#31639;&#37329;&#38989;\&#21508;&#21209;&#21407;\&#21069;&#23470;&#20445;&#32946;\&#27010;&#31639;&#26681;&#2531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POST\&#24037;&#20107;&#21029;&#12501;&#12449;&#12452;\My%20Documents\&#24037;&#20107;\&#24179;&#25104;12&#24180;&#24230;\&#23492;&#23487;&#33294;&#28020;&#23460;\&#23492;&#23487;&#33294;&#28020;&#23460;&#65288;&#38651;&#27671;&#6528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c04\e\06\&#23665;&#30000;&#35373;&#35336;\&#22269;&#31246;&#23616;\&#31532;&#20108;&#24193;&#33294;\&#65315;&#65316;\&#21442;&#32771;-17&#24180;&#24230;&#35373;&#35336;&#22259;&#65288;&#31309;&#31639;&#21547;&#12416;&#65289;\17-&#38745;&#23713;&#31246;&#21209;&#32626;&#20869;&#37096;&#20107;&#21209;&#19968;&#20803;&#21270;&#31561;&#25913;&#20462;&#24037;&#20107;&#65348;&#65368;&#65350;\&#31309;&#31639;\&#37628;&#26448;&#25342;&#2636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ostro200-pro\&#29289;&#20214;&#12501;&#12457;&#12523;&#12480;4\&#65320;&#65297;&#65302;&#24180;&#24230;\&#21517;&#24037;&#22823;&#27531;&#20181;&#20107;\&#20104;&#23450;&#20385;&#26684;&#31639;&#20986;&#26681;&#25312;\tanka\utiwake\&#12452;&#12531;&#12461;&#12517;&#12505;&#12540;&#12471;&#12519;&#12531;&#26045;&#35373;&#20869;&#35379;&#65304;&#65295;&#65304;&#26368;&#3206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erver\share\My%20documents\&#24179;&#25104;13&#24180;&#24230;&#24037;&#20107;\&#20013;&#20999;\&#35373;&#35336;&#26360;&#12288;&#31309;&#31639;\&#12521;&#12452;&#12531;&#12459;&#12521;&#12540;\&#20849;&#36890;&#20206;&#35373;&#3156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E:\&#21322;&#30000;\&#65405;&#65408;&#65437;&#65412;&#65438;&#24314;&#31689;&#31532;&#65300;&#22238;&#22793;&#26356;\&#22793;&#26356;&#35373;&#35336;&#2636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O:\&#31309;&#31639;\14&#24180;\&#31119;&#20117;&#22823;&#23398;\&#35373;&#35336;&#26360;\&#31119;&#20117;&#22823;&#23398;&#35373;&#35336;&#2636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imension3100c\&#29289;&#20214;&#12501;&#12457;&#12523;&#12480;&#65299;\&#22522;&#30990;&#30740;&#31350;&#26847;\&#65396;&#65400;&#65406;&#65433;&#65288;&#22522;&#30990;&#30740;&#65289;\&#31309;&#31639;&#26360;&#39006;&#65288;&#22522;&#30990;&#26847;&#65289;\&#25968;&#37327;&#34920;&#65288;&#21106;&#35010;&#38450;&#27490;&#31563;&#6528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ostro200-pro\&#29289;&#20214;&#12501;&#12457;&#12523;&#12480;4\1-&#22259;&#38754;&#12539;&#31309;&#31639;&#65316;&#65313;&#65332;\08-&#31119;&#31049;&#12475;&#12531;&#12479;&#12540;\09-&#23433;&#22303;&#30010;&#20581;&#24247;&#12503;&#12540;&#12523;\5-&#31309;&#31639;\1-&#20869;&#35379;&#26360;&#65293;&#65293;&#23433;&#22303;&#20581;&#24247;&#12503;&#65293;&#12523;&#65293;&#22679;&#31689;.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Yamada02\&#19977;&#23798;&#21335;&#20013;\H13&#65374;H17\&#31119;&#26717;&#29992;\&#65320;&#65297;&#65303;\&#26032;&#23621;&#27996;&#20445;&#20581;&#25152;\&#35373;&#35336;&#26360;\Excel\02&#22522;&#26412;&#12288;&#35373;&#35336;&#26360;\&#22235;&#22269;&#35373;&#35336;\&#9675;&#35373;&#35336;&#26360;&#12288;&#65313;&#65300;&#12288;&#65396;&#65420;&#65439;&#65407;&#65437;&#12288;100%201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G:\windows\TEMP\EXCEL&#20986;&#21147;&#36039;&#26009;.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Mori\D\&#35373;&#35336;&#29289;&#20214;\&#65298;&#65296;&#65296;&#65301;\03&#26494;&#23665;&#21830;&#26989;&#39640;&#26657;&#29305;&#21029;&#25945;&#26847;\&#26494;&#21830;&#29305;&#21029;&#25945;&#26847;&#26032;&#31689;&#31309;&#31639;\&#12508;&#12483;&#12463;&#12473;&#65288;&#24066;&#22580;&#21336;&#20385;&#65289;.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20304;&#34276;/&#26481;&#23665;&#20844;&#22290;&#39365;&#26045;&#35373;&#25913;&#33391;&#24037;&#20107;/My%20documents/12&#12514;&#12487;&#12523;&#20107;&#26989;&#26045;&#35373;&#25972;&#20633;&#35519;&#2636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Pc03\E\WINDOWS\TEMP\&#22235;&#26085;&#24066;&#26481;&#2133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ota-sv\&#20849;&#26377;\JWC\&#12493;&#65293;&#12512;\&#12493;&#65293;&#12512;\&#37325;&#24029;&#35373;&#35336;\&#20445;&#32946;&#22290;\&#20445;&#32946;&#22290;&#25342;&#12356;&#26360;&#2018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Server\share\Documents%20and%20Settings\katoukz\Local%20Settings\Temporary%20Internet%20Files\OLK2\&#12402;&#12394;&#12364;&#12383;\&#12420;&#12398;&#20849;&#26377;\&#31309;&#3163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Server\share\&#23721;&#22618;&#39365;&#25913;\&#36039;&#26009;\Documents%20and%20Settings\katoukz\Local%20Settings\Temporary%20Internet%20Files\OLK2\&#12402;&#12394;&#12364;&#12383;\&#31309;&#31639;&#2636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H:\Documents%20and%20Settings\00007036\&#12487;&#12473;&#12463;&#12488;&#12483;&#12503;\&#26408;&#26365;&#24029;&#35199;&#32784;&#38663;\&#35211;&#31309;\&#31309;&#31639;&#29992;&#32025;\&#33256;&#31354;&#20844;&#22290;\My%20Documents\&#22823;&#24220;&#20108;&#12484;&#27744;&#20844;&#22290;&#20415;&#25152;\&#22823;&#24220;&#35373;&#35336;&#26360;-&#24314;&#3168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EKKEI_SV\share\Takenaka\&#22823;&#24037;&#22823;\&#34920;13&#27231;&#22120;&#25644;&#20837;&#36027;\&#34920;1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aia3\&#20849;&#26377;&#12501;&#12457;&#12523;&#12480;\Users\shinji\AppData\Local\Temp\&#26032;&#12375;&#12356;&#12501;&#12457;&#12523;&#12480;&#12540;\My%20Documents\Excel\a&amp;A\&#20849;&#26628;&#20132;&#30058;\&#35373;&#35336;&#26360;E-KY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BALLADE\&#37117;&#24066;&#35336;&#30011;&#35506;\&#26045;&#35373;&#24314;&#31689;\&#65424;&#65428;&#65403;&#65438;&#65436;\&#32076;&#36027;&#31639;&#20986;\H10&#23398;&#26657;&#25945;&#32946;&#35506;\&#20307;&#32946;&#39208;&#25913;&#20462;\&#21336;&#20385;&#65306;&#38651;&#2767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H:\&#27010;&#31639;&#37329;&#38989;\&#21508;&#21209;&#21407;\&#21069;&#23470;&#20445;&#32946;\&#27010;&#31639;&#26681;&#2531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72.16.19.11\&#20849;&#26377;$\WINDOWS\TEMP\&#22303;&#24037;&#20107;.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c05\F\&#65320;&#65305;&#26360;&#39006;\&#31309;&#31639;\&#39321;&#20303;&#21271;&#29305;&#20462;&#31309;&#31639;.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172.16.1.10/scripts/cbag/ag.exe/&#24859;&#30693;&#30476;&#20195;&#20385;&#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20849;&#26377;\DATA&#31309;&#31639;\&#20061;&#22823;&#21336;&#20385;\H12-12\&#22303;&#26408;\&#25913;&#20462;H1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ESK\&#20869;&#35379;&#26360;\2001&#24180;\&#26481;&#26716;&#20303;&#23429;&#32784;&#38663;&#24037;&#20107;\s_data\&#38738;&#12356;&#40165;\&#20869;&#35379;\&#21336;&#20385;&#21335;AC.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imension3100c\&#29289;&#20214;&#12501;&#12457;&#12523;&#12480;&#65299;\windows\TEMP\&#20849;&#36890;&#36027;&#31639;&#20986;\&#20849;&#36890;&#36027;&#31639;&#20986;.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c09\d-pc09\07\&#20869;&#34276;\&#23433;&#22478;&#35199;&#20013;&#23398;&#26657;\B&#26032;&#35373;&#23567;&#23398;&#26657;&#31649;&#24037;&#20107;(&#26032;&#20869;&#35379;)&#25511;&#1236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2000server\data\&#29289;&#20214;\&#23433;&#22478;&#24066;&#23567;&#23398;&#26657;\&#26657;&#33294;&#26847;\&#31309;&#31639;\&#20869;&#35379;&#26360;\B&#26032;&#35373;&#23567;&#23398;&#26657;&#31649;&#24037;&#20107;(&#26032;&#20869;&#35379;)&#25511;&#1236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gaia\&#37117;&#24066;&#35336;&#30011;&#35506;\&#23567;&#29287;&#24066;\&#26481;&#22320;&#21306;&#23567;&#23398;&#26657;&#25159;&#39080;&#27231;\My%20Documents\&#23567;&#29287;&#24066;\&#35373;&#35336;&#30435;&#29702;&#22522;&#28310;&#26360;&#39006;\&#35373;&#35336;&#26360;&#12539;&#26681;&#25312;&#26360;&#65288;&#24314;&#31689;&#6528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23567;&#29287;&#24066;\&#26481;&#22320;&#21306;&#23567;&#23398;&#26657;&#25159;&#39080;&#27231;\My%20Documents\&#23567;&#29287;&#24066;\&#35373;&#35336;&#30435;&#29702;&#22522;&#28310;&#26360;&#39006;\&#35373;&#35336;&#26360;&#12539;&#26681;&#25312;&#26360;&#65288;&#24314;&#31689;&#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I:\windows\temp\lh_tmp0\&#31282;&#27494;&#24441;&#22580;&#22806;&#27083;&#20869;&#35379;&#65288;&#31282;&#27494;&#6528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Ts-htgl68f\&#35373;&#35336;&#37096;&#38272;\Documents%20and%20Settings\&#65313;.&#65320;&#65353;&#65363;&#65345;&#65348;&#65345;\EXCEL\&#20234;&#34276;&#35373;&#35336;\060227&#33337;&#35211;&#20415;&#25152;\412&#33337;&#35211;&#35373;&#35336;&#26360;&#65288;&#31649;&#6528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Yamada02\&#19977;&#23798;&#21335;&#20013;\H13&#65374;H17\&#31119;&#26717;&#29992;\&#65320;&#65297;&#65303;\&#26032;&#23621;&#27996;&#20445;&#20581;&#25152;\&#35373;&#35336;&#26360;\My%20data\&#32076;&#36027;&#38306;&#20418;\1&#24037;&#21306;&#65288;&#24314;&#31689;&#6528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imension3100c\&#29289;&#20214;&#12501;&#12457;&#12523;&#12480;&#65299;\Program%20Files\TeamWARE\Office\T\M\V5\&#26716;&#30010;&#25913;&#31689;&#31354;&#35519;&#24037;&#201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om-dual\hd-wiu2%20(m)\&#24037;&#20107;\H&#65298;&#65296;\&#24066;&#27665;&#20132;&#27969;&#12475;&#12531;&#12479;&#12540;&#12539;&#23433;&#22478;&#20445;&#32946;&#22290;\&#23567;&#23798;&#12496;&#12483;&#12463;&#12450;&#12483;&#12503;\&#23567;&#23798;\&#24037;&#20107;\&#65320;&#65297;&#65301;\&#26716;&#30010;&#25913;&#31689;&#31354;&#35519;&#24037;&#201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CP2\&#20316;&#26989;\01&#26441;&#23665;\&#65322;&#65330;&#65313;\&#31859;&#23376;\&#31859;&#23376;(&#31354;&#35519;)&#25913;&#3533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ca102\k-mo\WINDOWS\TEMP\&#36039;&#26009;\&#38619;&#24418;\&#20869;&#35379;&#19968;&#24335;\&#19968;&#24335;&#26681;&#25312;&#38619;\&#19968;&#24335;&#26681;&#25312;&#3861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My%20Documents\&#23665;&#19979;&#35373;&#35336;\&#28165;&#27954;&#30010;&#32207;&#21512;&#31119;&#31049;&#12475;&#12531;&#12479;&#12540;\&#35373;&#35336;&#26360;\&#20869;&#35379;&#26360;&#23665;&#19979;-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39151;&#23798;\&#32654;&#28006;&#12488;&#12524;&#36939;&#21205;&#26045;&#35373;(&#31532;3&#26399;)&#24037;&#20107;_&#22522;&#3099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21452;&#23792;&#23567;&#12503;&#12540;&#12523;\&#35373;&#35336;&#26360;\&#21452;&#23792;&#23567;&#12402;&#12429;&#12356;A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c03\e\&#12381;&#12398;&#20182;&#65296;&#65301;\&#23665;&#30000;&#24314;&#31689;\&#24799;&#20449;&#12289;&#21517;&#21335;&#24037;\&#24799;&#20449;&#39640;&#26657;\&#24314;&#31689;&#22259;\&#38651;&#27671;&#35373;&#35336;&#2636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c09\d-pc09\07\&#20869;&#34276;\&#23433;&#22478;&#35199;&#20013;&#23398;&#26657;\&#26716;&#30010;&#25913;&#20462;&#35036;&#24375;&#31354;&#35519;&#24037;&#20107;(&#26032;&#20869;&#35379;)&#25511;&#1236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36784;&#21475;&#24193;&#33294;&#20869;&#3537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2000server\data\&#23567;&#23798;\&#24037;&#20107;\H&#65297;&#65304;\&#21335;&#37096;&#35519;&#29702;&#35373;&#35336;\&#26716;&#30010;&#25913;&#31689;&#31354;&#35519;&#24037;&#201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ecmateno1\f\&#24179;&#25104;18&#24180;&#24230;&#29289;&#20214;\&#26449;&#30000;&#30456;&#20114;&#35373;&#35336;\&#23665;&#21475;&#30476;&#32784;&#38663;&#35036;&#24375;(&#24499;&#23665;&#24037;&#26989;&#39640;&#26657;)\&#19990;&#32645;&#20869;&#35379;&#26360;&#32102;&#25490;&#277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om-dual\hd-wiu2%20(m)\&#24037;&#20107;\H&#65298;&#65296;\&#24066;&#27665;&#20132;&#27969;&#12475;&#12531;&#12479;&#12540;&#12539;&#23433;&#22478;&#20445;&#32946;&#22290;\&#23567;&#23798;&#12496;&#12483;&#12463;&#12450;&#12483;&#12503;\&#23567;&#23798;\&#24037;&#20107;\&#65320;&#65297;&#65301;\&#20816;&#31461;&#65400;&#65431;&#65420;&#65438;\&#26716;&#30010;&#25913;&#31689;&#31354;&#35519;&#24037;&#201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16.19.11\&#20849;&#26377;$\Documents%20and%20Settings\fukui\My%20Documents\Jun\TMP\&#23665;&#30000;&#37670;\&#24403;&#31038;&#26360;&#24335;_&#23665;&#30000;&#37670;&#12398;&#39208;&#31309;&#31639;&#26360;14_12_1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ubota-sv\&#20849;&#26377;\N&#65426;&#65392;&#65433;&#65288;&#21463;&#65289;\A&#23433;&#20493;\&#24029;&#20869;&#20013;&#20013;&#23398;&#26657;\A.&#65396;&#65400;&#65406;&#65433;DATA\Q&#33433;&#33993;&#35519;&#26619;\&#24314;&#31689;&#35373;&#20633;&#65288;&#38651;&#27671;&#65289;\E16&#65399;&#65438;&#65417;&#65293;&#12415;&#1238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ubota-sv\&#20849;&#26377;\My%20Documents\2&#27425;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20195;&#20385;&#22303;&#264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usano\d\&#20181;&#20107;2002\FX9007%20%20%20%20%20%20&#22806;&#21608;&#33437;&#65402;&#65392;&#65405;\JRF&#35373;&#35336;&#26360;\&#35373;&#35336;&#26360;&#65288;&#26368;&#32066;&#65289;\My%20Documents\&#20013;&#23665;&#20809;&#35373;&#35336;&#26360;\&#65420;&#65438;&#65432;&#65392;&#65420;&#65401;&#65392;&#65405;\&#22303;&#26408;&#38306;&#20418;\&#22303;&#264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22823;&#35215;&#27169;&#21336;&#20385;&#8217;&#65305;&#65304;\&#29305;&#27530;&#24314;&#35373;&#20107;&#21209;&#25152;&#20316;&#25104;&#22823;&#21475;&#21336;&#2038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Documents%20and%20Settings\uketuke\My%20Documents\&#26449;&#26412;&#20027;&#20219;\&#40288;&#24035;&#23567;\WINDOWS\&#65411;&#65438;&#65405;&#65400;&#65412;&#65391;&#65420;&#65439;\&#37329;&#22823;%20&#20849;&#36890;&#23455;&#39443;&#26847;1&#65374;5\&#20195;&#20385;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c03\E\&#24179;&#37326;\&#24179;&#25104;12&#24180;&#24230;(&#19971;&#21306;&#20998;)\03%20&#24037;&#20107;\&#31309;&#31639;\&#38263;&#23822;&#23567;&#27743;&#12411;&#1236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WINDOWS\&#65411;&#65438;&#65405;&#65400;&#65412;&#65391;&#65420;&#65439;\&#35373;&#35336;&#26360;(&#21517;&#21644;&#23567;)\&#35373;&#35336;&#26360;(&#35373;)\H14&#35373;&#35336;&#26360;\&#20803;&#20013;&#22830;&#20816;&#31461;&#30456;&#35527;&#25152;\&#38651;&#27671;&#35373;&#35336;&#2636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ubota-sv\&#20849;&#26377;\EXCEL_D\&#31309;&#31639;&#38306;&#20418;\&#36899;&#21512;&#20225;&#30011;&#35373;&#35336;\2008-08-26%20&#30757;&#37096;&#22243;&#22320;&#12288;&#35299;&#20307;\&#12304;&#35373;&#35336;&#26360;&#12305;&#30476;&#21942;&#20303;&#23429;&#23431;&#21644;&#23798;&#65381;&#26126;&#20523;&#22243;&#22320;&#38500;&#21364;&#36896;&#25104;&#24037;&#201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aia\&#37117;&#24066;&#35336;&#30011;&#35506;\HERITAGE\2007\&#12414;&#12372;&#12417;&#20316;&#26989;&#25152;\19&#24180;&#24230;&#21336;&#20385;&#20462;&#27491;\E\&#12391;&#12540;&#12383;\&#19977;&#24184;\&#23721;&#23822;&#20303;&#23429;\&#38598;&#20250;&#25152;&#35373;&#35336;&#2636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99&#65325;&#65299;&#65319;/&#65298;&#65302;&#26399;/26-1097%20&#23724;&#30010;&#28040;&#38450;&#32626;/&#31309;&#31639;/&#25342;&#12356;/&#12480;&#12463;&#12488;&#25342;&#12356;&#38598;&#3533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om-dual\hd-wiu2%20(m)\&#20154;&#12414;&#12385;\&#12514;&#12487;&#12523;&#25972;&#20633;H12\&#20840;&#20307;&#35373;&#35336;&#2636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c09\d-pc09\&#23567;&#23798;&#12496;&#12483;&#12463;&#12450;&#12483;&#12503;\&#23567;&#23798;\&#24037;&#20107;\&#65320;&#65297;&#65301;\&#26716;&#30010;&#25913;&#31689;&#31354;&#35519;&#24037;&#2010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om-dual\hd-wiu2%20(m)\&#24037;&#20107;\H&#65298;&#65296;\&#20013;&#37096;&#31119;&#31049;&#22826;&#38525;&#20809;\&#21442;&#32771;\&#26716;&#30010;&#25913;&#31689;&#31354;&#35519;&#24037;&#2010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000server\data\&#24037;&#20107;\H&#65298;&#65296;\&#26716;&#30010;&#20816;&#31461;&#12463;&#12521;&#12502;&#31354;&#35519;\&#26716;&#30010;&#25913;&#31689;&#31354;&#35519;&#24037;&#201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om-dual\hd-wiu2%20(m)\&#24037;&#20107;\H&#65297;&#65304;\&#26716;&#20117;&#35079;&#21512;\&#31354;&#35519;\&#31309;&#31639;\&#26032;&#35373;&#23567;&#23398;&#26657;&#20869;&#35379;050124\&#26716;&#30010;&#25913;&#31689;&#31354;&#35519;&#24037;&#201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KKEI_SV\share\My%20Documents\&#35299;&#20941;&#12487;&#12540;&#12479;\&#35079;&#21336;\&#26494;&#23665;&#24066;\&#35079;&#21512;&#21336;&#20385;\&#26494;&#23665;&#24066;\fukutann\&#22823;&#24037;&#22823;\&#34920;16&#12383;&#12417;&#26717;\&#34920;1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Documents%20and%20Settings\uketuke\My%20Documents\&#26449;&#26412;&#20027;&#20219;\&#40288;&#24035;&#23567;\WINDOWS\&#65411;&#65438;&#65405;&#65400;&#65412;&#65391;&#65420;&#65439;\&#37329;&#22823;%20&#20849;&#36890;&#23455;&#39443;&#26847;1&#65374;5\&#35079;&#21512;&#21336;&#20385;&#34920;'02.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om-dual\hd-wiu2%20(m)\&#23433;&#22478;&#24066;&#21942;&#22823;&#26481;&#20303;&#23429;\&#20037;&#31859;&#23567;&#23798;&#12373;&#12435;&#12424;&#12426;\060217\&#20844;&#22290;&#65412;&#65394;&#65434;\&#26716;&#30010;&#25913;&#31689;&#31354;&#35519;&#24037;&#201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H14&#35373;&#35336;&#26360;\&#20803;&#20013;&#22830;&#20816;&#31461;&#30456;&#35527;&#25152;\&#38651;&#27671;&#35373;&#35336;&#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cmateno1\&#22806;&#20184;hd%20(f)\My%20Documents\2&#27425;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DRA-CAD%20Files\&#24066;&#24441;&#25152;&#24037;&#20107;\&#24179;&#25104;&#65297;&#65303;&#24180;&#24230;\&#26481;&#28023;&#24066;&#27178;&#38920;&#36032;&#23567;&#23398;&#26657;&#32784;&#38663;&#25913;&#20462;\&#35373;&#35336;&#26360;\&#27178;&#38920;&#36032;&#23567;&#23398;&#26657;&#26412;&#39208;&#35373;&#35336;&#26360;\&#27178;&#23567;&#32102;&#25490;&#27700;&#35373;&#35336;&#26360;\&#22810;&#30446;&#30340;&#20415;&#25152;\&#22810;&#30446;&#30340;&#20415;&#25152;\H14&#35373;&#35336;&#26360;\&#20803;&#20013;&#22830;&#20816;&#31461;&#30456;&#35527;&#25152;\&#38651;&#27671;&#35373;&#35336;&#2636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My%20Documents\&#24179;&#25104;15&#24180;\&#24029;&#21407;&#20013;&#27744;&#35373;&#35336;\&#22823;&#25496;&#20445;&#32946;&#22290;\H14&#35373;&#35336;&#26360;\&#20803;&#20013;&#22830;&#20816;&#31461;&#30456;&#35527;&#25152;\&#38651;&#27671;&#35373;&#35336;&#2636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26449;&#22303;&#35373;&#35336;\&#31282;&#30000;&#22290;\&#20869;&#35379;&#26360;&#38651;&#2767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2000server\data\&#24037;&#20107;\H&#65297;&#65305;\&#31119;&#31049;&#12475;&#12531;&#12479;&#12540;&#65397;&#65405;&#65412;&#65426;&#65394;&#65412;&#35373;&#32622;\&#26716;&#3001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2000server\data\&#24037;&#20107;\H&#65297;&#65305;\&#31119;&#31049;&#12475;&#12531;&#12479;&#12540;&#65397;&#65405;&#65412;&#65426;&#65394;&#65412;&#35373;&#32622;\&#26716;&#30010;&#25913;&#31689;&#31354;&#35519;&#24037;&#201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2000server\data\&#23567;&#23798;&#12496;&#12483;&#12463;&#12450;&#12483;&#12503;\&#23567;&#23798;\&#24037;&#20107;\&#65320;&#65297;&#65301;\&#20844;&#22290;&#65412;&#65394;&#65434;\&#26716;&#30010;&#25913;&#31689;&#31354;&#35519;&#24037;&#20107;(&#26032;&#20869;&#3537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om-dual\hd-wiu2%20(m)\&#24037;&#20107;\H&#65298;&#65296;\&#20013;&#37096;&#31119;&#31049;&#22826;&#38525;&#20809;\&#21442;&#32771;\&#20844;&#22290;&#65412;&#65394;&#65434;\&#26716;&#3001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om-dual\hd-wiu2%20(m)\&#24037;&#20107;\H&#65298;&#65296;\&#20013;&#37096;&#31119;&#31049;&#22826;&#38525;&#20809;\&#21442;&#32771;\&#20844;&#22290;&#65412;&#65394;&#65434;\&#26716;&#30010;&#25913;&#31689;&#31354;&#35519;&#24037;&#201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kctlsv4\Ciatec\Documents%20and%20Settings\u64938014\My%20Documents\My%20Documents2\&#24859;&#23195;&#30476;\&#30707;&#20117;&#22243;&#22320;\&#26032;&#35373;&#35373;&#35336;&#26360;\&#30476;&#21942;&#30707;&#20117;&#22243;&#22320;&#20013;&#22830;&#26847;&#26032;&#31689;&#65288;14&#24180;&#37329;&#20837;&#6528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Documents%20and%20Settings\uketuke\My%20Documents\&#26449;&#26412;&#20027;&#20219;\&#40288;&#24035;&#23567;\WINDOWS\&#65411;&#65438;&#65405;&#65400;&#65412;&#65391;&#65420;&#65439;\&#37329;&#22823;%20&#20849;&#36890;&#23455;&#39443;&#26847;1&#65374;5\&#21002;&#34892;&#29289;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6045;&#35373;&#37096;&#20849;&#36890;\02&#24314;&#31689;&#20849;&#36890;\DATA&#31309;&#31639;\&#20061;&#22823;&#21336;&#20385;\H12-12\&#22303;&#26408;\&#25913;&#20462;H1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My%20Documents\&#23448;&#24193;\&#26085;&#36914;913\&#26085;&#36914;911\&#35079;&#21512;&#21336;&#20385;\&#23665;&#19979;&#20869;&#35379;&#26360;\&#23665;&#19979;&#20869;&#35379;&#2636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2000server\data\&#29289;&#20214;\&#23433;&#22478;&#24066;&#23567;&#23398;&#26657;\&#26657;&#33294;&#26847;\&#31309;&#31639;\&#20869;&#35379;&#26360;\&#26716;&#30010;&#25913;&#20462;&#35036;&#24375;&#31354;&#35519;&#24037;&#20107;(&#26032;&#20869;&#35379;)&#25511;&#1236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EKKEI_SV\share\My%20Documents\&#35299;&#20941;&#12487;&#12540;&#12479;\&#35079;&#21336;\&#26494;&#23665;&#24066;\&#35079;&#21512;&#21336;&#20385;\&#26494;&#23665;&#24066;\fukutann\&#22823;&#24037;&#22823;\&#34920;18&#24321;&#26717;&#39006;\&#34920;1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KKEI_SV\share\My%20Documents\&#35299;&#20941;&#12487;&#12540;&#12479;\&#35079;&#21336;\&#26494;&#23665;&#24066;\&#35079;&#21512;&#21336;&#20385;\&#26494;&#23665;&#24066;\fukutann\&#22823;&#24037;&#22823;\&#34920;17%20&#65394;&#65437;&#65418;&#65438;&#65392;&#65412;&#26717;\&#34920;1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c09\d-pc09\&#23567;&#23798;&#12496;&#12483;&#12463;&#12450;&#12483;&#12503;\&#23567;&#23798;\&#24037;&#20107;\&#65320;&#65297;&#65301;\&#20816;&#31461;&#65400;&#65431;&#65420;&#65438;\&#37324;&#30010;&#20816;&#31461;&#65400;&#31649;&#24037;&#20107;(&#26032;&#20869;&#3537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as\data\s_data\&#38738;&#12356;&#40165;\&#20869;&#35379;\&#21336;&#20385;&#21335;A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c09\d-pc09\&#23567;&#23798;&#12496;&#12483;&#12463;&#12450;&#12483;&#12503;\&#23567;&#23798;\&#24037;&#20107;\&#65320;&#65297;&#65301;\&#20816;&#31461;&#65400;&#65431;&#65420;&#65438;\&#26716;&#30010;&#25913;&#31689;&#31354;&#35519;&#24037;&#201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OME-PC\Users\Documents%20and%20Settings\Administrator\Local%20Settings\Temporary%20Internet%20Files\Content.IE5\DDI236YL\&#26494;&#38442;&#22825;&#21843;&#33489;2006-3-1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ca102\k-mo\WINDOWS\TEMP\&#36039;&#26009;\&#38619;&#24418;\&#20869;&#35379;&#19968;&#24335;\&#19968;&#24335;&#26681;&#25312;&#38619;\&#25968;&#37327;&#31639;&#20986;&#12288;&#12288;&#35519;&#26360;&#19968;&#2433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Toshiba-a0325d2\&#20849;&#26377;\data\Work\&#21577;&#31038;&#20445;\&#20869;&#35379;\030914\&#21577;&#31038;&#20250;&#20445;&#38522;&#35299;&#20307;(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m-dual\hd-wiu2%20(m)\&#24037;&#20107;\H&#65298;&#65296;\&#24066;&#27665;&#20132;&#27969;&#12475;&#12531;&#12479;&#12540;&#12539;&#23433;&#22478;&#20445;&#32946;&#22290;\&#23567;&#23798;&#12496;&#12483;&#12463;&#12450;&#12483;&#12503;\&#23567;&#23798;\&#24037;&#20107;\&#65320;&#65297;&#65301;\&#20816;&#31461;&#65400;&#65431;&#65420;&#65438;\&#37324;&#30010;&#20816;&#31461;&#65400;&#31649;&#24037;&#20107;(&#26032;&#20869;&#3537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14&#35373;&#35336;&#26360;/&#20803;&#20013;&#22830;&#20816;&#31461;&#30456;&#35527;&#25152;/&#38651;&#27671;&#35373;&#35336;&#2636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38651;&#27671;&#35373;&#35336;&#2636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2000server\data\&#23567;&#23798;\&#24037;&#20107;\H&#65297;&#65304;\&#21335;&#37096;&#35519;&#29702;&#35373;&#35336;\&#26716;&#30010;&#25913;&#31689;&#31354;&#35519;&#24037;&#20107;(&#26032;&#20869;&#35379;)&#25511;&#12360;.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22303;&#24037;&#20107;1021"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Documents%20and%20Settings\uketuke\My%20Documents\&#26449;&#26412;&#20027;&#20219;\&#40288;&#24035;&#23567;\WINDOWS\&#65411;&#65438;&#65405;&#65400;&#65412;&#65391;&#65420;&#65439;\&#37329;&#22823;%20&#20849;&#36890;&#23455;&#39443;&#26847;1&#65374;5\&#35211;&#31309;&#26360;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EKKEI_SV\share\My%20Documents\&#35299;&#20941;&#12487;&#12540;&#12479;\&#35079;&#21336;\&#26494;&#23665;&#24066;\&#35079;&#21512;&#21336;&#20385;\&#26494;&#23665;&#24066;\fukutann\&#22823;&#24037;&#22823;\&#34920;02&#24321;&#12539;&#32153;&#25163;&#39006;\&#34920;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EKKEI_SV\share\Takenaka\&#22823;&#24037;&#22823;\&#34920;14&#65381;1&#35282;&#65408;&#65438;&#65400;&#65412;(&#65393;&#65437;&#65400;&#65438;&#65433;&#20302;&#22311;)\&#349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KKEI_SV\share\My%20Documents\&#35299;&#20941;&#12487;&#12540;&#12479;\&#35079;&#21336;\&#26494;&#23665;&#24066;\&#35079;&#21512;&#21336;&#20385;\&#26494;&#23665;&#24066;\fukutann\&#22823;&#24037;&#22823;\&#34920;22&#38450;&#28779;&#21306;&#30011;&#36011;&#36890;&#20966;&#29702;&#21697;&#27604;&#36611;&#34920;\&#34920;2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OST\&#36527;&#20307;&#29289;&#20214;&#12501;&#12449;\My%20Documents\&#22303;&#24037;&#20107;&#38306;&#20418;\&#22303;&#24037;&#20107;&#29992;&#32025;&#65288;&#26032;&#6528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om-dual\hd-wiu2%20(m)\&#23567;&#23798;\&#24037;&#20107;\H&#65297;&#65303;\&#20307;&#32946;&#39208;(&#21463;&#27700;&#27133;)\&#26032;&#35373;&#23567;\&#26032;&#35373;&#23567;&#23398;&#26657;&#31649;&#24037;&#20107;(&#26032;&#20869;&#3537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om-dual\hd-wiu2%20(m)\&#24037;&#20107;\H&#65298;&#65296;\&#24066;&#27665;&#20132;&#27969;&#12475;&#12531;&#12479;&#12540;&#12539;&#23433;&#22478;&#20445;&#32946;&#22290;\WINDOWS\&#65411;&#65438;&#65405;&#65400;&#65412;&#65391;&#65420;&#65439;\&#24037;&#20107;\&#35373;&#35336;\H16\&#26716;&#30010;&#25913;&#20462;&#35036;&#24375;&#31354;&#35519;&#24037;&#20107;(&#26032;&#20869;&#35379;)&#25511;&#1236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2000server\data\&#23567;&#23798;\&#24037;&#20107;\H&#65297;&#65303;\&#38738;&#23569;&#24180;&#12398;&#23478;\&#38738;&#23569;&#24180;&#20154;&#12414;&#12385;&#31649;(&#26032;&#20869;&#3537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Logitecnas-1\&#26045;&#35373;&#25972;&#20633;&#35506;\&#27231;&#26800;&#12481;&#12540;&#12512;\&#32058;&#30000;\&#65288;&#21307;&#30149;&#65289;&#22522;&#24185;&#65396;&#65434;&#65421;&#65438;&#65392;&#65408;&#65392;\SVBL&#65381;&#65426;&#65411;&#65438;&#65384;&#65393;\SVBL&#65288;'01.03&#65289;\EXECEL&#38306;&#20418;\SVBL&#35211;&#31309;&#27604;&#366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TSV02\&#31309;&#31639;\&#31309;&#31639;\13&#24180;\&#32784;&#38663;&#38306;&#20418;\&#24066;&#20303;&#32784;&#3866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_data/&#38738;&#12356;&#40165;/&#20869;&#35379;/&#21336;&#20385;&#21335;A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skssv01\&#12503;&#12525;&#12472;&#12455;&#12463;&#12488;\&#12459;&#34892;\&#31478;&#39340;&#38306;&#36899;\&#20140;&#37117;&#31478;&#39340;&#22580;&#26908;&#37327;&#23460;\&#20104;&#31639;\&#38651;&#27671;\&#26908;&#37327;&#12481;&#12455;&#12483;&#12463;&#29992;-3\&#20140;&#37117;&#31478;&#39340;&#22580;\&#36961;&#21450;&#65288;&#31532;&#65300;&#26399;&#65289;\&#35373;&#35336;&#26360;&#36039;&#26009;&#65288;&#12365;&#12435;&#12391;&#12435;&#20316;&#25104;&#65289;\&#36961;&#21450;&#65300;&#26399;&#65288;&#38651;&#27671;&#65289;\&#36961;&#21450;&#65300;&#26399;&#65288;&#38651;&#27671;&#65289;&#21336;&#2038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enchiku-hd\common\&#24859;&#30693;&#30476;&#20869;\&#28165;&#38920;&#24066;\H23&#31354;&#35519;&#35373;&#20633;&#26032;&#35373;&#24037;&#20107;&#12395;&#20418;&#12427;&#23455;&#26045;&#35373;&#35336;&#26989;&#21209;\&#26989;&#32773;&#20381;&#38972;\&#21152;&#28716;&#35373;&#20633;&#35373;&#35336;&#23460;\&#38651;&#27671;&#31309;&#31639;&#26360;\04&#12288;&#25968;&#37327;&#35519;&#26360;&#12288;&#28165;&#38920;&#24066;&#31354;&#35519;&#35373;&#20633;&#26032;&#3537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c09\d-pc09\&#23567;&#23798;&#12496;&#12483;&#12463;&#12450;&#12483;&#12503;\&#23567;&#23798;\&#24037;&#20107;\&#65320;&#65297;&#65301;\&#26716;&#30010;&#25913;&#31689;&#31649;&#24037;&#20107;(&#26032;&#20869;&#35379;)&#25511;&#1236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26032;&#12539;&#24179;&#26494;\My%20Documents\s_data\&#38738;&#12356;&#40165;\&#20869;&#35379;\&#21336;&#20385;&#21335;A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om-dual\hd-wiu2%20(m)\&#24037;&#20107;\H&#65297;&#65304;\&#26716;&#20117;&#35079;&#21512;\&#31354;&#35519;\&#31309;&#31639;\&#26716;&#20117;&#31119;&#31049;&#65288;&#20445;&#32946;&#22290;&#65289;&#31354;&#35519;&#24037;&#20107;(&#26032;&#20869;&#3537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L:\Documents%20and%20Settings\uketuke\My%20Documents\&#26449;&#26412;&#20027;&#20219;\&#40288;&#24035;&#23567;\WINDOWS\&#65411;&#65438;&#65405;&#65400;&#65412;&#65391;&#65420;&#65439;\&#37329;&#22823;%20&#20849;&#36890;&#23455;&#39443;&#26847;1&#65374;5\&#31309;&#19978;&#1237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m-dual\hd-wiu2%20(m)\&#24037;&#20107;\H&#65298;&#65296;\&#24066;&#27665;&#20132;&#27969;&#12475;&#12531;&#12479;&#12540;&#12539;&#23433;&#22478;&#20445;&#32946;&#22290;\&#23567;&#23798;&#12496;&#12483;&#12463;&#12450;&#12483;&#12503;\&#23567;&#23798;\&#24037;&#20107;\&#65320;&#65297;&#65301;\&#26716;&#30010;&#25913;&#31689;&#31649;&#24037;&#20107;(&#26032;&#20869;&#35379;)&#25511;&#1236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ogitecnas-1\&#26045;&#35373;&#25972;&#20633;&#35506;\&#27231;&#26800;&#12481;&#12540;&#12512;\&#32058;&#30000;\&#65288;&#21307;&#30149;&#65289;&#22522;&#24185;&#65396;&#65434;&#65421;&#65438;&#65392;&#65408;&#65392;\&#65403;&#65411;&#65431;&#65394;&#65412;\&#35211;&#31309;&#27604;&#36611;\S&#65381;V&#65381;B&#65381;L&#26847;&#35211;&#31309;&#27604;&#36611;&#65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om-dual\hd-wiu2%20(m)\&#24037;&#20107;\H&#65298;&#65296;\&#20013;&#37096;&#31119;&#31049;&#22826;&#38525;&#20809;\&#21442;&#32771;\&#26716;&#30010;&#25913;&#31689;&#31649;&#24037;&#20107;(&#26032;&#20869;&#35379;)&#25511;&#1236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2000server\data\&#23567;&#23798;&#12496;&#12483;&#12463;&#12450;&#12483;&#12503;\&#23567;&#23798;\&#24037;&#20107;\&#65320;&#65297;&#65301;\&#22259;&#26360;&#39208;&#20154;&#12414;&#12385;&#31649;&#24037;&#20107;&#12381;&#12398;&#65298;(&#26032;&#20869;&#3537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Logitecnas-1\&#26045;&#35373;&#25972;&#20633;&#35506;\&#27231;&#26800;&#12481;&#12540;&#12512;\&#32058;&#30000;\&#65288;&#21307;&#30149;&#65289;&#22522;&#24185;&#65396;&#65434;&#65421;&#65438;&#65392;&#65408;&#65392;\&#26032;&#32076;&#36027;&#20869;&#35379;&#2636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ogitecnas-1\&#26045;&#35373;&#25972;&#20633;&#35506;\&#27231;&#26800;&#12481;&#12540;&#12512;\&#32058;&#30000;\&#65288;&#21307;&#30149;&#65289;&#22522;&#24185;&#65396;&#65434;&#65421;&#65438;&#65392;&#65408;&#65392;\&#21307;&#23398;&#37096;\&#30149;&#38498;&#30149;&#26847;&#12539;&#35386;&#30274;&#26847;&#26032;&#21942;\&#20849;&#21516;&#28317;&#65288;'00.05)\EXECEL&#38306;&#20418;\&#20849;&#21516;&#28317;&#12398;&#26032;&#32076;&#36027;&#31639;&#20986;\&#20849;&#21516;&#28317;&#65288;&#27491;&#24335;&#20869;&#35379;&#26360;&#6528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Logitecnas-1\&#26045;&#35373;&#25972;&#20633;&#35506;\&#27231;&#26800;&#12481;&#12540;&#12512;\&#32058;&#30000;\&#65288;&#21307;&#30149;&#65289;&#22522;&#24185;&#65396;&#65434;&#65421;&#65438;&#65392;&#65408;&#65392;\&#21307;&#23398;&#37096;\&#30149;&#38498;&#30149;&#26847;&#12539;&#35386;&#30274;&#26847;&#26032;&#21942;\&#20849;&#21516;&#28317;&#65288;'00.05)\EXECEL&#38306;&#20418;\&#20849;&#21516;&#28317;&#12398;&#26032;&#32076;&#36027;&#31639;&#20986;\&#30149;&#38498;&#30149;&#26847;&#12539;&#35386;&#30274;&#2684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imension3100c\&#29289;&#20214;&#12501;&#12457;&#12523;&#12480;&#65299;\Program%20Files\TeamWARE\Office\T\M\V5\&#65288;&#37329;&#29289;&#26619;&#23450;&#65289;&#20869;&#35379;&#26360;062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om-dual\hd-wiu2%20(m)\&#23567;&#23798;&#12496;&#12483;&#12463;&#12450;&#12483;&#12503;\&#23567;&#23798;\&#24037;&#20107;\&#65320;&#65297;&#65301;\&#26716;&#30010;&#25913;&#31689;&#31649;&#24037;&#20107;(&#26032;&#20869;&#35379;)&#25511;&#1236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ain\data\&#27010;&#31639;&#65305;&#65304;&#65297;&#6529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Logitecnas-1\&#26045;&#35373;&#25972;&#20633;&#35506;\&#27231;&#26800;&#12481;&#12540;&#12512;\&#32058;&#30000;\&#65288;&#21307;&#30149;&#65289;&#22522;&#24185;&#65396;&#65434;&#65421;&#65438;&#65392;&#65408;&#65392;\&#37325;&#20449;\&#24037;&#20107;\&#30149;&#26847;\&#20869;&#35379;&#26360;&#65288;&#36600;&#65289;10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経費"/>
      <sheetName val="内訳"/>
      <sheetName val="①屋外給水"/>
      <sheetName val="1見比水槽"/>
      <sheetName val="2見比ポ"/>
      <sheetName val="3見比盤"/>
      <sheetName val="4見比箱"/>
      <sheetName val="5見比弁"/>
      <sheetName val="外給)代価"/>
      <sheetName val="②屋内給水"/>
      <sheetName val="内給)代価"/>
      <sheetName val="③屋外排水"/>
      <sheetName val="6見比ﾌﾀ+"/>
      <sheetName val="外排)代(塩ﾋﾞ)"/>
      <sheetName val="外排)代(CON)"/>
      <sheetName val="外排)代価"/>
      <sheetName val="④屋内排水"/>
      <sheetName val="7見比GT"/>
      <sheetName val="内排)代価"/>
      <sheetName val="⑤湯"/>
      <sheetName val="8見比沸器"/>
      <sheetName val="湯)代価"/>
      <sheetName val="⑥衛"/>
      <sheetName val="9見比衛生"/>
      <sheetName val="衛)代価"/>
      <sheetName val="⑦火"/>
      <sheetName val="10見比(槽"/>
      <sheetName val="11見比(ポ"/>
      <sheetName val="12見比(箱"/>
      <sheetName val="火)代"/>
      <sheetName val="⑧ｶﾞｽ"/>
      <sheetName val="⑨ﾒｰﾀｰ"/>
      <sheetName val="13見(ﾒｰﾀ"/>
      <sheetName val="代価表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標準工期"/>
      <sheetName val="最低価格"/>
      <sheetName val="表紙"/>
      <sheetName val="種目"/>
      <sheetName val="科目"/>
      <sheetName val="細目"/>
      <sheetName val="土木"/>
      <sheetName val="内装"/>
      <sheetName val="ｶﾞﾗｽ"/>
      <sheetName val="金属"/>
      <sheetName val="屋根"/>
      <sheetName val="木"/>
      <sheetName val="ﾀｲﾙ"/>
      <sheetName val="石"/>
      <sheetName val="防水"/>
      <sheetName val="ＲＣ"/>
      <sheetName val="土地業"/>
      <sheetName val="仮設"/>
      <sheetName val="塗装改修"/>
      <sheetName val="雑"/>
      <sheetName val="吹付"/>
      <sheetName val="特定工事"/>
      <sheetName val="総合仮設"/>
      <sheetName val="諸経費"/>
      <sheetName val="経費率"/>
      <sheetName val="資材単価"/>
      <sheetName val="改修仮設"/>
      <sheetName val="足場単価"/>
      <sheetName val="配管単価"/>
      <sheetName val="型枠"/>
      <sheetName val="積算資料"/>
      <sheetName val="廃材処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
      <sheetName val="機器"/>
      <sheetName val="吹出ダンパ"/>
      <sheetName val="設定"/>
      <sheetName val="配管保温塗装"/>
      <sheetName val="VE"/>
      <sheetName val="ダクト保温"/>
      <sheetName val="集計表（新設）"/>
      <sheetName val="仮設拾書（新設）"/>
      <sheetName val="く体拾書（新設） "/>
      <sheetName val="鉄筋拾書（新設）"/>
      <sheetName val="外部仕上拾書（新設）"/>
      <sheetName val="内部仕上拾書（新設）"/>
      <sheetName val="建具拾書（新設）"/>
      <sheetName val="木材拾書（新設）"/>
      <sheetName val="集計表（改修）"/>
      <sheetName val="仮設拾書（改修）"/>
      <sheetName val="内部仕上拾書（改修）"/>
      <sheetName val="建具拾書（改修）"/>
      <sheetName val="塗装改修ｼ-ﾄ（改修）"/>
      <sheetName val="撤去拾書（改修）"/>
      <sheetName val="集計表（既存撤去）"/>
      <sheetName val="撤去拾書（既存撤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回復済み_Sheet1"/>
      <sheetName val="回復済み_Sheet2"/>
      <sheetName val="回復済み_Sheet3"/>
      <sheetName val="回復済み_Sheet4"/>
      <sheetName val="回復済み_Sheet5"/>
      <sheetName val="種目"/>
      <sheetName val="科目"/>
      <sheetName val="中科目"/>
      <sheetName val="細目"/>
      <sheetName val="諸経費"/>
      <sheetName val="金物追加"/>
      <sheetName val="鉄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工事総括"/>
      <sheetName val="工事費総括表"/>
      <sheetName val="内訳"/>
      <sheetName val="一位代価"/>
      <sheetName val="資材単価"/>
      <sheetName val="市価"/>
      <sheetName val="市価採用根拠"/>
      <sheetName val="数量計算書"/>
      <sheetName val="内訳数量確認"/>
      <sheetName val="日数"/>
      <sheetName val="工程表 "/>
      <sheetName val="運搬算出"/>
      <sheetName val="構造計算 "/>
      <sheetName val="府県別労務"/>
      <sheetName val="損料"/>
      <sheetName val="その他率"/>
      <sheetName val="表紙"/>
      <sheetName val="決議書　1"/>
      <sheetName val="決議書　2"/>
      <sheetName val="検査調書"/>
      <sheetName val="出張計画書"/>
      <sheetName val="監督報告書"/>
      <sheetName val="監督終了報告書"/>
      <sheetName val="労務単価"/>
      <sheetName val="H13労務単価"/>
      <sheetName val="H13技術者単価"/>
      <sheetName val="図面供覧"/>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row r="50">
          <cell r="C50">
            <v>15700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カバー"/>
      <sheetName val="表紙"/>
      <sheetName val="総括表"/>
      <sheetName val="A・B・B1a"/>
      <sheetName val="a①"/>
      <sheetName val="a②"/>
      <sheetName val="a③"/>
      <sheetName val="a④"/>
      <sheetName val="a⑤"/>
      <sheetName val="1b・1c・1d・1e"/>
      <sheetName val="B・B2a"/>
      <sheetName val="2a①"/>
      <sheetName val="2a②"/>
      <sheetName val="2a③"/>
      <sheetName val="2b・2c・2d・2e"/>
      <sheetName val="B-3"/>
      <sheetName val="B-4"/>
      <sheetName val="別紙"/>
      <sheetName val="諸経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管"/>
      <sheetName val="工種別 (2)"/>
      <sheetName val="屋外給水"/>
      <sheetName val="屋外排水"/>
      <sheetName val="給水"/>
      <sheetName val="給湯"/>
      <sheetName val="排水通気"/>
      <sheetName val="衛生器具"/>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
      <sheetName val="機器"/>
      <sheetName val="吹出ダンパ"/>
      <sheetName val="設定"/>
      <sheetName val="配管保温塗装"/>
      <sheetName val="VE"/>
      <sheetName val="ダクト保温"/>
    </sheetNames>
    <sheetDataSet>
      <sheetData sheetId="0"/>
      <sheetData sheetId="1"/>
      <sheetData sheetId="2"/>
      <sheetData sheetId="3"/>
      <sheetData sheetId="4"/>
      <sheetData sheetId="5"/>
      <sheetData sheetId="6"/>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モデル事業施設整備調書"/>
      <sheetName val="#REF"/>
    </sheetNames>
    <sheetDataSet>
      <sheetData sheetId="0" refreshError="1"/>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カバー"/>
      <sheetName val="表紙"/>
      <sheetName val="総括表"/>
      <sheetName val="総括表 (2)"/>
      <sheetName val="内訳書"/>
      <sheetName val="直接仮設工事"/>
      <sheetName val="土工事"/>
      <sheetName val="杭地業工事"/>
      <sheetName val="コンクリート工事"/>
      <sheetName val="型枠工事"/>
      <sheetName val="鉄筋工事"/>
      <sheetName val="鉄骨工事"/>
      <sheetName val="防水工事"/>
      <sheetName val="石工事"/>
      <sheetName val="タイル工事"/>
      <sheetName val="木工事"/>
      <sheetName val="木工事別紙"/>
      <sheetName val="金属工事"/>
      <sheetName val="左官工事"/>
      <sheetName val="金属製建具工事 "/>
      <sheetName val="木製建具工事"/>
      <sheetName val="硝子工事"/>
      <sheetName val="塗装工事"/>
      <sheetName val="吹付工事"/>
      <sheetName val="内外装工事"/>
      <sheetName val="内外装工事別紙"/>
      <sheetName val="雑工事"/>
      <sheetName val="諸経費"/>
      <sheetName val="経費計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熱負荷想定"/>
    </sheetNames>
    <sheetDataSet>
      <sheetData sheetId="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計算"/>
      <sheetName val="幹線計算"/>
      <sheetName val="照度計算"/>
      <sheetName val="データ"/>
    </sheetNames>
    <sheetDataSet>
      <sheetData sheetId="0"/>
      <sheetData sheetId="1"/>
      <sheetData sheetId="2"/>
      <sheetData sheetId="3">
        <row r="13">
          <cell r="AE13">
            <v>1</v>
          </cell>
          <cell r="AF13">
            <v>30</v>
          </cell>
          <cell r="AH13">
            <v>1</v>
          </cell>
          <cell r="AI13">
            <v>5.5</v>
          </cell>
          <cell r="AK13">
            <v>1</v>
          </cell>
          <cell r="AL13">
            <v>10</v>
          </cell>
          <cell r="AN13">
            <v>0</v>
          </cell>
          <cell r="AO13">
            <v>100</v>
          </cell>
          <cell r="AQ13">
            <v>0</v>
          </cell>
          <cell r="AR13">
            <v>55</v>
          </cell>
          <cell r="AT13">
            <v>0</v>
          </cell>
          <cell r="AU13">
            <v>94</v>
          </cell>
          <cell r="AW13">
            <v>0.01</v>
          </cell>
          <cell r="AX13">
            <v>8</v>
          </cell>
          <cell r="AZ13">
            <v>5.5</v>
          </cell>
          <cell r="BA13">
            <v>44</v>
          </cell>
          <cell r="BC13">
            <v>0.1</v>
          </cell>
          <cell r="BD13">
            <v>30</v>
          </cell>
          <cell r="BF13">
            <v>1</v>
          </cell>
          <cell r="BG13">
            <v>14</v>
          </cell>
          <cell r="BI13">
            <v>1</v>
          </cell>
          <cell r="BJ13">
            <v>10</v>
          </cell>
          <cell r="BO13">
            <v>0</v>
          </cell>
          <cell r="BP13">
            <v>100</v>
          </cell>
          <cell r="BU13">
            <v>1</v>
          </cell>
          <cell r="BV13">
            <v>14</v>
          </cell>
          <cell r="BX13">
            <v>5.5</v>
          </cell>
          <cell r="BY13">
            <v>44</v>
          </cell>
        </row>
        <row r="14">
          <cell r="AE14">
            <v>20</v>
          </cell>
          <cell r="AF14">
            <v>50</v>
          </cell>
          <cell r="AH14">
            <v>36</v>
          </cell>
          <cell r="AI14">
            <v>8</v>
          </cell>
          <cell r="AK14">
            <v>11</v>
          </cell>
          <cell r="AL14">
            <v>20</v>
          </cell>
          <cell r="AN14">
            <v>20</v>
          </cell>
          <cell r="AO14">
            <v>92</v>
          </cell>
          <cell r="AQ14">
            <v>5</v>
          </cell>
          <cell r="AR14">
            <v>40</v>
          </cell>
          <cell r="AT14">
            <v>5</v>
          </cell>
          <cell r="AU14">
            <v>86</v>
          </cell>
          <cell r="AW14">
            <v>8.01</v>
          </cell>
          <cell r="AX14">
            <v>14</v>
          </cell>
          <cell r="AZ14">
            <v>8</v>
          </cell>
          <cell r="BA14">
            <v>54</v>
          </cell>
          <cell r="BC14">
            <v>20</v>
          </cell>
          <cell r="BD14">
            <v>50</v>
          </cell>
          <cell r="BF14">
            <v>51</v>
          </cell>
          <cell r="BG14">
            <v>22</v>
          </cell>
          <cell r="BI14">
            <v>11</v>
          </cell>
          <cell r="BJ14">
            <v>20</v>
          </cell>
          <cell r="BO14">
            <v>10</v>
          </cell>
          <cell r="BP14">
            <v>95</v>
          </cell>
          <cell r="BU14">
            <v>14.01</v>
          </cell>
          <cell r="BV14">
            <v>22</v>
          </cell>
          <cell r="BX14">
            <v>8</v>
          </cell>
          <cell r="BY14">
            <v>54</v>
          </cell>
        </row>
        <row r="15">
          <cell r="AE15">
            <v>40</v>
          </cell>
          <cell r="AF15">
            <v>75</v>
          </cell>
          <cell r="AH15">
            <v>44</v>
          </cell>
          <cell r="AI15">
            <v>14</v>
          </cell>
          <cell r="AK15">
            <v>22</v>
          </cell>
          <cell r="AL15">
            <v>30</v>
          </cell>
          <cell r="AN15">
            <v>40</v>
          </cell>
          <cell r="AO15">
            <v>86</v>
          </cell>
          <cell r="AQ15">
            <v>10</v>
          </cell>
          <cell r="AR15">
            <v>34</v>
          </cell>
          <cell r="AT15">
            <v>10</v>
          </cell>
          <cell r="AU15">
            <v>81</v>
          </cell>
          <cell r="AW15">
            <v>14.01</v>
          </cell>
          <cell r="AX15">
            <v>22</v>
          </cell>
          <cell r="AZ15">
            <v>14</v>
          </cell>
          <cell r="BA15">
            <v>86</v>
          </cell>
          <cell r="BC15">
            <v>30</v>
          </cell>
          <cell r="BD15">
            <v>75</v>
          </cell>
          <cell r="BF15">
            <v>76</v>
          </cell>
          <cell r="BG15">
            <v>38</v>
          </cell>
          <cell r="BI15">
            <v>22</v>
          </cell>
          <cell r="BJ15">
            <v>30</v>
          </cell>
          <cell r="BO15">
            <v>20</v>
          </cell>
          <cell r="BP15">
            <v>91</v>
          </cell>
          <cell r="BU15">
            <v>22.01</v>
          </cell>
          <cell r="BV15">
            <v>38</v>
          </cell>
          <cell r="BX15">
            <v>14</v>
          </cell>
          <cell r="BY15">
            <v>86</v>
          </cell>
        </row>
        <row r="16">
          <cell r="AE16">
            <v>60</v>
          </cell>
          <cell r="AF16">
            <v>100</v>
          </cell>
          <cell r="AH16">
            <v>60</v>
          </cell>
          <cell r="AI16">
            <v>22</v>
          </cell>
          <cell r="AK16">
            <v>33</v>
          </cell>
          <cell r="AL16">
            <v>50</v>
          </cell>
          <cell r="AN16">
            <v>60</v>
          </cell>
          <cell r="AO16">
            <v>80</v>
          </cell>
          <cell r="AQ16">
            <v>15</v>
          </cell>
          <cell r="AR16">
            <v>32</v>
          </cell>
          <cell r="AT16">
            <v>15</v>
          </cell>
          <cell r="AU16">
            <v>79</v>
          </cell>
          <cell r="AW16">
            <v>22.01</v>
          </cell>
          <cell r="AX16">
            <v>38</v>
          </cell>
          <cell r="AZ16">
            <v>22</v>
          </cell>
          <cell r="BA16">
            <v>110</v>
          </cell>
          <cell r="BC16">
            <v>50</v>
          </cell>
          <cell r="BD16">
            <v>100</v>
          </cell>
          <cell r="BF16">
            <v>101</v>
          </cell>
          <cell r="BG16">
            <v>60</v>
          </cell>
          <cell r="BI16">
            <v>33</v>
          </cell>
          <cell r="BJ16">
            <v>50</v>
          </cell>
          <cell r="BO16">
            <v>30</v>
          </cell>
          <cell r="BP16">
            <v>87</v>
          </cell>
          <cell r="BU16">
            <v>38.01</v>
          </cell>
          <cell r="BV16">
            <v>60</v>
          </cell>
          <cell r="BX16">
            <v>22</v>
          </cell>
          <cell r="BY16">
            <v>110</v>
          </cell>
        </row>
        <row r="17">
          <cell r="AE17">
            <v>80</v>
          </cell>
          <cell r="AF17">
            <v>125</v>
          </cell>
          <cell r="AH17">
            <v>83</v>
          </cell>
          <cell r="AI17">
            <v>38</v>
          </cell>
          <cell r="AK17">
            <v>55</v>
          </cell>
          <cell r="AL17">
            <v>75</v>
          </cell>
          <cell r="AN17">
            <v>80</v>
          </cell>
          <cell r="AO17">
            <v>76</v>
          </cell>
          <cell r="AQ17">
            <v>20</v>
          </cell>
          <cell r="AR17">
            <v>30</v>
          </cell>
          <cell r="AT17">
            <v>20</v>
          </cell>
          <cell r="AU17">
            <v>78</v>
          </cell>
          <cell r="AW17">
            <v>38.01</v>
          </cell>
          <cell r="AX17">
            <v>60</v>
          </cell>
          <cell r="AZ17">
            <v>38</v>
          </cell>
          <cell r="BA17">
            <v>155</v>
          </cell>
          <cell r="BC17">
            <v>75</v>
          </cell>
          <cell r="BD17">
            <v>125</v>
          </cell>
          <cell r="BF17">
            <v>151</v>
          </cell>
          <cell r="BG17">
            <v>100</v>
          </cell>
          <cell r="BI17">
            <v>55</v>
          </cell>
          <cell r="BJ17">
            <v>75</v>
          </cell>
          <cell r="BO17">
            <v>40</v>
          </cell>
          <cell r="BP17">
            <v>83</v>
          </cell>
          <cell r="BU17">
            <v>60.01</v>
          </cell>
          <cell r="BV17">
            <v>100</v>
          </cell>
          <cell r="BX17">
            <v>38</v>
          </cell>
          <cell r="BY17">
            <v>155</v>
          </cell>
        </row>
        <row r="18">
          <cell r="AE18">
            <v>113</v>
          </cell>
          <cell r="AF18">
            <v>150</v>
          </cell>
          <cell r="AH18">
            <v>111</v>
          </cell>
          <cell r="AI18">
            <v>60</v>
          </cell>
          <cell r="AK18">
            <v>82</v>
          </cell>
          <cell r="AL18">
            <v>100</v>
          </cell>
          <cell r="AN18">
            <v>100</v>
          </cell>
          <cell r="AO18">
            <v>73</v>
          </cell>
          <cell r="AQ18">
            <v>30</v>
          </cell>
          <cell r="AR18">
            <v>29</v>
          </cell>
          <cell r="AT18">
            <v>25</v>
          </cell>
          <cell r="AU18">
            <v>77</v>
          </cell>
          <cell r="AW18">
            <v>60.01</v>
          </cell>
          <cell r="AX18">
            <v>100</v>
          </cell>
          <cell r="AZ18">
            <v>60</v>
          </cell>
          <cell r="BA18">
            <v>210</v>
          </cell>
          <cell r="BC18">
            <v>100</v>
          </cell>
          <cell r="BD18">
            <v>150</v>
          </cell>
          <cell r="BF18">
            <v>201</v>
          </cell>
          <cell r="BG18">
            <v>150</v>
          </cell>
          <cell r="BI18">
            <v>82</v>
          </cell>
          <cell r="BJ18">
            <v>100</v>
          </cell>
          <cell r="BO18">
            <v>60</v>
          </cell>
          <cell r="BP18">
            <v>81</v>
          </cell>
          <cell r="BU18">
            <v>100.01</v>
          </cell>
          <cell r="BV18">
            <v>150</v>
          </cell>
          <cell r="BX18">
            <v>60</v>
          </cell>
          <cell r="BY18">
            <v>210</v>
          </cell>
        </row>
        <row r="19">
          <cell r="AE19">
            <v>136</v>
          </cell>
          <cell r="AF19">
            <v>200</v>
          </cell>
          <cell r="AH19">
            <v>151</v>
          </cell>
          <cell r="AI19">
            <v>100</v>
          </cell>
          <cell r="AK19">
            <v>110</v>
          </cell>
          <cell r="AL19">
            <v>150</v>
          </cell>
          <cell r="AN19">
            <v>120</v>
          </cell>
          <cell r="AO19">
            <v>71</v>
          </cell>
          <cell r="AQ19">
            <v>40</v>
          </cell>
          <cell r="AR19">
            <v>27</v>
          </cell>
          <cell r="AT19">
            <v>30</v>
          </cell>
          <cell r="AU19">
            <v>76</v>
          </cell>
          <cell r="AW19">
            <v>100.01</v>
          </cell>
          <cell r="AX19">
            <v>150</v>
          </cell>
          <cell r="AZ19">
            <v>100</v>
          </cell>
          <cell r="BA19">
            <v>290</v>
          </cell>
          <cell r="BC19">
            <v>125</v>
          </cell>
          <cell r="BD19">
            <v>200</v>
          </cell>
          <cell r="BF19">
            <v>251</v>
          </cell>
          <cell r="BG19">
            <v>200</v>
          </cell>
          <cell r="BI19">
            <v>110</v>
          </cell>
          <cell r="BJ19">
            <v>150</v>
          </cell>
          <cell r="BO19">
            <v>80</v>
          </cell>
          <cell r="BP19">
            <v>79</v>
          </cell>
          <cell r="BU19">
            <v>150.01</v>
          </cell>
          <cell r="BV19">
            <v>200</v>
          </cell>
          <cell r="BX19">
            <v>100</v>
          </cell>
          <cell r="BY19">
            <v>290</v>
          </cell>
        </row>
        <row r="20">
          <cell r="AE20">
            <v>181</v>
          </cell>
          <cell r="AF20">
            <v>225</v>
          </cell>
          <cell r="AH20">
            <v>216</v>
          </cell>
          <cell r="AI20">
            <v>150</v>
          </cell>
          <cell r="AK20">
            <v>160</v>
          </cell>
          <cell r="AL20">
            <v>200</v>
          </cell>
          <cell r="AN20">
            <v>140</v>
          </cell>
          <cell r="AO20">
            <v>69</v>
          </cell>
          <cell r="AQ20">
            <v>200</v>
          </cell>
          <cell r="AR20">
            <v>27</v>
          </cell>
          <cell r="AT20">
            <v>35</v>
          </cell>
          <cell r="AU20">
            <v>75</v>
          </cell>
          <cell r="AW20">
            <v>150.01</v>
          </cell>
          <cell r="AX20">
            <v>200</v>
          </cell>
          <cell r="AZ20">
            <v>150</v>
          </cell>
          <cell r="BA20">
            <v>380</v>
          </cell>
          <cell r="BC20">
            <v>150</v>
          </cell>
          <cell r="BD20">
            <v>225</v>
          </cell>
          <cell r="BF20">
            <v>301</v>
          </cell>
          <cell r="BG20">
            <v>250</v>
          </cell>
          <cell r="BI20">
            <v>165</v>
          </cell>
          <cell r="BJ20">
            <v>200</v>
          </cell>
          <cell r="BO20">
            <v>100</v>
          </cell>
          <cell r="BP20">
            <v>77</v>
          </cell>
          <cell r="BU20">
            <v>200.01</v>
          </cell>
          <cell r="BV20">
            <v>250</v>
          </cell>
          <cell r="BX20">
            <v>150</v>
          </cell>
          <cell r="BY20">
            <v>380</v>
          </cell>
        </row>
        <row r="21">
          <cell r="AE21">
            <v>214</v>
          </cell>
          <cell r="AF21">
            <v>250</v>
          </cell>
          <cell r="AH21">
            <v>276</v>
          </cell>
          <cell r="AI21">
            <v>200</v>
          </cell>
          <cell r="AK21">
            <v>210</v>
          </cell>
          <cell r="AL21">
            <v>300</v>
          </cell>
          <cell r="AN21">
            <v>160</v>
          </cell>
          <cell r="AO21">
            <v>68</v>
          </cell>
          <cell r="AT21">
            <v>40</v>
          </cell>
          <cell r="AU21">
            <v>75</v>
          </cell>
          <cell r="AW21">
            <v>200.01</v>
          </cell>
          <cell r="AX21">
            <v>250</v>
          </cell>
          <cell r="AZ21">
            <v>200</v>
          </cell>
          <cell r="BA21">
            <v>465</v>
          </cell>
          <cell r="BC21">
            <v>175</v>
          </cell>
          <cell r="BD21">
            <v>250</v>
          </cell>
          <cell r="BF21">
            <v>351</v>
          </cell>
          <cell r="BG21">
            <v>325</v>
          </cell>
          <cell r="BI21">
            <v>220</v>
          </cell>
          <cell r="BJ21">
            <v>300</v>
          </cell>
          <cell r="BO21">
            <v>120</v>
          </cell>
          <cell r="BP21">
            <v>76</v>
          </cell>
          <cell r="BU21">
            <v>250.01</v>
          </cell>
          <cell r="BV21">
            <v>325</v>
          </cell>
          <cell r="BX21">
            <v>200</v>
          </cell>
          <cell r="BY21">
            <v>465</v>
          </cell>
        </row>
        <row r="22">
          <cell r="AE22">
            <v>226</v>
          </cell>
          <cell r="AF22">
            <v>300</v>
          </cell>
          <cell r="AH22">
            <v>341</v>
          </cell>
          <cell r="AI22">
            <v>250</v>
          </cell>
          <cell r="AK22">
            <v>330</v>
          </cell>
          <cell r="AL22">
            <v>500</v>
          </cell>
          <cell r="AN22">
            <v>200</v>
          </cell>
          <cell r="AO22">
            <v>68</v>
          </cell>
          <cell r="AT22">
            <v>200</v>
          </cell>
          <cell r="AW22">
            <v>250.01</v>
          </cell>
          <cell r="AX22">
            <v>325</v>
          </cell>
          <cell r="AZ22">
            <v>250</v>
          </cell>
          <cell r="BA22">
            <v>535</v>
          </cell>
          <cell r="BC22">
            <v>200</v>
          </cell>
          <cell r="BD22">
            <v>300</v>
          </cell>
          <cell r="BF22">
            <v>374</v>
          </cell>
          <cell r="BG22">
            <v>400</v>
          </cell>
          <cell r="BI22">
            <v>330</v>
          </cell>
          <cell r="BJ22">
            <v>500</v>
          </cell>
          <cell r="BO22">
            <v>160</v>
          </cell>
          <cell r="BP22">
            <v>75</v>
          </cell>
          <cell r="BX22">
            <v>250</v>
          </cell>
          <cell r="BY22">
            <v>535</v>
          </cell>
        </row>
        <row r="23">
          <cell r="AE23">
            <v>271</v>
          </cell>
          <cell r="AF23">
            <v>350</v>
          </cell>
          <cell r="AH23">
            <v>396</v>
          </cell>
          <cell r="AI23">
            <v>325</v>
          </cell>
          <cell r="AK23">
            <v>550</v>
          </cell>
          <cell r="AN23">
            <v>300</v>
          </cell>
          <cell r="AO23">
            <v>68</v>
          </cell>
          <cell r="AW23">
            <v>325.01</v>
          </cell>
          <cell r="AX23">
            <v>400</v>
          </cell>
          <cell r="AZ23">
            <v>325</v>
          </cell>
          <cell r="BA23">
            <v>635</v>
          </cell>
          <cell r="BC23">
            <v>225</v>
          </cell>
          <cell r="BD23">
            <v>350</v>
          </cell>
          <cell r="BF23">
            <v>496</v>
          </cell>
          <cell r="BG23">
            <v>500</v>
          </cell>
          <cell r="BI23">
            <v>500</v>
          </cell>
          <cell r="BJ23">
            <v>750</v>
          </cell>
          <cell r="BO23">
            <v>500</v>
          </cell>
          <cell r="BP23">
            <v>75</v>
          </cell>
          <cell r="BX23">
            <v>325</v>
          </cell>
          <cell r="BY23">
            <v>635</v>
          </cell>
        </row>
        <row r="24">
          <cell r="AE24">
            <v>316</v>
          </cell>
          <cell r="AF24">
            <v>400</v>
          </cell>
          <cell r="AH24">
            <v>476</v>
          </cell>
          <cell r="AI24">
            <v>400</v>
          </cell>
          <cell r="AN24">
            <v>500</v>
          </cell>
          <cell r="AO24">
            <v>68</v>
          </cell>
          <cell r="AW24">
            <v>400.01</v>
          </cell>
          <cell r="AX24">
            <v>500</v>
          </cell>
          <cell r="BC24">
            <v>250</v>
          </cell>
          <cell r="BD24">
            <v>400</v>
          </cell>
        </row>
        <row r="25">
          <cell r="AE25">
            <v>361</v>
          </cell>
          <cell r="AF25">
            <v>500</v>
          </cell>
          <cell r="AI25">
            <v>500</v>
          </cell>
          <cell r="AW25">
            <v>500.01</v>
          </cell>
          <cell r="BC25">
            <v>400</v>
          </cell>
          <cell r="BD25">
            <v>600</v>
          </cell>
        </row>
        <row r="28">
          <cell r="AE28">
            <v>1</v>
          </cell>
          <cell r="AF28">
            <v>2</v>
          </cell>
          <cell r="AH28">
            <v>1</v>
          </cell>
          <cell r="AI28">
            <v>2</v>
          </cell>
          <cell r="BC28">
            <v>1</v>
          </cell>
          <cell r="BD28">
            <v>4</v>
          </cell>
          <cell r="BF28">
            <v>1</v>
          </cell>
          <cell r="BG28">
            <v>2</v>
          </cell>
        </row>
        <row r="29">
          <cell r="AE29">
            <v>61</v>
          </cell>
          <cell r="AF29">
            <v>3</v>
          </cell>
          <cell r="AH29">
            <v>31</v>
          </cell>
          <cell r="AI29">
            <v>5.5</v>
          </cell>
          <cell r="BC29">
            <v>61</v>
          </cell>
          <cell r="BD29">
            <v>4</v>
          </cell>
          <cell r="BF29">
            <v>31</v>
          </cell>
          <cell r="BG29">
            <v>5.5</v>
          </cell>
        </row>
        <row r="30">
          <cell r="AE30">
            <v>121</v>
          </cell>
          <cell r="AF30">
            <v>4</v>
          </cell>
          <cell r="AH30">
            <v>51</v>
          </cell>
          <cell r="AI30">
            <v>8</v>
          </cell>
          <cell r="BC30">
            <v>121</v>
          </cell>
          <cell r="BD30">
            <v>6</v>
          </cell>
          <cell r="BF30">
            <v>51</v>
          </cell>
          <cell r="BG30">
            <v>8</v>
          </cell>
        </row>
        <row r="31">
          <cell r="AE31">
            <v>201</v>
          </cell>
          <cell r="AF31">
            <v>5</v>
          </cell>
          <cell r="AH31">
            <v>76</v>
          </cell>
          <cell r="AI31">
            <v>14</v>
          </cell>
          <cell r="BC31">
            <v>201</v>
          </cell>
          <cell r="BD31">
            <v>8</v>
          </cell>
          <cell r="BF31">
            <v>76</v>
          </cell>
          <cell r="BG31">
            <v>14</v>
          </cell>
        </row>
        <row r="32">
          <cell r="AE32">
            <v>300</v>
          </cell>
          <cell r="AF32">
            <v>5</v>
          </cell>
          <cell r="AH32">
            <v>151</v>
          </cell>
          <cell r="AI32">
            <v>22</v>
          </cell>
          <cell r="BC32">
            <v>300</v>
          </cell>
          <cell r="BD32">
            <v>8</v>
          </cell>
          <cell r="BF32">
            <v>151</v>
          </cell>
          <cell r="BG32">
            <v>22</v>
          </cell>
        </row>
        <row r="33">
          <cell r="AE33">
            <v>500</v>
          </cell>
          <cell r="AF33">
            <v>5</v>
          </cell>
          <cell r="AH33">
            <v>201</v>
          </cell>
          <cell r="AI33">
            <v>38</v>
          </cell>
          <cell r="BC33">
            <v>500</v>
          </cell>
          <cell r="BD33">
            <v>8</v>
          </cell>
          <cell r="BF33">
            <v>201</v>
          </cell>
          <cell r="BG33">
            <v>38</v>
          </cell>
        </row>
        <row r="34">
          <cell r="AH34">
            <v>401</v>
          </cell>
          <cell r="AI34">
            <v>60</v>
          </cell>
          <cell r="BC34">
            <v>1000</v>
          </cell>
          <cell r="BD34">
            <v>8</v>
          </cell>
          <cell r="BF34">
            <v>401</v>
          </cell>
          <cell r="BG34">
            <v>60</v>
          </cell>
        </row>
        <row r="35">
          <cell r="AH35">
            <v>601</v>
          </cell>
          <cell r="AI35">
            <v>60</v>
          </cell>
          <cell r="BF35">
            <v>601</v>
          </cell>
          <cell r="BG35">
            <v>60</v>
          </cell>
        </row>
        <row r="36">
          <cell r="AH36">
            <v>801</v>
          </cell>
          <cell r="AI36">
            <v>100</v>
          </cell>
          <cell r="BF36">
            <v>801</v>
          </cell>
          <cell r="BG36">
            <v>100</v>
          </cell>
        </row>
        <row r="37">
          <cell r="AH37">
            <v>1001</v>
          </cell>
          <cell r="AI37">
            <v>100</v>
          </cell>
          <cell r="BF37">
            <v>1001</v>
          </cell>
          <cell r="BG37">
            <v>100</v>
          </cell>
        </row>
        <row r="38">
          <cell r="AH38">
            <v>1201</v>
          </cell>
          <cell r="BF38">
            <v>1201</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ｶﾊﾞｰ "/>
      <sheetName val="表紙･総括表"/>
      <sheetName val="内訳書"/>
      <sheetName val="諸経費"/>
      <sheetName val="凡例"/>
    </sheetNames>
    <sheetDataSet>
      <sheetData sheetId="0" refreshError="1"/>
      <sheetData sheetId="1" refreshError="1"/>
      <sheetData sheetId="2" refreshError="1"/>
      <sheetData sheetId="3" refreshError="1"/>
      <sheetData sheetId="4" refreshError="1">
        <row r="2">
          <cell r="A2" t="str">
            <v>物価P-</v>
          </cell>
        </row>
        <row r="3">
          <cell r="A3" t="str">
            <v>コストP-</v>
          </cell>
        </row>
        <row r="4">
          <cell r="A4" t="str">
            <v>コスト市場P-</v>
          </cell>
        </row>
        <row r="6">
          <cell r="A6" t="str">
            <v>見積x85%</v>
          </cell>
        </row>
        <row r="7">
          <cell r="A7" t="str">
            <v>見積x80%</v>
          </cell>
        </row>
        <row r="8">
          <cell r="A8" t="str">
            <v>見積x75%</v>
          </cell>
        </row>
        <row r="9">
          <cell r="A9" t="str">
            <v>見積x70%</v>
          </cell>
        </row>
        <row r="10">
          <cell r="A10" t="str">
            <v>見積x60%</v>
          </cell>
        </row>
        <row r="11">
          <cell r="A11" t="str">
            <v>県単P-</v>
          </cell>
        </row>
        <row r="12">
          <cell r="A12" t="str">
            <v>県単-1月改正分</v>
          </cell>
        </row>
        <row r="13">
          <cell r="A13" t="str">
            <v>定価x80%</v>
          </cell>
        </row>
        <row r="14">
          <cell r="A14" t="str">
            <v>定価x70%</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大項目"/>
      <sheetName val="科目"/>
    </sheetNames>
    <sheetDataSet>
      <sheetData sheetId="0" refreshError="1"/>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書（頭）"/>
      <sheetName val="Ａ．園舎新築"/>
      <sheetName val="A代価-1電極"/>
      <sheetName val="Ａ- 2～代価"/>
      <sheetName val="A-複合単価"/>
      <sheetName val="A-採用単"/>
      <sheetName val="A-単価比較"/>
      <sheetName val="A-合成（塩ビ桝）"/>
      <sheetName val="A-合成（ｺﾝｸﾘｰﾄ桝）"/>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積算1ページ目"/>
      <sheetName val="諸経費計算書"/>
      <sheetName val="ラインカラー"/>
      <sheetName val="単位"/>
    </sheetNames>
    <sheetDataSet>
      <sheetData sheetId="0"/>
      <sheetData sheetId="1"/>
      <sheetData sheetId="2"/>
      <sheetData sheetId="3"/>
      <sheetData sheetId="4">
        <row r="6">
          <cell r="C6" t="str">
            <v>ｍ</v>
          </cell>
        </row>
        <row r="7">
          <cell r="C7" t="str">
            <v>㎡</v>
          </cell>
        </row>
        <row r="8">
          <cell r="C8" t="str">
            <v>箇所</v>
          </cell>
        </row>
        <row r="9">
          <cell r="C9" t="str">
            <v>ｍ３</v>
          </cell>
        </row>
        <row r="10">
          <cell r="C10" t="str">
            <v>″</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取壊"/>
      <sheetName val="表紙"/>
      <sheetName val="資材"/>
      <sheetName val="改修"/>
      <sheetName val="労務"/>
    </sheetNames>
    <sheetDataSet>
      <sheetData sheetId="0"/>
      <sheetData sheetId="1"/>
      <sheetData sheetId="2"/>
      <sheetData sheetId="3"/>
      <sheetData sheetId="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単価"/>
      <sheetName val="仮設"/>
      <sheetName val="改修仮設"/>
      <sheetName val="金属"/>
      <sheetName val="内装"/>
      <sheetName val="処分単価"/>
      <sheetName val="重信処分費"/>
      <sheetName val="建具計算"/>
      <sheetName val="内部計算"/>
      <sheetName val="内部集計"/>
      <sheetName val="標準工期"/>
      <sheetName val="最低価格"/>
      <sheetName val="表紙"/>
      <sheetName val="種目 "/>
      <sheetName val="科目"/>
      <sheetName val="細目"/>
      <sheetName val="直接工事区分"/>
      <sheetName val="建築共通費"/>
      <sheetName val="付加仮設"/>
      <sheetName val="土木共通費"/>
      <sheetName val="経費率"/>
      <sheetName val="異種工事経費率"/>
      <sheetName val="異種工事の算出"/>
      <sheetName val="追加経費"/>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sheetData sheetId="14" refreshError="1"/>
      <sheetData sheetId="15"/>
      <sheetData sheetId="16" refreshError="1"/>
      <sheetData sheetId="17" refreshError="1"/>
      <sheetData sheetId="18"/>
      <sheetData sheetId="19"/>
      <sheetData sheetId="20" refreshError="1"/>
      <sheetData sheetId="21" refreshError="1"/>
      <sheetData sheetId="22"/>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標準工期"/>
      <sheetName val="最低価格"/>
      <sheetName val="表紙"/>
      <sheetName val="種目"/>
      <sheetName val="科目"/>
      <sheetName val="細目"/>
      <sheetName val="土木"/>
      <sheetName val="内装"/>
      <sheetName val="ｶﾞﾗｽ"/>
      <sheetName val="金属"/>
      <sheetName val="屋根"/>
      <sheetName val="木"/>
      <sheetName val="ﾀｲﾙ"/>
      <sheetName val="石"/>
      <sheetName val="防水"/>
      <sheetName val="ＲＣ"/>
      <sheetName val="土地業"/>
      <sheetName val="仮設"/>
      <sheetName val="塗装改修"/>
      <sheetName val="雑"/>
      <sheetName val="吹付"/>
      <sheetName val="特定工事"/>
      <sheetName val="総合仮設"/>
      <sheetName val="諸経費"/>
      <sheetName val="経費率"/>
      <sheetName val="資材単価"/>
      <sheetName val="改修仮設"/>
      <sheetName val="足場単価"/>
      <sheetName val="配管単価"/>
      <sheetName val="型枠"/>
      <sheetName val="積算資料"/>
      <sheetName val="廃材処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電気） 変更"/>
      <sheetName val="内訳書（電気）"/>
      <sheetName val="器具"/>
      <sheetName val="ﾊﾟｲﾌﾟ"/>
      <sheetName val="ﾎﾞｯｸｽ接地"/>
      <sheetName val="電灯根拠"/>
      <sheetName val="弱電根拠 "/>
      <sheetName val="器具 (変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算金額"/>
      <sheetName val="撤去根拠"/>
      <sheetName val="電気複合単価"/>
    </sheetNames>
    <sheetDataSet>
      <sheetData sheetId="0" refreshError="1"/>
      <sheetData sheetId="1" refreshError="1"/>
      <sheetData sheetId="2">
        <row r="2">
          <cell r="C2" t="str">
            <v>複合単価表（稲田園）</v>
          </cell>
        </row>
        <row r="3">
          <cell r="C3" t="str">
            <v>名          称</v>
          </cell>
          <cell r="D3" t="str">
            <v>複合単価</v>
          </cell>
        </row>
        <row r="5">
          <cell r="C5" t="str">
            <v>照明器具　　</v>
          </cell>
        </row>
        <row r="6">
          <cell r="C6" t="str">
            <v>　Hf 32W×1  ｳｫｰﾙﾗｲﾄ</v>
          </cell>
          <cell r="D6">
            <v>24400</v>
          </cell>
        </row>
        <row r="7">
          <cell r="C7" t="str">
            <v>　Hf 32W×1  防湿下面開放</v>
          </cell>
          <cell r="D7">
            <v>25400</v>
          </cell>
        </row>
        <row r="8">
          <cell r="C8" t="str">
            <v>　FTL 13W×1  ﾌﾞﾗｹｯﾄ</v>
          </cell>
          <cell r="D8">
            <v>11700</v>
          </cell>
        </row>
        <row r="9">
          <cell r="C9" t="str">
            <v>　FTL 13W×1  ﾀﾞｳﾝﾗｲﾄ</v>
          </cell>
          <cell r="D9">
            <v>7870</v>
          </cell>
        </row>
        <row r="11">
          <cell r="C11" t="str">
            <v>埋込ﾜｲﾄﾞｽｲｯﾁ　　</v>
          </cell>
        </row>
        <row r="12">
          <cell r="C12" t="str">
            <v xml:space="preserve"> 1P15A×1+消し遅れ</v>
          </cell>
          <cell r="D12">
            <v>4930</v>
          </cell>
        </row>
        <row r="13">
          <cell r="C13" t="str">
            <v xml:space="preserve"> 1P15A+PL1P15A×2</v>
          </cell>
          <cell r="D13">
            <v>4480</v>
          </cell>
        </row>
        <row r="14">
          <cell r="C14" t="str">
            <v xml:space="preserve"> 1P15A×3</v>
          </cell>
          <cell r="D14">
            <v>3180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設躯体"/>
      <sheetName val="外壁面積"/>
      <sheetName val="外部"/>
      <sheetName val="室内"/>
      <sheetName val="内部"/>
      <sheetName val="外構"/>
      <sheetName val="解体"/>
      <sheetName val="単価閲覧"/>
      <sheetName val="付帯"/>
      <sheetName val="ﾁｪｯｸ"/>
      <sheetName val="内訳"/>
      <sheetName val="比較"/>
      <sheetName val="比較 (2)"/>
      <sheetName val="改修"/>
      <sheetName val="Module1"/>
    </sheetNames>
    <sheetDataSet>
      <sheetData sheetId="0">
        <row r="2">
          <cell r="D2" t="str">
            <v>◇◇新ＥＸ－３６００ｗ◆◆</v>
          </cell>
          <cell r="G2" t="str">
            <v xml:space="preserve"> Ver 1.0</v>
          </cell>
          <cell r="I2" t="str">
            <v>青字入力</v>
          </cell>
        </row>
        <row r="3">
          <cell r="D3" t="str">
            <v xml:space="preserve">       基本設計概算ﾌﾟﾛｸﾞﾗﾑ</v>
          </cell>
          <cell r="I3" t="str">
            <v>入力範囲</v>
          </cell>
        </row>
        <row r="4">
          <cell r="A4" t="str">
            <v>①基本データの入力</v>
          </cell>
          <cell r="F4" t="str">
            <v>ｻﾌﾞﾀｲﾄﾙ</v>
          </cell>
          <cell r="I4" t="str">
            <v>計算結果</v>
          </cell>
        </row>
        <row r="5">
          <cell r="A5" t="str">
            <v>件名</v>
          </cell>
          <cell r="B5" t="str">
            <v>三重県立看護大学大学院研究科棟建築工事</v>
          </cell>
        </row>
        <row r="7">
          <cell r="A7" t="str">
            <v>構造規模</v>
          </cell>
          <cell r="B7" t="str">
            <v>構造種名</v>
          </cell>
          <cell r="C7" t="str">
            <v>地上階数</v>
          </cell>
          <cell r="D7" t="str">
            <v>地下階数</v>
          </cell>
          <cell r="E7" t="str">
            <v>塔屋階数</v>
          </cell>
        </row>
        <row r="8">
          <cell r="B8" t="str">
            <v>RC</v>
          </cell>
          <cell r="C8">
            <v>3</v>
          </cell>
          <cell r="D8">
            <v>0</v>
          </cell>
          <cell r="E8">
            <v>0</v>
          </cell>
        </row>
        <row r="9">
          <cell r="B9" t="str">
            <v>建築m2</v>
          </cell>
          <cell r="C9" t="str">
            <v>基準法m2</v>
          </cell>
          <cell r="D9" t="str">
            <v>施工床m2</v>
          </cell>
          <cell r="E9" t="str">
            <v>内訳m2</v>
          </cell>
        </row>
        <row r="10">
          <cell r="B10">
            <v>898.61</v>
          </cell>
          <cell r="C10">
            <v>893</v>
          </cell>
          <cell r="D10">
            <v>990</v>
          </cell>
          <cell r="E10">
            <v>892.91</v>
          </cell>
        </row>
        <row r="11">
          <cell r="E11">
            <v>270.10000000000002</v>
          </cell>
          <cell r="F11" t="str">
            <v>坪</v>
          </cell>
        </row>
        <row r="12">
          <cell r="E12" t="str">
            <v>(設備電気)</v>
          </cell>
          <cell r="F12" t="str">
            <v>（付帯）</v>
          </cell>
        </row>
        <row r="13">
          <cell r="A13" t="str">
            <v>共通仮設</v>
          </cell>
          <cell r="B13" t="str">
            <v>建設省率</v>
          </cell>
          <cell r="C13" t="str">
            <v>←掛け率</v>
          </cell>
          <cell r="D13" t="str">
            <v>←指定率</v>
          </cell>
          <cell r="E13" t="str">
            <v>指定率(一括)</v>
          </cell>
          <cell r="F13" t="str">
            <v>指定率(一括)</v>
          </cell>
          <cell r="G13" t="str">
            <v>金額単位</v>
          </cell>
          <cell r="H13" t="str">
            <v>概略工期</v>
          </cell>
          <cell r="I13" t="str">
            <v>←月数変更</v>
          </cell>
        </row>
        <row r="14">
          <cell r="B14">
            <v>6.2E-2</v>
          </cell>
          <cell r="C14">
            <v>1</v>
          </cell>
          <cell r="E14">
            <v>0.03</v>
          </cell>
          <cell r="F14">
            <v>0.03</v>
          </cell>
          <cell r="G14">
            <v>10000</v>
          </cell>
          <cell r="H14" t="str">
            <v xml:space="preserve">    11ｹ月</v>
          </cell>
          <cell r="I14">
            <v>11</v>
          </cell>
        </row>
        <row r="15">
          <cell r="B15" t="str">
            <v>(特殊加算額)</v>
          </cell>
        </row>
        <row r="16">
          <cell r="B16" t="str">
            <v>ﾀﾜｰｸﾚｰﾝ</v>
          </cell>
          <cell r="C16" t="str">
            <v>ｶﾞｰﾄﾞﾏﾝ</v>
          </cell>
          <cell r="D16" t="str">
            <v>借地料</v>
          </cell>
          <cell r="E16" t="str">
            <v>特殊加算計</v>
          </cell>
          <cell r="G16" t="str">
            <v>ﾊﾞｰｼﾞｮﾝｱｯﾌﾟ99</v>
          </cell>
          <cell r="I16" t="str">
            <v>99/9/6</v>
          </cell>
        </row>
        <row r="17">
          <cell r="E17">
            <v>0</v>
          </cell>
          <cell r="F17" t="str">
            <v>円</v>
          </cell>
          <cell r="G17" t="str">
            <v>①単価閲覧シートを追加</v>
          </cell>
        </row>
        <row r="18">
          <cell r="G18" t="str">
            <v xml:space="preserve">②外周長及び外壁面積の計算表を追加 </v>
          </cell>
        </row>
        <row r="19">
          <cell r="A19" t="str">
            <v>諸経費</v>
          </cell>
          <cell r="B19" t="str">
            <v>分離発注</v>
          </cell>
          <cell r="C19" t="str">
            <v>一括発注</v>
          </cell>
          <cell r="D19" t="str">
            <v>金額単位</v>
          </cell>
          <cell r="G19" t="str">
            <v>③杭のコストテーブルを追加</v>
          </cell>
        </row>
        <row r="20">
          <cell r="B20">
            <v>0.16</v>
          </cell>
          <cell r="D20">
            <v>100000</v>
          </cell>
          <cell r="G20" t="str">
            <v>④形状別の室内仕上の計算表を改訂</v>
          </cell>
        </row>
        <row r="21">
          <cell r="G21" t="str">
            <v>⑤解体算出シートを新規追加</v>
          </cell>
        </row>
        <row r="41">
          <cell r="A41" t="str">
            <v>直接仮設</v>
          </cell>
        </row>
        <row r="182">
          <cell r="A182" t="str">
            <v>躯　体</v>
          </cell>
        </row>
      </sheetData>
      <sheetData sheetId="1"/>
      <sheetData sheetId="2">
        <row r="1">
          <cell r="A1" t="str">
            <v>外部屋根</v>
          </cell>
        </row>
        <row r="193">
          <cell r="A193" t="str">
            <v>外部建具</v>
          </cell>
        </row>
      </sheetData>
      <sheetData sheetId="3"/>
      <sheetData sheetId="4">
        <row r="1">
          <cell r="A1" t="str">
            <v>内部建具</v>
          </cell>
        </row>
      </sheetData>
      <sheetData sheetId="5">
        <row r="1">
          <cell r="A1" t="str">
            <v>外構工事</v>
          </cell>
        </row>
      </sheetData>
      <sheetData sheetId="6"/>
      <sheetData sheetId="7"/>
      <sheetData sheetId="8">
        <row r="3">
          <cell r="F3" t="str">
            <v>地質調査</v>
          </cell>
        </row>
        <row r="4">
          <cell r="C4">
            <v>49700000</v>
          </cell>
        </row>
      </sheetData>
      <sheetData sheetId="9"/>
      <sheetData sheetId="10">
        <row r="56">
          <cell r="A56">
            <v>4</v>
          </cell>
        </row>
      </sheetData>
      <sheetData sheetId="11"/>
      <sheetData sheetId="12"/>
      <sheetData sheetId="13"/>
      <sheetData sheetId="1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屋外給水"/>
      <sheetName val="外給)代価"/>
      <sheetName val="屋内給水"/>
      <sheetName val="内給)代価"/>
      <sheetName val="外排)代価"/>
      <sheetName val="屋内排水"/>
      <sheetName val="内排)代価"/>
      <sheetName val="消火"/>
      <sheetName val="衛生"/>
      <sheetName val="衛)代価"/>
      <sheetName val="給湯"/>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拾出表_1"/>
      <sheetName val="拾出表(A3)"/>
    </sheetNames>
    <sheetDataSet>
      <sheetData sheetId="0" refreshError="1"/>
      <sheetData sheetId="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ow r="4">
          <cell r="Q4" t="str">
            <v>松下電工</v>
          </cell>
        </row>
        <row r="5">
          <cell r="Q5" t="str">
            <v>東芝ライテック</v>
          </cell>
        </row>
        <row r="6">
          <cell r="Q6" t="str">
            <v>三菱電機</v>
          </cell>
        </row>
        <row r="7">
          <cell r="Q7" t="str">
            <v>三菱重工</v>
          </cell>
        </row>
        <row r="8">
          <cell r="Q8" t="str">
            <v>松下通信工業</v>
          </cell>
        </row>
        <row r="9">
          <cell r="Q9" t="str">
            <v>ＴＯＡ</v>
          </cell>
        </row>
        <row r="10">
          <cell r="Q10" t="str">
            <v>ビクター</v>
          </cell>
        </row>
        <row r="11">
          <cell r="Q11" t="str">
            <v>アイホン</v>
          </cell>
        </row>
        <row r="12">
          <cell r="Q12" t="str">
            <v>ケアコム</v>
          </cell>
        </row>
        <row r="13">
          <cell r="Q13" t="str">
            <v>マスプロ</v>
          </cell>
        </row>
        <row r="14">
          <cell r="Q14" t="str">
            <v>日立国際電気</v>
          </cell>
        </row>
        <row r="15">
          <cell r="Q15" t="str">
            <v>ＤＸアンテナ</v>
          </cell>
        </row>
        <row r="16">
          <cell r="Q16" t="str">
            <v>内外電機</v>
          </cell>
        </row>
        <row r="17">
          <cell r="Q17" t="str">
            <v>日東工業</v>
          </cell>
        </row>
        <row r="18">
          <cell r="Q18" t="str">
            <v>摂陽明正</v>
          </cell>
        </row>
        <row r="19">
          <cell r="Q19" t="str">
            <v>瑞穂電機</v>
          </cell>
        </row>
        <row r="20">
          <cell r="Q20" t="str">
            <v>平誠電機</v>
          </cell>
        </row>
        <row r="21">
          <cell r="Q21" t="str">
            <v>渦潮電機</v>
          </cell>
        </row>
      </sheetData>
      <sheetData sheetId="1"/>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本(内訳)"/>
      <sheetName val="原本(比較表)"/>
      <sheetName val="採用刊行物"/>
      <sheetName val="大頭"/>
      <sheetName val="共通仮設"/>
      <sheetName val="頭"/>
      <sheetName val="外来診療棟"/>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0"/>
      <sheetName val="1-21"/>
      <sheetName val="1-22"/>
      <sheetName val="1-23"/>
      <sheetName val="1-24"/>
      <sheetName val="ﾒｰｶｰ別掛率"/>
      <sheetName val="見積業者一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3">
          <cell r="D3" t="str">
            <v>東海ｺﾝｸﾘｰﾄA</v>
          </cell>
          <cell r="E3">
            <v>0.7</v>
          </cell>
        </row>
        <row r="4">
          <cell r="D4" t="str">
            <v>東海ｺﾝｸﾘｰﾄB</v>
          </cell>
          <cell r="E4">
            <v>0.65</v>
          </cell>
        </row>
        <row r="5">
          <cell r="D5" t="str">
            <v>㈱ﾀﾅｶ</v>
          </cell>
          <cell r="E5">
            <v>0.7</v>
          </cell>
        </row>
        <row r="6">
          <cell r="D6" t="str">
            <v>ﾋﾛｾ㈱</v>
          </cell>
          <cell r="E6">
            <v>0.7</v>
          </cell>
        </row>
        <row r="7">
          <cell r="D7" t="str">
            <v>㈱ｴｲﾁ･ｱｲ･ﾃｨ</v>
          </cell>
          <cell r="E7">
            <v>0.8</v>
          </cell>
        </row>
        <row r="8">
          <cell r="D8" t="str">
            <v>黒沢建設</v>
          </cell>
          <cell r="E8">
            <v>0.6</v>
          </cell>
        </row>
        <row r="9">
          <cell r="D9" t="str">
            <v>矢橋大理石</v>
          </cell>
          <cell r="E9">
            <v>0.65</v>
          </cell>
        </row>
        <row r="10">
          <cell r="D10" t="str">
            <v>ABC商会A</v>
          </cell>
          <cell r="E10">
            <v>0.65</v>
          </cell>
        </row>
        <row r="11">
          <cell r="D11" t="str">
            <v>INAX</v>
          </cell>
          <cell r="E11">
            <v>0.6</v>
          </cell>
        </row>
        <row r="12">
          <cell r="D12" t="str">
            <v>キベ</v>
          </cell>
          <cell r="E12">
            <v>0.65</v>
          </cell>
        </row>
        <row r="13">
          <cell r="D13" t="str">
            <v>ヤマキ</v>
          </cell>
          <cell r="E13">
            <v>0.65</v>
          </cell>
        </row>
        <row r="14">
          <cell r="D14" t="str">
            <v>マツナガA</v>
          </cell>
          <cell r="E14">
            <v>0.65</v>
          </cell>
        </row>
        <row r="15">
          <cell r="D15" t="str">
            <v>マツナガB</v>
          </cell>
          <cell r="E15">
            <v>0.65</v>
          </cell>
        </row>
        <row r="16">
          <cell r="D16" t="str">
            <v>菱晃</v>
          </cell>
          <cell r="E16">
            <v>0.6</v>
          </cell>
        </row>
        <row r="17">
          <cell r="D17" t="str">
            <v>ナカ工業</v>
          </cell>
          <cell r="E17">
            <v>0.65</v>
          </cell>
        </row>
        <row r="18">
          <cell r="D18" t="str">
            <v>ABC商会A</v>
          </cell>
          <cell r="E18">
            <v>0.65</v>
          </cell>
        </row>
        <row r="19">
          <cell r="D19" t="str">
            <v>東京興業貿易商会</v>
          </cell>
          <cell r="E19">
            <v>0.65</v>
          </cell>
        </row>
        <row r="20">
          <cell r="D20" t="str">
            <v>ｴｽｹｰ化研㈱</v>
          </cell>
          <cell r="E20">
            <v>0.7</v>
          </cell>
        </row>
        <row r="21">
          <cell r="D21" t="str">
            <v>くろがね</v>
          </cell>
          <cell r="E21">
            <v>0.5</v>
          </cell>
        </row>
        <row r="22">
          <cell r="D22" t="str">
            <v>ブーンイダム</v>
          </cell>
          <cell r="E22">
            <v>0.6</v>
          </cell>
        </row>
        <row r="23">
          <cell r="D23" t="str">
            <v>三協アルミ</v>
          </cell>
          <cell r="E23">
            <v>0.6</v>
          </cell>
        </row>
        <row r="24">
          <cell r="D24" t="str">
            <v>三和シャッター</v>
          </cell>
          <cell r="E24">
            <v>0.6</v>
          </cell>
        </row>
        <row r="25">
          <cell r="D25" t="str">
            <v>日本板硝子A</v>
          </cell>
          <cell r="E25">
            <v>0.5</v>
          </cell>
        </row>
        <row r="26">
          <cell r="D26" t="str">
            <v>日本板硝子B</v>
          </cell>
          <cell r="E26">
            <v>0.8</v>
          </cell>
        </row>
        <row r="27">
          <cell r="D27" t="str">
            <v>ABC商会B</v>
          </cell>
          <cell r="E27">
            <v>0.65</v>
          </cell>
        </row>
        <row r="28">
          <cell r="D28" t="str">
            <v>タジマ</v>
          </cell>
          <cell r="E28">
            <v>0.6</v>
          </cell>
        </row>
        <row r="29">
          <cell r="D29" t="str">
            <v>サンゲツ</v>
          </cell>
          <cell r="E29">
            <v>0.6</v>
          </cell>
        </row>
        <row r="30">
          <cell r="D30" t="str">
            <v>ABC商会C</v>
          </cell>
          <cell r="E30">
            <v>0.65</v>
          </cell>
        </row>
        <row r="31">
          <cell r="D31" t="str">
            <v>富士原子力</v>
          </cell>
          <cell r="E31">
            <v>0.55000000000000004</v>
          </cell>
        </row>
        <row r="32">
          <cell r="D32" t="str">
            <v>岡村製作所</v>
          </cell>
          <cell r="E32">
            <v>0.6</v>
          </cell>
        </row>
        <row r="33">
          <cell r="D33" t="str">
            <v>サンゲツＡ</v>
          </cell>
          <cell r="E33">
            <v>0.65</v>
          </cell>
        </row>
        <row r="34">
          <cell r="D34" t="str">
            <v>能登</v>
          </cell>
          <cell r="E34">
            <v>0.65</v>
          </cell>
        </row>
        <row r="35">
          <cell r="D35" t="str">
            <v>前田屋外</v>
          </cell>
          <cell r="E35">
            <v>0.6</v>
          </cell>
        </row>
        <row r="36">
          <cell r="D36" t="str">
            <v>美和医療</v>
          </cell>
          <cell r="E36">
            <v>0.6</v>
          </cell>
        </row>
        <row r="37">
          <cell r="D37" t="str">
            <v>立川ブラインド</v>
          </cell>
          <cell r="E37">
            <v>0.6</v>
          </cell>
        </row>
        <row r="38">
          <cell r="D38" t="str">
            <v>アクセス</v>
          </cell>
          <cell r="E38">
            <v>0.7</v>
          </cell>
        </row>
        <row r="39">
          <cell r="D39" t="str">
            <v>トーヨーキッチン</v>
          </cell>
          <cell r="E39">
            <v>0.6</v>
          </cell>
        </row>
        <row r="40">
          <cell r="D40" t="str">
            <v>前田屋外Ａ</v>
          </cell>
          <cell r="E40">
            <v>0.6</v>
          </cell>
        </row>
        <row r="41">
          <cell r="D41" t="str">
            <v>伊藤画廊</v>
          </cell>
          <cell r="E41">
            <v>0.9</v>
          </cell>
        </row>
        <row r="42">
          <cell r="D42" t="str">
            <v>A&amp;A</v>
          </cell>
          <cell r="E42">
            <v>0.9</v>
          </cell>
        </row>
        <row r="43">
          <cell r="D43" t="str">
            <v>中日ｽﾃﾝﾄﾞｱｰﾄ</v>
          </cell>
          <cell r="E43">
            <v>0.9</v>
          </cell>
        </row>
        <row r="44">
          <cell r="D44" t="str">
            <v>三協ｱﾙﾐEX</v>
          </cell>
          <cell r="E44">
            <v>0.6</v>
          </cell>
        </row>
        <row r="45">
          <cell r="D45" t="str">
            <v>田中荘介商店</v>
          </cell>
          <cell r="E45">
            <v>0.7</v>
          </cell>
        </row>
        <row r="46">
          <cell r="D46" t="str">
            <v>大和工商ﾘｰｽ</v>
          </cell>
          <cell r="E46">
            <v>0.7</v>
          </cell>
        </row>
        <row r="47">
          <cell r="D47" t="str">
            <v>東芝エレベーター</v>
          </cell>
          <cell r="E47">
            <v>0.55000000000000004</v>
          </cell>
        </row>
        <row r="48">
          <cell r="D48" t="str">
            <v>日本ファイリング</v>
          </cell>
          <cell r="E48">
            <v>0.7</v>
          </cell>
        </row>
        <row r="50">
          <cell r="D50" t="str">
            <v>富士ﾊﾟｰｷﾝｸﾞ㈱B</v>
          </cell>
          <cell r="E50">
            <v>0.8</v>
          </cell>
        </row>
        <row r="52">
          <cell r="D52" t="str">
            <v>前田屋外Ｂ</v>
          </cell>
          <cell r="E52">
            <v>0.7</v>
          </cell>
        </row>
        <row r="53">
          <cell r="D53" t="str">
            <v>東邦レオ</v>
          </cell>
          <cell r="E53">
            <v>0.6</v>
          </cell>
        </row>
        <row r="54">
          <cell r="D54" t="str">
            <v>田島ルーフィング</v>
          </cell>
          <cell r="E54">
            <v>0.6</v>
          </cell>
        </row>
        <row r="56">
          <cell r="D56" t="str">
            <v>根拠なし</v>
          </cell>
          <cell r="E56">
            <v>0.65</v>
          </cell>
        </row>
      </sheetData>
      <sheetData sheetId="3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バー"/>
      <sheetName val="表紙"/>
      <sheetName val="総括表"/>
      <sheetName val="内訳書（Ａ共通）"/>
      <sheetName val="内訳書 (Ｂ-1直接仮設)"/>
      <sheetName val="内訳書 (Ｂ-2土) "/>
      <sheetName val="内訳書 (Ｂ-3地業) "/>
      <sheetName val="内訳書 (B-4鉄筋)"/>
      <sheetName val="内訳書 (B-5ｺﾝｸﾘｰﾄ) "/>
      <sheetName val="内訳書 (B-6型枠) "/>
      <sheetName val="内訳書 (B-7既製ｺﾝｸﾘｰﾄ)"/>
      <sheetName val="内訳書 (B-8防水)"/>
      <sheetName val="内訳書 (B-9タイル) "/>
      <sheetName val="内訳書 (B-10木及木製パネル)"/>
      <sheetName val="内訳書 (B-11金属) "/>
      <sheetName val="内訳書 (B-12左官) "/>
      <sheetName val="内訳書 (B-13木製)"/>
      <sheetName val="内訳書 (B-14金属製建具) "/>
      <sheetName val="内訳書 (B-15硝子) "/>
      <sheetName val="内訳書 (B-16塗装) "/>
      <sheetName val="内訳書 (B-17仕上塗装) "/>
      <sheetName val="内訳書 (B-18内外装) "/>
      <sheetName val="内訳書 (B-19仕上ﾕﾆｯﾄ) "/>
      <sheetName val="内訳書 (B-20その他)"/>
      <sheetName val="諸経費"/>
      <sheetName val="営繕経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予定価格"/>
      <sheetName val="細目予定"/>
      <sheetName val="学部負担額"/>
      <sheetName val="予算資A"/>
      <sheetName val="02ＢＣ運"/>
      <sheetName val="最低金額 "/>
      <sheetName val="市場価格（試運転、運転・監視）"/>
      <sheetName val="市場価格 (水質)"/>
      <sheetName val="見積依頼書（試運転調整）"/>
      <sheetName val="見積依頼書（運転・監視）"/>
      <sheetName val="見積依頼書（水質検査）"/>
      <sheetName val="見積比較表"/>
      <sheetName val="運転計画表"/>
      <sheetName val="細目内訳書"/>
      <sheetName val="直接人件費"/>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設備費"/>
    </sheetNames>
    <sheetDataSet>
      <sheetData sheetId="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頭"/>
      <sheetName val="南　建築"/>
      <sheetName val="南　電気"/>
      <sheetName val="南　機械"/>
      <sheetName val="北　建築"/>
      <sheetName val="北　電気"/>
      <sheetName val="北　機械"/>
      <sheetName val="共通仮設"/>
      <sheetName val="諸経費"/>
      <sheetName val="南"/>
      <sheetName val="北"/>
      <sheetName val="変更経費"/>
    </sheetNames>
    <definedNames>
      <definedName name="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頭"/>
      <sheetName val="南　建築"/>
      <sheetName val="南　電気"/>
      <sheetName val="南　機械"/>
      <sheetName val="北　建築"/>
      <sheetName val="北　電気"/>
      <sheetName val="北　機械"/>
      <sheetName val="共通仮設"/>
      <sheetName val="諸経費"/>
      <sheetName val="南"/>
      <sheetName val="北"/>
      <sheetName val="変更経費"/>
    </sheetNames>
    <definedNames>
      <definedName name="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整形－五洋内訳"/>
      <sheetName val="内訳書（電気）"/>
      <sheetName val="複合単価"/>
      <sheetName val="比較表"/>
      <sheetName val="盤類労務費"/>
      <sheetName val="Module2"/>
      <sheetName val="Module4"/>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総括表"/>
      <sheetName val="経費書式"/>
      <sheetName val="設計書"/>
      <sheetName val="電灯ｺﾝｾﾝﾄ設備設計書"/>
      <sheetName val="放送設備設計書 "/>
      <sheetName val="電話設備設計書"/>
      <sheetName val="時計設備設計書"/>
      <sheetName val="自火報設備設計書"/>
      <sheetName val="TEMP"/>
      <sheetName val="建築"/>
      <sheetName val="単価表表紙 "/>
      <sheetName val="単価表１ "/>
      <sheetName val="単価表２ "/>
      <sheetName val="単価表３"/>
      <sheetName val="単価表４"/>
      <sheetName val="比較表表紙"/>
      <sheetName val="比較表"/>
      <sheetName val="歩掛算出表表紙"/>
      <sheetName val="歩掛算出表"/>
      <sheetName val="拾出表紙"/>
      <sheetName val="電灯コンセント設備 "/>
      <sheetName val="普通教室電灯設備"/>
      <sheetName val="便所電灯設備"/>
      <sheetName val="電灯設備  "/>
      <sheetName val="便所コンセント設備   "/>
      <sheetName val="電灯コンセント設備 （撤去) "/>
      <sheetName val="普通教室電灯設備 (撤去)"/>
      <sheetName val="便所電灯設備 (撤去)   "/>
      <sheetName val="電灯設備 (撤去)   "/>
      <sheetName val="放送設備"/>
      <sheetName val="電話設備"/>
      <sheetName val="電話設備 (撤去)   "/>
      <sheetName val="時計設備 "/>
      <sheetName val="時計設備 (撤去)   "/>
      <sheetName val="自火報設備 "/>
      <sheetName val="自火報設備 (撤去)   "/>
      <sheetName val="Sheet2"/>
    </sheetNames>
    <sheetDataSet>
      <sheetData sheetId="0" refreshError="1"/>
      <sheetData sheetId="1" refreshError="1"/>
      <sheetData sheetId="2">
        <row r="106">
          <cell r="H106">
            <v>0</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回復済み_Sheet1"/>
      <sheetName val="回復済み_Sheet2"/>
      <sheetName val="回復済み_Sheet3"/>
      <sheetName val="回復済み_Sheet4"/>
      <sheetName val="回復済み_Sheet5"/>
      <sheetName val="種目"/>
      <sheetName val="科目"/>
      <sheetName val="中科目"/>
      <sheetName val="細目"/>
      <sheetName val="別紙"/>
      <sheetName val="諸経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総括表"/>
      <sheetName val="内訳書"/>
      <sheetName val="Ａ共通仮設費"/>
      <sheetName val="Ｂ直接工事費"/>
      <sheetName val="B-1第2改修"/>
      <sheetName val="B-1 1.直接仮設工事"/>
      <sheetName val="B-1 2.木工事"/>
      <sheetName val="B-1 3.金属工事"/>
      <sheetName val="B-1 4.左官工事"/>
      <sheetName val="B-1 5.木製建具工事"/>
      <sheetName val="B-1 6.ｶﾞﾗｽ工事"/>
      <sheetName val="B-1 7.塗装工事"/>
      <sheetName val="B-1 8.内装工事"/>
      <sheetName val="B-1 9.家具工事"/>
      <sheetName val="B-2第3改修"/>
      <sheetName val="B-2 1.直接仮設工事"/>
      <sheetName val="B-2 2.ｺﾝｸﾘｰﾄ工事"/>
      <sheetName val="B-2 3.組積工事"/>
      <sheetName val="B-2 4.防水工事"/>
      <sheetName val="B-2 5.石及びﾀｲﾙ工事"/>
      <sheetName val="B-2 6.木工事"/>
      <sheetName val="B-2 7.金属工事"/>
      <sheetName val="B-2 8.左官工事"/>
      <sheetName val="B-2 9.金属製建具工事"/>
      <sheetName val="B-2 10.木製建具工事"/>
      <sheetName val="B-2 11.ガラス工事"/>
      <sheetName val="B-2 12.塗装工事"/>
      <sheetName val="B-2 13.内外装工事"/>
      <sheetName val="B-2 14.家具工事"/>
      <sheetName val="B-3 解体撤去"/>
      <sheetName val="B-3 1.本体解体費"/>
      <sheetName val="B-3 2.現場分別工事"/>
      <sheetName val="B-3 3.運搬費"/>
      <sheetName val="B-3 4.処分費"/>
      <sheetName val="諸経費"/>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種目"/>
      <sheetName val="科目"/>
      <sheetName val="細目"/>
      <sheetName val="別紙"/>
      <sheetName val="外構"/>
      <sheetName val="代価（外構）"/>
      <sheetName val="金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積算基準"/>
      <sheetName val="基搬入"/>
      <sheetName val="熱源1"/>
      <sheetName val="熱源2"/>
      <sheetName val="熱源3"/>
      <sheetName val="熱源4"/>
      <sheetName val="AHU1"/>
      <sheetName val="AHU2"/>
      <sheetName val="CAV1"/>
      <sheetName val="CAV2"/>
      <sheetName val="AC1"/>
      <sheetName val="AC2"/>
      <sheetName val="ACP1"/>
      <sheetName val="ACP2"/>
      <sheetName val="ACP3"/>
      <sheetName val="ACP4"/>
      <sheetName val="GHP1"/>
      <sheetName val="GHP2"/>
      <sheetName val="AHUop"/>
      <sheetName val="ACPop"/>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計書M"/>
      <sheetName val="代価書"/>
      <sheetName val="メーカー比較表"/>
      <sheetName val="複合単価M"/>
      <sheetName val="複合単価E"/>
      <sheetName val="塩ビ小口径桝"/>
      <sheetName val="コンクリート桝"/>
    </sheetNames>
    <sheetDataSet>
      <sheetData sheetId="0">
        <row r="7">
          <cell r="I7">
            <v>186980</v>
          </cell>
        </row>
        <row r="9">
          <cell r="I9">
            <v>495270</v>
          </cell>
        </row>
        <row r="11">
          <cell r="I11">
            <v>287540</v>
          </cell>
        </row>
        <row r="13">
          <cell r="I13">
            <v>292780</v>
          </cell>
        </row>
        <row r="15">
          <cell r="I15">
            <v>47510</v>
          </cell>
        </row>
        <row r="17">
          <cell r="I17">
            <v>669000</v>
          </cell>
        </row>
        <row r="19">
          <cell r="I19">
            <v>332170</v>
          </cell>
        </row>
        <row r="21">
          <cell r="I21">
            <v>155880</v>
          </cell>
        </row>
        <row r="27">
          <cell r="I27">
            <v>2467130</v>
          </cell>
        </row>
        <row r="41">
          <cell r="H41">
            <v>1080</v>
          </cell>
          <cell r="I41">
            <v>47520</v>
          </cell>
          <cell r="J41" t="str">
            <v xml:space="preserve"> 複合単価表(Ｍ)</v>
          </cell>
        </row>
        <row r="43">
          <cell r="H43">
            <v>760</v>
          </cell>
          <cell r="I43">
            <v>4560</v>
          </cell>
          <cell r="J43" t="str">
            <v xml:space="preserve"> 　　　〃</v>
          </cell>
        </row>
        <row r="45">
          <cell r="H45">
            <v>2900</v>
          </cell>
          <cell r="I45">
            <v>8700</v>
          </cell>
          <cell r="J45" t="str">
            <v xml:space="preserve"> 　　　〃</v>
          </cell>
        </row>
        <row r="47">
          <cell r="H47">
            <v>3430</v>
          </cell>
          <cell r="I47">
            <v>10290</v>
          </cell>
          <cell r="J47" t="str">
            <v xml:space="preserve"> 　　　〃</v>
          </cell>
        </row>
        <row r="49">
          <cell r="H49">
            <v>3270</v>
          </cell>
          <cell r="I49">
            <v>3270</v>
          </cell>
          <cell r="J49" t="str">
            <v xml:space="preserve"> 　　　〃</v>
          </cell>
        </row>
        <row r="51">
          <cell r="H51">
            <v>9440</v>
          </cell>
          <cell r="I51">
            <v>28320</v>
          </cell>
          <cell r="J51" t="str">
            <v xml:space="preserve"> 　　　〃</v>
          </cell>
        </row>
        <row r="53">
          <cell r="H53">
            <v>14900</v>
          </cell>
          <cell r="I53">
            <v>14900</v>
          </cell>
          <cell r="J53" t="str">
            <v xml:space="preserve"> 　　　〃</v>
          </cell>
        </row>
        <row r="54">
          <cell r="J54" t="str">
            <v xml:space="preserve"> 0.22人×18,500×1.1</v>
          </cell>
        </row>
        <row r="55">
          <cell r="I55">
            <v>4470</v>
          </cell>
          <cell r="J55" t="str">
            <v xml:space="preserve"> ＝4,477</v>
          </cell>
        </row>
        <row r="57">
          <cell r="H57">
            <v>6250</v>
          </cell>
          <cell r="I57">
            <v>18750</v>
          </cell>
          <cell r="J57" t="str">
            <v xml:space="preserve"> 複合単価表(Ｍ)</v>
          </cell>
        </row>
        <row r="58">
          <cell r="J58" t="str">
            <v xml:space="preserve"> 　　　〃</v>
          </cell>
        </row>
        <row r="59">
          <cell r="I59">
            <v>7300</v>
          </cell>
          <cell r="J59" t="str">
            <v xml:space="preserve"> 40.7×180＝7,326</v>
          </cell>
        </row>
        <row r="61">
          <cell r="I61">
            <v>12200</v>
          </cell>
          <cell r="J61" t="str">
            <v xml:space="preserve"> 代価書 1</v>
          </cell>
        </row>
        <row r="62">
          <cell r="J62" t="str">
            <v xml:space="preserve"> 7.4×(360＋3,250)</v>
          </cell>
        </row>
        <row r="63">
          <cell r="I63">
            <v>26700</v>
          </cell>
          <cell r="J63" t="str">
            <v xml:space="preserve"> ＝26,714</v>
          </cell>
          <cell r="K63" t="str">
            <v>物744</v>
          </cell>
        </row>
        <row r="67">
          <cell r="I67">
            <v>186980</v>
          </cell>
        </row>
        <row r="75">
          <cell r="H75">
            <v>1750</v>
          </cell>
          <cell r="I75">
            <v>1750</v>
          </cell>
          <cell r="J75" t="str">
            <v xml:space="preserve"> 複合単価表(Ｍ)</v>
          </cell>
        </row>
        <row r="77">
          <cell r="H77">
            <v>2270</v>
          </cell>
          <cell r="I77">
            <v>22700</v>
          </cell>
          <cell r="J77" t="str">
            <v xml:space="preserve"> 　　　〃</v>
          </cell>
        </row>
        <row r="79">
          <cell r="H79">
            <v>3560</v>
          </cell>
          <cell r="I79">
            <v>42720</v>
          </cell>
          <cell r="J79" t="str">
            <v xml:space="preserve"> 　　　〃</v>
          </cell>
        </row>
        <row r="81">
          <cell r="H81">
            <v>4760</v>
          </cell>
          <cell r="I81">
            <v>223720</v>
          </cell>
          <cell r="J81" t="str">
            <v xml:space="preserve"> 　　　〃</v>
          </cell>
        </row>
        <row r="85">
          <cell r="H85">
            <v>6680</v>
          </cell>
          <cell r="I85">
            <v>6680</v>
          </cell>
          <cell r="J85" t="str">
            <v xml:space="preserve"> 複合単価表(Ｍ)</v>
          </cell>
        </row>
        <row r="87">
          <cell r="H87">
            <v>9500</v>
          </cell>
          <cell r="I87">
            <v>9500</v>
          </cell>
          <cell r="J87" t="str">
            <v xml:space="preserve"> 　　　〃</v>
          </cell>
        </row>
        <row r="91">
          <cell r="H91">
            <v>13500</v>
          </cell>
          <cell r="I91">
            <v>27000</v>
          </cell>
          <cell r="J91" t="str">
            <v xml:space="preserve"> 桝単価表(塩ビ)</v>
          </cell>
        </row>
        <row r="93">
          <cell r="H93">
            <v>14300</v>
          </cell>
          <cell r="I93">
            <v>28600</v>
          </cell>
          <cell r="J93" t="str">
            <v xml:space="preserve"> 　　　〃</v>
          </cell>
        </row>
        <row r="95">
          <cell r="H95">
            <v>16700</v>
          </cell>
          <cell r="I95">
            <v>16700</v>
          </cell>
          <cell r="J95" t="str">
            <v xml:space="preserve"> 　　　〃</v>
          </cell>
        </row>
        <row r="97">
          <cell r="H97">
            <v>15500</v>
          </cell>
          <cell r="I97">
            <v>15500</v>
          </cell>
          <cell r="J97" t="str">
            <v xml:space="preserve"> 　　　〃</v>
          </cell>
        </row>
        <row r="99">
          <cell r="H99">
            <v>23000</v>
          </cell>
          <cell r="I99">
            <v>23000</v>
          </cell>
          <cell r="J99" t="str">
            <v xml:space="preserve"> 桝単価表(ｺﾝｸﾘｰﾄ･塩ビ)</v>
          </cell>
        </row>
        <row r="107">
          <cell r="H107">
            <v>14500</v>
          </cell>
          <cell r="I107">
            <v>29000</v>
          </cell>
          <cell r="J107" t="str">
            <v xml:space="preserve"> 桝単価表(ｺﾝｸﾘｰﾄ･塩ビ)</v>
          </cell>
        </row>
        <row r="109">
          <cell r="H109">
            <v>15400</v>
          </cell>
          <cell r="I109">
            <v>30800</v>
          </cell>
          <cell r="J109" t="str">
            <v xml:space="preserve"> 　　　　 〃</v>
          </cell>
        </row>
        <row r="112">
          <cell r="J112" t="str">
            <v xml:space="preserve"> 4.9×(360＋3,250)</v>
          </cell>
        </row>
        <row r="113">
          <cell r="I113">
            <v>17600</v>
          </cell>
          <cell r="J113" t="str">
            <v xml:space="preserve"> ＝17,689</v>
          </cell>
          <cell r="K113" t="str">
            <v>物744</v>
          </cell>
        </row>
        <row r="135">
          <cell r="I135">
            <v>495270</v>
          </cell>
        </row>
        <row r="143">
          <cell r="H143">
            <v>157000</v>
          </cell>
          <cell r="I143">
            <v>157000</v>
          </cell>
          <cell r="J143" t="str">
            <v xml:space="preserve"> メーカー比較表</v>
          </cell>
        </row>
        <row r="144">
          <cell r="J144" t="str">
            <v xml:space="preserve"> 2.51人×18,500×1.1</v>
          </cell>
        </row>
        <row r="145">
          <cell r="I145">
            <v>51000</v>
          </cell>
          <cell r="J145" t="str">
            <v xml:space="preserve"> ＝51,078</v>
          </cell>
        </row>
        <row r="149">
          <cell r="H149">
            <v>3520</v>
          </cell>
          <cell r="I149">
            <v>45760</v>
          </cell>
          <cell r="J149" t="str">
            <v xml:space="preserve"> 複合単価表(Ｍ)</v>
          </cell>
        </row>
        <row r="151">
          <cell r="H151">
            <v>730</v>
          </cell>
          <cell r="I151">
            <v>11680</v>
          </cell>
          <cell r="J151" t="str">
            <v xml:space="preserve"> 複合単価表(Ｅ)</v>
          </cell>
        </row>
        <row r="153">
          <cell r="H153">
            <v>2500</v>
          </cell>
          <cell r="I153">
            <v>5000</v>
          </cell>
          <cell r="J153" t="str">
            <v xml:space="preserve"> 　　　〃</v>
          </cell>
        </row>
        <row r="157">
          <cell r="I157">
            <v>17100</v>
          </cell>
          <cell r="J157" t="str">
            <v xml:space="preserve"> 代価書 2</v>
          </cell>
        </row>
        <row r="169">
          <cell r="I169">
            <v>287540</v>
          </cell>
        </row>
        <row r="177">
          <cell r="H177">
            <v>104000</v>
          </cell>
          <cell r="I177">
            <v>104000</v>
          </cell>
          <cell r="J177" t="str">
            <v xml:space="preserve"> メーカー比較表</v>
          </cell>
        </row>
        <row r="179">
          <cell r="H179">
            <v>20800</v>
          </cell>
          <cell r="I179">
            <v>20800</v>
          </cell>
          <cell r="J179" t="str">
            <v xml:space="preserve"> 　　　〃</v>
          </cell>
        </row>
        <row r="181">
          <cell r="H181">
            <v>90700</v>
          </cell>
          <cell r="I181">
            <v>90700</v>
          </cell>
          <cell r="J181" t="str">
            <v xml:space="preserve"> 　　　〃</v>
          </cell>
        </row>
        <row r="183">
          <cell r="H183">
            <v>4900</v>
          </cell>
          <cell r="I183">
            <v>4900</v>
          </cell>
          <cell r="J183" t="str">
            <v xml:space="preserve"> 　　　〃</v>
          </cell>
        </row>
        <row r="185">
          <cell r="H185">
            <v>3930</v>
          </cell>
          <cell r="I185">
            <v>7860</v>
          </cell>
          <cell r="J185" t="str">
            <v xml:space="preserve"> 　　　〃</v>
          </cell>
        </row>
        <row r="187">
          <cell r="H187">
            <v>17500</v>
          </cell>
          <cell r="I187">
            <v>17500</v>
          </cell>
          <cell r="J187" t="str">
            <v xml:space="preserve"> 　　　〃</v>
          </cell>
        </row>
        <row r="189">
          <cell r="H189">
            <v>3220</v>
          </cell>
          <cell r="I189">
            <v>3220</v>
          </cell>
          <cell r="J189" t="str">
            <v xml:space="preserve"> 　　　〃</v>
          </cell>
        </row>
        <row r="191">
          <cell r="H191">
            <v>14600</v>
          </cell>
          <cell r="I191">
            <v>43800</v>
          </cell>
          <cell r="J191" t="str">
            <v xml:space="preserve"> 　　　〃</v>
          </cell>
        </row>
        <row r="203">
          <cell r="I203">
            <v>292780</v>
          </cell>
        </row>
        <row r="211">
          <cell r="H211">
            <v>2190</v>
          </cell>
          <cell r="I211">
            <v>17520</v>
          </cell>
          <cell r="J211" t="str">
            <v xml:space="preserve"> 複合単価表(Ｍ)</v>
          </cell>
        </row>
        <row r="213">
          <cell r="H213">
            <v>2500</v>
          </cell>
          <cell r="I213">
            <v>10000</v>
          </cell>
          <cell r="J213" t="str">
            <v xml:space="preserve"> 　　　〃</v>
          </cell>
        </row>
        <row r="215">
          <cell r="H215">
            <v>2780</v>
          </cell>
          <cell r="I215">
            <v>2780</v>
          </cell>
          <cell r="J215" t="str">
            <v xml:space="preserve"> 　　　〃</v>
          </cell>
        </row>
        <row r="217">
          <cell r="H217">
            <v>5020</v>
          </cell>
          <cell r="I217">
            <v>5020</v>
          </cell>
          <cell r="J217" t="str">
            <v xml:space="preserve"> 　　　〃</v>
          </cell>
        </row>
        <row r="219">
          <cell r="H219">
            <v>7920</v>
          </cell>
          <cell r="I219">
            <v>7920</v>
          </cell>
          <cell r="J219" t="str">
            <v xml:space="preserve"> メーカー比較表</v>
          </cell>
        </row>
        <row r="223">
          <cell r="I223">
            <v>4270</v>
          </cell>
          <cell r="J223" t="str">
            <v xml:space="preserve"> 代価書 3</v>
          </cell>
        </row>
        <row r="237">
          <cell r="I237">
            <v>47510</v>
          </cell>
        </row>
        <row r="245">
          <cell r="H245">
            <v>669000</v>
          </cell>
          <cell r="I245">
            <v>669000</v>
          </cell>
          <cell r="J245" t="str">
            <v xml:space="preserve"> メーカー比較表</v>
          </cell>
        </row>
        <row r="271">
          <cell r="I271">
            <v>669000</v>
          </cell>
        </row>
        <row r="279">
          <cell r="H279">
            <v>277000</v>
          </cell>
          <cell r="I279">
            <v>277000</v>
          </cell>
          <cell r="J279" t="str">
            <v xml:space="preserve"> メーカー比較表</v>
          </cell>
          <cell r="K279" t="str">
            <v xml:space="preserve"> 1.03人</v>
          </cell>
        </row>
        <row r="280">
          <cell r="J280" t="str">
            <v xml:space="preserve"> 1.03人×18,600×1.1</v>
          </cell>
        </row>
        <row r="281">
          <cell r="I281">
            <v>21000</v>
          </cell>
          <cell r="J281" t="str">
            <v xml:space="preserve"> ＝21,073</v>
          </cell>
        </row>
        <row r="283">
          <cell r="I283">
            <v>4160</v>
          </cell>
          <cell r="J283" t="str">
            <v xml:space="preserve"> 代価書 4</v>
          </cell>
        </row>
        <row r="287">
          <cell r="H287">
            <v>1140</v>
          </cell>
          <cell r="I287">
            <v>4560</v>
          </cell>
          <cell r="J287" t="str">
            <v xml:space="preserve"> 複合単価表(Ｍ)</v>
          </cell>
        </row>
        <row r="289">
          <cell r="H289">
            <v>2130</v>
          </cell>
          <cell r="I289">
            <v>8520</v>
          </cell>
          <cell r="J289" t="str">
            <v xml:space="preserve"> 　　　〃</v>
          </cell>
        </row>
        <row r="291">
          <cell r="H291">
            <v>1880</v>
          </cell>
          <cell r="I291">
            <v>5640</v>
          </cell>
          <cell r="J291" t="str">
            <v xml:space="preserve"> 　　　〃</v>
          </cell>
        </row>
        <row r="293">
          <cell r="H293">
            <v>1260</v>
          </cell>
          <cell r="I293">
            <v>1260</v>
          </cell>
          <cell r="J293" t="str">
            <v xml:space="preserve"> 　　　〃</v>
          </cell>
        </row>
        <row r="297">
          <cell r="H297">
            <v>340</v>
          </cell>
          <cell r="I297">
            <v>1360</v>
          </cell>
          <cell r="J297" t="str">
            <v xml:space="preserve"> 複合単価表(Ｅ)</v>
          </cell>
        </row>
        <row r="301">
          <cell r="I301">
            <v>8670</v>
          </cell>
          <cell r="J301" t="str">
            <v xml:space="preserve"> 代価書 5</v>
          </cell>
        </row>
        <row r="305">
          <cell r="I305">
            <v>332170</v>
          </cell>
        </row>
        <row r="313">
          <cell r="H313">
            <v>26700</v>
          </cell>
          <cell r="I313">
            <v>26700</v>
          </cell>
          <cell r="J313" t="str">
            <v xml:space="preserve"> メーカー比較表</v>
          </cell>
          <cell r="K313" t="str">
            <v xml:space="preserve"> 0.45人</v>
          </cell>
        </row>
        <row r="315">
          <cell r="H315">
            <v>21000</v>
          </cell>
          <cell r="I315">
            <v>21000</v>
          </cell>
          <cell r="J315" t="str">
            <v xml:space="preserve"> 　　　〃</v>
          </cell>
          <cell r="K315" t="str">
            <v xml:space="preserve"> 0.50人</v>
          </cell>
        </row>
        <row r="317">
          <cell r="H317">
            <v>23100</v>
          </cell>
          <cell r="I317">
            <v>23100</v>
          </cell>
          <cell r="J317" t="str">
            <v xml:space="preserve"> 　　　〃</v>
          </cell>
          <cell r="K317" t="str">
            <v xml:space="preserve"> 0.39人</v>
          </cell>
        </row>
        <row r="319">
          <cell r="H319">
            <v>37900</v>
          </cell>
          <cell r="I319">
            <v>37900</v>
          </cell>
          <cell r="J319" t="str">
            <v xml:space="preserve"> 　　　〃</v>
          </cell>
          <cell r="K319" t="str">
            <v xml:space="preserve"> 0.54人</v>
          </cell>
        </row>
        <row r="320">
          <cell r="J320" t="str">
            <v xml:space="preserve"> 1.88人×18,600×1.1</v>
          </cell>
        </row>
        <row r="321">
          <cell r="I321">
            <v>38400</v>
          </cell>
          <cell r="J321" t="str">
            <v xml:space="preserve"> ＝38,464</v>
          </cell>
        </row>
        <row r="325">
          <cell r="H325">
            <v>4390</v>
          </cell>
          <cell r="I325">
            <v>8780</v>
          </cell>
          <cell r="J325" t="str">
            <v xml:space="preserve"> 複合単価表(Ｍ)</v>
          </cell>
        </row>
        <row r="339">
          <cell r="I339">
            <v>155880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杭"/>
      <sheetName val="地盤改良"/>
      <sheetName val="西棟-下地材"/>
      <sheetName val="東棟-下地材"/>
      <sheetName val="西棟-施工費"/>
      <sheetName val="東棟-施工費"/>
      <sheetName val="西棟-内装部品"/>
      <sheetName val="東棟-内装部品"/>
      <sheetName val="笠木"/>
      <sheetName val="笠木 (2)"/>
      <sheetName val="押え金物"/>
      <sheetName val="外部手摺"/>
      <sheetName val="庇 幕板"/>
      <sheetName val="自立式手摺"/>
      <sheetName val="床見切"/>
      <sheetName val="床見切-2"/>
      <sheetName val="ｽﾛｰﾌﾟ手摺"/>
      <sheetName val="外構・建具"/>
      <sheetName val="ｸﾞﾚｰﾁﾝｸﾞ"/>
      <sheetName val="溝蓋"/>
      <sheetName val="ｸﾞﾚｰﾁﾝｸﾞ (2)"/>
      <sheetName val="ﾀﾗｯﾌﾟ -1"/>
      <sheetName val="金属"/>
      <sheetName val="隔て板"/>
      <sheetName val="EXP・J"/>
      <sheetName val="ｱｺｰﾃﾞｨｵﾝ門扉"/>
      <sheetName val="ﾌｪﾝｽ"/>
      <sheetName val="養生ｶｰﾃﾝ"/>
      <sheetName val="ﾎｲｽﾄﾚｰﾙ"/>
      <sheetName val="車椅子-ｶｰﾃﾝ"/>
      <sheetName val="ｱｺｰﾃﾞｨｵﾝｶｰﾃﾝ"/>
      <sheetName val="西棟-木製建具"/>
      <sheetName val="西棟-木製建具 (2)"/>
      <sheetName val="西棟-木製建具 (3)"/>
      <sheetName val="西棟-木製建具 (4)"/>
      <sheetName val="東棟-木製建具"/>
      <sheetName val="東棟-木製建具 (2)"/>
      <sheetName val="東棟-木製建具 (3)"/>
      <sheetName val="東棟-木製建具 (4)"/>
      <sheetName val="西棟・ｱﾙﾐ建具-1"/>
      <sheetName val="西棟・ｱﾙﾐ建具-2"/>
      <sheetName val="東棟・ｱﾙﾐ建具-1"/>
      <sheetName val="東棟・ｱﾙﾐ建具-2"/>
      <sheetName val="西棟・鋼製建具-1"/>
      <sheetName val="西棟・鋼製建具-2"/>
      <sheetName val="西棟・鋼製建具-3"/>
      <sheetName val="ｼｬｯﾀｰ"/>
      <sheetName val="防風ｽｸﾘｰﾝ"/>
      <sheetName val="東棟・鋼製建具-1"/>
      <sheetName val="東棟・鋼製建具-2"/>
      <sheetName val="東棟・鋼製建具-3"/>
      <sheetName val="東棟・鋼製建具-4"/>
      <sheetName val="落下防止ｽｸﾘｰﾝ"/>
      <sheetName val="集会所-ｱﾙﾐ建具"/>
      <sheetName val="集会所-ｱﾙﾐ建具 (2)"/>
      <sheetName val="集会所-鋼製建具"/>
      <sheetName val="受水槽-目隠しﾎﾞｰﾄﾞ"/>
      <sheetName val="電気・ﾎﾟﾝﾌﾟ室-鋼製建具"/>
      <sheetName val="雑"/>
      <sheetName val="雑-2"/>
      <sheetName val="集会所－便所手摺"/>
      <sheetName val="西棟-流し"/>
      <sheetName val="東棟-流し"/>
      <sheetName val="西棟-浴室ﾕﾆｯﾄ"/>
      <sheetName val="西棟-浴室ﾕﾆｯﾄ (配管ｾｯﾄ)"/>
      <sheetName val="東棟-浴室ﾕﾆｯﾄ"/>
      <sheetName val="東棟-浴室ﾕﾆｯﾄ (配管ｾｯﾄ) "/>
      <sheetName val="浴槽"/>
      <sheetName val="ｶｰﾃﾝﾚｰﾙ"/>
      <sheetName val="案内板"/>
      <sheetName val="通気孔"/>
      <sheetName val="ｶｳﾝﾀｰ他"/>
      <sheetName val="消火器"/>
      <sheetName val="ｻｲﾝ"/>
      <sheetName val="市章"/>
      <sheetName val="団地名称板"/>
      <sheetName val="遊具"/>
      <sheetName val="外構・看板"/>
      <sheetName val="ｴﾚﾍﾞｰﾀｰ"/>
      <sheetName val="遊具-3"/>
      <sheetName val="遊具-4"/>
      <sheetName val="舗装"/>
      <sheetName val="舗装-2"/>
      <sheetName val="舗装-3"/>
      <sheetName val="ｽﾅｯﾌﾟｴｯｼﾞ"/>
      <sheetName val="自転車置場"/>
      <sheetName val="集会所-流し "/>
      <sheetName val="集会所ｻｲﾝ (2)"/>
      <sheetName val="掲示板"/>
      <sheetName val="ｶｰﾃﾝﾎﾞｯｸｽ"/>
      <sheetName val="床下点検口"/>
      <sheetName val="ｶｰﾃﾝ"/>
      <sheetName val="ﾍﾞﾋﾞｰｼｰﾄ"/>
      <sheetName val="ﾃﾞｯｷ"/>
      <sheetName val="ﾄｲﾚﾌﾞｰｽ"/>
      <sheetName val="集会所-木製建具"/>
      <sheetName val="集会所-手摺"/>
      <sheetName val="集会所-家具"/>
      <sheetName val="集会所-巾木"/>
      <sheetName val="集会所-床工事"/>
      <sheetName val="構造目地"/>
      <sheetName val="梁補強"/>
      <sheetName val="塗膜防水"/>
      <sheetName val="塗膜防水 (2)"/>
      <sheetName val="塗膜防水 (3)"/>
      <sheetName val="樋"/>
      <sheetName val="ﾀｲﾙ"/>
      <sheetName val="ｱﾝｶｰ"/>
      <sheetName val="ﾋﾟｸﾁｬｰﾚｰﾙ"/>
      <sheetName val="手洗手摺"/>
      <sheetName val="エルボ"/>
      <sheetName val="ｸﾛｽ"/>
      <sheetName val="避難表示"/>
      <sheetName val="会所蓋"/>
      <sheetName val="見積比較表"/>
    </sheetNames>
    <definedNames>
      <definedName name="計算1"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計書表紙(電気)"/>
      <sheetName val="設計書(電気)金入り"/>
      <sheetName val="設計書(電気)金抜き"/>
      <sheetName val="複合単価表（電気）"/>
      <sheetName val="設計書表紙(機械)"/>
      <sheetName val="設計書(機械)金入り"/>
      <sheetName val="設計書(機械)金抜き"/>
      <sheetName val="代価書（機械）"/>
      <sheetName val="メーカー比較表（機械）"/>
      <sheetName val="塩ビ小口径桝（機械）"/>
    </sheetNames>
    <sheetDataSet>
      <sheetData sheetId="0"/>
      <sheetData sheetId="1">
        <row r="77">
          <cell r="L77">
            <v>1489004</v>
          </cell>
        </row>
        <row r="79">
          <cell r="L79">
            <v>1779443</v>
          </cell>
        </row>
        <row r="81">
          <cell r="L81">
            <v>599330</v>
          </cell>
        </row>
        <row r="83">
          <cell r="L83">
            <v>399519</v>
          </cell>
        </row>
        <row r="85">
          <cell r="L85">
            <v>394722</v>
          </cell>
        </row>
        <row r="91">
          <cell r="L91">
            <v>4662018</v>
          </cell>
        </row>
        <row r="145">
          <cell r="K145">
            <v>570</v>
          </cell>
          <cell r="L145">
            <v>6555</v>
          </cell>
          <cell r="M145" t="str">
            <v xml:space="preserve"> E8</v>
          </cell>
        </row>
        <row r="147">
          <cell r="L147">
            <v>1290</v>
          </cell>
          <cell r="M147" t="str">
            <v xml:space="preserve"> E7</v>
          </cell>
        </row>
        <row r="149">
          <cell r="L149">
            <v>2720</v>
          </cell>
          <cell r="M149" t="str">
            <v xml:space="preserve"> 〃</v>
          </cell>
        </row>
        <row r="151">
          <cell r="K151">
            <v>2120</v>
          </cell>
          <cell r="L151">
            <v>6360</v>
          </cell>
          <cell r="M151" t="str">
            <v xml:space="preserve"> 〃</v>
          </cell>
        </row>
        <row r="153">
          <cell r="K153">
            <v>3490</v>
          </cell>
          <cell r="L153">
            <v>10470</v>
          </cell>
          <cell r="M153" t="str">
            <v xml:space="preserve"> 〃</v>
          </cell>
        </row>
        <row r="155">
          <cell r="K155">
            <v>930</v>
          </cell>
          <cell r="L155">
            <v>1395</v>
          </cell>
          <cell r="M155" t="str">
            <v xml:space="preserve"> E2</v>
          </cell>
        </row>
        <row r="157">
          <cell r="K157">
            <v>1140</v>
          </cell>
          <cell r="L157">
            <v>16074</v>
          </cell>
          <cell r="M157" t="str">
            <v xml:space="preserve"> 〃</v>
          </cell>
        </row>
        <row r="161">
          <cell r="K161">
            <v>1270</v>
          </cell>
          <cell r="L161">
            <v>635</v>
          </cell>
          <cell r="M161" t="str">
            <v xml:space="preserve"> E1</v>
          </cell>
        </row>
        <row r="163">
          <cell r="K163">
            <v>2170</v>
          </cell>
          <cell r="L163">
            <v>1085</v>
          </cell>
          <cell r="M163" t="str">
            <v xml:space="preserve"> 〃</v>
          </cell>
        </row>
        <row r="167">
          <cell r="K167">
            <v>860</v>
          </cell>
          <cell r="L167">
            <v>9890</v>
          </cell>
          <cell r="M167" t="str">
            <v xml:space="preserve"> E31 660+200</v>
          </cell>
        </row>
        <row r="169">
          <cell r="L169">
            <v>960</v>
          </cell>
          <cell r="M169" t="str">
            <v xml:space="preserve"> E29</v>
          </cell>
        </row>
        <row r="171">
          <cell r="K171">
            <v>490</v>
          </cell>
          <cell r="L171">
            <v>735</v>
          </cell>
          <cell r="M171" t="str">
            <v xml:space="preserve"> 〃</v>
          </cell>
        </row>
        <row r="179">
          <cell r="K179">
            <v>1460</v>
          </cell>
          <cell r="L179">
            <v>5110</v>
          </cell>
          <cell r="M179" t="str">
            <v xml:space="preserve"> E29</v>
          </cell>
        </row>
        <row r="181">
          <cell r="K181">
            <v>2500</v>
          </cell>
          <cell r="L181">
            <v>8750</v>
          </cell>
          <cell r="M181" t="str">
            <v xml:space="preserve"> 〃</v>
          </cell>
        </row>
        <row r="183">
          <cell r="L183">
            <v>2870</v>
          </cell>
          <cell r="M183" t="str">
            <v xml:space="preserve"> 〃  2,500+370</v>
          </cell>
        </row>
        <row r="185">
          <cell r="K185">
            <v>650</v>
          </cell>
          <cell r="L185">
            <v>9165</v>
          </cell>
          <cell r="M185" t="str">
            <v xml:space="preserve"> E38</v>
          </cell>
        </row>
        <row r="189">
          <cell r="K189">
            <v>6340</v>
          </cell>
          <cell r="L189">
            <v>12680</v>
          </cell>
          <cell r="M189" t="str">
            <v xml:space="preserve"> 複合単価表</v>
          </cell>
        </row>
        <row r="193">
          <cell r="L193">
            <v>326000</v>
          </cell>
          <cell r="M193" t="str">
            <v xml:space="preserve"> 複合単価表</v>
          </cell>
        </row>
        <row r="195">
          <cell r="L195">
            <v>1050000</v>
          </cell>
          <cell r="M195" t="str">
            <v xml:space="preserve"> 　　〃</v>
          </cell>
        </row>
        <row r="197">
          <cell r="L197">
            <v>4760</v>
          </cell>
          <cell r="M197" t="str">
            <v xml:space="preserve"> E51</v>
          </cell>
        </row>
        <row r="199">
          <cell r="L199">
            <v>11500</v>
          </cell>
          <cell r="M199" t="str">
            <v xml:space="preserve"> 〃</v>
          </cell>
        </row>
        <row r="207">
          <cell r="L207">
            <v>1489004</v>
          </cell>
        </row>
        <row r="215">
          <cell r="K215">
            <v>570</v>
          </cell>
          <cell r="L215">
            <v>172140</v>
          </cell>
          <cell r="M215" t="str">
            <v xml:space="preserve"> E8</v>
          </cell>
        </row>
        <row r="217">
          <cell r="K217">
            <v>760</v>
          </cell>
          <cell r="L217">
            <v>25460</v>
          </cell>
          <cell r="M217" t="str">
            <v xml:space="preserve"> 〃</v>
          </cell>
        </row>
        <row r="221">
          <cell r="K221">
            <v>2180</v>
          </cell>
          <cell r="L221">
            <v>11554</v>
          </cell>
          <cell r="M221" t="str">
            <v xml:space="preserve"> E11</v>
          </cell>
        </row>
        <row r="225">
          <cell r="K225">
            <v>1860</v>
          </cell>
          <cell r="L225">
            <v>163680</v>
          </cell>
          <cell r="M225" t="str">
            <v xml:space="preserve"> E24</v>
          </cell>
        </row>
        <row r="227">
          <cell r="L227">
            <v>6340</v>
          </cell>
          <cell r="M227" t="str">
            <v xml:space="preserve"> 複合単価表</v>
          </cell>
        </row>
        <row r="231">
          <cell r="K231">
            <v>390</v>
          </cell>
          <cell r="L231">
            <v>36465</v>
          </cell>
          <cell r="M231" t="str">
            <v xml:space="preserve"> E31</v>
          </cell>
        </row>
        <row r="233">
          <cell r="K233">
            <v>590</v>
          </cell>
          <cell r="L233">
            <v>63720</v>
          </cell>
          <cell r="M233" t="str">
            <v xml:space="preserve"> 〃</v>
          </cell>
        </row>
        <row r="235">
          <cell r="K235">
            <v>750</v>
          </cell>
          <cell r="L235">
            <v>20250</v>
          </cell>
          <cell r="M235" t="str">
            <v xml:space="preserve"> 〃</v>
          </cell>
        </row>
        <row r="237">
          <cell r="K237">
            <v>440</v>
          </cell>
          <cell r="L237">
            <v>4796</v>
          </cell>
          <cell r="M237" t="str">
            <v xml:space="preserve"> 〃</v>
          </cell>
        </row>
        <row r="239">
          <cell r="K239">
            <v>640</v>
          </cell>
          <cell r="L239">
            <v>21568</v>
          </cell>
          <cell r="M239" t="str">
            <v xml:space="preserve"> 〃  440+200</v>
          </cell>
        </row>
        <row r="241">
          <cell r="K241">
            <v>1370</v>
          </cell>
          <cell r="L241">
            <v>5480</v>
          </cell>
          <cell r="M241" t="str">
            <v xml:space="preserve"> 〃  1,170+200</v>
          </cell>
        </row>
        <row r="249">
          <cell r="K249">
            <v>650</v>
          </cell>
          <cell r="L249">
            <v>3445</v>
          </cell>
          <cell r="M249" t="str">
            <v xml:space="preserve"> E29</v>
          </cell>
        </row>
        <row r="251">
          <cell r="K251">
            <v>300</v>
          </cell>
          <cell r="L251">
            <v>8670</v>
          </cell>
          <cell r="M251" t="str">
            <v xml:space="preserve"> E49</v>
          </cell>
        </row>
        <row r="253">
          <cell r="K253">
            <v>630</v>
          </cell>
          <cell r="L253">
            <v>18585</v>
          </cell>
          <cell r="M253" t="str">
            <v xml:space="preserve"> 〃</v>
          </cell>
        </row>
        <row r="257">
          <cell r="K257">
            <v>1390</v>
          </cell>
          <cell r="L257">
            <v>11120</v>
          </cell>
          <cell r="M257" t="str">
            <v xml:space="preserve"> E59</v>
          </cell>
        </row>
        <row r="259">
          <cell r="K259">
            <v>1790</v>
          </cell>
          <cell r="L259">
            <v>5370</v>
          </cell>
          <cell r="M259" t="str">
            <v xml:space="preserve"> 〃</v>
          </cell>
        </row>
        <row r="261">
          <cell r="K261">
            <v>2880</v>
          </cell>
          <cell r="L261">
            <v>11520</v>
          </cell>
          <cell r="M261" t="str">
            <v xml:space="preserve"> 〃</v>
          </cell>
        </row>
        <row r="263">
          <cell r="L263">
            <v>3100</v>
          </cell>
          <cell r="M263" t="str">
            <v xml:space="preserve"> 〃</v>
          </cell>
        </row>
        <row r="265">
          <cell r="L265">
            <v>2030</v>
          </cell>
          <cell r="M265" t="str">
            <v xml:space="preserve"> 複合単価表</v>
          </cell>
        </row>
        <row r="267">
          <cell r="K267">
            <v>14100</v>
          </cell>
          <cell r="L267">
            <v>42300</v>
          </cell>
          <cell r="M267" t="str">
            <v xml:space="preserve"> 　　〃</v>
          </cell>
        </row>
        <row r="271">
          <cell r="K271">
            <v>16600</v>
          </cell>
          <cell r="L271">
            <v>99600</v>
          </cell>
          <cell r="M271" t="str">
            <v xml:space="preserve"> 複合単価表</v>
          </cell>
        </row>
        <row r="273">
          <cell r="K273">
            <v>34500</v>
          </cell>
          <cell r="L273">
            <v>138000</v>
          </cell>
          <cell r="M273" t="str">
            <v xml:space="preserve"> 　　〃</v>
          </cell>
        </row>
        <row r="275">
          <cell r="K275">
            <v>9730</v>
          </cell>
          <cell r="L275">
            <v>58380</v>
          </cell>
          <cell r="M275" t="str">
            <v xml:space="preserve"> E78</v>
          </cell>
        </row>
        <row r="277">
          <cell r="K277">
            <v>10200</v>
          </cell>
          <cell r="L277">
            <v>40800</v>
          </cell>
          <cell r="M277" t="str">
            <v xml:space="preserve"> 〃</v>
          </cell>
        </row>
        <row r="283">
          <cell r="K283">
            <v>13300</v>
          </cell>
          <cell r="L283">
            <v>39900</v>
          </cell>
          <cell r="M283" t="str">
            <v xml:space="preserve"> 複合単価表</v>
          </cell>
        </row>
        <row r="285">
          <cell r="L285">
            <v>17800</v>
          </cell>
          <cell r="M285" t="str">
            <v xml:space="preserve"> E78</v>
          </cell>
        </row>
        <row r="287">
          <cell r="L287">
            <v>4690</v>
          </cell>
          <cell r="M287" t="str">
            <v xml:space="preserve"> E83</v>
          </cell>
        </row>
        <row r="289">
          <cell r="L289">
            <v>8290</v>
          </cell>
          <cell r="M289" t="str">
            <v xml:space="preserve"> E76</v>
          </cell>
        </row>
        <row r="291">
          <cell r="K291">
            <v>22400</v>
          </cell>
          <cell r="L291">
            <v>89600</v>
          </cell>
          <cell r="M291" t="str">
            <v xml:space="preserve"> E78</v>
          </cell>
        </row>
        <row r="293">
          <cell r="K293">
            <v>21600</v>
          </cell>
          <cell r="L293">
            <v>43200</v>
          </cell>
          <cell r="M293" t="str">
            <v xml:space="preserve"> 複合単価表</v>
          </cell>
        </row>
        <row r="295">
          <cell r="K295">
            <v>8830</v>
          </cell>
          <cell r="L295">
            <v>26490</v>
          </cell>
          <cell r="M295" t="str">
            <v xml:space="preserve"> 　　〃</v>
          </cell>
        </row>
        <row r="297">
          <cell r="K297">
            <v>20300</v>
          </cell>
          <cell r="L297">
            <v>324800</v>
          </cell>
          <cell r="M297" t="str">
            <v xml:space="preserve"> E82</v>
          </cell>
        </row>
        <row r="299">
          <cell r="K299">
            <v>10500</v>
          </cell>
          <cell r="L299">
            <v>73500</v>
          </cell>
          <cell r="M299" t="str">
            <v xml:space="preserve"> E78</v>
          </cell>
        </row>
        <row r="301">
          <cell r="K301">
            <v>44600</v>
          </cell>
          <cell r="L301">
            <v>89200</v>
          </cell>
          <cell r="M301" t="str">
            <v xml:space="preserve"> 複合単価表</v>
          </cell>
        </row>
        <row r="303">
          <cell r="K303">
            <v>11600</v>
          </cell>
          <cell r="L303">
            <v>46400</v>
          </cell>
          <cell r="M303" t="str">
            <v xml:space="preserve"> E77</v>
          </cell>
        </row>
        <row r="305">
          <cell r="L305">
            <v>6700</v>
          </cell>
          <cell r="M305" t="str">
            <v xml:space="preserve"> E76</v>
          </cell>
        </row>
        <row r="307">
          <cell r="K307">
            <v>11500</v>
          </cell>
          <cell r="L307">
            <v>34500</v>
          </cell>
          <cell r="M307" t="str">
            <v xml:space="preserve"> E83</v>
          </cell>
        </row>
        <row r="311">
          <cell r="L311">
            <v>1779443</v>
          </cell>
        </row>
        <row r="321">
          <cell r="K321">
            <v>570</v>
          </cell>
          <cell r="L321">
            <v>242250</v>
          </cell>
          <cell r="M321" t="str">
            <v xml:space="preserve"> E8</v>
          </cell>
        </row>
        <row r="323">
          <cell r="K323">
            <v>1140</v>
          </cell>
          <cell r="L323">
            <v>2280</v>
          </cell>
          <cell r="M323" t="str">
            <v xml:space="preserve"> E2</v>
          </cell>
        </row>
        <row r="327">
          <cell r="K327">
            <v>1860</v>
          </cell>
          <cell r="L327">
            <v>72540</v>
          </cell>
          <cell r="M327" t="str">
            <v xml:space="preserve"> E24</v>
          </cell>
        </row>
        <row r="329">
          <cell r="K329">
            <v>4940</v>
          </cell>
          <cell r="L329">
            <v>9880</v>
          </cell>
          <cell r="M329" t="str">
            <v xml:space="preserve"> 複合単価表</v>
          </cell>
        </row>
        <row r="333">
          <cell r="K333">
            <v>440</v>
          </cell>
          <cell r="L333">
            <v>129800</v>
          </cell>
          <cell r="M333" t="str">
            <v xml:space="preserve"> E31</v>
          </cell>
        </row>
        <row r="335">
          <cell r="K335">
            <v>640</v>
          </cell>
          <cell r="L335">
            <v>80640</v>
          </cell>
          <cell r="M335" t="str">
            <v xml:space="preserve"> 〃  440+200</v>
          </cell>
        </row>
        <row r="339">
          <cell r="K339">
            <v>550</v>
          </cell>
          <cell r="L339">
            <v>1100</v>
          </cell>
          <cell r="M339" t="str">
            <v xml:space="preserve"> E38</v>
          </cell>
        </row>
        <row r="343">
          <cell r="K343">
            <v>1430</v>
          </cell>
          <cell r="L343">
            <v>37180</v>
          </cell>
          <cell r="M343" t="str">
            <v xml:space="preserve"> E61</v>
          </cell>
        </row>
        <row r="345">
          <cell r="K345">
            <v>1780</v>
          </cell>
          <cell r="L345">
            <v>8900</v>
          </cell>
          <cell r="M345" t="str">
            <v xml:space="preserve"> 〃</v>
          </cell>
        </row>
        <row r="347">
          <cell r="K347">
            <v>1860</v>
          </cell>
          <cell r="L347">
            <v>5580</v>
          </cell>
          <cell r="M347" t="str">
            <v xml:space="preserve"> 〃</v>
          </cell>
        </row>
        <row r="353">
          <cell r="K353">
            <v>1760</v>
          </cell>
          <cell r="L353">
            <v>7040</v>
          </cell>
          <cell r="M353" t="str">
            <v xml:space="preserve"> 複合単価表</v>
          </cell>
        </row>
        <row r="355">
          <cell r="L355">
            <v>2140</v>
          </cell>
          <cell r="M355" t="str">
            <v xml:space="preserve"> 　　〃</v>
          </cell>
        </row>
        <row r="381">
          <cell r="L381">
            <v>599330</v>
          </cell>
        </row>
        <row r="391">
          <cell r="K391">
            <v>570</v>
          </cell>
          <cell r="L391">
            <v>79230</v>
          </cell>
          <cell r="M391" t="str">
            <v xml:space="preserve"> E8</v>
          </cell>
        </row>
        <row r="395">
          <cell r="K395">
            <v>1860</v>
          </cell>
          <cell r="L395">
            <v>18600</v>
          </cell>
          <cell r="M395" t="str">
            <v xml:space="preserve"> E24</v>
          </cell>
        </row>
        <row r="399">
          <cell r="K399">
            <v>390</v>
          </cell>
          <cell r="L399">
            <v>7605</v>
          </cell>
          <cell r="M399" t="str">
            <v xml:space="preserve"> E31</v>
          </cell>
        </row>
        <row r="401">
          <cell r="K401">
            <v>590</v>
          </cell>
          <cell r="L401">
            <v>10207</v>
          </cell>
          <cell r="M401" t="str">
            <v xml:space="preserve"> 〃</v>
          </cell>
        </row>
        <row r="403">
          <cell r="K403">
            <v>910</v>
          </cell>
          <cell r="L403">
            <v>16107</v>
          </cell>
          <cell r="M403" t="str">
            <v xml:space="preserve"> 〃</v>
          </cell>
        </row>
        <row r="405">
          <cell r="K405">
            <v>440</v>
          </cell>
          <cell r="L405">
            <v>7788</v>
          </cell>
          <cell r="M405" t="str">
            <v xml:space="preserve"> 〃</v>
          </cell>
        </row>
        <row r="407">
          <cell r="K407">
            <v>640</v>
          </cell>
          <cell r="L407">
            <v>10688</v>
          </cell>
          <cell r="M407" t="str">
            <v xml:space="preserve"> 〃  440+200</v>
          </cell>
        </row>
        <row r="411">
          <cell r="K411">
            <v>300</v>
          </cell>
          <cell r="L411">
            <v>10110</v>
          </cell>
          <cell r="M411" t="str">
            <v xml:space="preserve"> E49</v>
          </cell>
        </row>
        <row r="413">
          <cell r="K413">
            <v>320</v>
          </cell>
          <cell r="L413">
            <v>5344</v>
          </cell>
          <cell r="M413" t="str">
            <v xml:space="preserve"> E48</v>
          </cell>
        </row>
        <row r="423">
          <cell r="L423">
            <v>23800</v>
          </cell>
          <cell r="M423" t="str">
            <v xml:space="preserve"> E91</v>
          </cell>
        </row>
        <row r="425">
          <cell r="L425">
            <v>18900</v>
          </cell>
          <cell r="M425" t="str">
            <v xml:space="preserve"> E93</v>
          </cell>
        </row>
        <row r="427">
          <cell r="K427">
            <v>24400</v>
          </cell>
          <cell r="L427">
            <v>48800</v>
          </cell>
          <cell r="M427" t="str">
            <v xml:space="preserve"> E92</v>
          </cell>
        </row>
        <row r="429">
          <cell r="L429">
            <v>27600</v>
          </cell>
          <cell r="M429" t="str">
            <v xml:space="preserve"> 複合単価表</v>
          </cell>
        </row>
        <row r="431">
          <cell r="L431">
            <v>15800</v>
          </cell>
          <cell r="M431" t="str">
            <v xml:space="preserve"> 　　〃</v>
          </cell>
        </row>
        <row r="435">
          <cell r="K435">
            <v>20100</v>
          </cell>
          <cell r="L435">
            <v>60300</v>
          </cell>
          <cell r="M435" t="str">
            <v xml:space="preserve"> E66</v>
          </cell>
        </row>
        <row r="439">
          <cell r="L439">
            <v>26000</v>
          </cell>
          <cell r="M439" t="str">
            <v xml:space="preserve"> E120</v>
          </cell>
        </row>
        <row r="443">
          <cell r="L443">
            <v>580</v>
          </cell>
          <cell r="M443" t="str">
            <v xml:space="preserve"> E62   玄関部</v>
          </cell>
        </row>
        <row r="447">
          <cell r="L447">
            <v>9560</v>
          </cell>
          <cell r="M447" t="str">
            <v xml:space="preserve"> 複合単価表</v>
          </cell>
        </row>
        <row r="449">
          <cell r="L449">
            <v>2500</v>
          </cell>
          <cell r="M449" t="str">
            <v xml:space="preserve"> 　　〃</v>
          </cell>
        </row>
        <row r="451">
          <cell r="L451">
            <v>399519</v>
          </cell>
        </row>
        <row r="461">
          <cell r="K461">
            <v>570</v>
          </cell>
          <cell r="L461">
            <v>34428</v>
          </cell>
          <cell r="M461" t="str">
            <v xml:space="preserve"> E8</v>
          </cell>
        </row>
        <row r="463">
          <cell r="K463">
            <v>760</v>
          </cell>
          <cell r="L463">
            <v>39672</v>
          </cell>
          <cell r="M463" t="str">
            <v xml:space="preserve"> 〃</v>
          </cell>
        </row>
        <row r="467">
          <cell r="K467">
            <v>1860</v>
          </cell>
          <cell r="L467">
            <v>18600</v>
          </cell>
          <cell r="M467" t="str">
            <v xml:space="preserve"> E24</v>
          </cell>
        </row>
        <row r="471">
          <cell r="K471">
            <v>220</v>
          </cell>
          <cell r="L471">
            <v>990</v>
          </cell>
          <cell r="M471" t="str">
            <v xml:space="preserve"> E31</v>
          </cell>
        </row>
        <row r="473">
          <cell r="K473">
            <v>460</v>
          </cell>
          <cell r="L473">
            <v>25714</v>
          </cell>
          <cell r="M473" t="str">
            <v xml:space="preserve"> E50</v>
          </cell>
        </row>
        <row r="475">
          <cell r="K475">
            <v>90</v>
          </cell>
          <cell r="L475">
            <v>4698</v>
          </cell>
          <cell r="M475" t="str">
            <v xml:space="preserve"> E31</v>
          </cell>
        </row>
        <row r="479">
          <cell r="K479">
            <v>580</v>
          </cell>
          <cell r="L479">
            <v>1160</v>
          </cell>
          <cell r="M479" t="str">
            <v xml:space="preserve"> E62   電話</v>
          </cell>
        </row>
        <row r="481">
          <cell r="K481">
            <v>6010</v>
          </cell>
          <cell r="L481">
            <v>24040</v>
          </cell>
          <cell r="M481" t="str">
            <v xml:space="preserve"> E115</v>
          </cell>
        </row>
        <row r="483">
          <cell r="L483">
            <v>5600</v>
          </cell>
          <cell r="M483" t="str">
            <v xml:space="preserve">  〃</v>
          </cell>
        </row>
        <row r="485">
          <cell r="K485">
            <v>740</v>
          </cell>
          <cell r="L485">
            <v>1480</v>
          </cell>
          <cell r="M485" t="str">
            <v xml:space="preserve"> E62</v>
          </cell>
        </row>
        <row r="487">
          <cell r="L487">
            <v>580</v>
          </cell>
          <cell r="M487" t="str">
            <v xml:space="preserve"> 〃</v>
          </cell>
        </row>
        <row r="493">
          <cell r="L493">
            <v>131000</v>
          </cell>
          <cell r="M493" t="str">
            <v xml:space="preserve"> E116</v>
          </cell>
        </row>
        <row r="497">
          <cell r="L497">
            <v>90500</v>
          </cell>
          <cell r="M497" t="str">
            <v xml:space="preserve"> 複合単価表</v>
          </cell>
        </row>
        <row r="501">
          <cell r="L501">
            <v>4760</v>
          </cell>
          <cell r="M501" t="str">
            <v xml:space="preserve"> E51</v>
          </cell>
        </row>
        <row r="503">
          <cell r="L503">
            <v>11500</v>
          </cell>
          <cell r="M503" t="str">
            <v xml:space="preserve"> 〃</v>
          </cell>
        </row>
        <row r="521">
          <cell r="L521">
            <v>394722</v>
          </cell>
        </row>
        <row r="571">
          <cell r="M571">
            <v>3.9E-2</v>
          </cell>
        </row>
      </sheetData>
      <sheetData sheetId="2" refreshError="1"/>
      <sheetData sheetId="3" refreshError="1"/>
      <sheetData sheetId="4" refreshError="1"/>
      <sheetData sheetId="5">
        <row r="77">
          <cell r="L77">
            <v>478472</v>
          </cell>
        </row>
        <row r="79">
          <cell r="L79">
            <v>940118</v>
          </cell>
        </row>
        <row r="81">
          <cell r="L81">
            <v>1170860</v>
          </cell>
        </row>
        <row r="83">
          <cell r="L83">
            <v>94762</v>
          </cell>
        </row>
        <row r="85">
          <cell r="L85">
            <v>53182</v>
          </cell>
        </row>
        <row r="87">
          <cell r="L87">
            <v>1818000</v>
          </cell>
        </row>
        <row r="89">
          <cell r="L89">
            <v>4135760</v>
          </cell>
        </row>
        <row r="91">
          <cell r="L91">
            <v>2487989</v>
          </cell>
        </row>
        <row r="97">
          <cell r="L97">
            <v>11179143</v>
          </cell>
        </row>
        <row r="145">
          <cell r="K145">
            <v>920</v>
          </cell>
          <cell r="L145">
            <v>127880</v>
          </cell>
          <cell r="M145" t="str">
            <v xml:space="preserve"> M22</v>
          </cell>
        </row>
        <row r="147">
          <cell r="K147">
            <v>3430</v>
          </cell>
          <cell r="L147">
            <v>117992</v>
          </cell>
          <cell r="M147" t="str">
            <v xml:space="preserve"> M21</v>
          </cell>
        </row>
        <row r="151">
          <cell r="K151">
            <v>3080</v>
          </cell>
          <cell r="L151">
            <v>15400</v>
          </cell>
          <cell r="M151" t="str">
            <v xml:space="preserve"> M40</v>
          </cell>
        </row>
        <row r="153">
          <cell r="K153">
            <v>17700</v>
          </cell>
          <cell r="L153">
            <v>88500</v>
          </cell>
          <cell r="M153" t="str">
            <v xml:space="preserve"> M160</v>
          </cell>
        </row>
        <row r="156">
          <cell r="M156" t="str">
            <v xml:space="preserve"> テープ M40 150×138.5</v>
          </cell>
        </row>
        <row r="157">
          <cell r="L157">
            <v>49100</v>
          </cell>
          <cell r="M157" t="str">
            <v xml:space="preserve"> Ｃ杭　　 M40 4,870×5</v>
          </cell>
        </row>
        <row r="158">
          <cell r="M158" t="str">
            <v xml:space="preserve"> Ｓ杭     M40 670×6</v>
          </cell>
        </row>
        <row r="161">
          <cell r="L161">
            <v>79600</v>
          </cell>
          <cell r="M161" t="str">
            <v xml:space="preserve"> 代価書 1</v>
          </cell>
        </row>
        <row r="171">
          <cell r="L171">
            <v>478472</v>
          </cell>
        </row>
        <row r="181">
          <cell r="K181">
            <v>3020</v>
          </cell>
          <cell r="L181">
            <v>1208</v>
          </cell>
          <cell r="M181" t="str">
            <v xml:space="preserve"> M28</v>
          </cell>
        </row>
        <row r="183">
          <cell r="K183">
            <v>4020</v>
          </cell>
          <cell r="L183">
            <v>252054</v>
          </cell>
          <cell r="M183" t="str">
            <v xml:space="preserve"> 〃</v>
          </cell>
        </row>
        <row r="185">
          <cell r="K185">
            <v>6310</v>
          </cell>
          <cell r="L185">
            <v>139451</v>
          </cell>
          <cell r="M185" t="str">
            <v xml:space="preserve"> 〃</v>
          </cell>
        </row>
        <row r="187">
          <cell r="K187">
            <v>2660</v>
          </cell>
          <cell r="L187">
            <v>31121.999999999996</v>
          </cell>
          <cell r="M187" t="str">
            <v xml:space="preserve"> 〃</v>
          </cell>
        </row>
        <row r="189">
          <cell r="K189">
            <v>3430</v>
          </cell>
          <cell r="L189">
            <v>63798.000000000007</v>
          </cell>
          <cell r="M189" t="str">
            <v xml:space="preserve"> 〃</v>
          </cell>
        </row>
        <row r="191">
          <cell r="K191">
            <v>4370</v>
          </cell>
          <cell r="L191">
            <v>32338</v>
          </cell>
          <cell r="M191" t="str">
            <v xml:space="preserve"> 〃</v>
          </cell>
        </row>
        <row r="193">
          <cell r="K193">
            <v>5340</v>
          </cell>
          <cell r="L193">
            <v>24030</v>
          </cell>
          <cell r="M193" t="str">
            <v xml:space="preserve"> 〃</v>
          </cell>
        </row>
        <row r="195">
          <cell r="K195">
            <v>7070</v>
          </cell>
          <cell r="L195">
            <v>50197</v>
          </cell>
          <cell r="M195" t="str">
            <v xml:space="preserve"> 〃</v>
          </cell>
        </row>
        <row r="199">
          <cell r="K199">
            <v>6060</v>
          </cell>
          <cell r="L199">
            <v>12120</v>
          </cell>
          <cell r="M199" t="str">
            <v xml:space="preserve"> M153</v>
          </cell>
        </row>
        <row r="201">
          <cell r="L201">
            <v>6740</v>
          </cell>
          <cell r="M201" t="str">
            <v xml:space="preserve"> 〃</v>
          </cell>
        </row>
        <row r="203">
          <cell r="K203">
            <v>9460</v>
          </cell>
          <cell r="L203">
            <v>18920</v>
          </cell>
          <cell r="M203" t="str">
            <v xml:space="preserve"> 〃</v>
          </cell>
        </row>
        <row r="204">
          <cell r="M204" t="str">
            <v xml:space="preserve"> 物659</v>
          </cell>
        </row>
        <row r="205">
          <cell r="L205">
            <v>1610</v>
          </cell>
          <cell r="M205" t="str">
            <v xml:space="preserve"> (1,210+2,020)÷2</v>
          </cell>
        </row>
        <row r="213">
          <cell r="L213">
            <v>8130</v>
          </cell>
          <cell r="M213" t="str">
            <v xml:space="preserve"> 桝単価表</v>
          </cell>
        </row>
        <row r="215">
          <cell r="L215">
            <v>12800</v>
          </cell>
          <cell r="M215" t="str">
            <v xml:space="preserve"> 　 〃</v>
          </cell>
        </row>
        <row r="217">
          <cell r="K217">
            <v>11900</v>
          </cell>
          <cell r="L217">
            <v>23800</v>
          </cell>
          <cell r="M217" t="str">
            <v xml:space="preserve"> 　 〃</v>
          </cell>
        </row>
        <row r="219">
          <cell r="K219">
            <v>11900</v>
          </cell>
          <cell r="L219">
            <v>23800</v>
          </cell>
          <cell r="M219" t="str">
            <v xml:space="preserve"> 　 〃</v>
          </cell>
        </row>
        <row r="221">
          <cell r="L221">
            <v>15000</v>
          </cell>
          <cell r="M221" t="str">
            <v xml:space="preserve"> 　 〃</v>
          </cell>
        </row>
        <row r="223">
          <cell r="L223">
            <v>14800</v>
          </cell>
          <cell r="M223" t="str">
            <v xml:space="preserve"> 　 〃</v>
          </cell>
        </row>
        <row r="225">
          <cell r="L225">
            <v>16400</v>
          </cell>
          <cell r="M225" t="str">
            <v xml:space="preserve"> 　 〃</v>
          </cell>
        </row>
        <row r="227">
          <cell r="L227">
            <v>11900</v>
          </cell>
          <cell r="M227" t="str">
            <v xml:space="preserve"> 　 〃</v>
          </cell>
        </row>
        <row r="229">
          <cell r="K229">
            <v>13700</v>
          </cell>
          <cell r="L229">
            <v>27400</v>
          </cell>
          <cell r="M229" t="str">
            <v xml:space="preserve"> 　 〃</v>
          </cell>
        </row>
        <row r="231">
          <cell r="L231">
            <v>25300</v>
          </cell>
          <cell r="M231" t="str">
            <v xml:space="preserve"> 　 〃</v>
          </cell>
        </row>
        <row r="233">
          <cell r="K233">
            <v>14100</v>
          </cell>
          <cell r="L233">
            <v>42300</v>
          </cell>
          <cell r="M233" t="str">
            <v xml:space="preserve"> 　 〃</v>
          </cell>
        </row>
        <row r="235">
          <cell r="L235">
            <v>18900</v>
          </cell>
          <cell r="M235" t="str">
            <v xml:space="preserve"> 　 〃</v>
          </cell>
        </row>
        <row r="237">
          <cell r="L237">
            <v>66000</v>
          </cell>
          <cell r="M237" t="str">
            <v xml:space="preserve"> 代価書 2</v>
          </cell>
        </row>
        <row r="241">
          <cell r="L241">
            <v>940118</v>
          </cell>
        </row>
        <row r="251">
          <cell r="K251">
            <v>118000</v>
          </cell>
          <cell r="L251">
            <v>236000</v>
          </cell>
          <cell r="M251" t="str">
            <v xml:space="preserve"> メーカー比較表</v>
          </cell>
        </row>
        <row r="253">
          <cell r="L253">
            <v>73200</v>
          </cell>
          <cell r="M253" t="str">
            <v xml:space="preserve"> 　　　〃</v>
          </cell>
        </row>
        <row r="255">
          <cell r="L255">
            <v>129000</v>
          </cell>
          <cell r="M255" t="str">
            <v xml:space="preserve"> 　　　〃</v>
          </cell>
        </row>
        <row r="257">
          <cell r="K257">
            <v>75100</v>
          </cell>
          <cell r="L257">
            <v>150200</v>
          </cell>
          <cell r="M257" t="str">
            <v xml:space="preserve"> 　　　〃</v>
          </cell>
        </row>
        <row r="261">
          <cell r="K261">
            <v>44500</v>
          </cell>
          <cell r="L261">
            <v>89000</v>
          </cell>
          <cell r="M261" t="str">
            <v xml:space="preserve"> メーカー比較表</v>
          </cell>
        </row>
        <row r="263">
          <cell r="L263">
            <v>89300</v>
          </cell>
          <cell r="M263" t="str">
            <v xml:space="preserve"> 　　　〃</v>
          </cell>
        </row>
        <row r="265">
          <cell r="K265">
            <v>8300</v>
          </cell>
          <cell r="L265">
            <v>16600</v>
          </cell>
          <cell r="M265" t="str">
            <v xml:space="preserve"> 　　　〃</v>
          </cell>
        </row>
        <row r="267">
          <cell r="L267">
            <v>26800</v>
          </cell>
          <cell r="M267" t="str">
            <v xml:space="preserve"> 　　　〃</v>
          </cell>
        </row>
        <row r="269">
          <cell r="K269">
            <v>5020</v>
          </cell>
          <cell r="L269">
            <v>15060</v>
          </cell>
          <cell r="M269" t="str">
            <v xml:space="preserve"> 　　　〃</v>
          </cell>
        </row>
        <row r="271">
          <cell r="K271">
            <v>13300</v>
          </cell>
          <cell r="L271">
            <v>39900</v>
          </cell>
          <cell r="M271" t="str">
            <v xml:space="preserve"> 　　　〃</v>
          </cell>
        </row>
        <row r="273">
          <cell r="L273">
            <v>110000</v>
          </cell>
          <cell r="M273" t="str">
            <v xml:space="preserve"> 　　　〃</v>
          </cell>
        </row>
        <row r="275">
          <cell r="L275">
            <v>33900</v>
          </cell>
          <cell r="M275" t="str">
            <v xml:space="preserve"> 　　　〃</v>
          </cell>
        </row>
        <row r="277">
          <cell r="L277">
            <v>46700</v>
          </cell>
          <cell r="M277" t="str">
            <v xml:space="preserve"> 　　　〃</v>
          </cell>
        </row>
        <row r="283">
          <cell r="L283">
            <v>41600</v>
          </cell>
          <cell r="M283" t="str">
            <v xml:space="preserve"> メーカー比較表</v>
          </cell>
        </row>
        <row r="287">
          <cell r="L287">
            <v>37200</v>
          </cell>
          <cell r="M287" t="str">
            <v xml:space="preserve"> メーカー比較表</v>
          </cell>
        </row>
        <row r="289">
          <cell r="L289">
            <v>3400</v>
          </cell>
          <cell r="M289" t="str">
            <v xml:space="preserve"> 　　　〃</v>
          </cell>
        </row>
        <row r="291">
          <cell r="K291">
            <v>16500</v>
          </cell>
          <cell r="L291">
            <v>33000</v>
          </cell>
          <cell r="M291" t="str">
            <v xml:space="preserve"> 　　　〃</v>
          </cell>
        </row>
        <row r="311">
          <cell r="L311">
            <v>1170860</v>
          </cell>
        </row>
        <row r="321">
          <cell r="L321">
            <v>56400</v>
          </cell>
          <cell r="M321" t="str">
            <v xml:space="preserve"> メーカー比較表</v>
          </cell>
        </row>
        <row r="323">
          <cell r="L323">
            <v>22400</v>
          </cell>
          <cell r="M323" t="str">
            <v xml:space="preserve"> M161</v>
          </cell>
        </row>
        <row r="327">
          <cell r="K327">
            <v>3470</v>
          </cell>
          <cell r="L327">
            <v>15961.999999999998</v>
          </cell>
          <cell r="M327" t="str">
            <v xml:space="preserve"> M34</v>
          </cell>
        </row>
        <row r="347">
          <cell r="L347">
            <v>94762</v>
          </cell>
        </row>
        <row r="355">
          <cell r="K355">
            <v>2220</v>
          </cell>
          <cell r="L355">
            <v>2886</v>
          </cell>
          <cell r="M355" t="str">
            <v xml:space="preserve"> M39</v>
          </cell>
        </row>
        <row r="357">
          <cell r="K357">
            <v>1490</v>
          </cell>
          <cell r="L357">
            <v>3576</v>
          </cell>
          <cell r="M357" t="str">
            <v xml:space="preserve"> 〃</v>
          </cell>
        </row>
        <row r="361">
          <cell r="L361">
            <v>27800</v>
          </cell>
          <cell r="M361" t="str">
            <v xml:space="preserve"> メーカー比較表</v>
          </cell>
        </row>
        <row r="363">
          <cell r="L363">
            <v>8440</v>
          </cell>
          <cell r="M363" t="str">
            <v xml:space="preserve"> 　　　〃</v>
          </cell>
        </row>
        <row r="365">
          <cell r="L365">
            <v>2640</v>
          </cell>
          <cell r="M365" t="str">
            <v xml:space="preserve"> 　　　〃</v>
          </cell>
        </row>
        <row r="367">
          <cell r="K367">
            <v>3040</v>
          </cell>
          <cell r="L367">
            <v>6080</v>
          </cell>
          <cell r="M367" t="str">
            <v xml:space="preserve"> 　　　〃</v>
          </cell>
        </row>
        <row r="370">
          <cell r="M370" t="str">
            <v xml:space="preserve"> 20A M83 610×2.9ｍ</v>
          </cell>
        </row>
        <row r="371">
          <cell r="L371">
            <v>1760</v>
          </cell>
          <cell r="M371" t="str">
            <v xml:space="preserve"> ＝1,769</v>
          </cell>
        </row>
        <row r="381">
          <cell r="L381">
            <v>53182</v>
          </cell>
        </row>
        <row r="391">
          <cell r="L391">
            <v>1770000</v>
          </cell>
          <cell r="M391" t="str">
            <v xml:space="preserve"> メーカー比較表</v>
          </cell>
        </row>
        <row r="393">
          <cell r="L393">
            <v>48000</v>
          </cell>
          <cell r="M393" t="str">
            <v xml:space="preserve"> 　　　〃</v>
          </cell>
        </row>
        <row r="417">
          <cell r="L417">
            <v>1818000</v>
          </cell>
        </row>
        <row r="425">
          <cell r="K425">
            <v>967000</v>
          </cell>
          <cell r="L425">
            <v>1934000</v>
          </cell>
          <cell r="M425" t="str">
            <v xml:space="preserve"> メーカー比較表</v>
          </cell>
          <cell r="N425" t="str">
            <v xml:space="preserve">100kg未 </v>
          </cell>
          <cell r="O425" t="str">
            <v xml:space="preserve">100kg未 </v>
          </cell>
        </row>
        <row r="426">
          <cell r="M426" t="str">
            <v xml:space="preserve"> 据付 内 M106 15,500×2</v>
          </cell>
        </row>
        <row r="427">
          <cell r="M427" t="str">
            <v xml:space="preserve"> 　　 外 M106 23,700</v>
          </cell>
        </row>
        <row r="429">
          <cell r="K429">
            <v>359000</v>
          </cell>
          <cell r="L429">
            <v>718000</v>
          </cell>
          <cell r="M429" t="str">
            <v xml:space="preserve"> メーカー比較表</v>
          </cell>
          <cell r="N429" t="str">
            <v xml:space="preserve">100kg未 </v>
          </cell>
          <cell r="O429" t="str">
            <v xml:space="preserve">100kg未 </v>
          </cell>
        </row>
        <row r="430">
          <cell r="M430" t="str">
            <v xml:space="preserve"> 　　 内 M106 9,950</v>
          </cell>
        </row>
        <row r="431">
          <cell r="M431" t="str">
            <v xml:space="preserve"> 　　 外 M106 11,900</v>
          </cell>
        </row>
        <row r="433">
          <cell r="L433">
            <v>640000</v>
          </cell>
          <cell r="M433" t="str">
            <v xml:space="preserve"> メーカー比較表</v>
          </cell>
          <cell r="N433" t="str">
            <v xml:space="preserve">100kg未 </v>
          </cell>
          <cell r="O433" t="str">
            <v xml:space="preserve">100kg未 </v>
          </cell>
        </row>
        <row r="434">
          <cell r="M434" t="str">
            <v xml:space="preserve"> 　　 内 M106 12,100</v>
          </cell>
        </row>
        <row r="435">
          <cell r="M435" t="str">
            <v xml:space="preserve"> 　　 外 M106 18,800</v>
          </cell>
        </row>
        <row r="437">
          <cell r="L437">
            <v>184000</v>
          </cell>
          <cell r="M437" t="str">
            <v>184,000</v>
          </cell>
        </row>
        <row r="439">
          <cell r="L439">
            <v>15400</v>
          </cell>
          <cell r="M439" t="str">
            <v xml:space="preserve"> 代価書 3</v>
          </cell>
        </row>
        <row r="443">
          <cell r="K443">
            <v>1040</v>
          </cell>
          <cell r="L443">
            <v>42224</v>
          </cell>
          <cell r="M443" t="str">
            <v xml:space="preserve"> M38</v>
          </cell>
        </row>
        <row r="445">
          <cell r="K445">
            <v>1480</v>
          </cell>
          <cell r="L445">
            <v>92056</v>
          </cell>
          <cell r="M445" t="str">
            <v xml:space="preserve"> 〃</v>
          </cell>
        </row>
        <row r="447">
          <cell r="K447">
            <v>2530</v>
          </cell>
          <cell r="L447">
            <v>10879</v>
          </cell>
          <cell r="M447" t="str">
            <v xml:space="preserve"> 〃</v>
          </cell>
        </row>
        <row r="449">
          <cell r="K449">
            <v>3000</v>
          </cell>
          <cell r="L449">
            <v>41700</v>
          </cell>
          <cell r="M449" t="str">
            <v xml:space="preserve"> 〃</v>
          </cell>
        </row>
        <row r="459">
          <cell r="K459">
            <v>1610</v>
          </cell>
          <cell r="L459">
            <v>11109</v>
          </cell>
          <cell r="M459" t="str">
            <v xml:space="preserve"> M28</v>
          </cell>
        </row>
        <row r="461">
          <cell r="K461">
            <v>1750</v>
          </cell>
          <cell r="L461">
            <v>37800</v>
          </cell>
          <cell r="M461" t="str">
            <v xml:space="preserve"> 〃</v>
          </cell>
        </row>
        <row r="463">
          <cell r="K463">
            <v>2220</v>
          </cell>
          <cell r="L463">
            <v>23976</v>
          </cell>
          <cell r="M463" t="str">
            <v xml:space="preserve"> 〃</v>
          </cell>
        </row>
        <row r="465">
          <cell r="K465">
            <v>1170</v>
          </cell>
          <cell r="L465">
            <v>2223</v>
          </cell>
          <cell r="M465" t="str">
            <v xml:space="preserve"> 〃</v>
          </cell>
        </row>
        <row r="467">
          <cell r="K467">
            <v>1490</v>
          </cell>
          <cell r="L467">
            <v>5513</v>
          </cell>
          <cell r="M467" t="str">
            <v xml:space="preserve"> 〃</v>
          </cell>
        </row>
        <row r="471">
          <cell r="L471">
            <v>154000</v>
          </cell>
          <cell r="M471" t="str">
            <v xml:space="preserve"> 代価書 4</v>
          </cell>
        </row>
        <row r="475">
          <cell r="K475">
            <v>570</v>
          </cell>
          <cell r="L475">
            <v>69540</v>
          </cell>
          <cell r="M475" t="str">
            <v xml:space="preserve"> E8</v>
          </cell>
        </row>
        <row r="477">
          <cell r="K477">
            <v>310</v>
          </cell>
          <cell r="L477">
            <v>38440</v>
          </cell>
          <cell r="M477" t="str">
            <v xml:space="preserve"> E34</v>
          </cell>
        </row>
        <row r="479">
          <cell r="K479">
            <v>220</v>
          </cell>
          <cell r="L479">
            <v>27280</v>
          </cell>
          <cell r="M479" t="str">
            <v xml:space="preserve"> E29</v>
          </cell>
        </row>
        <row r="481">
          <cell r="K481">
            <v>360</v>
          </cell>
          <cell r="L481">
            <v>17280</v>
          </cell>
          <cell r="M481" t="str">
            <v xml:space="preserve"> E41</v>
          </cell>
        </row>
        <row r="483">
          <cell r="K483">
            <v>410</v>
          </cell>
          <cell r="L483">
            <v>6150</v>
          </cell>
          <cell r="M483" t="str">
            <v xml:space="preserve"> 〃</v>
          </cell>
        </row>
        <row r="493">
          <cell r="L493">
            <v>40000</v>
          </cell>
          <cell r="M493" t="str">
            <v xml:space="preserve"> メーカー比較表</v>
          </cell>
        </row>
        <row r="495">
          <cell r="K495">
            <v>410</v>
          </cell>
          <cell r="L495">
            <v>24190</v>
          </cell>
          <cell r="M495" t="str">
            <v xml:space="preserve"> E43</v>
          </cell>
        </row>
        <row r="521">
          <cell r="L521">
            <v>4135760</v>
          </cell>
        </row>
        <row r="531">
          <cell r="L531">
            <v>468000</v>
          </cell>
          <cell r="M531" t="str">
            <v xml:space="preserve"> メーカー比較表</v>
          </cell>
        </row>
        <row r="532">
          <cell r="M532" t="str">
            <v xml:space="preserve"> 据付 M110 75,800</v>
          </cell>
        </row>
        <row r="535">
          <cell r="K535">
            <v>184000</v>
          </cell>
          <cell r="L535">
            <v>368000</v>
          </cell>
          <cell r="M535" t="str">
            <v xml:space="preserve"> メーカー比較表</v>
          </cell>
        </row>
        <row r="536">
          <cell r="M536" t="str">
            <v xml:space="preserve"> 据付 M110 47,900×2</v>
          </cell>
        </row>
        <row r="539">
          <cell r="L539">
            <v>219000</v>
          </cell>
          <cell r="M539" t="str">
            <v xml:space="preserve"> メーカー比較表</v>
          </cell>
        </row>
        <row r="540">
          <cell r="M540" t="str">
            <v xml:space="preserve"> 据付 M110 47,900</v>
          </cell>
        </row>
        <row r="544">
          <cell r="M544" t="str">
            <v xml:space="preserve"> メーカー比較表</v>
          </cell>
        </row>
        <row r="545">
          <cell r="L545">
            <v>41900</v>
          </cell>
          <cell r="M545" t="str">
            <v xml:space="preserve"> 据付 M115 9,570</v>
          </cell>
        </row>
        <row r="546">
          <cell r="M546" t="str">
            <v xml:space="preserve"> メーカー比較表</v>
          </cell>
        </row>
        <row r="547">
          <cell r="L547">
            <v>24400</v>
          </cell>
          <cell r="M547" t="str">
            <v xml:space="preserve"> 据付 M115 9,570</v>
          </cell>
        </row>
        <row r="548">
          <cell r="M548" t="str">
            <v xml:space="preserve"> メーカー比較表</v>
          </cell>
        </row>
        <row r="549">
          <cell r="L549">
            <v>21700</v>
          </cell>
          <cell r="M549" t="str">
            <v xml:space="preserve"> 据付 M115 9,570</v>
          </cell>
        </row>
        <row r="550">
          <cell r="M550" t="str">
            <v xml:space="preserve"> メーカー比較表</v>
          </cell>
        </row>
        <row r="551">
          <cell r="L551">
            <v>18500</v>
          </cell>
          <cell r="M551" t="str">
            <v xml:space="preserve"> 据付 M115 9,570</v>
          </cell>
        </row>
        <row r="555">
          <cell r="L555">
            <v>257000</v>
          </cell>
          <cell r="M555" t="str">
            <v>257,780</v>
          </cell>
        </row>
        <row r="563">
          <cell r="K563">
            <v>8930</v>
          </cell>
          <cell r="L563">
            <v>63403</v>
          </cell>
          <cell r="M563" t="str">
            <v xml:space="preserve"> M117</v>
          </cell>
        </row>
        <row r="565">
          <cell r="K565">
            <v>9460</v>
          </cell>
          <cell r="L565">
            <v>61490</v>
          </cell>
          <cell r="M565" t="str">
            <v xml:space="preserve">  〃</v>
          </cell>
        </row>
        <row r="567">
          <cell r="K567">
            <v>2850</v>
          </cell>
          <cell r="L567">
            <v>17955</v>
          </cell>
          <cell r="M567" t="str">
            <v xml:space="preserve"> M119</v>
          </cell>
        </row>
        <row r="569">
          <cell r="K569">
            <v>3450</v>
          </cell>
          <cell r="L569">
            <v>167670</v>
          </cell>
          <cell r="M569" t="str">
            <v xml:space="preserve">  〃</v>
          </cell>
        </row>
        <row r="571">
          <cell r="K571">
            <v>4540</v>
          </cell>
          <cell r="L571">
            <v>169796</v>
          </cell>
          <cell r="M571" t="str">
            <v xml:space="preserve">  〃</v>
          </cell>
        </row>
        <row r="573">
          <cell r="K573">
            <v>5650</v>
          </cell>
          <cell r="L573">
            <v>53675</v>
          </cell>
          <cell r="M573" t="str">
            <v xml:space="preserve">  〃</v>
          </cell>
        </row>
        <row r="577">
          <cell r="K577">
            <v>10800</v>
          </cell>
          <cell r="L577">
            <v>43200</v>
          </cell>
          <cell r="M577" t="str">
            <v xml:space="preserve"> M122</v>
          </cell>
        </row>
        <row r="579">
          <cell r="L579">
            <v>12000</v>
          </cell>
          <cell r="M579" t="str">
            <v xml:space="preserve">  〃</v>
          </cell>
        </row>
        <row r="581">
          <cell r="K581">
            <v>13800</v>
          </cell>
          <cell r="L581">
            <v>27600</v>
          </cell>
          <cell r="M581" t="str">
            <v xml:space="preserve">  〃</v>
          </cell>
        </row>
        <row r="583">
          <cell r="K583">
            <v>9450</v>
          </cell>
          <cell r="L583">
            <v>18900</v>
          </cell>
          <cell r="M583" t="str">
            <v xml:space="preserve">  〃</v>
          </cell>
        </row>
        <row r="585">
          <cell r="L585">
            <v>10800</v>
          </cell>
          <cell r="M585" t="str">
            <v xml:space="preserve">  〃</v>
          </cell>
        </row>
        <row r="587">
          <cell r="K587">
            <v>12000</v>
          </cell>
          <cell r="L587">
            <v>24000</v>
          </cell>
          <cell r="M587" t="str">
            <v xml:space="preserve">  〃</v>
          </cell>
        </row>
        <row r="599">
          <cell r="K599">
            <v>14100</v>
          </cell>
          <cell r="L599">
            <v>84600</v>
          </cell>
          <cell r="M599" t="str">
            <v xml:space="preserve"> M133</v>
          </cell>
        </row>
        <row r="601">
          <cell r="K601">
            <v>15500</v>
          </cell>
          <cell r="L601">
            <v>31000</v>
          </cell>
          <cell r="M601" t="str">
            <v xml:space="preserve">  〃</v>
          </cell>
        </row>
        <row r="604">
          <cell r="M604" t="str">
            <v xml:space="preserve"> M79 6,310×33.7㎡</v>
          </cell>
        </row>
        <row r="605">
          <cell r="L605">
            <v>212000</v>
          </cell>
          <cell r="M605" t="str">
            <v xml:space="preserve"> ＝212,647</v>
          </cell>
        </row>
        <row r="606">
          <cell r="M606" t="str">
            <v xml:space="preserve"> M79 5,250×13.6㎡</v>
          </cell>
        </row>
        <row r="607">
          <cell r="L607">
            <v>71400</v>
          </cell>
          <cell r="M607" t="str">
            <v xml:space="preserve"> ＝71,400</v>
          </cell>
        </row>
        <row r="627">
          <cell r="L627">
            <v>2487989</v>
          </cell>
        </row>
        <row r="641">
          <cell r="M641">
            <v>3.7999999999999999E-2</v>
          </cell>
        </row>
      </sheetData>
      <sheetData sheetId="6" refreshError="1"/>
      <sheetData sheetId="7" refreshError="1"/>
      <sheetData sheetId="8" refreshError="1"/>
      <sheetData sheetId="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計書(M)"/>
      <sheetName val="設計書(E)"/>
      <sheetName val="代価書(M)"/>
      <sheetName val="代価書(E)"/>
      <sheetName val="撤去内訳(M)"/>
      <sheetName val="複合単価表Ｅ"/>
      <sheetName val="メーカー比較表"/>
    </sheetNames>
    <sheetDataSet>
      <sheetData sheetId="0">
        <row r="7">
          <cell r="L7">
            <v>16778898</v>
          </cell>
        </row>
        <row r="9">
          <cell r="L9">
            <v>198164</v>
          </cell>
        </row>
        <row r="11">
          <cell r="L11">
            <v>964920</v>
          </cell>
        </row>
        <row r="13">
          <cell r="L13">
            <v>3751016</v>
          </cell>
        </row>
        <row r="15">
          <cell r="L15">
            <v>1314800</v>
          </cell>
        </row>
        <row r="21">
          <cell r="L21">
            <v>23007798</v>
          </cell>
        </row>
        <row r="75">
          <cell r="K75">
            <v>4080000</v>
          </cell>
          <cell r="L75">
            <v>4080000</v>
          </cell>
          <cell r="M75" t="str">
            <v xml:space="preserve"> メーカー比較表</v>
          </cell>
        </row>
        <row r="79">
          <cell r="K79">
            <v>1140000</v>
          </cell>
          <cell r="L79">
            <v>1140000</v>
          </cell>
          <cell r="M79" t="str">
            <v xml:space="preserve"> 　　　〃</v>
          </cell>
        </row>
        <row r="82">
          <cell r="M82" t="str">
            <v xml:space="preserve"> 203×1.0＝203</v>
          </cell>
        </row>
        <row r="83">
          <cell r="L83">
            <v>5730</v>
          </cell>
          <cell r="M83" t="str">
            <v xml:space="preserve"> 0.2×28,674＝5,734</v>
          </cell>
        </row>
        <row r="85">
          <cell r="L85">
            <v>43100</v>
          </cell>
          <cell r="M85" t="str">
            <v xml:space="preserve"> M96　43,100</v>
          </cell>
        </row>
        <row r="86">
          <cell r="M86" t="str">
            <v xml:space="preserve"> A53　6.0㎡×3,070</v>
          </cell>
        </row>
        <row r="87">
          <cell r="L87">
            <v>18400</v>
          </cell>
          <cell r="M87" t="str">
            <v xml:space="preserve"> ＝18,420</v>
          </cell>
        </row>
        <row r="91">
          <cell r="K91">
            <v>920</v>
          </cell>
          <cell r="L91">
            <v>209760</v>
          </cell>
          <cell r="M91" t="str">
            <v xml:space="preserve"> M22</v>
          </cell>
        </row>
        <row r="93">
          <cell r="K93">
            <v>1160</v>
          </cell>
          <cell r="L93">
            <v>46864</v>
          </cell>
          <cell r="M93" t="str">
            <v xml:space="preserve"> 〃</v>
          </cell>
        </row>
        <row r="95">
          <cell r="K95">
            <v>1260</v>
          </cell>
          <cell r="L95">
            <v>68040</v>
          </cell>
          <cell r="M95" t="str">
            <v xml:space="preserve"> 〃</v>
          </cell>
        </row>
        <row r="97">
          <cell r="K97">
            <v>1680</v>
          </cell>
          <cell r="L97">
            <v>154728</v>
          </cell>
          <cell r="M97" t="str">
            <v xml:space="preserve"> 〃</v>
          </cell>
        </row>
        <row r="99">
          <cell r="K99">
            <v>2190</v>
          </cell>
          <cell r="L99">
            <v>284700</v>
          </cell>
          <cell r="M99" t="str">
            <v xml:space="preserve"> 〃</v>
          </cell>
        </row>
        <row r="101">
          <cell r="K101">
            <v>2780</v>
          </cell>
          <cell r="L101">
            <v>241304</v>
          </cell>
          <cell r="M101" t="str">
            <v xml:space="preserve"> 〃</v>
          </cell>
        </row>
        <row r="109">
          <cell r="K109">
            <v>3520</v>
          </cell>
          <cell r="L109">
            <v>932800</v>
          </cell>
          <cell r="M109" t="str">
            <v xml:space="preserve"> M22</v>
          </cell>
        </row>
        <row r="113">
          <cell r="K113">
            <v>2420</v>
          </cell>
          <cell r="L113">
            <v>19118</v>
          </cell>
          <cell r="M113" t="str">
            <v xml:space="preserve"> M20</v>
          </cell>
        </row>
        <row r="115">
          <cell r="K115">
            <v>3070</v>
          </cell>
          <cell r="L115">
            <v>38682</v>
          </cell>
          <cell r="M115" t="str">
            <v xml:space="preserve"> 〃</v>
          </cell>
        </row>
        <row r="117">
          <cell r="K117">
            <v>5480</v>
          </cell>
          <cell r="L117">
            <v>3835.9999999999995</v>
          </cell>
          <cell r="M117" t="str">
            <v xml:space="preserve"> 〃</v>
          </cell>
        </row>
        <row r="119">
          <cell r="K119">
            <v>2880</v>
          </cell>
          <cell r="L119">
            <v>151200</v>
          </cell>
          <cell r="M119" t="str">
            <v xml:space="preserve"> 〃</v>
          </cell>
        </row>
        <row r="121">
          <cell r="K121">
            <v>3640</v>
          </cell>
          <cell r="L121">
            <v>301756</v>
          </cell>
          <cell r="M121" t="str">
            <v xml:space="preserve"> 〃</v>
          </cell>
        </row>
        <row r="123">
          <cell r="K123">
            <v>4550</v>
          </cell>
          <cell r="L123">
            <v>101010</v>
          </cell>
          <cell r="M123" t="str">
            <v xml:space="preserve"> 〃</v>
          </cell>
        </row>
        <row r="125">
          <cell r="K125">
            <v>5060</v>
          </cell>
          <cell r="L125">
            <v>344586</v>
          </cell>
          <cell r="M125" t="str">
            <v xml:space="preserve"> 〃</v>
          </cell>
        </row>
        <row r="127">
          <cell r="K127">
            <v>6500</v>
          </cell>
          <cell r="L127">
            <v>48100</v>
          </cell>
          <cell r="M127" t="str">
            <v xml:space="preserve"> 〃</v>
          </cell>
        </row>
        <row r="129">
          <cell r="K129">
            <v>9900</v>
          </cell>
          <cell r="L129">
            <v>51480</v>
          </cell>
          <cell r="M129" t="str">
            <v xml:space="preserve"> 〃</v>
          </cell>
        </row>
        <row r="131">
          <cell r="K131">
            <v>2060</v>
          </cell>
          <cell r="L131">
            <v>83224</v>
          </cell>
          <cell r="M131" t="str">
            <v xml:space="preserve"> 〃</v>
          </cell>
        </row>
        <row r="133">
          <cell r="K133">
            <v>2620</v>
          </cell>
          <cell r="L133">
            <v>72312</v>
          </cell>
          <cell r="M133" t="str">
            <v xml:space="preserve"> 〃</v>
          </cell>
        </row>
        <row r="135">
          <cell r="K135">
            <v>3290</v>
          </cell>
          <cell r="L135">
            <v>121071.99999999999</v>
          </cell>
          <cell r="M135" t="str">
            <v xml:space="preserve"> 〃</v>
          </cell>
        </row>
        <row r="137">
          <cell r="K137">
            <v>3650</v>
          </cell>
          <cell r="L137">
            <v>8030.0000000000009</v>
          </cell>
          <cell r="M137" t="str">
            <v xml:space="preserve"> 〃</v>
          </cell>
        </row>
        <row r="143">
          <cell r="K143">
            <v>4690</v>
          </cell>
          <cell r="L143">
            <v>262171</v>
          </cell>
          <cell r="M143" t="str">
            <v xml:space="preserve"> M20</v>
          </cell>
        </row>
        <row r="145">
          <cell r="K145">
            <v>6280</v>
          </cell>
          <cell r="L145">
            <v>327188</v>
          </cell>
          <cell r="M145" t="str">
            <v xml:space="preserve"> 〃</v>
          </cell>
        </row>
        <row r="147">
          <cell r="K147">
            <v>7190</v>
          </cell>
          <cell r="L147">
            <v>41702</v>
          </cell>
          <cell r="M147" t="str">
            <v xml:space="preserve"> 〃</v>
          </cell>
        </row>
        <row r="149">
          <cell r="K149">
            <v>2160</v>
          </cell>
          <cell r="L149">
            <v>43200</v>
          </cell>
          <cell r="M149" t="str">
            <v xml:space="preserve"> M23</v>
          </cell>
        </row>
        <row r="151">
          <cell r="K151">
            <v>2740</v>
          </cell>
          <cell r="L151">
            <v>93708.000000000015</v>
          </cell>
          <cell r="M151" t="str">
            <v xml:space="preserve"> 〃</v>
          </cell>
        </row>
        <row r="153">
          <cell r="K153">
            <v>2690</v>
          </cell>
          <cell r="L153">
            <v>179423</v>
          </cell>
          <cell r="M153" t="str">
            <v xml:space="preserve"> 〃</v>
          </cell>
        </row>
        <row r="155">
          <cell r="K155">
            <v>3410</v>
          </cell>
          <cell r="L155">
            <v>699050</v>
          </cell>
          <cell r="M155" t="str">
            <v xml:space="preserve"> 〃</v>
          </cell>
        </row>
        <row r="157">
          <cell r="K157">
            <v>4160</v>
          </cell>
          <cell r="L157">
            <v>168064</v>
          </cell>
          <cell r="M157" t="str">
            <v xml:space="preserve"> 〃</v>
          </cell>
        </row>
        <row r="159">
          <cell r="K159">
            <v>1860</v>
          </cell>
          <cell r="L159">
            <v>11160</v>
          </cell>
          <cell r="M159" t="str">
            <v xml:space="preserve"> 〃</v>
          </cell>
        </row>
        <row r="163">
          <cell r="K163">
            <v>2870</v>
          </cell>
          <cell r="L163">
            <v>37310</v>
          </cell>
          <cell r="M163" t="str">
            <v xml:space="preserve"> M43</v>
          </cell>
        </row>
        <row r="165">
          <cell r="K165">
            <v>3580</v>
          </cell>
          <cell r="L165">
            <v>14320</v>
          </cell>
          <cell r="M165" t="str">
            <v xml:space="preserve"> 〃</v>
          </cell>
        </row>
        <row r="167">
          <cell r="K167">
            <v>6380</v>
          </cell>
          <cell r="L167">
            <v>25520</v>
          </cell>
          <cell r="M167" t="str">
            <v xml:space="preserve"> 〃</v>
          </cell>
        </row>
        <row r="169">
          <cell r="K169">
            <v>9400</v>
          </cell>
          <cell r="L169">
            <v>37600</v>
          </cell>
          <cell r="M169" t="str">
            <v xml:space="preserve"> 〃</v>
          </cell>
        </row>
        <row r="171">
          <cell r="K171">
            <v>21600</v>
          </cell>
          <cell r="L171">
            <v>21600</v>
          </cell>
          <cell r="M171" t="str">
            <v xml:space="preserve"> M44</v>
          </cell>
        </row>
        <row r="179">
          <cell r="K179">
            <v>2560</v>
          </cell>
          <cell r="L179">
            <v>30720</v>
          </cell>
          <cell r="M179" t="str">
            <v xml:space="preserve"> M40</v>
          </cell>
        </row>
        <row r="181">
          <cell r="K181">
            <v>3140</v>
          </cell>
          <cell r="L181">
            <v>40820</v>
          </cell>
          <cell r="M181" t="str">
            <v xml:space="preserve"> 〃</v>
          </cell>
        </row>
        <row r="183">
          <cell r="K183">
            <v>4540</v>
          </cell>
          <cell r="L183">
            <v>13620</v>
          </cell>
          <cell r="M183" t="str">
            <v xml:space="preserve"> 〃</v>
          </cell>
        </row>
        <row r="185">
          <cell r="K185">
            <v>5710</v>
          </cell>
          <cell r="L185">
            <v>5710</v>
          </cell>
          <cell r="M185" t="str">
            <v xml:space="preserve"> 〃</v>
          </cell>
        </row>
        <row r="187">
          <cell r="K187">
            <v>7830</v>
          </cell>
          <cell r="L187">
            <v>172260</v>
          </cell>
          <cell r="M187" t="str">
            <v xml:space="preserve"> 〃</v>
          </cell>
        </row>
        <row r="189">
          <cell r="K189">
            <v>13900</v>
          </cell>
          <cell r="L189">
            <v>83400</v>
          </cell>
          <cell r="M189" t="str">
            <v xml:space="preserve"> 〃</v>
          </cell>
        </row>
        <row r="191">
          <cell r="K191">
            <v>16400</v>
          </cell>
          <cell r="L191">
            <v>32800</v>
          </cell>
          <cell r="M191" t="str">
            <v xml:space="preserve"> 〃</v>
          </cell>
        </row>
        <row r="195">
          <cell r="K195">
            <v>5800</v>
          </cell>
          <cell r="L195">
            <v>11600</v>
          </cell>
          <cell r="M195" t="str">
            <v xml:space="preserve"> M58</v>
          </cell>
        </row>
        <row r="197">
          <cell r="K197">
            <v>24900</v>
          </cell>
          <cell r="L197">
            <v>49800</v>
          </cell>
          <cell r="M197" t="str">
            <v xml:space="preserve"> 〃</v>
          </cell>
        </row>
        <row r="199">
          <cell r="K199">
            <v>28600</v>
          </cell>
          <cell r="L199">
            <v>28600</v>
          </cell>
          <cell r="M199" t="str">
            <v xml:space="preserve"> 〃</v>
          </cell>
        </row>
        <row r="203">
          <cell r="K203">
            <v>17700</v>
          </cell>
          <cell r="L203">
            <v>230100</v>
          </cell>
          <cell r="M203" t="str">
            <v xml:space="preserve"> M160</v>
          </cell>
        </row>
        <row r="205">
          <cell r="K205">
            <v>24100</v>
          </cell>
          <cell r="L205">
            <v>168700</v>
          </cell>
          <cell r="M205" t="str">
            <v xml:space="preserve">  〃</v>
          </cell>
        </row>
        <row r="207">
          <cell r="K207">
            <v>41400</v>
          </cell>
          <cell r="L207">
            <v>165600</v>
          </cell>
          <cell r="M207" t="str">
            <v xml:space="preserve">  〃</v>
          </cell>
        </row>
        <row r="213">
          <cell r="K213">
            <v>14700</v>
          </cell>
          <cell r="L213">
            <v>14700</v>
          </cell>
          <cell r="M213" t="str">
            <v xml:space="preserve"> M151</v>
          </cell>
        </row>
        <row r="215">
          <cell r="K215">
            <v>16300</v>
          </cell>
          <cell r="L215">
            <v>32600</v>
          </cell>
          <cell r="M215" t="str">
            <v xml:space="preserve">  〃</v>
          </cell>
        </row>
        <row r="217">
          <cell r="K217">
            <v>8560</v>
          </cell>
          <cell r="L217">
            <v>17120</v>
          </cell>
          <cell r="M217" t="str">
            <v xml:space="preserve"> M53</v>
          </cell>
        </row>
        <row r="219">
          <cell r="K219">
            <v>14900</v>
          </cell>
          <cell r="L219">
            <v>29800</v>
          </cell>
          <cell r="M219" t="str">
            <v xml:space="preserve"> 〃</v>
          </cell>
        </row>
        <row r="223">
          <cell r="L223">
            <v>271000</v>
          </cell>
          <cell r="M223" t="str">
            <v xml:space="preserve"> 代価書(M) 1</v>
          </cell>
        </row>
        <row r="225">
          <cell r="L225">
            <v>1750000</v>
          </cell>
          <cell r="M225" t="str">
            <v xml:space="preserve"> 　　〃　　2</v>
          </cell>
        </row>
        <row r="227">
          <cell r="L227">
            <v>14100</v>
          </cell>
          <cell r="M227" t="str">
            <v xml:space="preserve"> 　　〃　　3</v>
          </cell>
        </row>
        <row r="229">
          <cell r="L229">
            <v>255000</v>
          </cell>
          <cell r="M229" t="str">
            <v xml:space="preserve"> 　　〃　　4</v>
          </cell>
        </row>
        <row r="231">
          <cell r="L231">
            <v>999000</v>
          </cell>
          <cell r="M231" t="str">
            <v xml:space="preserve"> 　　〃　　5</v>
          </cell>
        </row>
        <row r="233">
          <cell r="L233">
            <v>1830000</v>
          </cell>
          <cell r="M233" t="str">
            <v xml:space="preserve"> 　　〃　　6</v>
          </cell>
        </row>
        <row r="241">
          <cell r="L241">
            <v>16778898</v>
          </cell>
        </row>
        <row r="251">
          <cell r="K251">
            <v>4690</v>
          </cell>
          <cell r="L251">
            <v>5628</v>
          </cell>
          <cell r="M251" t="str">
            <v xml:space="preserve"> M20</v>
          </cell>
        </row>
        <row r="253">
          <cell r="K253">
            <v>2430</v>
          </cell>
          <cell r="L253">
            <v>2430</v>
          </cell>
          <cell r="M253" t="str">
            <v xml:space="preserve"> M28</v>
          </cell>
        </row>
        <row r="255">
          <cell r="K255">
            <v>5070</v>
          </cell>
          <cell r="L255">
            <v>49686</v>
          </cell>
          <cell r="M255" t="str">
            <v xml:space="preserve"> 〃</v>
          </cell>
        </row>
        <row r="257">
          <cell r="K257">
            <v>14200</v>
          </cell>
          <cell r="L257">
            <v>78100</v>
          </cell>
          <cell r="M257" t="str">
            <v xml:space="preserve"> 〃</v>
          </cell>
        </row>
        <row r="261">
          <cell r="K261">
            <v>7830</v>
          </cell>
          <cell r="L261">
            <v>15660</v>
          </cell>
          <cell r="M261" t="str">
            <v xml:space="preserve"> M40</v>
          </cell>
        </row>
        <row r="263">
          <cell r="K263">
            <v>7980</v>
          </cell>
          <cell r="L263">
            <v>15960</v>
          </cell>
          <cell r="M263" t="str">
            <v xml:space="preserve"> M156</v>
          </cell>
        </row>
        <row r="267">
          <cell r="L267">
            <v>30700</v>
          </cell>
          <cell r="M267" t="str">
            <v xml:space="preserve"> 代価書(M) 7</v>
          </cell>
        </row>
        <row r="277">
          <cell r="L277">
            <v>198164</v>
          </cell>
        </row>
        <row r="285">
          <cell r="K285">
            <v>29100</v>
          </cell>
          <cell r="L285">
            <v>116400</v>
          </cell>
          <cell r="M285" t="str">
            <v xml:space="preserve"> メーカー比較表</v>
          </cell>
        </row>
        <row r="287">
          <cell r="K287">
            <v>26400</v>
          </cell>
          <cell r="L287">
            <v>1980000</v>
          </cell>
          <cell r="M287" t="str">
            <v xml:space="preserve"> 　　　〃</v>
          </cell>
        </row>
        <row r="289">
          <cell r="K289">
            <v>9570</v>
          </cell>
          <cell r="L289">
            <v>459360</v>
          </cell>
          <cell r="M289" t="str">
            <v xml:space="preserve"> 　　　〃</v>
          </cell>
        </row>
        <row r="291">
          <cell r="K291">
            <v>9570</v>
          </cell>
          <cell r="L291">
            <v>28710</v>
          </cell>
          <cell r="M291" t="str">
            <v xml:space="preserve"> 　　　〃</v>
          </cell>
        </row>
        <row r="293">
          <cell r="K293">
            <v>5220</v>
          </cell>
          <cell r="L293">
            <v>73080</v>
          </cell>
          <cell r="M293" t="str">
            <v xml:space="preserve"> 　　　〃</v>
          </cell>
        </row>
        <row r="295">
          <cell r="K295">
            <v>3420</v>
          </cell>
          <cell r="L295">
            <v>3420</v>
          </cell>
          <cell r="M295" t="str">
            <v xml:space="preserve"> 　　　〃</v>
          </cell>
        </row>
        <row r="297">
          <cell r="K297">
            <v>2580</v>
          </cell>
          <cell r="L297">
            <v>30960</v>
          </cell>
          <cell r="M297" t="str">
            <v xml:space="preserve"> 　　　〃</v>
          </cell>
        </row>
        <row r="299">
          <cell r="K299">
            <v>3730</v>
          </cell>
          <cell r="L299">
            <v>63410</v>
          </cell>
          <cell r="M299" t="str">
            <v xml:space="preserve"> 　　　〃</v>
          </cell>
        </row>
        <row r="301">
          <cell r="K301">
            <v>3860</v>
          </cell>
          <cell r="L301">
            <v>455480</v>
          </cell>
          <cell r="M301" t="str">
            <v xml:space="preserve"> 　　　〃</v>
          </cell>
        </row>
        <row r="303">
          <cell r="K303">
            <v>4580</v>
          </cell>
          <cell r="L303">
            <v>4580</v>
          </cell>
          <cell r="M303" t="str">
            <v xml:space="preserve"> 　　　〃</v>
          </cell>
        </row>
        <row r="305">
          <cell r="K305">
            <v>5700</v>
          </cell>
          <cell r="L305">
            <v>222300</v>
          </cell>
          <cell r="M305" t="str">
            <v xml:space="preserve"> 　　　〃</v>
          </cell>
        </row>
        <row r="307">
          <cell r="K307">
            <v>3060</v>
          </cell>
          <cell r="L307">
            <v>33660</v>
          </cell>
          <cell r="M307" t="str">
            <v xml:space="preserve"> 　　　〃</v>
          </cell>
        </row>
        <row r="309">
          <cell r="K309">
            <v>4300</v>
          </cell>
          <cell r="L309">
            <v>197800</v>
          </cell>
          <cell r="M309" t="str">
            <v xml:space="preserve"> 　　　〃</v>
          </cell>
        </row>
        <row r="311">
          <cell r="K311">
            <v>9460</v>
          </cell>
          <cell r="L311">
            <v>75680</v>
          </cell>
          <cell r="M311" t="str">
            <v xml:space="preserve"> 　　　〃</v>
          </cell>
        </row>
        <row r="319">
          <cell r="K319">
            <v>7860</v>
          </cell>
          <cell r="L319">
            <v>62880</v>
          </cell>
          <cell r="M319" t="str">
            <v xml:space="preserve"> M149</v>
          </cell>
        </row>
        <row r="321">
          <cell r="K321">
            <v>8120</v>
          </cell>
          <cell r="L321">
            <v>8120</v>
          </cell>
        </row>
        <row r="323">
          <cell r="K323">
            <v>6330</v>
          </cell>
          <cell r="L323">
            <v>44310</v>
          </cell>
          <cell r="M323" t="str">
            <v xml:space="preserve"> M149</v>
          </cell>
        </row>
        <row r="325">
          <cell r="K325">
            <v>62500</v>
          </cell>
          <cell r="L325">
            <v>250000</v>
          </cell>
          <cell r="M325" t="str">
            <v xml:space="preserve"> メーカー比較表</v>
          </cell>
        </row>
        <row r="327">
          <cell r="K327">
            <v>63300</v>
          </cell>
          <cell r="L327">
            <v>63300</v>
          </cell>
          <cell r="M327" t="str">
            <v xml:space="preserve"> 　　　〃</v>
          </cell>
        </row>
        <row r="331">
          <cell r="K331">
            <v>950</v>
          </cell>
          <cell r="L331">
            <v>47310</v>
          </cell>
          <cell r="M331" t="str">
            <v xml:space="preserve"> M28</v>
          </cell>
        </row>
        <row r="334">
          <cell r="M334" t="str">
            <v xml:space="preserve"> メーカー 12,000×0.8</v>
          </cell>
        </row>
        <row r="335">
          <cell r="L335">
            <v>489000</v>
          </cell>
          <cell r="M335" t="str">
            <v xml:space="preserve"> ×51＝489,600</v>
          </cell>
        </row>
        <row r="347">
          <cell r="L347">
            <v>964920</v>
          </cell>
        </row>
        <row r="355">
          <cell r="K355">
            <v>264000</v>
          </cell>
          <cell r="L355">
            <v>264000</v>
          </cell>
          <cell r="M355" t="str">
            <v xml:space="preserve"> メーカー比較表</v>
          </cell>
        </row>
        <row r="359">
          <cell r="K359">
            <v>1130000</v>
          </cell>
          <cell r="L359">
            <v>1130000</v>
          </cell>
          <cell r="M359" t="str">
            <v xml:space="preserve"> 　　　〃</v>
          </cell>
        </row>
        <row r="363">
          <cell r="L363">
            <v>7390</v>
          </cell>
          <cell r="M363" t="str">
            <v xml:space="preserve"> 代価書(M) 8</v>
          </cell>
        </row>
        <row r="365">
          <cell r="L365">
            <v>72200</v>
          </cell>
          <cell r="M365" t="str">
            <v xml:space="preserve"> M98</v>
          </cell>
        </row>
        <row r="366">
          <cell r="M366" t="str">
            <v xml:space="preserve"> A53　3.4㎡×3,070</v>
          </cell>
        </row>
        <row r="367">
          <cell r="L367">
            <v>10400</v>
          </cell>
          <cell r="M367" t="str">
            <v xml:space="preserve"> ＝10,438</v>
          </cell>
        </row>
        <row r="369">
          <cell r="K369">
            <v>4900</v>
          </cell>
          <cell r="L369">
            <v>36750</v>
          </cell>
          <cell r="M369" t="str">
            <v xml:space="preserve"> M37</v>
          </cell>
        </row>
        <row r="371">
          <cell r="K371">
            <v>4550</v>
          </cell>
          <cell r="L371">
            <v>12740</v>
          </cell>
          <cell r="M371" t="str">
            <v xml:space="preserve"> 〃</v>
          </cell>
        </row>
        <row r="373">
          <cell r="K373">
            <v>5790</v>
          </cell>
          <cell r="L373">
            <v>64847.999999999993</v>
          </cell>
          <cell r="M373" t="str">
            <v xml:space="preserve"> 〃</v>
          </cell>
        </row>
        <row r="375">
          <cell r="K375">
            <v>7650</v>
          </cell>
          <cell r="L375">
            <v>26010</v>
          </cell>
          <cell r="M375" t="str">
            <v xml:space="preserve"> 〃</v>
          </cell>
        </row>
        <row r="377">
          <cell r="K377">
            <v>1870</v>
          </cell>
          <cell r="L377">
            <v>1496</v>
          </cell>
          <cell r="M377" t="str">
            <v xml:space="preserve"> 〃</v>
          </cell>
        </row>
        <row r="379">
          <cell r="K379">
            <v>4130</v>
          </cell>
          <cell r="L379">
            <v>69797</v>
          </cell>
          <cell r="M379" t="str">
            <v xml:space="preserve"> 〃</v>
          </cell>
        </row>
        <row r="381">
          <cell r="K381">
            <v>5490</v>
          </cell>
          <cell r="L381">
            <v>6039.0000000000009</v>
          </cell>
          <cell r="M381" t="str">
            <v xml:space="preserve"> 〃</v>
          </cell>
        </row>
        <row r="389">
          <cell r="K389">
            <v>3940</v>
          </cell>
          <cell r="L389">
            <v>508260</v>
          </cell>
          <cell r="M389" t="str">
            <v xml:space="preserve"> M40</v>
          </cell>
        </row>
        <row r="391">
          <cell r="K391">
            <v>5220</v>
          </cell>
          <cell r="L391">
            <v>302760</v>
          </cell>
          <cell r="M391" t="str">
            <v xml:space="preserve"> 〃</v>
          </cell>
        </row>
        <row r="393">
          <cell r="K393">
            <v>5220</v>
          </cell>
          <cell r="L393">
            <v>9396</v>
          </cell>
          <cell r="M393" t="str">
            <v xml:space="preserve"> 〃  (地中相当)</v>
          </cell>
        </row>
        <row r="397">
          <cell r="K397">
            <v>3080</v>
          </cell>
          <cell r="L397">
            <v>6160</v>
          </cell>
          <cell r="M397" t="str">
            <v xml:space="preserve"> M40</v>
          </cell>
        </row>
        <row r="399">
          <cell r="K399">
            <v>9800</v>
          </cell>
          <cell r="L399">
            <v>9800</v>
          </cell>
          <cell r="M399" t="str">
            <v xml:space="preserve"> 〃</v>
          </cell>
        </row>
        <row r="401">
          <cell r="K401">
            <v>9110</v>
          </cell>
          <cell r="L401">
            <v>9110</v>
          </cell>
          <cell r="M401" t="str">
            <v xml:space="preserve"> M47</v>
          </cell>
        </row>
        <row r="403">
          <cell r="K403">
            <v>15200</v>
          </cell>
          <cell r="L403">
            <v>15200</v>
          </cell>
          <cell r="M403" t="str">
            <v xml:space="preserve"> M48</v>
          </cell>
        </row>
        <row r="405">
          <cell r="K405">
            <v>14900</v>
          </cell>
          <cell r="L405">
            <v>14900</v>
          </cell>
          <cell r="M405" t="str">
            <v xml:space="preserve"> M165</v>
          </cell>
        </row>
        <row r="407">
          <cell r="K407">
            <v>8560</v>
          </cell>
          <cell r="L407">
            <v>8560</v>
          </cell>
          <cell r="M407" t="str">
            <v xml:space="preserve"> M53</v>
          </cell>
        </row>
        <row r="409">
          <cell r="K409">
            <v>10700</v>
          </cell>
          <cell r="L409">
            <v>10700</v>
          </cell>
          <cell r="M409" t="str">
            <v xml:space="preserve"> M58</v>
          </cell>
        </row>
        <row r="411">
          <cell r="K411">
            <v>16700</v>
          </cell>
          <cell r="L411">
            <v>16700</v>
          </cell>
          <cell r="M411" t="str">
            <v xml:space="preserve"> 〃</v>
          </cell>
        </row>
        <row r="423">
          <cell r="L423">
            <v>57200</v>
          </cell>
          <cell r="M423" t="str">
            <v xml:space="preserve"> 代価書(M) 9</v>
          </cell>
        </row>
        <row r="425">
          <cell r="L425">
            <v>87000</v>
          </cell>
          <cell r="M425" t="str">
            <v xml:space="preserve"> 　　〃　　10</v>
          </cell>
        </row>
        <row r="427">
          <cell r="L427">
            <v>19500</v>
          </cell>
          <cell r="M427" t="str">
            <v xml:space="preserve"> 　　〃　　11</v>
          </cell>
        </row>
        <row r="429">
          <cell r="L429">
            <v>17100</v>
          </cell>
          <cell r="M429" t="str">
            <v xml:space="preserve"> 　　〃　　12</v>
          </cell>
        </row>
        <row r="431">
          <cell r="L431">
            <v>345000</v>
          </cell>
          <cell r="M431" t="str">
            <v xml:space="preserve"> 　　〃　　13</v>
          </cell>
        </row>
        <row r="433">
          <cell r="L433">
            <v>612000</v>
          </cell>
          <cell r="M433" t="str">
            <v xml:space="preserve"> 　　〃　　14</v>
          </cell>
        </row>
        <row r="451">
          <cell r="L451">
            <v>3751016</v>
          </cell>
        </row>
        <row r="461">
          <cell r="L461">
            <v>446000</v>
          </cell>
          <cell r="M461" t="str">
            <v xml:space="preserve"> 撤去内訳書 1</v>
          </cell>
        </row>
        <row r="463">
          <cell r="L463">
            <v>332000</v>
          </cell>
          <cell r="M463" t="str">
            <v xml:space="preserve"> 　　〃　　 2</v>
          </cell>
        </row>
        <row r="465">
          <cell r="L465">
            <v>350000</v>
          </cell>
          <cell r="M465" t="str">
            <v xml:space="preserve"> 　　〃　　 3</v>
          </cell>
        </row>
        <row r="467">
          <cell r="L467">
            <v>136000</v>
          </cell>
          <cell r="M467" t="str">
            <v xml:space="preserve"> 　　〃　　 4</v>
          </cell>
        </row>
        <row r="469">
          <cell r="L469">
            <v>50800</v>
          </cell>
          <cell r="M469" t="str">
            <v xml:space="preserve"> 　　〃　　 5</v>
          </cell>
        </row>
        <row r="487">
          <cell r="L487">
            <v>1314800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計書"/>
      <sheetName val="代価書"/>
      <sheetName val="撤去明細書"/>
      <sheetName val="複合単価表"/>
      <sheetName val="メーカー比較表"/>
      <sheetName val="桝単価表"/>
    </sheetNames>
    <sheetDataSet>
      <sheetData sheetId="0">
        <row r="10">
          <cell r="J10">
            <v>3114162</v>
          </cell>
        </row>
        <row r="12">
          <cell r="J12">
            <v>1538142</v>
          </cell>
        </row>
        <row r="14">
          <cell r="J14">
            <v>4386120</v>
          </cell>
        </row>
        <row r="16">
          <cell r="J16">
            <v>291196</v>
          </cell>
        </row>
        <row r="18">
          <cell r="J18">
            <v>340800</v>
          </cell>
        </row>
        <row r="20">
          <cell r="J20">
            <v>41382</v>
          </cell>
        </row>
        <row r="22">
          <cell r="J22">
            <v>9711802</v>
          </cell>
        </row>
        <row r="43">
          <cell r="I43">
            <v>976000</v>
          </cell>
          <cell r="J43">
            <v>976000</v>
          </cell>
          <cell r="K43" t="str">
            <v xml:space="preserve"> メーカー比較表</v>
          </cell>
        </row>
        <row r="45">
          <cell r="J45">
            <v>37200</v>
          </cell>
          <cell r="K45" t="str">
            <v xml:space="preserve"> 代価書 1</v>
          </cell>
        </row>
        <row r="47">
          <cell r="J47">
            <v>49100</v>
          </cell>
          <cell r="K47" t="str">
            <v xml:space="preserve"> 　〃　 2</v>
          </cell>
        </row>
        <row r="51">
          <cell r="I51">
            <v>597000</v>
          </cell>
          <cell r="J51">
            <v>597000</v>
          </cell>
          <cell r="K51" t="str">
            <v xml:space="preserve"> メーカー比較表</v>
          </cell>
        </row>
        <row r="53">
          <cell r="J53">
            <v>24000</v>
          </cell>
          <cell r="K53" t="str">
            <v xml:space="preserve"> 18,500×1.1×1.18人＝24,013</v>
          </cell>
        </row>
        <row r="55">
          <cell r="J55">
            <v>6830</v>
          </cell>
          <cell r="K55" t="str">
            <v xml:space="preserve"> 代価書 3</v>
          </cell>
        </row>
        <row r="59">
          <cell r="I59">
            <v>1060</v>
          </cell>
          <cell r="J59">
            <v>25228</v>
          </cell>
          <cell r="K59" t="str">
            <v xml:space="preserve"> 複合単価表</v>
          </cell>
        </row>
        <row r="61">
          <cell r="I61">
            <v>1330</v>
          </cell>
          <cell r="J61">
            <v>40033</v>
          </cell>
          <cell r="K61" t="str">
            <v xml:space="preserve"> 　　〃</v>
          </cell>
        </row>
        <row r="63">
          <cell r="I63">
            <v>3310</v>
          </cell>
          <cell r="J63">
            <v>119822.00000000001</v>
          </cell>
          <cell r="K63" t="str">
            <v xml:space="preserve"> 　　〃</v>
          </cell>
        </row>
        <row r="65">
          <cell r="I65">
            <v>4190</v>
          </cell>
          <cell r="J65">
            <v>69135</v>
          </cell>
          <cell r="K65" t="str">
            <v xml:space="preserve"> 　　〃</v>
          </cell>
        </row>
        <row r="67">
          <cell r="I67">
            <v>5810</v>
          </cell>
          <cell r="J67">
            <v>11039</v>
          </cell>
          <cell r="K67" t="str">
            <v xml:space="preserve"> 　　〃</v>
          </cell>
        </row>
        <row r="69">
          <cell r="I69">
            <v>9910</v>
          </cell>
          <cell r="J69">
            <v>14865</v>
          </cell>
          <cell r="K69" t="str">
            <v xml:space="preserve"> 　　〃</v>
          </cell>
        </row>
        <row r="76">
          <cell r="I76">
            <v>2780</v>
          </cell>
          <cell r="J76">
            <v>31414.000000000004</v>
          </cell>
          <cell r="K76" t="str">
            <v xml:space="preserve"> 複合単価表</v>
          </cell>
        </row>
        <row r="78">
          <cell r="I78">
            <v>3520</v>
          </cell>
          <cell r="J78">
            <v>13728</v>
          </cell>
          <cell r="K78" t="str">
            <v xml:space="preserve"> 　　〃</v>
          </cell>
        </row>
        <row r="80">
          <cell r="I80">
            <v>4900</v>
          </cell>
          <cell r="J80">
            <v>33320</v>
          </cell>
          <cell r="K80" t="str">
            <v xml:space="preserve"> 　　〃</v>
          </cell>
        </row>
        <row r="82">
          <cell r="I82">
            <v>6280</v>
          </cell>
          <cell r="J82">
            <v>6280</v>
          </cell>
          <cell r="K82" t="str">
            <v xml:space="preserve"> 　　〃</v>
          </cell>
        </row>
        <row r="84">
          <cell r="I84">
            <v>8370</v>
          </cell>
          <cell r="J84">
            <v>24273</v>
          </cell>
          <cell r="K84" t="str">
            <v xml:space="preserve"> 　　〃</v>
          </cell>
        </row>
        <row r="86">
          <cell r="I86">
            <v>3010</v>
          </cell>
          <cell r="J86">
            <v>13545</v>
          </cell>
          <cell r="K86" t="str">
            <v xml:space="preserve"> 　　〃</v>
          </cell>
        </row>
        <row r="88">
          <cell r="I88">
            <v>5370</v>
          </cell>
          <cell r="J88">
            <v>6981</v>
          </cell>
          <cell r="K88" t="str">
            <v xml:space="preserve"> 　　〃</v>
          </cell>
        </row>
        <row r="90">
          <cell r="I90">
            <v>7180</v>
          </cell>
          <cell r="J90">
            <v>28002</v>
          </cell>
          <cell r="K90" t="str">
            <v xml:space="preserve"> 　　〃</v>
          </cell>
        </row>
        <row r="92">
          <cell r="I92">
            <v>3640</v>
          </cell>
          <cell r="J92">
            <v>92456</v>
          </cell>
          <cell r="K92" t="str">
            <v xml:space="preserve"> 　　〃</v>
          </cell>
        </row>
        <row r="94">
          <cell r="I94">
            <v>4530</v>
          </cell>
          <cell r="J94">
            <v>28539</v>
          </cell>
          <cell r="K94" t="str">
            <v xml:space="preserve"> 　　〃</v>
          </cell>
        </row>
        <row r="96">
          <cell r="I96">
            <v>5620</v>
          </cell>
          <cell r="J96">
            <v>29786</v>
          </cell>
          <cell r="K96" t="str">
            <v xml:space="preserve"> 　　〃</v>
          </cell>
        </row>
        <row r="98">
          <cell r="I98">
            <v>6220</v>
          </cell>
          <cell r="J98">
            <v>5598</v>
          </cell>
          <cell r="K98" t="str">
            <v xml:space="preserve"> 　　〃</v>
          </cell>
        </row>
        <row r="100">
          <cell r="I100">
            <v>7930</v>
          </cell>
          <cell r="J100">
            <v>3965</v>
          </cell>
          <cell r="K100" t="str">
            <v xml:space="preserve"> 　　〃</v>
          </cell>
        </row>
        <row r="102">
          <cell r="I102">
            <v>2350</v>
          </cell>
          <cell r="J102">
            <v>9870</v>
          </cell>
          <cell r="K102" t="str">
            <v xml:space="preserve"> 　　〃</v>
          </cell>
        </row>
        <row r="104">
          <cell r="I104">
            <v>2910</v>
          </cell>
          <cell r="J104">
            <v>17460</v>
          </cell>
          <cell r="K104" t="str">
            <v xml:space="preserve"> 　　〃</v>
          </cell>
        </row>
        <row r="111">
          <cell r="I111">
            <v>2810</v>
          </cell>
          <cell r="J111">
            <v>1405</v>
          </cell>
          <cell r="K111" t="str">
            <v xml:space="preserve"> 複合単価表</v>
          </cell>
        </row>
        <row r="113">
          <cell r="I113">
            <v>5860</v>
          </cell>
          <cell r="J113">
            <v>16408</v>
          </cell>
          <cell r="K113" t="str">
            <v xml:space="preserve"> 　　〃</v>
          </cell>
        </row>
        <row r="117">
          <cell r="I117">
            <v>3670</v>
          </cell>
          <cell r="J117">
            <v>3670</v>
          </cell>
          <cell r="K117" t="str">
            <v xml:space="preserve"> 複合単価表</v>
          </cell>
        </row>
        <row r="119">
          <cell r="I119">
            <v>4690</v>
          </cell>
          <cell r="J119">
            <v>14070</v>
          </cell>
          <cell r="K119" t="str">
            <v xml:space="preserve"> 　　〃</v>
          </cell>
        </row>
        <row r="121">
          <cell r="I121">
            <v>3010</v>
          </cell>
          <cell r="J121">
            <v>6020</v>
          </cell>
          <cell r="K121" t="str">
            <v xml:space="preserve"> 　　〃</v>
          </cell>
        </row>
        <row r="123">
          <cell r="I123">
            <v>6860</v>
          </cell>
          <cell r="J123">
            <v>20580</v>
          </cell>
          <cell r="K123" t="str">
            <v xml:space="preserve"> 　　〃</v>
          </cell>
        </row>
        <row r="125">
          <cell r="I125">
            <v>9670</v>
          </cell>
          <cell r="J125">
            <v>19340</v>
          </cell>
          <cell r="K125" t="str">
            <v xml:space="preserve"> 　　〃</v>
          </cell>
        </row>
        <row r="127">
          <cell r="I127">
            <v>30800</v>
          </cell>
          <cell r="J127">
            <v>30800</v>
          </cell>
          <cell r="K127" t="str">
            <v xml:space="preserve"> 　　〃</v>
          </cell>
        </row>
        <row r="129">
          <cell r="I129">
            <v>12600</v>
          </cell>
          <cell r="J129">
            <v>25200</v>
          </cell>
          <cell r="K129" t="str">
            <v xml:space="preserve"> 　　〃</v>
          </cell>
        </row>
        <row r="131">
          <cell r="I131">
            <v>6600</v>
          </cell>
          <cell r="J131">
            <v>19800</v>
          </cell>
          <cell r="K131" t="str">
            <v xml:space="preserve"> 　　〃</v>
          </cell>
        </row>
        <row r="133">
          <cell r="I133">
            <v>9490</v>
          </cell>
          <cell r="J133">
            <v>9490</v>
          </cell>
          <cell r="K133" t="str">
            <v xml:space="preserve"> 　　〃</v>
          </cell>
        </row>
        <row r="135">
          <cell r="I135">
            <v>12400</v>
          </cell>
          <cell r="J135">
            <v>37200</v>
          </cell>
          <cell r="K135" t="str">
            <v xml:space="preserve"> 　　〃</v>
          </cell>
        </row>
        <row r="137">
          <cell r="I137">
            <v>11000</v>
          </cell>
          <cell r="J137">
            <v>11000</v>
          </cell>
          <cell r="K137" t="str">
            <v xml:space="preserve"> 　　〃</v>
          </cell>
        </row>
        <row r="139">
          <cell r="I139">
            <v>20400</v>
          </cell>
          <cell r="J139">
            <v>20400</v>
          </cell>
          <cell r="K139" t="str">
            <v xml:space="preserve"> 　　〃</v>
          </cell>
        </row>
        <row r="146">
          <cell r="I146">
            <v>9150</v>
          </cell>
          <cell r="J146">
            <v>9150</v>
          </cell>
          <cell r="K146" t="str">
            <v xml:space="preserve"> 複合単価表</v>
          </cell>
        </row>
        <row r="148">
          <cell r="I148">
            <v>17800</v>
          </cell>
          <cell r="J148">
            <v>17800</v>
          </cell>
          <cell r="K148" t="str">
            <v xml:space="preserve"> 　　〃</v>
          </cell>
        </row>
        <row r="152">
          <cell r="J152">
            <v>63300</v>
          </cell>
          <cell r="K152" t="str">
            <v xml:space="preserve"> メーカー比較表</v>
          </cell>
        </row>
        <row r="154">
          <cell r="J154">
            <v>366000</v>
          </cell>
          <cell r="K154" t="str">
            <v xml:space="preserve"> 代価書 4</v>
          </cell>
        </row>
        <row r="156">
          <cell r="J156">
            <v>7800</v>
          </cell>
          <cell r="K156" t="str">
            <v xml:space="preserve"> 　〃　 5</v>
          </cell>
        </row>
        <row r="160">
          <cell r="I160">
            <v>270</v>
          </cell>
          <cell r="J160">
            <v>14553</v>
          </cell>
          <cell r="K160" t="str">
            <v xml:space="preserve"> 複合単価表</v>
          </cell>
        </row>
        <row r="162">
          <cell r="I162">
            <v>5420</v>
          </cell>
          <cell r="J162">
            <v>21680</v>
          </cell>
          <cell r="K162" t="str">
            <v xml:space="preserve"> 　　〃</v>
          </cell>
        </row>
        <row r="164">
          <cell r="I164">
            <v>850</v>
          </cell>
          <cell r="J164">
            <v>7905.0000000000009</v>
          </cell>
          <cell r="K164" t="str">
            <v xml:space="preserve"> 物 744</v>
          </cell>
        </row>
        <row r="166">
          <cell r="I166">
            <v>680</v>
          </cell>
          <cell r="J166">
            <v>2652</v>
          </cell>
          <cell r="K166" t="str">
            <v xml:space="preserve"> 　〃</v>
          </cell>
        </row>
        <row r="168">
          <cell r="I168">
            <v>6050</v>
          </cell>
          <cell r="J168">
            <v>32065</v>
          </cell>
          <cell r="K168" t="str">
            <v xml:space="preserve"> 物 745</v>
          </cell>
        </row>
        <row r="170">
          <cell r="I170">
            <v>3850</v>
          </cell>
          <cell r="J170">
            <v>20405</v>
          </cell>
          <cell r="K170" t="str">
            <v xml:space="preserve"> 物 744</v>
          </cell>
        </row>
        <row r="174">
          <cell r="J174">
            <v>3114162</v>
          </cell>
        </row>
        <row r="183">
          <cell r="I183">
            <v>3480</v>
          </cell>
          <cell r="J183">
            <v>4524</v>
          </cell>
          <cell r="K183" t="str">
            <v xml:space="preserve"> 複合単価表</v>
          </cell>
        </row>
        <row r="185">
          <cell r="I185">
            <v>4650</v>
          </cell>
          <cell r="J185">
            <v>24180</v>
          </cell>
          <cell r="K185" t="str">
            <v xml:space="preserve"> 　　〃</v>
          </cell>
        </row>
        <row r="187">
          <cell r="I187">
            <v>2230</v>
          </cell>
          <cell r="J187">
            <v>3345</v>
          </cell>
          <cell r="K187" t="str">
            <v xml:space="preserve"> 　　〃</v>
          </cell>
        </row>
        <row r="189">
          <cell r="I189">
            <v>3080</v>
          </cell>
          <cell r="J189">
            <v>69608</v>
          </cell>
          <cell r="K189" t="str">
            <v xml:space="preserve"> 　　〃</v>
          </cell>
        </row>
        <row r="191">
          <cell r="I191">
            <v>3980</v>
          </cell>
          <cell r="J191">
            <v>213328</v>
          </cell>
          <cell r="K191" t="str">
            <v xml:space="preserve"> 　　〃</v>
          </cell>
        </row>
        <row r="193">
          <cell r="I193">
            <v>5070</v>
          </cell>
          <cell r="J193">
            <v>145002</v>
          </cell>
          <cell r="K193" t="str">
            <v xml:space="preserve"> 　　〃</v>
          </cell>
        </row>
        <row r="195">
          <cell r="I195">
            <v>6180</v>
          </cell>
          <cell r="J195">
            <v>95790</v>
          </cell>
          <cell r="K195" t="str">
            <v xml:space="preserve"> 　　〃</v>
          </cell>
        </row>
        <row r="197">
          <cell r="I197">
            <v>8180</v>
          </cell>
          <cell r="J197">
            <v>246218</v>
          </cell>
          <cell r="K197" t="str">
            <v xml:space="preserve"> 　　〃</v>
          </cell>
        </row>
        <row r="199">
          <cell r="I199">
            <v>2570</v>
          </cell>
          <cell r="J199">
            <v>4369</v>
          </cell>
          <cell r="K199" t="str">
            <v xml:space="preserve"> 　　〃</v>
          </cell>
        </row>
        <row r="201">
          <cell r="I201">
            <v>3310</v>
          </cell>
          <cell r="J201">
            <v>35748</v>
          </cell>
          <cell r="K201" t="str">
            <v xml:space="preserve"> 　　〃</v>
          </cell>
        </row>
        <row r="203">
          <cell r="I203">
            <v>9490</v>
          </cell>
          <cell r="J203">
            <v>37960</v>
          </cell>
          <cell r="K203" t="str">
            <v xml:space="preserve"> 　　〃</v>
          </cell>
        </row>
        <row r="205">
          <cell r="I205">
            <v>11300</v>
          </cell>
          <cell r="J205">
            <v>22600</v>
          </cell>
          <cell r="K205" t="str">
            <v xml:space="preserve"> 　　〃</v>
          </cell>
        </row>
        <row r="207">
          <cell r="I207">
            <v>16200</v>
          </cell>
          <cell r="J207">
            <v>145800</v>
          </cell>
          <cell r="K207" t="str">
            <v xml:space="preserve"> 　　〃</v>
          </cell>
        </row>
        <row r="216">
          <cell r="I216">
            <v>9950</v>
          </cell>
          <cell r="J216">
            <v>29850</v>
          </cell>
          <cell r="K216" t="str">
            <v xml:space="preserve"> 複合単価表</v>
          </cell>
        </row>
        <row r="218">
          <cell r="I218">
            <v>11300</v>
          </cell>
          <cell r="J218">
            <v>22600</v>
          </cell>
          <cell r="K218" t="str">
            <v xml:space="preserve"> 　　〃</v>
          </cell>
        </row>
        <row r="220">
          <cell r="I220">
            <v>6070</v>
          </cell>
          <cell r="J220">
            <v>24280</v>
          </cell>
          <cell r="K220" t="str">
            <v xml:space="preserve"> 　　〃</v>
          </cell>
        </row>
        <row r="222">
          <cell r="I222">
            <v>10000</v>
          </cell>
          <cell r="J222">
            <v>10000</v>
          </cell>
          <cell r="K222" t="str">
            <v xml:space="preserve"> 　　〃</v>
          </cell>
        </row>
        <row r="224">
          <cell r="I224">
            <v>8570</v>
          </cell>
          <cell r="J224">
            <v>8570</v>
          </cell>
          <cell r="K224" t="str">
            <v xml:space="preserve"> 　　〃</v>
          </cell>
        </row>
        <row r="226">
          <cell r="I226">
            <v>14500</v>
          </cell>
          <cell r="J226">
            <v>29000</v>
          </cell>
          <cell r="K226" t="str">
            <v xml:space="preserve"> 　　〃</v>
          </cell>
        </row>
        <row r="228">
          <cell r="I228">
            <v>6540</v>
          </cell>
          <cell r="J228">
            <v>6540</v>
          </cell>
          <cell r="K228" t="str">
            <v xml:space="preserve"> 複合単価表</v>
          </cell>
        </row>
        <row r="230">
          <cell r="I230">
            <v>16400</v>
          </cell>
          <cell r="J230">
            <v>16400</v>
          </cell>
          <cell r="K230" t="str">
            <v xml:space="preserve"> 桝単価表</v>
          </cell>
        </row>
        <row r="232">
          <cell r="I232">
            <v>17600</v>
          </cell>
          <cell r="J232">
            <v>17600</v>
          </cell>
          <cell r="K232" t="str">
            <v xml:space="preserve"> 　 〃</v>
          </cell>
        </row>
        <row r="234">
          <cell r="I234">
            <v>14600</v>
          </cell>
          <cell r="J234">
            <v>58400</v>
          </cell>
          <cell r="K234" t="str">
            <v xml:space="preserve"> 　 〃</v>
          </cell>
        </row>
        <row r="236">
          <cell r="I236">
            <v>22800</v>
          </cell>
          <cell r="J236">
            <v>22800</v>
          </cell>
          <cell r="K236" t="str">
            <v xml:space="preserve"> 　 〃</v>
          </cell>
        </row>
        <row r="238">
          <cell r="J238">
            <v>177000</v>
          </cell>
          <cell r="K238" t="str">
            <v xml:space="preserve"> 代価書 6</v>
          </cell>
        </row>
        <row r="240">
          <cell r="J240">
            <v>24500</v>
          </cell>
          <cell r="K240" t="str">
            <v xml:space="preserve"> 　〃　 7</v>
          </cell>
        </row>
        <row r="242">
          <cell r="J242">
            <v>28400</v>
          </cell>
          <cell r="K242" t="str">
            <v xml:space="preserve"> 　〃　 8</v>
          </cell>
        </row>
        <row r="251">
          <cell r="I251">
            <v>6490</v>
          </cell>
          <cell r="J251">
            <v>6490</v>
          </cell>
          <cell r="K251" t="str">
            <v xml:space="preserve"> 物 744</v>
          </cell>
        </row>
        <row r="253">
          <cell r="I253">
            <v>3250</v>
          </cell>
          <cell r="J253">
            <v>1300</v>
          </cell>
          <cell r="K253" t="str">
            <v xml:space="preserve"> 　〃</v>
          </cell>
        </row>
        <row r="255">
          <cell r="I255">
            <v>6050</v>
          </cell>
          <cell r="J255">
            <v>3630</v>
          </cell>
          <cell r="K255" t="str">
            <v xml:space="preserve"> 物 745</v>
          </cell>
        </row>
        <row r="257">
          <cell r="I257">
            <v>3850</v>
          </cell>
          <cell r="J257">
            <v>2310</v>
          </cell>
          <cell r="K257" t="str">
            <v xml:space="preserve"> 物 744</v>
          </cell>
        </row>
        <row r="279">
          <cell r="J279">
            <v>1538142</v>
          </cell>
        </row>
        <row r="288">
          <cell r="I288">
            <v>144000</v>
          </cell>
          <cell r="J288">
            <v>432000</v>
          </cell>
          <cell r="K288" t="str">
            <v xml:space="preserve"> メーカー比較表</v>
          </cell>
        </row>
        <row r="290">
          <cell r="I290">
            <v>80000</v>
          </cell>
          <cell r="J290">
            <v>240000</v>
          </cell>
          <cell r="K290" t="str">
            <v xml:space="preserve"> 　　　〃</v>
          </cell>
        </row>
        <row r="292">
          <cell r="I292">
            <v>83900</v>
          </cell>
          <cell r="J292">
            <v>167800</v>
          </cell>
          <cell r="K292" t="str">
            <v xml:space="preserve"> 　　　〃</v>
          </cell>
        </row>
        <row r="294">
          <cell r="I294">
            <v>276000</v>
          </cell>
          <cell r="J294">
            <v>276000</v>
          </cell>
          <cell r="K294" t="str">
            <v xml:space="preserve"> 　　　〃</v>
          </cell>
        </row>
        <row r="296">
          <cell r="I296">
            <v>174000</v>
          </cell>
          <cell r="J296">
            <v>696000</v>
          </cell>
          <cell r="K296" t="str">
            <v xml:space="preserve"> 　　　〃</v>
          </cell>
        </row>
        <row r="300">
          <cell r="I300">
            <v>81100</v>
          </cell>
          <cell r="J300">
            <v>162200</v>
          </cell>
          <cell r="K300" t="str">
            <v xml:space="preserve"> メーカー比較表</v>
          </cell>
        </row>
        <row r="302">
          <cell r="I302">
            <v>79900</v>
          </cell>
          <cell r="J302">
            <v>639200</v>
          </cell>
          <cell r="K302" t="str">
            <v xml:space="preserve"> 　　　〃</v>
          </cell>
        </row>
        <row r="304">
          <cell r="I304">
            <v>87600</v>
          </cell>
          <cell r="J304">
            <v>87600</v>
          </cell>
          <cell r="K304" t="str">
            <v xml:space="preserve"> 　　　〃</v>
          </cell>
        </row>
        <row r="306">
          <cell r="I306">
            <v>37300</v>
          </cell>
          <cell r="J306">
            <v>37300</v>
          </cell>
          <cell r="K306" t="str">
            <v xml:space="preserve"> 　　　〃</v>
          </cell>
        </row>
        <row r="308">
          <cell r="I308">
            <v>13800</v>
          </cell>
          <cell r="J308">
            <v>110400</v>
          </cell>
          <cell r="K308" t="str">
            <v xml:space="preserve"> 　　　〃</v>
          </cell>
        </row>
        <row r="310">
          <cell r="I310">
            <v>98700</v>
          </cell>
          <cell r="J310">
            <v>296100</v>
          </cell>
          <cell r="K310" t="str">
            <v xml:space="preserve"> 　　　〃</v>
          </cell>
        </row>
        <row r="312">
          <cell r="I312">
            <v>91000</v>
          </cell>
          <cell r="J312">
            <v>91000</v>
          </cell>
          <cell r="K312" t="str">
            <v xml:space="preserve"> 　　　〃</v>
          </cell>
        </row>
        <row r="321">
          <cell r="I321">
            <v>99000</v>
          </cell>
          <cell r="J321">
            <v>99000</v>
          </cell>
          <cell r="K321" t="str">
            <v xml:space="preserve"> メーカー比較表</v>
          </cell>
        </row>
        <row r="323">
          <cell r="I323">
            <v>64200</v>
          </cell>
          <cell r="J323">
            <v>64200</v>
          </cell>
          <cell r="K323" t="str">
            <v xml:space="preserve"> 　　　〃</v>
          </cell>
        </row>
        <row r="325">
          <cell r="I325">
            <v>59200</v>
          </cell>
          <cell r="J325">
            <v>59200</v>
          </cell>
          <cell r="K325" t="str">
            <v xml:space="preserve"> 　　　〃</v>
          </cell>
        </row>
        <row r="327">
          <cell r="I327">
            <v>89100</v>
          </cell>
          <cell r="J327">
            <v>89100</v>
          </cell>
          <cell r="K327" t="str">
            <v xml:space="preserve"> 　　　〃</v>
          </cell>
        </row>
        <row r="329">
          <cell r="I329">
            <v>48100</v>
          </cell>
          <cell r="J329">
            <v>48100</v>
          </cell>
          <cell r="K329" t="str">
            <v xml:space="preserve"> 　　　〃</v>
          </cell>
        </row>
        <row r="333">
          <cell r="I333">
            <v>81000</v>
          </cell>
          <cell r="J333">
            <v>81000</v>
          </cell>
          <cell r="K333" t="str">
            <v xml:space="preserve"> メーカー比較表</v>
          </cell>
        </row>
        <row r="335">
          <cell r="I335">
            <v>39200</v>
          </cell>
          <cell r="J335">
            <v>39200</v>
          </cell>
          <cell r="K335" t="str">
            <v xml:space="preserve"> 　　　〃</v>
          </cell>
        </row>
        <row r="337">
          <cell r="I337">
            <v>63000</v>
          </cell>
          <cell r="J337">
            <v>63000</v>
          </cell>
          <cell r="K337" t="str">
            <v xml:space="preserve"> 　　　〃</v>
          </cell>
        </row>
        <row r="339">
          <cell r="I339">
            <v>49700</v>
          </cell>
          <cell r="J339">
            <v>99400</v>
          </cell>
          <cell r="K339" t="str">
            <v xml:space="preserve"> 　　　〃</v>
          </cell>
        </row>
        <row r="341">
          <cell r="I341">
            <v>13500</v>
          </cell>
          <cell r="J341">
            <v>67500</v>
          </cell>
          <cell r="K341" t="str">
            <v xml:space="preserve"> 　　　〃</v>
          </cell>
        </row>
        <row r="343">
          <cell r="I343">
            <v>30800</v>
          </cell>
          <cell r="J343">
            <v>92400</v>
          </cell>
          <cell r="K343" t="str">
            <v xml:space="preserve"> 　　　〃</v>
          </cell>
        </row>
        <row r="345">
          <cell r="I345">
            <v>189000</v>
          </cell>
          <cell r="J345">
            <v>189000</v>
          </cell>
          <cell r="K345" t="str">
            <v xml:space="preserve"> 　　　〃</v>
          </cell>
        </row>
        <row r="347">
          <cell r="I347">
            <v>41200</v>
          </cell>
          <cell r="J347">
            <v>41200</v>
          </cell>
          <cell r="K347" t="str">
            <v xml:space="preserve"> 　　　〃</v>
          </cell>
        </row>
        <row r="356">
          <cell r="I356">
            <v>37400</v>
          </cell>
          <cell r="J356">
            <v>74800</v>
          </cell>
          <cell r="K356" t="str">
            <v xml:space="preserve"> メーカー比較表</v>
          </cell>
        </row>
        <row r="358">
          <cell r="I358">
            <v>3180</v>
          </cell>
          <cell r="J358">
            <v>3180</v>
          </cell>
          <cell r="K358" t="str">
            <v xml:space="preserve"> 　　　〃</v>
          </cell>
        </row>
        <row r="360">
          <cell r="I360">
            <v>5820</v>
          </cell>
          <cell r="J360">
            <v>11640</v>
          </cell>
          <cell r="K360" t="str">
            <v xml:space="preserve"> 　　　〃</v>
          </cell>
        </row>
        <row r="362">
          <cell r="I362">
            <v>14300</v>
          </cell>
          <cell r="J362">
            <v>28600</v>
          </cell>
          <cell r="K362" t="str">
            <v xml:space="preserve"> 　　　〃</v>
          </cell>
        </row>
        <row r="384">
          <cell r="J384">
            <v>4386120</v>
          </cell>
        </row>
        <row r="393">
          <cell r="I393">
            <v>116000</v>
          </cell>
          <cell r="J393">
            <v>232000</v>
          </cell>
          <cell r="K393" t="str">
            <v xml:space="preserve"> メーカー比較表</v>
          </cell>
        </row>
        <row r="394">
          <cell r="K394" t="str">
            <v xml:space="preserve"> 18,500×1.1×0.45人＝9,157</v>
          </cell>
        </row>
        <row r="395">
          <cell r="J395">
            <v>18300</v>
          </cell>
          <cell r="K395" t="str">
            <v xml:space="preserve"> ×2台</v>
          </cell>
        </row>
        <row r="399">
          <cell r="I399">
            <v>3360</v>
          </cell>
          <cell r="J399">
            <v>12096</v>
          </cell>
          <cell r="K399" t="str">
            <v xml:space="preserve"> 複合単価表</v>
          </cell>
        </row>
        <row r="403">
          <cell r="I403">
            <v>14400</v>
          </cell>
          <cell r="J403">
            <v>28800</v>
          </cell>
          <cell r="K403" t="str">
            <v xml:space="preserve"> メーカー比較表</v>
          </cell>
        </row>
        <row r="419">
          <cell r="J419">
            <v>291196</v>
          </cell>
        </row>
        <row r="428">
          <cell r="J428">
            <v>63800</v>
          </cell>
          <cell r="K428" t="str">
            <v xml:space="preserve"> 撤去明細書 1</v>
          </cell>
        </row>
        <row r="430">
          <cell r="J430">
            <v>157000</v>
          </cell>
          <cell r="K430" t="str">
            <v xml:space="preserve"> 　　〃　　 2</v>
          </cell>
        </row>
        <row r="432">
          <cell r="J432">
            <v>120000</v>
          </cell>
          <cell r="K432" t="str">
            <v xml:space="preserve"> 　　〃　　 3</v>
          </cell>
        </row>
        <row r="454">
          <cell r="J454">
            <v>340800</v>
          </cell>
        </row>
        <row r="463">
          <cell r="I463">
            <v>1290</v>
          </cell>
          <cell r="J463">
            <v>16770</v>
          </cell>
          <cell r="K463" t="str">
            <v xml:space="preserve"> 複合単価表</v>
          </cell>
        </row>
        <row r="465">
          <cell r="I465">
            <v>5860</v>
          </cell>
          <cell r="J465">
            <v>24612</v>
          </cell>
          <cell r="K465" t="str">
            <v xml:space="preserve"> 　　〃</v>
          </cell>
        </row>
        <row r="489">
          <cell r="J489">
            <v>41382</v>
          </cell>
        </row>
      </sheetData>
      <sheetData sheetId="1" refreshError="1"/>
      <sheetData sheetId="2" refreshError="1"/>
      <sheetData sheetId="3" refreshError="1"/>
      <sheetData sheetId="4" refreshError="1"/>
      <sheetData sheetId="5"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計書"/>
      <sheetName val="代価書"/>
      <sheetName val="撤去明細書"/>
      <sheetName val="複合単価表Ｍ"/>
      <sheetName val="複合単価表Ｅ"/>
      <sheetName val="メーカー比較表"/>
    </sheetNames>
    <sheetDataSet>
      <sheetData sheetId="0">
        <row r="10">
          <cell r="J10">
            <v>28495415</v>
          </cell>
        </row>
        <row r="12">
          <cell r="J12">
            <v>6230325</v>
          </cell>
        </row>
        <row r="14">
          <cell r="J14">
            <v>1984000</v>
          </cell>
        </row>
        <row r="16">
          <cell r="J16">
            <v>36709740</v>
          </cell>
        </row>
        <row r="26">
          <cell r="J26">
            <v>36709740</v>
          </cell>
        </row>
        <row r="42">
          <cell r="K42" t="str">
            <v xml:space="preserve"> メーカー比較表</v>
          </cell>
        </row>
        <row r="43">
          <cell r="I43">
            <v>3000000</v>
          </cell>
          <cell r="J43">
            <v>3000000</v>
          </cell>
          <cell r="K43" t="str">
            <v xml:space="preserve"> 490kg 244kg/</v>
          </cell>
          <cell r="L43" t="str">
            <v xml:space="preserve"> 3.80人</v>
          </cell>
        </row>
        <row r="44">
          <cell r="K44" t="str">
            <v xml:space="preserve"> 　　　　 〃</v>
          </cell>
        </row>
        <row r="45">
          <cell r="I45">
            <v>3480000</v>
          </cell>
          <cell r="J45">
            <v>3480000</v>
          </cell>
          <cell r="K45" t="str">
            <v xml:space="preserve"> 490kg 244kg/</v>
          </cell>
          <cell r="L45" t="str">
            <v xml:space="preserve"> 4.85人</v>
          </cell>
        </row>
        <row r="46">
          <cell r="K46" t="str">
            <v xml:space="preserve"> 　　　　 〃</v>
          </cell>
        </row>
        <row r="47">
          <cell r="I47">
            <v>6480000</v>
          </cell>
          <cell r="J47">
            <v>6480000</v>
          </cell>
          <cell r="K47" t="str">
            <v xml:space="preserve"> 901kg 224kg/</v>
          </cell>
          <cell r="L47" t="str">
            <v xml:space="preserve"> 7.22人</v>
          </cell>
        </row>
        <row r="49">
          <cell r="I49">
            <v>293000</v>
          </cell>
          <cell r="J49">
            <v>293000</v>
          </cell>
          <cell r="K49" t="str">
            <v xml:space="preserve"> メーカー比較表</v>
          </cell>
          <cell r="L49" t="str">
            <v xml:space="preserve"> 0.51人</v>
          </cell>
        </row>
        <row r="51">
          <cell r="I51">
            <v>307000</v>
          </cell>
          <cell r="J51">
            <v>307000</v>
          </cell>
          <cell r="K51" t="str">
            <v xml:space="preserve"> 　　　〃</v>
          </cell>
          <cell r="L51" t="str">
            <v xml:space="preserve"> 0.52人</v>
          </cell>
        </row>
        <row r="53">
          <cell r="I53">
            <v>326000</v>
          </cell>
          <cell r="J53">
            <v>326000</v>
          </cell>
          <cell r="K53" t="str">
            <v xml:space="preserve"> 　　　〃</v>
          </cell>
          <cell r="L53" t="str">
            <v xml:space="preserve"> 0.53人</v>
          </cell>
        </row>
        <row r="55">
          <cell r="I55">
            <v>349000</v>
          </cell>
          <cell r="J55">
            <v>698000</v>
          </cell>
          <cell r="K55" t="str">
            <v xml:space="preserve"> 　　　〃</v>
          </cell>
          <cell r="L55" t="str">
            <v xml:space="preserve"> 0.53人</v>
          </cell>
        </row>
        <row r="57">
          <cell r="I57">
            <v>392000</v>
          </cell>
          <cell r="J57">
            <v>784000</v>
          </cell>
          <cell r="K57" t="str">
            <v xml:space="preserve"> 　　　〃</v>
          </cell>
          <cell r="L57" t="str">
            <v xml:space="preserve"> 0.81人</v>
          </cell>
        </row>
        <row r="59">
          <cell r="I59">
            <v>312000</v>
          </cell>
          <cell r="J59">
            <v>1560000</v>
          </cell>
          <cell r="K59" t="str">
            <v xml:space="preserve"> 　　　〃</v>
          </cell>
          <cell r="L59" t="str">
            <v xml:space="preserve"> 0.53人</v>
          </cell>
        </row>
        <row r="61">
          <cell r="I61">
            <v>334000</v>
          </cell>
          <cell r="J61">
            <v>1002000</v>
          </cell>
          <cell r="K61" t="str">
            <v xml:space="preserve"> 　　　〃</v>
          </cell>
          <cell r="L61" t="str">
            <v xml:space="preserve"> 0.53人</v>
          </cell>
        </row>
        <row r="63">
          <cell r="I63">
            <v>365000</v>
          </cell>
          <cell r="J63">
            <v>1095000</v>
          </cell>
          <cell r="K63" t="str">
            <v xml:space="preserve"> 　　　〃</v>
          </cell>
          <cell r="L63" t="str">
            <v xml:space="preserve"> 0.63人</v>
          </cell>
        </row>
        <row r="65">
          <cell r="I65">
            <v>384000</v>
          </cell>
          <cell r="J65">
            <v>1152000</v>
          </cell>
          <cell r="K65" t="str">
            <v xml:space="preserve"> 　　　〃</v>
          </cell>
          <cell r="L65" t="str">
            <v xml:space="preserve"> 0.81人</v>
          </cell>
        </row>
        <row r="67">
          <cell r="I67">
            <v>323000</v>
          </cell>
          <cell r="J67">
            <v>646000</v>
          </cell>
          <cell r="K67" t="str">
            <v xml:space="preserve"> 　　　〃</v>
          </cell>
          <cell r="L67" t="str">
            <v xml:space="preserve"> 0.53人</v>
          </cell>
        </row>
        <row r="69">
          <cell r="I69">
            <v>359000</v>
          </cell>
          <cell r="J69">
            <v>1077000</v>
          </cell>
          <cell r="K69" t="str">
            <v xml:space="preserve"> 　　　〃</v>
          </cell>
          <cell r="L69" t="str">
            <v xml:space="preserve"> 0.53人</v>
          </cell>
        </row>
        <row r="76">
          <cell r="I76">
            <v>16000</v>
          </cell>
          <cell r="J76">
            <v>192000</v>
          </cell>
          <cell r="K76" t="str">
            <v xml:space="preserve"> メーカー比較表</v>
          </cell>
          <cell r="L76" t="str">
            <v xml:space="preserve"> 0.054人</v>
          </cell>
        </row>
        <row r="78">
          <cell r="I78">
            <v>56000</v>
          </cell>
          <cell r="J78">
            <v>56000</v>
          </cell>
          <cell r="K78" t="str">
            <v xml:space="preserve"> 　　　〃</v>
          </cell>
          <cell r="L78" t="str">
            <v xml:space="preserve"> 0.42人</v>
          </cell>
        </row>
        <row r="80">
          <cell r="I80">
            <v>56000</v>
          </cell>
          <cell r="J80">
            <v>56000</v>
          </cell>
          <cell r="K80" t="str">
            <v xml:space="preserve"> 　　　〃</v>
          </cell>
        </row>
        <row r="81">
          <cell r="K81" t="str">
            <v xml:space="preserve"> 1.33×1.9ｔ×1.7×22,800×1.1</v>
          </cell>
        </row>
        <row r="82">
          <cell r="J82">
            <v>737000</v>
          </cell>
          <cell r="K82" t="str">
            <v xml:space="preserve"> ＝107,741</v>
          </cell>
        </row>
        <row r="83">
          <cell r="K83" t="str">
            <v xml:space="preserve"> 32.39人×18,600×1.1＝662,699</v>
          </cell>
        </row>
        <row r="86">
          <cell r="J86">
            <v>129000</v>
          </cell>
          <cell r="K86" t="str">
            <v xml:space="preserve"> 代価書 1</v>
          </cell>
        </row>
        <row r="90">
          <cell r="I90">
            <v>2070</v>
          </cell>
          <cell r="J90">
            <v>16974</v>
          </cell>
          <cell r="K90" t="str">
            <v xml:space="preserve"> 複合単価表</v>
          </cell>
        </row>
        <row r="92">
          <cell r="I92">
            <v>2650</v>
          </cell>
          <cell r="J92">
            <v>283550</v>
          </cell>
          <cell r="K92" t="str">
            <v xml:space="preserve"> 　　〃</v>
          </cell>
        </row>
        <row r="94">
          <cell r="I94">
            <v>3210</v>
          </cell>
          <cell r="J94">
            <v>97905</v>
          </cell>
          <cell r="K94" t="str">
            <v xml:space="preserve"> 　　〃</v>
          </cell>
        </row>
        <row r="96">
          <cell r="I96">
            <v>4200</v>
          </cell>
          <cell r="J96">
            <v>470400</v>
          </cell>
          <cell r="K96" t="str">
            <v xml:space="preserve"> 　　〃</v>
          </cell>
        </row>
        <row r="98">
          <cell r="I98">
            <v>4880</v>
          </cell>
          <cell r="J98">
            <v>292312</v>
          </cell>
          <cell r="K98" t="str">
            <v xml:space="preserve"> 　　〃</v>
          </cell>
        </row>
        <row r="100">
          <cell r="I100">
            <v>5810</v>
          </cell>
          <cell r="J100">
            <v>61005</v>
          </cell>
          <cell r="K100" t="str">
            <v xml:space="preserve"> 　　〃</v>
          </cell>
        </row>
        <row r="102">
          <cell r="I102">
            <v>6540</v>
          </cell>
          <cell r="J102">
            <v>122952</v>
          </cell>
          <cell r="K102" t="str">
            <v xml:space="preserve"> 　　〃</v>
          </cell>
        </row>
        <row r="104">
          <cell r="I104">
            <v>7750</v>
          </cell>
          <cell r="J104">
            <v>27125</v>
          </cell>
          <cell r="K104" t="str">
            <v xml:space="preserve"> 　　〃</v>
          </cell>
        </row>
        <row r="111">
          <cell r="I111">
            <v>8520</v>
          </cell>
          <cell r="J111">
            <v>306720</v>
          </cell>
          <cell r="K111" t="str">
            <v xml:space="preserve"> 複合単価表</v>
          </cell>
        </row>
        <row r="113">
          <cell r="I113">
            <v>10400</v>
          </cell>
          <cell r="J113">
            <v>297440</v>
          </cell>
          <cell r="K113" t="str">
            <v xml:space="preserve"> 　　〃</v>
          </cell>
        </row>
        <row r="115">
          <cell r="I115">
            <v>19100</v>
          </cell>
          <cell r="J115">
            <v>200550</v>
          </cell>
          <cell r="K115" t="str">
            <v xml:space="preserve"> 　　〃</v>
          </cell>
        </row>
        <row r="119">
          <cell r="I119">
            <v>1850</v>
          </cell>
          <cell r="J119">
            <v>72705</v>
          </cell>
          <cell r="K119" t="str">
            <v xml:space="preserve"> 複合単価表</v>
          </cell>
        </row>
        <row r="121">
          <cell r="I121">
            <v>2010</v>
          </cell>
          <cell r="J121">
            <v>157785</v>
          </cell>
          <cell r="K121" t="str">
            <v xml:space="preserve"> 　　〃</v>
          </cell>
        </row>
        <row r="123">
          <cell r="I123">
            <v>2570</v>
          </cell>
          <cell r="J123">
            <v>116164.00000000001</v>
          </cell>
          <cell r="K123" t="str">
            <v xml:space="preserve"> 　　〃</v>
          </cell>
        </row>
        <row r="125">
          <cell r="I125">
            <v>1720</v>
          </cell>
          <cell r="J125">
            <v>6020</v>
          </cell>
          <cell r="K125" t="str">
            <v xml:space="preserve"> 　　〃</v>
          </cell>
        </row>
        <row r="129">
          <cell r="I129">
            <v>730</v>
          </cell>
          <cell r="J129">
            <v>105850</v>
          </cell>
          <cell r="K129" t="str">
            <v xml:space="preserve"> 複合単価表</v>
          </cell>
        </row>
        <row r="131">
          <cell r="I131">
            <v>300</v>
          </cell>
          <cell r="J131">
            <v>85500</v>
          </cell>
          <cell r="K131" t="str">
            <v xml:space="preserve"> 　　〃</v>
          </cell>
        </row>
        <row r="133">
          <cell r="I133">
            <v>370</v>
          </cell>
          <cell r="J133">
            <v>33374</v>
          </cell>
          <cell r="K133" t="str">
            <v xml:space="preserve"> 　　〃</v>
          </cell>
        </row>
        <row r="135">
          <cell r="I135">
            <v>320</v>
          </cell>
          <cell r="J135">
            <v>18752</v>
          </cell>
          <cell r="K135" t="str">
            <v xml:space="preserve"> 　　〃</v>
          </cell>
        </row>
        <row r="137">
          <cell r="I137">
            <v>380</v>
          </cell>
          <cell r="J137">
            <v>34276</v>
          </cell>
          <cell r="K137" t="str">
            <v xml:space="preserve"> 　　〃</v>
          </cell>
        </row>
        <row r="146">
          <cell r="I146">
            <v>2370</v>
          </cell>
          <cell r="J146">
            <v>28440</v>
          </cell>
          <cell r="K146" t="str">
            <v xml:space="preserve"> 複合単価表(電気工事)</v>
          </cell>
        </row>
        <row r="150">
          <cell r="I150">
            <v>5710</v>
          </cell>
          <cell r="J150">
            <v>35973</v>
          </cell>
          <cell r="K150" t="str">
            <v xml:space="preserve"> コスト情報 511</v>
          </cell>
        </row>
        <row r="152">
          <cell r="I152">
            <v>5710</v>
          </cell>
          <cell r="J152">
            <v>60526</v>
          </cell>
          <cell r="K152" t="str">
            <v xml:space="preserve"> 　　　〃</v>
          </cell>
        </row>
        <row r="154">
          <cell r="I154">
            <v>5230</v>
          </cell>
          <cell r="J154">
            <v>66421</v>
          </cell>
          <cell r="K154" t="str">
            <v xml:space="preserve"> 　　　〃</v>
          </cell>
        </row>
        <row r="156">
          <cell r="I156">
            <v>8530</v>
          </cell>
          <cell r="J156">
            <v>271254</v>
          </cell>
          <cell r="K156" t="str">
            <v xml:space="preserve"> 　　　〃</v>
          </cell>
        </row>
        <row r="158">
          <cell r="I158">
            <v>3750</v>
          </cell>
          <cell r="J158">
            <v>9000</v>
          </cell>
          <cell r="K158" t="str">
            <v xml:space="preserve"> コスト情報 487</v>
          </cell>
        </row>
        <row r="160">
          <cell r="I160">
            <v>4200</v>
          </cell>
          <cell r="J160">
            <v>43680</v>
          </cell>
          <cell r="K160" t="str">
            <v xml:space="preserve"> 　　　〃</v>
          </cell>
        </row>
        <row r="162">
          <cell r="I162">
            <v>4670</v>
          </cell>
          <cell r="J162">
            <v>32690</v>
          </cell>
          <cell r="K162" t="str">
            <v xml:space="preserve"> 　　　〃</v>
          </cell>
        </row>
        <row r="164">
          <cell r="I164">
            <v>5650</v>
          </cell>
          <cell r="J164">
            <v>39550</v>
          </cell>
          <cell r="K164" t="str">
            <v xml:space="preserve"> 　　　〃</v>
          </cell>
        </row>
        <row r="168">
          <cell r="J168">
            <v>439000</v>
          </cell>
          <cell r="K168" t="str">
            <v xml:space="preserve"> 代価書 2</v>
          </cell>
        </row>
        <row r="170">
          <cell r="J170">
            <v>75400</v>
          </cell>
          <cell r="K170" t="str">
            <v xml:space="preserve"> 　〃　 3</v>
          </cell>
        </row>
        <row r="181">
          <cell r="I181">
            <v>23700</v>
          </cell>
          <cell r="J181">
            <v>94800</v>
          </cell>
          <cell r="K181" t="str">
            <v xml:space="preserve"> 複合単価表</v>
          </cell>
        </row>
        <row r="183">
          <cell r="I183">
            <v>27600</v>
          </cell>
          <cell r="J183">
            <v>220800</v>
          </cell>
          <cell r="K183" t="str">
            <v xml:space="preserve"> 　　〃</v>
          </cell>
        </row>
        <row r="187">
          <cell r="I187">
            <v>15400</v>
          </cell>
          <cell r="J187">
            <v>30800</v>
          </cell>
          <cell r="K187" t="str">
            <v xml:space="preserve"> 複合単価表</v>
          </cell>
        </row>
        <row r="189">
          <cell r="I189">
            <v>15900</v>
          </cell>
          <cell r="J189">
            <v>31800</v>
          </cell>
          <cell r="K189" t="str">
            <v xml:space="preserve"> 　　〃</v>
          </cell>
        </row>
        <row r="193">
          <cell r="J193">
            <v>125000</v>
          </cell>
          <cell r="K193" t="str">
            <v xml:space="preserve"> 代価書 4</v>
          </cell>
        </row>
        <row r="195">
          <cell r="J195">
            <v>1010000</v>
          </cell>
          <cell r="K195" t="str">
            <v xml:space="preserve"> 　〃　 5</v>
          </cell>
        </row>
        <row r="197">
          <cell r="I197">
            <v>9740</v>
          </cell>
          <cell r="J197">
            <v>2922</v>
          </cell>
          <cell r="K197" t="str">
            <v xml:space="preserve"> 物 744　6,490＋3,250</v>
          </cell>
        </row>
        <row r="209">
          <cell r="J209">
            <v>28495415</v>
          </cell>
        </row>
        <row r="218">
          <cell r="I218">
            <v>506000</v>
          </cell>
          <cell r="J218">
            <v>1012000</v>
          </cell>
          <cell r="K218" t="str">
            <v xml:space="preserve"> メーカー比較表</v>
          </cell>
          <cell r="L218" t="str">
            <v xml:space="preserve"> 1.98人×200％</v>
          </cell>
        </row>
        <row r="220">
          <cell r="I220">
            <v>433000</v>
          </cell>
          <cell r="J220">
            <v>433000</v>
          </cell>
          <cell r="K220" t="str">
            <v xml:space="preserve"> 　　　〃</v>
          </cell>
          <cell r="L220" t="str">
            <v xml:space="preserve"> 1.44人×200％</v>
          </cell>
        </row>
        <row r="222">
          <cell r="I222">
            <v>373000</v>
          </cell>
          <cell r="J222">
            <v>373000</v>
          </cell>
          <cell r="K222" t="str">
            <v xml:space="preserve"> 　　　〃</v>
          </cell>
          <cell r="L222" t="str">
            <v xml:space="preserve"> 1.44人×200％</v>
          </cell>
        </row>
        <row r="224">
          <cell r="I224">
            <v>485000</v>
          </cell>
          <cell r="J224">
            <v>485000</v>
          </cell>
          <cell r="K224" t="str">
            <v xml:space="preserve"> 　　　〃</v>
          </cell>
          <cell r="L224" t="str">
            <v xml:space="preserve"> 1.98人×200％</v>
          </cell>
        </row>
        <row r="226">
          <cell r="I226">
            <v>433000</v>
          </cell>
          <cell r="J226">
            <v>433000</v>
          </cell>
          <cell r="K226" t="str">
            <v xml:space="preserve"> 　　　〃</v>
          </cell>
          <cell r="L226" t="str">
            <v xml:space="preserve"> 1.44人×200％</v>
          </cell>
        </row>
        <row r="230">
          <cell r="I230">
            <v>35300</v>
          </cell>
          <cell r="J230">
            <v>35300</v>
          </cell>
          <cell r="K230" t="str">
            <v xml:space="preserve"> メーカー比較表</v>
          </cell>
          <cell r="L230" t="str">
            <v xml:space="preserve"> 0.50人</v>
          </cell>
        </row>
        <row r="232">
          <cell r="I232">
            <v>26500</v>
          </cell>
          <cell r="J232">
            <v>26500</v>
          </cell>
          <cell r="K232" t="str">
            <v xml:space="preserve"> 　　　〃</v>
          </cell>
          <cell r="L232" t="str">
            <v xml:space="preserve"> 0.50人</v>
          </cell>
        </row>
        <row r="234">
          <cell r="I234">
            <v>22400</v>
          </cell>
          <cell r="J234">
            <v>22400</v>
          </cell>
          <cell r="K234" t="str">
            <v xml:space="preserve"> 　　　〃</v>
          </cell>
          <cell r="L234" t="str">
            <v xml:space="preserve"> 0.50人</v>
          </cell>
        </row>
        <row r="236">
          <cell r="I236">
            <v>26500</v>
          </cell>
          <cell r="J236">
            <v>53000</v>
          </cell>
          <cell r="K236" t="str">
            <v xml:space="preserve"> 　　　〃</v>
          </cell>
          <cell r="L236" t="str">
            <v xml:space="preserve"> 0.50人</v>
          </cell>
        </row>
        <row r="238">
          <cell r="I238">
            <v>24600</v>
          </cell>
          <cell r="J238">
            <v>24600</v>
          </cell>
          <cell r="K238" t="str">
            <v xml:space="preserve"> 　　　〃</v>
          </cell>
          <cell r="L238" t="str">
            <v xml:space="preserve"> 0.50人</v>
          </cell>
        </row>
        <row r="240">
          <cell r="I240">
            <v>75500</v>
          </cell>
          <cell r="J240">
            <v>75500</v>
          </cell>
          <cell r="K240" t="str">
            <v xml:space="preserve"> 　　　〃</v>
          </cell>
          <cell r="L240" t="str">
            <v xml:space="preserve"> 0.85人</v>
          </cell>
        </row>
        <row r="251">
          <cell r="I251">
            <v>69600</v>
          </cell>
          <cell r="J251">
            <v>69600</v>
          </cell>
          <cell r="K251" t="str">
            <v xml:space="preserve"> メーカー比較表</v>
          </cell>
          <cell r="L251" t="str">
            <v xml:space="preserve"> 0.85人</v>
          </cell>
        </row>
        <row r="255">
          <cell r="J255">
            <v>516000</v>
          </cell>
          <cell r="K255" t="str">
            <v xml:space="preserve"> 25.22人×18,600×1.1＝516,001</v>
          </cell>
        </row>
        <row r="259">
          <cell r="I259">
            <v>6000</v>
          </cell>
          <cell r="J259">
            <v>38400</v>
          </cell>
          <cell r="K259" t="str">
            <v xml:space="preserve"> コスト情報 511</v>
          </cell>
        </row>
        <row r="261">
          <cell r="I261">
            <v>6000</v>
          </cell>
          <cell r="J261">
            <v>105600.00000000001</v>
          </cell>
          <cell r="K261" t="str">
            <v xml:space="preserve"> 　　　〃</v>
          </cell>
        </row>
        <row r="265">
          <cell r="I265">
            <v>3150</v>
          </cell>
          <cell r="J265">
            <v>65205</v>
          </cell>
          <cell r="K265" t="str">
            <v xml:space="preserve"> コスト情報 487</v>
          </cell>
        </row>
        <row r="267">
          <cell r="I267">
            <v>3470</v>
          </cell>
          <cell r="J267">
            <v>21514</v>
          </cell>
          <cell r="K267" t="str">
            <v xml:space="preserve"> 　　　〃</v>
          </cell>
        </row>
        <row r="269">
          <cell r="I269">
            <v>3750</v>
          </cell>
          <cell r="J269">
            <v>166125</v>
          </cell>
          <cell r="K269" t="str">
            <v xml:space="preserve"> 　　　〃</v>
          </cell>
        </row>
        <row r="271">
          <cell r="I271">
            <v>4670</v>
          </cell>
          <cell r="J271">
            <v>280667</v>
          </cell>
          <cell r="K271" t="str">
            <v xml:space="preserve"> 　　　〃</v>
          </cell>
        </row>
        <row r="273">
          <cell r="I273">
            <v>5650</v>
          </cell>
          <cell r="J273">
            <v>439005</v>
          </cell>
          <cell r="K273" t="str">
            <v xml:space="preserve"> 　　　〃</v>
          </cell>
        </row>
        <row r="277">
          <cell r="I277">
            <v>15000</v>
          </cell>
          <cell r="J277">
            <v>45000</v>
          </cell>
          <cell r="K277" t="str">
            <v xml:space="preserve"> 複合単価表</v>
          </cell>
        </row>
        <row r="279">
          <cell r="I279">
            <v>18900</v>
          </cell>
          <cell r="J279">
            <v>56700</v>
          </cell>
          <cell r="K279" t="str">
            <v xml:space="preserve"> 　　〃</v>
          </cell>
        </row>
        <row r="286">
          <cell r="I286">
            <v>9860</v>
          </cell>
          <cell r="J286">
            <v>59160</v>
          </cell>
          <cell r="K286" t="str">
            <v xml:space="preserve"> 複合単価表</v>
          </cell>
        </row>
        <row r="288">
          <cell r="I288">
            <v>10400</v>
          </cell>
          <cell r="J288">
            <v>20800</v>
          </cell>
          <cell r="K288" t="str">
            <v xml:space="preserve"> 　　〃</v>
          </cell>
        </row>
        <row r="290">
          <cell r="I290">
            <v>13200</v>
          </cell>
          <cell r="J290">
            <v>39600</v>
          </cell>
          <cell r="K290" t="str">
            <v xml:space="preserve"> 　　〃</v>
          </cell>
        </row>
        <row r="292">
          <cell r="I292">
            <v>16100</v>
          </cell>
          <cell r="J292">
            <v>48300</v>
          </cell>
          <cell r="K292" t="str">
            <v xml:space="preserve"> 　　〃</v>
          </cell>
        </row>
        <row r="296">
          <cell r="I296">
            <v>14400</v>
          </cell>
          <cell r="J296">
            <v>14400</v>
          </cell>
          <cell r="K296" t="str">
            <v xml:space="preserve"> 複合単価表</v>
          </cell>
        </row>
        <row r="298">
          <cell r="I298">
            <v>15400</v>
          </cell>
          <cell r="J298">
            <v>15400</v>
          </cell>
          <cell r="K298" t="str">
            <v xml:space="preserve"> 　　〃</v>
          </cell>
        </row>
        <row r="300">
          <cell r="I300">
            <v>16900</v>
          </cell>
          <cell r="J300">
            <v>101400</v>
          </cell>
          <cell r="K300" t="str">
            <v xml:space="preserve"> 　　〃</v>
          </cell>
        </row>
        <row r="302">
          <cell r="I302">
            <v>16900</v>
          </cell>
          <cell r="J302">
            <v>135200</v>
          </cell>
          <cell r="K302" t="str">
            <v xml:space="preserve"> 　　〃</v>
          </cell>
        </row>
        <row r="304">
          <cell r="I304">
            <v>10700</v>
          </cell>
          <cell r="J304">
            <v>10700</v>
          </cell>
          <cell r="K304" t="str">
            <v xml:space="preserve"> 　　〃</v>
          </cell>
        </row>
        <row r="306">
          <cell r="I306">
            <v>16100</v>
          </cell>
          <cell r="J306">
            <v>16100</v>
          </cell>
          <cell r="K306" t="str">
            <v xml:space="preserve"> 　　〃</v>
          </cell>
        </row>
        <row r="310">
          <cell r="I310">
            <v>730</v>
          </cell>
          <cell r="J310">
            <v>46647</v>
          </cell>
          <cell r="K310" t="str">
            <v xml:space="preserve"> 複合単価表</v>
          </cell>
        </row>
        <row r="312">
          <cell r="I312">
            <v>380</v>
          </cell>
          <cell r="J312">
            <v>24282</v>
          </cell>
          <cell r="K312" t="str">
            <v xml:space="preserve"> 　　〃</v>
          </cell>
        </row>
        <row r="321">
          <cell r="I321">
            <v>2370</v>
          </cell>
          <cell r="J321">
            <v>14220</v>
          </cell>
          <cell r="K321" t="str">
            <v xml:space="preserve"> 複合単価表(電気工事)</v>
          </cell>
        </row>
        <row r="325">
          <cell r="J325">
            <v>789000</v>
          </cell>
          <cell r="K325" t="str">
            <v xml:space="preserve"> 代価書 6</v>
          </cell>
        </row>
        <row r="327">
          <cell r="J327">
            <v>118000</v>
          </cell>
          <cell r="K327" t="str">
            <v xml:space="preserve"> 　〃　 7</v>
          </cell>
        </row>
        <row r="349">
          <cell r="J349">
            <v>6230325</v>
          </cell>
        </row>
        <row r="358">
          <cell r="J358">
            <v>780000</v>
          </cell>
          <cell r="K358" t="str">
            <v xml:space="preserve"> 撤去明細書 1</v>
          </cell>
        </row>
        <row r="360">
          <cell r="J360">
            <v>322000</v>
          </cell>
          <cell r="K360" t="str">
            <v xml:space="preserve"> 　　〃　　 2</v>
          </cell>
        </row>
        <row r="362">
          <cell r="J362">
            <v>882000</v>
          </cell>
          <cell r="K362" t="str">
            <v xml:space="preserve"> 　　〃　　 3</v>
          </cell>
        </row>
        <row r="384">
          <cell r="J384">
            <v>1984000</v>
          </cell>
        </row>
      </sheetData>
      <sheetData sheetId="1" refreshError="1"/>
      <sheetData sheetId="2" refreshError="1"/>
      <sheetData sheetId="3" refreshError="1"/>
      <sheetData sheetId="4" refreshError="1"/>
      <sheetData sheetId="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プルボックス"/>
      <sheetName val="一位代価一覧"/>
      <sheetName val="一位代価"/>
      <sheetName val="集計表紙"/>
      <sheetName val="東棟集計"/>
      <sheetName val="中棟集計"/>
      <sheetName val="拾い出し表紙 "/>
      <sheetName val="東棟拾い書"/>
      <sheetName val="中棟拾い書"/>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建築"/>
      <sheetName val="建築資材"/>
      <sheetName val="建築 "/>
      <sheetName val="土木 "/>
    </sheetNames>
    <sheetDataSet>
      <sheetData sheetId="0" refreshError="1"/>
      <sheetData sheetId="1" refreshError="1">
        <row r="1">
          <cell r="A1" t="str">
            <v>AM950536</v>
          </cell>
        </row>
        <row r="2">
          <cell r="A2" t="str">
            <v>000000</v>
          </cell>
          <cell r="B2" t="str">
            <v>建築工事資材単価</v>
          </cell>
          <cell r="C2" t="str">
            <v>平成７年５月徳島県</v>
          </cell>
        </row>
        <row r="3">
          <cell r="A3" t="str">
            <v>A00451</v>
          </cell>
          <cell r="B3" t="str">
            <v>鋼製マット損料</v>
          </cell>
          <cell r="C3" t="str">
            <v>厚５０８３kg／㎡供用３箇月以下</v>
          </cell>
          <cell r="D3" t="str">
            <v>㎡</v>
          </cell>
          <cell r="E3">
            <v>840</v>
          </cell>
        </row>
        <row r="4">
          <cell r="A4" t="str">
            <v>A00452</v>
          </cell>
          <cell r="B4" t="str">
            <v>鋼製マット損料</v>
          </cell>
          <cell r="C4" t="str">
            <v>厚５０８３kg／㎡供用６箇月以下</v>
          </cell>
          <cell r="D4" t="str">
            <v>㎡</v>
          </cell>
          <cell r="E4">
            <v>683</v>
          </cell>
        </row>
        <row r="5">
          <cell r="A5" t="str">
            <v>A00453</v>
          </cell>
          <cell r="B5" t="str">
            <v>鋼製マット損料</v>
          </cell>
          <cell r="C5" t="str">
            <v>厚５０８３kg／㎡供用１２箇月以下</v>
          </cell>
          <cell r="D5" t="str">
            <v>㎡</v>
          </cell>
          <cell r="E5">
            <v>586</v>
          </cell>
        </row>
        <row r="6">
          <cell r="A6" t="str">
            <v>A00748</v>
          </cell>
          <cell r="B6" t="str">
            <v>丸パイプ損料</v>
          </cell>
          <cell r="C6" t="str">
            <v>ピン加工付径４８．６厚２．４</v>
          </cell>
          <cell r="D6" t="str">
            <v>ｍ</v>
          </cell>
          <cell r="E6">
            <v>0.51</v>
          </cell>
        </row>
        <row r="7">
          <cell r="A7" t="str">
            <v>A00910</v>
          </cell>
          <cell r="B7" t="str">
            <v>建枠損料</v>
          </cell>
          <cell r="C7" t="str">
            <v>９００級×１７００級枠組足場用</v>
          </cell>
          <cell r="D7" t="str">
            <v>脚</v>
          </cell>
          <cell r="E7">
            <v>8</v>
          </cell>
        </row>
        <row r="8">
          <cell r="A8" t="str">
            <v>A00920</v>
          </cell>
          <cell r="B8" t="str">
            <v>筋違損料</v>
          </cell>
          <cell r="C8" t="str">
            <v>１２００級×１８００級枠組足場用</v>
          </cell>
          <cell r="D8" t="str">
            <v>本</v>
          </cell>
          <cell r="E8">
            <v>2</v>
          </cell>
        </row>
        <row r="9">
          <cell r="A9" t="str">
            <v>A00930</v>
          </cell>
          <cell r="B9" t="str">
            <v>布枠損料</v>
          </cell>
          <cell r="C9" t="str">
            <v>７００級×１８００級枠組足場用</v>
          </cell>
          <cell r="D9" t="str">
            <v>枚</v>
          </cell>
          <cell r="E9">
            <v>7.1</v>
          </cell>
        </row>
        <row r="10">
          <cell r="A10" t="str">
            <v>A00940</v>
          </cell>
          <cell r="B10" t="str">
            <v>板付布枠損料</v>
          </cell>
          <cell r="C10" t="str">
            <v>５００級×１８００級枠組足場用</v>
          </cell>
          <cell r="D10" t="str">
            <v>枚</v>
          </cell>
          <cell r="E10">
            <v>7.9</v>
          </cell>
        </row>
        <row r="11">
          <cell r="A11" t="str">
            <v>A00944</v>
          </cell>
          <cell r="B11" t="str">
            <v>板付布枠損料</v>
          </cell>
          <cell r="C11" t="str">
            <v>２４０級×１８００級枠組足場用</v>
          </cell>
          <cell r="D11" t="str">
            <v>枚</v>
          </cell>
          <cell r="E11">
            <v>6.2</v>
          </cell>
        </row>
        <row r="12">
          <cell r="A12" t="str">
            <v>A00971</v>
          </cell>
          <cell r="B12" t="str">
            <v>枠組足場用金網式養生枠損料</v>
          </cell>
          <cell r="C12" t="str">
            <v>８５０ｍｍ×１８００ｍｍ</v>
          </cell>
          <cell r="D12" t="str">
            <v>枚</v>
          </cell>
          <cell r="E12">
            <v>5.9</v>
          </cell>
        </row>
        <row r="13">
          <cell r="A13" t="str">
            <v>A01040</v>
          </cell>
          <cell r="B13" t="str">
            <v>パイプサポート損料</v>
          </cell>
          <cell r="C13" t="str">
            <v>長尺２６００～４０００</v>
          </cell>
          <cell r="D13" t="str">
            <v>本</v>
          </cell>
          <cell r="E13">
            <v>6.5</v>
          </cell>
        </row>
        <row r="14">
          <cell r="A14" t="str">
            <v>A01113</v>
          </cell>
          <cell r="B14" t="str">
            <v>脚立損料</v>
          </cell>
          <cell r="C14" t="str">
            <v>高１３００３段踏板付き</v>
          </cell>
          <cell r="D14" t="str">
            <v>脚</v>
          </cell>
          <cell r="E14">
            <v>9.1999999999999993</v>
          </cell>
        </row>
        <row r="15">
          <cell r="A15" t="str">
            <v>A01119</v>
          </cell>
          <cell r="B15" t="str">
            <v>脚立損料</v>
          </cell>
          <cell r="C15" t="str">
            <v>高１８００４～５段踏板付き</v>
          </cell>
          <cell r="D15" t="str">
            <v>脚</v>
          </cell>
          <cell r="E15">
            <v>11</v>
          </cell>
        </row>
        <row r="16">
          <cell r="A16" t="str">
            <v>A01412</v>
          </cell>
          <cell r="B16" t="str">
            <v>仮囲鉄板損料</v>
          </cell>
          <cell r="C16" t="str">
            <v>厚１．２</v>
          </cell>
          <cell r="D16" t="str">
            <v>㎡</v>
          </cell>
          <cell r="E16">
            <v>3</v>
          </cell>
        </row>
        <row r="17">
          <cell r="A17" t="str">
            <v>A01511</v>
          </cell>
          <cell r="B17" t="str">
            <v>組立ハウス損料</v>
          </cell>
          <cell r="C17" t="str">
            <v>１階建５．４ｍ×９ｍ</v>
          </cell>
          <cell r="D17" t="str">
            <v>㎡・月</v>
          </cell>
          <cell r="E17">
            <v>860</v>
          </cell>
        </row>
        <row r="18">
          <cell r="A18" t="str">
            <v>A02201</v>
          </cell>
          <cell r="B18" t="str">
            <v>丸パイプ用ベース</v>
          </cell>
          <cell r="D18" t="str">
            <v>個</v>
          </cell>
          <cell r="E18">
            <v>185</v>
          </cell>
        </row>
        <row r="19">
          <cell r="A19" t="str">
            <v>A02202</v>
          </cell>
          <cell r="B19" t="str">
            <v>丸パイプ用自在直交クランプ</v>
          </cell>
          <cell r="D19" t="str">
            <v>個</v>
          </cell>
          <cell r="E19">
            <v>220</v>
          </cell>
        </row>
        <row r="20">
          <cell r="A20" t="str">
            <v>A02210</v>
          </cell>
          <cell r="B20" t="str">
            <v>フォームタイ（建築用）</v>
          </cell>
          <cell r="C20" t="str">
            <v>Ｃ型２１０×８mm・３型リブ座金</v>
          </cell>
          <cell r="D20" t="str">
            <v>本</v>
          </cell>
          <cell r="E20">
            <v>73</v>
          </cell>
        </row>
        <row r="21">
          <cell r="A21" t="str">
            <v>A02220</v>
          </cell>
          <cell r="B21" t="str">
            <v>コーン</v>
          </cell>
          <cell r="C21" t="str">
            <v>硬質ポリエチレン樹脂１２×８×８mm</v>
          </cell>
          <cell r="D21" t="str">
            <v>個</v>
          </cell>
          <cell r="E21">
            <v>23</v>
          </cell>
        </row>
        <row r="22">
          <cell r="A22" t="str">
            <v>A02301</v>
          </cell>
          <cell r="B22" t="str">
            <v>足場チェーン</v>
          </cell>
          <cell r="C22" t="str">
            <v>３ｍ</v>
          </cell>
          <cell r="D22" t="str">
            <v>本</v>
          </cell>
          <cell r="E22">
            <v>365</v>
          </cell>
        </row>
        <row r="23">
          <cell r="A23" t="str">
            <v>A02401</v>
          </cell>
          <cell r="B23" t="str">
            <v>ジャッキベース</v>
          </cell>
          <cell r="C23" t="str">
            <v>枠組足場用ストロ－ク２５０</v>
          </cell>
          <cell r="D23" t="str">
            <v>本</v>
          </cell>
          <cell r="E23">
            <v>1040</v>
          </cell>
        </row>
        <row r="24">
          <cell r="A24" t="str">
            <v>A02404</v>
          </cell>
          <cell r="B24" t="str">
            <v>壁つなぎ</v>
          </cell>
          <cell r="C24" t="str">
            <v>枠組足場用</v>
          </cell>
          <cell r="D24" t="str">
            <v>個</v>
          </cell>
          <cell r="E24">
            <v>1190</v>
          </cell>
        </row>
        <row r="25">
          <cell r="A25" t="str">
            <v>A02420</v>
          </cell>
          <cell r="B25" t="str">
            <v>手すり損料</v>
          </cell>
          <cell r="C25" t="str">
            <v>枠組足場用１８００ｍｍ級</v>
          </cell>
          <cell r="D25" t="str">
            <v>本</v>
          </cell>
          <cell r="E25">
            <v>1.1000000000000001</v>
          </cell>
        </row>
        <row r="26">
          <cell r="A26" t="str">
            <v>A02430</v>
          </cell>
          <cell r="B26" t="str">
            <v>手すり柱損料</v>
          </cell>
          <cell r="C26" t="str">
            <v>枠組足場用高さ１０００ｍｍ級</v>
          </cell>
          <cell r="D26" t="str">
            <v>本</v>
          </cell>
          <cell r="E26">
            <v>2.4</v>
          </cell>
        </row>
        <row r="27">
          <cell r="A27" t="str">
            <v>A02501</v>
          </cell>
          <cell r="B27" t="str">
            <v>クランプ</v>
          </cell>
          <cell r="C27" t="str">
            <v>金網式養生枠用</v>
          </cell>
          <cell r="D27" t="str">
            <v>個</v>
          </cell>
          <cell r="E27">
            <v>230</v>
          </cell>
        </row>
        <row r="28">
          <cell r="A28" t="str">
            <v>A02900</v>
          </cell>
          <cell r="B28" t="str">
            <v>はね出し部材（朝顔）</v>
          </cell>
          <cell r="C28" t="str">
            <v>枠組足場用</v>
          </cell>
          <cell r="D28" t="str">
            <v>組</v>
          </cell>
          <cell r="E28">
            <v>6750</v>
          </cell>
        </row>
        <row r="29">
          <cell r="A29" t="str">
            <v>A02901</v>
          </cell>
          <cell r="B29" t="str">
            <v>上部横つなぎ材（朝顔）</v>
          </cell>
          <cell r="C29" t="str">
            <v>枠組足場用</v>
          </cell>
          <cell r="D29" t="str">
            <v>組</v>
          </cell>
          <cell r="E29">
            <v>3440</v>
          </cell>
        </row>
        <row r="30">
          <cell r="A30" t="str">
            <v>A02902</v>
          </cell>
          <cell r="B30" t="str">
            <v>中間横つなぎ材（朝顔）</v>
          </cell>
          <cell r="C30" t="str">
            <v>枠組足場用</v>
          </cell>
          <cell r="D30" t="str">
            <v>組</v>
          </cell>
          <cell r="E30">
            <v>1440</v>
          </cell>
        </row>
        <row r="31">
          <cell r="A31" t="str">
            <v>A02903</v>
          </cell>
          <cell r="B31" t="str">
            <v>下部横つなぎ材（朝顔）</v>
          </cell>
          <cell r="C31" t="str">
            <v>枠組足場用</v>
          </cell>
          <cell r="D31" t="str">
            <v>組</v>
          </cell>
          <cell r="E31">
            <v>1800</v>
          </cell>
        </row>
        <row r="32">
          <cell r="A32" t="str">
            <v>A04012</v>
          </cell>
          <cell r="B32" t="str">
            <v>型枠用合板</v>
          </cell>
          <cell r="C32" t="str">
            <v>１．２ｃｍ×９０ｃｍ×１８０ｃｍ</v>
          </cell>
          <cell r="D32" t="str">
            <v>枚</v>
          </cell>
          <cell r="E32">
            <v>1190</v>
          </cell>
        </row>
        <row r="33">
          <cell r="A33" t="str">
            <v>A04200</v>
          </cell>
          <cell r="B33" t="str">
            <v>工事用シート（メッシュ）</v>
          </cell>
          <cell r="C33" t="str">
            <v>防炎Ι類１８００×５１００網目１ｍｍ</v>
          </cell>
          <cell r="D33" t="str">
            <v>枚</v>
          </cell>
          <cell r="E33">
            <v>6560</v>
          </cell>
        </row>
        <row r="34">
          <cell r="A34" t="str">
            <v>A04300</v>
          </cell>
          <cell r="B34" t="str">
            <v>工事用シート</v>
          </cell>
          <cell r="C34" t="str">
            <v>防炎Ι類３６００×５４００×０．４</v>
          </cell>
          <cell r="D34" t="str">
            <v>枚</v>
          </cell>
          <cell r="E34">
            <v>6470</v>
          </cell>
        </row>
        <row r="35">
          <cell r="A35" t="str">
            <v>A04306</v>
          </cell>
          <cell r="B35" t="str">
            <v>工事用シート</v>
          </cell>
          <cell r="C35" t="str">
            <v>防炎Ι類１８００×５１００×０．４</v>
          </cell>
          <cell r="D35" t="str">
            <v>枚</v>
          </cell>
          <cell r="E35">
            <v>3070</v>
          </cell>
        </row>
        <row r="36">
          <cell r="A36" t="str">
            <v>A04310</v>
          </cell>
          <cell r="B36" t="str">
            <v>安全ネット</v>
          </cell>
          <cell r="C36" t="str">
            <v>ラッセル網目合１．５cm網糸２．２ｍｍ</v>
          </cell>
          <cell r="D36" t="str">
            <v>㎡</v>
          </cell>
          <cell r="E36">
            <v>500</v>
          </cell>
        </row>
        <row r="37">
          <cell r="A37" t="str">
            <v>A04420</v>
          </cell>
          <cell r="B37" t="str">
            <v>セパレータ</v>
          </cell>
          <cell r="C37" t="str">
            <v>ボルト式Ｃ型２００×８mm（建築用）</v>
          </cell>
          <cell r="D37" t="str">
            <v>本</v>
          </cell>
          <cell r="E37">
            <v>19.8</v>
          </cell>
        </row>
        <row r="38">
          <cell r="A38" t="str">
            <v>A04430</v>
          </cell>
          <cell r="B38" t="str">
            <v>セパレータ</v>
          </cell>
          <cell r="C38" t="str">
            <v>ボルト式Ｃ型３００×８mm（建築用）</v>
          </cell>
          <cell r="D38" t="str">
            <v>本</v>
          </cell>
          <cell r="E38">
            <v>23.6</v>
          </cell>
        </row>
        <row r="39">
          <cell r="A39" t="str">
            <v>A04510</v>
          </cell>
          <cell r="B39" t="str">
            <v>型枠はく離剤</v>
          </cell>
          <cell r="C39" t="str">
            <v>木枠用</v>
          </cell>
          <cell r="D39" t="str">
            <v>L</v>
          </cell>
          <cell r="E39">
            <v>190</v>
          </cell>
        </row>
        <row r="40">
          <cell r="A40" t="str">
            <v>A10010</v>
          </cell>
          <cell r="B40" t="str">
            <v>異形鉄筋</v>
          </cell>
          <cell r="C40" t="str">
            <v>ＳＤ２９５ＡＤ１０</v>
          </cell>
          <cell r="D40" t="str">
            <v>kg</v>
          </cell>
          <cell r="E40">
            <v>40</v>
          </cell>
        </row>
        <row r="41">
          <cell r="A41" t="str">
            <v>A10013</v>
          </cell>
          <cell r="B41" t="str">
            <v>異形鉄筋</v>
          </cell>
          <cell r="C41" t="str">
            <v>ＳＤ２９５ＡＤ１３</v>
          </cell>
          <cell r="D41" t="str">
            <v>kg</v>
          </cell>
          <cell r="E41">
            <v>38</v>
          </cell>
        </row>
        <row r="42">
          <cell r="A42" t="str">
            <v>A10016</v>
          </cell>
          <cell r="B42" t="str">
            <v>異形鉄筋</v>
          </cell>
          <cell r="C42" t="str">
            <v>ＳＤ２９５ＡＤ１６</v>
          </cell>
          <cell r="D42" t="str">
            <v>kg</v>
          </cell>
          <cell r="E42">
            <v>36</v>
          </cell>
        </row>
        <row r="43">
          <cell r="A43" t="str">
            <v>A10119</v>
          </cell>
          <cell r="B43" t="str">
            <v>異形鉄筋</v>
          </cell>
          <cell r="C43" t="str">
            <v>ＳＤ３４５Ｄ１９～２５</v>
          </cell>
          <cell r="D43" t="str">
            <v>kg</v>
          </cell>
          <cell r="E43">
            <v>37</v>
          </cell>
        </row>
        <row r="44">
          <cell r="A44" t="str">
            <v>A12001</v>
          </cell>
          <cell r="B44" t="str">
            <v>キーストンプレート</v>
          </cell>
          <cell r="C44" t="str">
            <v>６５０×２５×１．２（棚鋼板）</v>
          </cell>
          <cell r="D44" t="str">
            <v>kg</v>
          </cell>
          <cell r="E44">
            <v>89</v>
          </cell>
        </row>
        <row r="45">
          <cell r="A45" t="str">
            <v>A20001</v>
          </cell>
          <cell r="B45" t="str">
            <v>セメント</v>
          </cell>
          <cell r="C45" t="str">
            <v>普通ポルトランドセメント</v>
          </cell>
          <cell r="D45" t="str">
            <v>kg</v>
          </cell>
          <cell r="E45">
            <v>10</v>
          </cell>
        </row>
        <row r="46">
          <cell r="A46" t="str">
            <v>A20002</v>
          </cell>
          <cell r="B46" t="str">
            <v>セメント</v>
          </cell>
          <cell r="C46" t="str">
            <v>白色セメント</v>
          </cell>
          <cell r="D46" t="str">
            <v>kg</v>
          </cell>
          <cell r="E46">
            <v>40</v>
          </cell>
        </row>
        <row r="47">
          <cell r="A47" t="str">
            <v>A21001</v>
          </cell>
          <cell r="B47" t="str">
            <v>左官用砂</v>
          </cell>
          <cell r="C47" t="str">
            <v>洗細目</v>
          </cell>
          <cell r="D47" t="str">
            <v></v>
          </cell>
          <cell r="E47">
            <v>2700</v>
          </cell>
        </row>
        <row r="48">
          <cell r="A48" t="str">
            <v>A21140</v>
          </cell>
          <cell r="B48" t="str">
            <v>砕石</v>
          </cell>
          <cell r="C48" t="str">
            <v>クラッシャランＣ－４０</v>
          </cell>
          <cell r="D48" t="str">
            <v></v>
          </cell>
          <cell r="E48">
            <v>2400</v>
          </cell>
        </row>
        <row r="49">
          <cell r="A49" t="str">
            <v>A22221</v>
          </cell>
          <cell r="B49" t="str">
            <v>生コンクリート</v>
          </cell>
          <cell r="C49" t="str">
            <v>２１０－１５－２５</v>
          </cell>
          <cell r="D49" t="str">
            <v></v>
          </cell>
          <cell r="E49">
            <v>13200</v>
          </cell>
        </row>
        <row r="50">
          <cell r="A50" t="str">
            <v>A40117</v>
          </cell>
          <cell r="B50" t="str">
            <v>切丸太</v>
          </cell>
          <cell r="C50" t="str">
            <v>長さ１．８ｍ末口７．５ｃｍ</v>
          </cell>
          <cell r="D50" t="str">
            <v>本</v>
          </cell>
          <cell r="E50">
            <v>330</v>
          </cell>
        </row>
        <row r="51">
          <cell r="A51" t="str">
            <v>A40127</v>
          </cell>
          <cell r="B51" t="str">
            <v>切丸太</v>
          </cell>
          <cell r="C51" t="str">
            <v>長さ２ｍ末口７．５ｃｍ</v>
          </cell>
          <cell r="D51" t="str">
            <v>本</v>
          </cell>
          <cell r="E51">
            <v>340</v>
          </cell>
        </row>
        <row r="52">
          <cell r="A52" t="str">
            <v>A40137</v>
          </cell>
          <cell r="B52" t="str">
            <v>切丸太</v>
          </cell>
          <cell r="C52" t="str">
            <v>長さ３ｍ末口７．５ｃｍ</v>
          </cell>
          <cell r="D52" t="str">
            <v>本</v>
          </cell>
          <cell r="E52">
            <v>600</v>
          </cell>
        </row>
        <row r="53">
          <cell r="A53" t="str">
            <v>A40228</v>
          </cell>
          <cell r="B53" t="str">
            <v>足場板</v>
          </cell>
          <cell r="C53" t="str">
            <v>合板４ｍ×２４ｃｍ×２．８ｃｍ</v>
          </cell>
          <cell r="D53" t="str">
            <v>枚</v>
          </cell>
          <cell r="E53">
            <v>2900</v>
          </cell>
        </row>
        <row r="54">
          <cell r="A54" t="str">
            <v>A40310</v>
          </cell>
          <cell r="B54" t="str">
            <v>バタ角</v>
          </cell>
          <cell r="C54" t="str">
            <v>杉４ｍ×１０ｃｍ×１０ｃｍ</v>
          </cell>
          <cell r="D54" t="str">
            <v></v>
          </cell>
          <cell r="E54">
            <v>43000</v>
          </cell>
        </row>
        <row r="55">
          <cell r="A55" t="str">
            <v>A40435</v>
          </cell>
          <cell r="B55" t="str">
            <v>桟木</v>
          </cell>
          <cell r="C55" t="str">
            <v>米つが４ｍ×３ｃｍ×５ｃｍ</v>
          </cell>
          <cell r="D55" t="str">
            <v></v>
          </cell>
          <cell r="E55">
            <v>43000</v>
          </cell>
        </row>
        <row r="56">
          <cell r="A56" t="str">
            <v>A40436</v>
          </cell>
          <cell r="B56" t="str">
            <v>桟木</v>
          </cell>
          <cell r="C56" t="str">
            <v>杉４ｍ×３ｃｍ×６ｃｍ</v>
          </cell>
          <cell r="D56" t="str">
            <v></v>
          </cell>
          <cell r="E56">
            <v>55000</v>
          </cell>
        </row>
        <row r="57">
          <cell r="A57" t="str">
            <v>A44051</v>
          </cell>
          <cell r="B57" t="str">
            <v>平割材</v>
          </cell>
          <cell r="C57" t="str">
            <v>杉１等４ｍ×４．５ｃｍ×１０．５ｃｍ</v>
          </cell>
          <cell r="D57" t="str">
            <v></v>
          </cell>
          <cell r="E57">
            <v>51000</v>
          </cell>
        </row>
        <row r="58">
          <cell r="A58" t="str">
            <v>A44145</v>
          </cell>
          <cell r="B58" t="str">
            <v>平割材</v>
          </cell>
          <cell r="C58" t="str">
            <v>米つが４ｍ×４ｃｍ×４．５ｃｍ</v>
          </cell>
          <cell r="D58" t="str">
            <v></v>
          </cell>
          <cell r="E58">
            <v>47000</v>
          </cell>
        </row>
        <row r="59">
          <cell r="A59" t="str">
            <v>A45015</v>
          </cell>
          <cell r="B59" t="str">
            <v>板材</v>
          </cell>
          <cell r="C59" t="str">
            <v>杉１等４ｍ×１．５ｃｍ×９ｃｍ</v>
          </cell>
          <cell r="D59" t="str">
            <v></v>
          </cell>
          <cell r="E59">
            <v>53000</v>
          </cell>
        </row>
        <row r="60">
          <cell r="A60" t="str">
            <v>A45021</v>
          </cell>
          <cell r="B60" t="str">
            <v>板材</v>
          </cell>
          <cell r="C60" t="str">
            <v>杉１等４ｍ×２．１ｃｍ×９ｃｍ</v>
          </cell>
          <cell r="D60" t="str">
            <v></v>
          </cell>
          <cell r="E60">
            <v>59000</v>
          </cell>
        </row>
        <row r="61">
          <cell r="A61" t="str">
            <v>A50004</v>
          </cell>
          <cell r="B61" t="str">
            <v>普通鉄線</v>
          </cell>
          <cell r="C61" t="str">
            <v>６．０（＃４）</v>
          </cell>
          <cell r="D61" t="str">
            <v>kg</v>
          </cell>
          <cell r="E61">
            <v>81</v>
          </cell>
        </row>
        <row r="62">
          <cell r="A62" t="str">
            <v>A50014</v>
          </cell>
          <cell r="B62" t="str">
            <v>普通鉄線</v>
          </cell>
          <cell r="C62" t="str">
            <v>２．０（＃１４）</v>
          </cell>
          <cell r="D62" t="str">
            <v>kg</v>
          </cell>
          <cell r="E62">
            <v>78</v>
          </cell>
        </row>
        <row r="63">
          <cell r="A63" t="str">
            <v>A50016</v>
          </cell>
          <cell r="B63" t="str">
            <v>普通鉄線</v>
          </cell>
          <cell r="C63" t="str">
            <v>１．６（＃１６）</v>
          </cell>
          <cell r="D63" t="str">
            <v>kg</v>
          </cell>
          <cell r="E63">
            <v>79</v>
          </cell>
        </row>
        <row r="64">
          <cell r="A64" t="str">
            <v>A50110</v>
          </cell>
          <cell r="B64" t="str">
            <v>なまし鉄線</v>
          </cell>
          <cell r="C64" t="str">
            <v>３．２（＃１０）</v>
          </cell>
          <cell r="D64" t="str">
            <v>kg</v>
          </cell>
          <cell r="E64">
            <v>89</v>
          </cell>
        </row>
        <row r="65">
          <cell r="A65" t="str">
            <v>A50121</v>
          </cell>
          <cell r="B65" t="str">
            <v>結束線</v>
          </cell>
          <cell r="C65" t="str">
            <v>０．８（＃２１）</v>
          </cell>
          <cell r="D65" t="str">
            <v>kg</v>
          </cell>
          <cell r="E65">
            <v>170</v>
          </cell>
        </row>
        <row r="66">
          <cell r="A66" t="str">
            <v>A50314</v>
          </cell>
          <cell r="B66" t="str">
            <v>有刺鉄線</v>
          </cell>
          <cell r="C66" t="str">
            <v>２．０（＃１４）</v>
          </cell>
          <cell r="D66" t="str">
            <v>ｍ</v>
          </cell>
          <cell r="E66">
            <v>15</v>
          </cell>
        </row>
        <row r="67">
          <cell r="A67" t="str">
            <v>A50438</v>
          </cell>
          <cell r="B67" t="str">
            <v>鉄丸くぎ</v>
          </cell>
          <cell r="C67" t="str">
            <v>Ｎ－３８～６５</v>
          </cell>
          <cell r="D67" t="str">
            <v>kg</v>
          </cell>
          <cell r="E67">
            <v>103</v>
          </cell>
        </row>
        <row r="68">
          <cell r="A68" t="str">
            <v>A50460</v>
          </cell>
          <cell r="B68" t="str">
            <v>くぎ金物</v>
          </cell>
          <cell r="C68" t="str">
            <v>なまし鉄線＃１０・Ｎ－３８～６５</v>
          </cell>
          <cell r="D68" t="str">
            <v>kg</v>
          </cell>
          <cell r="E68">
            <v>90.5</v>
          </cell>
        </row>
        <row r="69">
          <cell r="A69" t="str">
            <v>A50470</v>
          </cell>
          <cell r="B69" t="str">
            <v>ボードくぎ</v>
          </cell>
          <cell r="C69" t="str">
            <v>１．６×２５ｍｍ（＃１６）</v>
          </cell>
          <cell r="D69" t="str">
            <v>kg</v>
          </cell>
          <cell r="E69">
            <v>240</v>
          </cell>
        </row>
        <row r="70">
          <cell r="A70" t="str">
            <v>A50480</v>
          </cell>
          <cell r="B70" t="str">
            <v>小ねじ</v>
          </cell>
          <cell r="C70" t="str">
            <v>スクリューくぎ</v>
          </cell>
          <cell r="D70" t="str">
            <v>kg</v>
          </cell>
          <cell r="E70">
            <v>230</v>
          </cell>
        </row>
        <row r="71">
          <cell r="A71" t="str">
            <v>A50660</v>
          </cell>
          <cell r="B71" t="str">
            <v>ステンレス鋼線</v>
          </cell>
          <cell r="C71" t="str">
            <v>径３．２mmＳＵＳ３０４</v>
          </cell>
          <cell r="D71" t="str">
            <v>kg</v>
          </cell>
          <cell r="E71">
            <v>495</v>
          </cell>
        </row>
        <row r="72">
          <cell r="A72" t="str">
            <v>A50670</v>
          </cell>
          <cell r="B72" t="str">
            <v>ステンレス鋼線</v>
          </cell>
          <cell r="C72" t="str">
            <v>径４．０mmＳＵＳ３０４</v>
          </cell>
          <cell r="D72" t="str">
            <v>kg</v>
          </cell>
          <cell r="E72">
            <v>485</v>
          </cell>
        </row>
        <row r="73">
          <cell r="A73" t="str">
            <v>A50809</v>
          </cell>
          <cell r="B73" t="str">
            <v>平かすがい</v>
          </cell>
          <cell r="C73" t="str">
            <v>９０ｍｍ</v>
          </cell>
          <cell r="D73" t="str">
            <v>kg</v>
          </cell>
          <cell r="E73">
            <v>720</v>
          </cell>
        </row>
        <row r="74">
          <cell r="A74" t="str">
            <v>A51118</v>
          </cell>
          <cell r="B74" t="str">
            <v>ステープル</v>
          </cell>
          <cell r="C74" t="str">
            <v>１．２４（＃１８）×２１メッキ無</v>
          </cell>
          <cell r="D74" t="str">
            <v>kg</v>
          </cell>
          <cell r="E74">
            <v>240</v>
          </cell>
        </row>
        <row r="75">
          <cell r="A75" t="str">
            <v>A51416</v>
          </cell>
          <cell r="B75" t="str">
            <v>普通ボルト</v>
          </cell>
          <cell r="C75" t="str">
            <v>並六角ボルトＭ２２×９０</v>
          </cell>
          <cell r="D75" t="str">
            <v>本</v>
          </cell>
          <cell r="E75">
            <v>66.3</v>
          </cell>
        </row>
        <row r="76">
          <cell r="A76" t="str">
            <v>A51501</v>
          </cell>
          <cell r="B76" t="str">
            <v>軽量鉄骨天井下地野縁受</v>
          </cell>
          <cell r="C76" t="str">
            <v>［－３８×１２×１．２</v>
          </cell>
          <cell r="D76" t="str">
            <v>ｍ</v>
          </cell>
          <cell r="E76">
            <v>95</v>
          </cell>
        </row>
        <row r="77">
          <cell r="A77" t="str">
            <v>A51502</v>
          </cell>
          <cell r="B77" t="str">
            <v>軽量鉄骨天井下地野縁受</v>
          </cell>
          <cell r="C77" t="str">
            <v>［－３８×１２×１．６</v>
          </cell>
          <cell r="D77" t="str">
            <v>ｍ</v>
          </cell>
          <cell r="E77">
            <v>125</v>
          </cell>
        </row>
        <row r="78">
          <cell r="A78" t="str">
            <v>A51510</v>
          </cell>
          <cell r="B78" t="str">
            <v>軽量鉄骨天井下地野縁受ジョイント</v>
          </cell>
          <cell r="D78" t="str">
            <v>個</v>
          </cell>
          <cell r="E78">
            <v>19</v>
          </cell>
        </row>
        <row r="79">
          <cell r="A79" t="str">
            <v>A51519</v>
          </cell>
          <cell r="B79" t="str">
            <v>軽量鉄骨天井下地シングル野縁</v>
          </cell>
          <cell r="C79" t="str">
            <v>１９形２５×１９×０．５</v>
          </cell>
          <cell r="D79" t="str">
            <v>ｍ</v>
          </cell>
          <cell r="E79">
            <v>55</v>
          </cell>
        </row>
        <row r="80">
          <cell r="A80" t="str">
            <v>A51525</v>
          </cell>
          <cell r="B80" t="str">
            <v>軽量鉄骨天井下地シングル野縁</v>
          </cell>
          <cell r="C80" t="str">
            <v>２５形２５×２５×０．５</v>
          </cell>
          <cell r="D80" t="str">
            <v>ｍ</v>
          </cell>
          <cell r="E80">
            <v>68</v>
          </cell>
        </row>
        <row r="81">
          <cell r="A81" t="str">
            <v>A51526</v>
          </cell>
          <cell r="B81" t="str">
            <v>軽量鉄骨天井下地シングル野縁ジョイント</v>
          </cell>
          <cell r="C81" t="str">
            <v>１９形２５幅用０．５ｍｍ</v>
          </cell>
          <cell r="D81" t="str">
            <v>個</v>
          </cell>
          <cell r="E81">
            <v>10</v>
          </cell>
        </row>
        <row r="82">
          <cell r="A82" t="str">
            <v>A51527</v>
          </cell>
          <cell r="B82" t="str">
            <v>軽量鉄骨天井下地シングル野縁ジョイント</v>
          </cell>
          <cell r="C82" t="str">
            <v>２５形２５幅用０．５ｍｍ</v>
          </cell>
          <cell r="D82" t="str">
            <v>個</v>
          </cell>
          <cell r="E82">
            <v>13</v>
          </cell>
        </row>
        <row r="83">
          <cell r="A83" t="str">
            <v>A51528</v>
          </cell>
          <cell r="B83" t="str">
            <v>軽量鉄骨天井下地シングルクリップ</v>
          </cell>
          <cell r="C83" t="str">
            <v>２５幅用０．６ｍｍ</v>
          </cell>
          <cell r="D83" t="str">
            <v>個</v>
          </cell>
          <cell r="E83">
            <v>6</v>
          </cell>
        </row>
        <row r="84">
          <cell r="A84" t="str">
            <v>A51529</v>
          </cell>
          <cell r="B84" t="str">
            <v>軽量鉄骨天井下地ダブル野縁</v>
          </cell>
          <cell r="C84" t="str">
            <v>１９形５０×１９×０．５</v>
          </cell>
          <cell r="D84" t="str">
            <v>ｍ</v>
          </cell>
          <cell r="E84">
            <v>74</v>
          </cell>
        </row>
        <row r="85">
          <cell r="A85" t="str">
            <v>A51535</v>
          </cell>
          <cell r="B85" t="str">
            <v>軽量鉄骨天井下地ダブル野縁</v>
          </cell>
          <cell r="C85" t="str">
            <v>２５形５０×２５×０．５</v>
          </cell>
          <cell r="D85" t="str">
            <v>ｍ</v>
          </cell>
          <cell r="E85">
            <v>89</v>
          </cell>
        </row>
        <row r="86">
          <cell r="A86" t="str">
            <v>A51536</v>
          </cell>
          <cell r="B86" t="str">
            <v>軽量鉄骨天井下地ダブル野縁ジョイント</v>
          </cell>
          <cell r="C86" t="str">
            <v>１９形５０幅用０．５ｍｍ</v>
          </cell>
          <cell r="D86" t="str">
            <v>個</v>
          </cell>
          <cell r="E86">
            <v>13</v>
          </cell>
        </row>
        <row r="87">
          <cell r="A87" t="str">
            <v>A51537</v>
          </cell>
          <cell r="B87" t="str">
            <v>軽量鉄骨天井下地ダブル野縁ジョイント</v>
          </cell>
          <cell r="C87" t="str">
            <v>２５形５０幅用０．５ｍｍ</v>
          </cell>
          <cell r="D87" t="str">
            <v>個</v>
          </cell>
          <cell r="E87">
            <v>15</v>
          </cell>
        </row>
        <row r="88">
          <cell r="A88" t="str">
            <v>A51538</v>
          </cell>
          <cell r="B88" t="str">
            <v>軽量鉄骨天井下地ダブルクリップ</v>
          </cell>
          <cell r="C88" t="str">
            <v>５０幅用０．６ｍｍ</v>
          </cell>
          <cell r="D88" t="str">
            <v>個</v>
          </cell>
          <cell r="E88">
            <v>9</v>
          </cell>
        </row>
        <row r="89">
          <cell r="A89" t="str">
            <v>A51559</v>
          </cell>
          <cell r="B89" t="str">
            <v>軽量鉄骨天井下地吊ボルト</v>
          </cell>
          <cell r="C89" t="str">
            <v>径９ｍｍ長さ１ｍ程度</v>
          </cell>
          <cell r="D89" t="str">
            <v>本</v>
          </cell>
          <cell r="E89">
            <v>78</v>
          </cell>
        </row>
        <row r="90">
          <cell r="A90" t="str">
            <v>A51560</v>
          </cell>
          <cell r="B90" t="str">
            <v>軽量鉄骨天井下地野縁受ハンガー</v>
          </cell>
          <cell r="C90" t="str">
            <v>１００×２．０程度</v>
          </cell>
          <cell r="D90" t="str">
            <v>個</v>
          </cell>
          <cell r="E90">
            <v>21</v>
          </cell>
        </row>
        <row r="91">
          <cell r="A91" t="str">
            <v>A51565</v>
          </cell>
          <cell r="B91" t="str">
            <v>軽量鉄骨天井下地吊ボルト用ナット</v>
          </cell>
          <cell r="D91" t="str">
            <v>個</v>
          </cell>
          <cell r="E91">
            <v>3</v>
          </cell>
        </row>
        <row r="92">
          <cell r="A92" t="str">
            <v>A51625</v>
          </cell>
          <cell r="B92" t="str">
            <v>軽量鉄骨壁下地振れ止め</v>
          </cell>
          <cell r="C92" t="str">
            <v>［－２５×１０×１．２</v>
          </cell>
          <cell r="D92" t="str">
            <v>ｍ</v>
          </cell>
          <cell r="E92">
            <v>82</v>
          </cell>
        </row>
        <row r="93">
          <cell r="A93" t="str">
            <v>A51665</v>
          </cell>
          <cell r="B93" t="str">
            <v>軽量鉄骨壁下地スタッド</v>
          </cell>
          <cell r="C93" t="str">
            <v>６５形６５×４５×０．８</v>
          </cell>
          <cell r="D93" t="str">
            <v>ｍ</v>
          </cell>
          <cell r="E93">
            <v>236</v>
          </cell>
        </row>
        <row r="94">
          <cell r="A94" t="str">
            <v>A51667</v>
          </cell>
          <cell r="B94" t="str">
            <v>軽量鉄骨壁下地スぺーサ</v>
          </cell>
          <cell r="C94" t="str">
            <v>６５形</v>
          </cell>
          <cell r="D94" t="str">
            <v>個</v>
          </cell>
          <cell r="E94">
            <v>15</v>
          </cell>
        </row>
        <row r="95">
          <cell r="A95" t="str">
            <v>A51690</v>
          </cell>
          <cell r="B95" t="str">
            <v>軽量鉄骨壁下地スタッド</v>
          </cell>
          <cell r="C95" t="str">
            <v>９０形９０×４５×０．８</v>
          </cell>
          <cell r="D95" t="str">
            <v>ｍ</v>
          </cell>
          <cell r="E95">
            <v>293</v>
          </cell>
        </row>
        <row r="96">
          <cell r="A96" t="str">
            <v>A51692</v>
          </cell>
          <cell r="B96" t="str">
            <v>軽量鉄骨壁下地スペーサ</v>
          </cell>
          <cell r="C96" t="str">
            <v>９０形</v>
          </cell>
          <cell r="D96" t="str">
            <v>個</v>
          </cell>
          <cell r="E96">
            <v>21</v>
          </cell>
        </row>
        <row r="97">
          <cell r="A97" t="str">
            <v>A51700</v>
          </cell>
          <cell r="B97" t="str">
            <v>軽量鉄骨壁下地スタッド</v>
          </cell>
          <cell r="C97" t="str">
            <v>１００形１００×４５×０．８</v>
          </cell>
          <cell r="D97" t="str">
            <v>ｍ</v>
          </cell>
          <cell r="E97">
            <v>323</v>
          </cell>
        </row>
        <row r="98">
          <cell r="A98" t="str">
            <v>A51702</v>
          </cell>
          <cell r="B98" t="str">
            <v>軽量鉄骨壁下地スペーサ</v>
          </cell>
          <cell r="C98" t="str">
            <v>１００形</v>
          </cell>
          <cell r="D98" t="str">
            <v>個</v>
          </cell>
          <cell r="E98">
            <v>26</v>
          </cell>
        </row>
        <row r="99">
          <cell r="A99" t="str">
            <v>A51710</v>
          </cell>
          <cell r="B99" t="str">
            <v>軽量鉄骨壁下地打込みピン</v>
          </cell>
          <cell r="D99" t="str">
            <v>個</v>
          </cell>
          <cell r="E99">
            <v>38</v>
          </cell>
        </row>
        <row r="100">
          <cell r="A100" t="str">
            <v>A51719</v>
          </cell>
          <cell r="B100" t="str">
            <v>インサート</v>
          </cell>
          <cell r="C100" t="str">
            <v>鉄製Ｗ３／８</v>
          </cell>
          <cell r="D100" t="str">
            <v>個</v>
          </cell>
          <cell r="E100">
            <v>26</v>
          </cell>
        </row>
        <row r="101">
          <cell r="A101" t="str">
            <v>A51767</v>
          </cell>
          <cell r="B101" t="str">
            <v>軽量鉄骨壁下地ランナー</v>
          </cell>
          <cell r="C101" t="str">
            <v>６５形６７×４０×０．８</v>
          </cell>
          <cell r="D101" t="str">
            <v>ｍ</v>
          </cell>
          <cell r="E101">
            <v>171</v>
          </cell>
        </row>
        <row r="102">
          <cell r="A102" t="str">
            <v>A51792</v>
          </cell>
          <cell r="B102" t="str">
            <v>軽量鉄骨壁下地ランナー</v>
          </cell>
          <cell r="C102" t="str">
            <v>９０形９２×４０×０．８</v>
          </cell>
          <cell r="D102" t="str">
            <v>ｍ</v>
          </cell>
          <cell r="E102">
            <v>200</v>
          </cell>
        </row>
        <row r="103">
          <cell r="A103" t="str">
            <v>A51802</v>
          </cell>
          <cell r="B103" t="str">
            <v>軽量鉄骨壁下地ランナー</v>
          </cell>
          <cell r="C103" t="str">
            <v>１００形１０２×４０×０．８</v>
          </cell>
          <cell r="D103" t="str">
            <v>ｍ</v>
          </cell>
          <cell r="E103">
            <v>212</v>
          </cell>
        </row>
        <row r="104">
          <cell r="A104" t="str">
            <v>A52303</v>
          </cell>
          <cell r="B104" t="str">
            <v>平ラス</v>
          </cell>
          <cell r="C104" t="str">
            <v>３号０．５～０．７</v>
          </cell>
          <cell r="D104" t="str">
            <v>㎡</v>
          </cell>
          <cell r="E104">
            <v>169</v>
          </cell>
        </row>
        <row r="105">
          <cell r="A105" t="str">
            <v>A52401</v>
          </cell>
          <cell r="B105" t="str">
            <v>リブラス</v>
          </cell>
          <cell r="C105" t="str">
            <v>Ａ型１号</v>
          </cell>
          <cell r="D105" t="str">
            <v>㎡</v>
          </cell>
          <cell r="E105">
            <v>300</v>
          </cell>
        </row>
        <row r="106">
          <cell r="A106" t="str">
            <v>A52520</v>
          </cell>
          <cell r="B106" t="str">
            <v>菱形ワイヤラス</v>
          </cell>
          <cell r="C106" t="str">
            <v>０．９（＃２０）×３２</v>
          </cell>
          <cell r="D106" t="str">
            <v>㎡</v>
          </cell>
          <cell r="E106">
            <v>83</v>
          </cell>
        </row>
        <row r="107">
          <cell r="A107" t="str">
            <v>A52630</v>
          </cell>
          <cell r="B107" t="str">
            <v>パイルキャップ</v>
          </cell>
          <cell r="C107" t="str">
            <v>杭径３００用</v>
          </cell>
          <cell r="D107" t="str">
            <v>個</v>
          </cell>
          <cell r="E107">
            <v>300</v>
          </cell>
        </row>
        <row r="108">
          <cell r="A108" t="str">
            <v>A52635</v>
          </cell>
          <cell r="B108" t="str">
            <v>パイルキャップ</v>
          </cell>
          <cell r="C108" t="str">
            <v>杭径３５０用</v>
          </cell>
          <cell r="D108" t="str">
            <v>個</v>
          </cell>
          <cell r="E108">
            <v>300</v>
          </cell>
        </row>
        <row r="109">
          <cell r="A109" t="str">
            <v>A52640</v>
          </cell>
          <cell r="B109" t="str">
            <v>パイルキャップ</v>
          </cell>
          <cell r="C109" t="str">
            <v>杭径４００用</v>
          </cell>
          <cell r="D109" t="str">
            <v>個</v>
          </cell>
          <cell r="E109">
            <v>340</v>
          </cell>
        </row>
        <row r="110">
          <cell r="A110" t="str">
            <v>A52645</v>
          </cell>
          <cell r="B110" t="str">
            <v>パイルキャップ</v>
          </cell>
          <cell r="C110" t="str">
            <v>杭径４５０用</v>
          </cell>
          <cell r="D110" t="str">
            <v>個</v>
          </cell>
          <cell r="E110">
            <v>400</v>
          </cell>
        </row>
        <row r="111">
          <cell r="A111" t="str">
            <v>A52650</v>
          </cell>
          <cell r="B111" t="str">
            <v>パイルキャップ</v>
          </cell>
          <cell r="C111" t="str">
            <v>杭径５００用</v>
          </cell>
          <cell r="D111" t="str">
            <v>個</v>
          </cell>
          <cell r="E111">
            <v>450</v>
          </cell>
        </row>
        <row r="112">
          <cell r="A112" t="str">
            <v>A52660</v>
          </cell>
          <cell r="B112" t="str">
            <v>パイルキャップ</v>
          </cell>
          <cell r="C112" t="str">
            <v>杭径６００用</v>
          </cell>
          <cell r="D112" t="str">
            <v>個</v>
          </cell>
          <cell r="E112">
            <v>680</v>
          </cell>
        </row>
        <row r="113">
          <cell r="A113" t="str">
            <v>A53117</v>
          </cell>
          <cell r="B113" t="str">
            <v>亜鉛鉄板（波板）</v>
          </cell>
          <cell r="C113" t="str">
            <v>０．１９×７６２×１８２９</v>
          </cell>
          <cell r="D113" t="str">
            <v>枚</v>
          </cell>
          <cell r="E113">
            <v>372</v>
          </cell>
        </row>
        <row r="114">
          <cell r="A114" t="str">
            <v>A56010</v>
          </cell>
          <cell r="B114" t="str">
            <v>天井点検口</v>
          </cell>
          <cell r="C114" t="str">
            <v>アルミニウム製錠無し４５０角</v>
          </cell>
          <cell r="D114" t="str">
            <v>箇所</v>
          </cell>
          <cell r="E114">
            <v>3570</v>
          </cell>
        </row>
        <row r="115">
          <cell r="A115" t="str">
            <v>A56011</v>
          </cell>
          <cell r="B115" t="str">
            <v>天井点検口</v>
          </cell>
          <cell r="C115" t="str">
            <v>アルミニウム製錠無し６００角</v>
          </cell>
          <cell r="D115" t="str">
            <v>箇所</v>
          </cell>
          <cell r="E115">
            <v>4130</v>
          </cell>
        </row>
        <row r="116">
          <cell r="A116" t="str">
            <v>A56020</v>
          </cell>
          <cell r="B116" t="str">
            <v>床点検口</v>
          </cell>
          <cell r="C116" t="str">
            <v>アルミニウム製錠無し６００角モルタル埋込型</v>
          </cell>
          <cell r="D116" t="str">
            <v>箇所</v>
          </cell>
          <cell r="E116">
            <v>15300</v>
          </cell>
        </row>
        <row r="117">
          <cell r="A117" t="str">
            <v>A56030</v>
          </cell>
          <cell r="B117" t="str">
            <v>階段すべり止め</v>
          </cell>
          <cell r="C117" t="str">
            <v>ステンレス製ビニルタイヤ付き巾＝３７ｍｍ</v>
          </cell>
          <cell r="D117" t="str">
            <v>ｍ</v>
          </cell>
          <cell r="E117">
            <v>1530</v>
          </cell>
        </row>
        <row r="118">
          <cell r="A118" t="str">
            <v>A60003</v>
          </cell>
          <cell r="B118" t="str">
            <v>アスファルトコンパウンド</v>
          </cell>
          <cell r="C118" t="str">
            <v>３，４種</v>
          </cell>
          <cell r="D118" t="str">
            <v>kg</v>
          </cell>
          <cell r="E118">
            <v>61</v>
          </cell>
        </row>
        <row r="119">
          <cell r="A119" t="str">
            <v>A60135</v>
          </cell>
          <cell r="B119" t="str">
            <v>アスファルトルーフィング</v>
          </cell>
          <cell r="C119" t="str">
            <v>１５００</v>
          </cell>
          <cell r="D119" t="str">
            <v>㎡</v>
          </cell>
          <cell r="E119">
            <v>168</v>
          </cell>
        </row>
        <row r="120">
          <cell r="A120" t="str">
            <v>A60240</v>
          </cell>
          <cell r="B120" t="str">
            <v>砂付きストレッチルーフィング</v>
          </cell>
          <cell r="C120" t="str">
            <v>８００</v>
          </cell>
          <cell r="D120" t="str">
            <v>㎡</v>
          </cell>
          <cell r="E120">
            <v>548</v>
          </cell>
        </row>
        <row r="121">
          <cell r="A121" t="str">
            <v>A60320</v>
          </cell>
          <cell r="B121" t="str">
            <v>アスファルトフェルト</v>
          </cell>
          <cell r="C121" t="str">
            <v>４３０</v>
          </cell>
          <cell r="D121" t="str">
            <v>㎡</v>
          </cell>
          <cell r="E121">
            <v>45</v>
          </cell>
        </row>
        <row r="122">
          <cell r="A122" t="str">
            <v>A60400</v>
          </cell>
          <cell r="B122" t="str">
            <v>アスファルトプライマー</v>
          </cell>
          <cell r="D122" t="str">
            <v>L</v>
          </cell>
          <cell r="E122">
            <v>168</v>
          </cell>
        </row>
        <row r="123">
          <cell r="A123" t="str">
            <v>A60450</v>
          </cell>
          <cell r="B123" t="str">
            <v>特殊プライマー</v>
          </cell>
          <cell r="D123" t="str">
            <v>L</v>
          </cell>
          <cell r="E123">
            <v>640</v>
          </cell>
        </row>
        <row r="124">
          <cell r="A124" t="str">
            <v>A60500</v>
          </cell>
          <cell r="B124" t="str">
            <v>ストレッチルーフィング</v>
          </cell>
          <cell r="C124" t="str">
            <v>１０００</v>
          </cell>
          <cell r="D124" t="str">
            <v>㎡</v>
          </cell>
          <cell r="E124">
            <v>410</v>
          </cell>
        </row>
        <row r="125">
          <cell r="A125" t="str">
            <v>A60600</v>
          </cell>
          <cell r="B125" t="str">
            <v>砂付きあなあきルーフィング</v>
          </cell>
          <cell r="C125" t="str">
            <v>２５００</v>
          </cell>
          <cell r="D125" t="str">
            <v>㎡</v>
          </cell>
          <cell r="E125">
            <v>334</v>
          </cell>
        </row>
        <row r="126">
          <cell r="A126" t="str">
            <v>A60800</v>
          </cell>
          <cell r="B126" t="str">
            <v>ゴムアスファルト系シール材</v>
          </cell>
          <cell r="D126" t="str">
            <v>L</v>
          </cell>
          <cell r="E126">
            <v>263</v>
          </cell>
        </row>
        <row r="127">
          <cell r="A127" t="str">
            <v>A61100</v>
          </cell>
          <cell r="B127" t="str">
            <v>ポリサルファイドシーリング材</v>
          </cell>
          <cell r="C127" t="str">
            <v>２成分形</v>
          </cell>
          <cell r="D127" t="str">
            <v>L</v>
          </cell>
          <cell r="E127">
            <v>1760</v>
          </cell>
        </row>
        <row r="128">
          <cell r="A128" t="str">
            <v>A61200</v>
          </cell>
          <cell r="B128" t="str">
            <v>シリコーンシーリング材</v>
          </cell>
          <cell r="C128" t="str">
            <v>２成分形</v>
          </cell>
          <cell r="D128" t="str">
            <v>L</v>
          </cell>
          <cell r="E128">
            <v>1880</v>
          </cell>
        </row>
        <row r="129">
          <cell r="A129" t="str">
            <v>A61300</v>
          </cell>
          <cell r="B129" t="str">
            <v>変成シリコーンシーリング材</v>
          </cell>
          <cell r="C129" t="str">
            <v>２成分形</v>
          </cell>
          <cell r="D129" t="str">
            <v>L</v>
          </cell>
          <cell r="E129">
            <v>1810</v>
          </cell>
        </row>
        <row r="130">
          <cell r="A130" t="str">
            <v>A61625</v>
          </cell>
          <cell r="B130" t="str">
            <v>ポリスチレンフォーム保温材</v>
          </cell>
          <cell r="C130" t="str">
            <v>厚２５ＪＩＳＡ９５１１Ｂ類３種</v>
          </cell>
          <cell r="D130" t="str">
            <v>㎡</v>
          </cell>
          <cell r="E130">
            <v>773</v>
          </cell>
        </row>
        <row r="131">
          <cell r="A131" t="str">
            <v>A61630</v>
          </cell>
          <cell r="B131" t="str">
            <v>ポリスチレンフォーム保温材</v>
          </cell>
          <cell r="C131" t="str">
            <v>厚３０ＪＩＳＡ９５１１Ｂ類３種</v>
          </cell>
          <cell r="D131" t="str">
            <v>㎡</v>
          </cell>
          <cell r="E131">
            <v>924</v>
          </cell>
        </row>
        <row r="132">
          <cell r="A132" t="str">
            <v>A61640</v>
          </cell>
          <cell r="B132" t="str">
            <v>ポリスチレンフォーム保温材</v>
          </cell>
          <cell r="C132" t="str">
            <v>厚４０ＪＩＳＡ９５１１Ｂ類３種</v>
          </cell>
          <cell r="D132" t="str">
            <v>㎡</v>
          </cell>
          <cell r="E132">
            <v>1232</v>
          </cell>
        </row>
        <row r="133">
          <cell r="A133" t="str">
            <v>A61650</v>
          </cell>
          <cell r="B133" t="str">
            <v>ポリスチレンフォーム保温材</v>
          </cell>
          <cell r="C133" t="str">
            <v>厚５０ＪＩＳＡ９５１１Ｂ類３種</v>
          </cell>
          <cell r="D133" t="str">
            <v>㎡</v>
          </cell>
          <cell r="E133">
            <v>1546</v>
          </cell>
        </row>
        <row r="134">
          <cell r="A134" t="str">
            <v>A61725</v>
          </cell>
          <cell r="B134" t="str">
            <v>硬質ウレタンフォーム保温材</v>
          </cell>
          <cell r="C134" t="str">
            <v>厚２５ＪＩＳＡ９５１４２種３号</v>
          </cell>
          <cell r="D134" t="str">
            <v>㎡</v>
          </cell>
          <cell r="E134">
            <v>1070</v>
          </cell>
        </row>
        <row r="135">
          <cell r="A135" t="str">
            <v>A61730</v>
          </cell>
          <cell r="B135" t="str">
            <v>硬質ウレタンフォーム保温材</v>
          </cell>
          <cell r="C135" t="str">
            <v>厚３０ＪＩＳＡ９５１４２種３号</v>
          </cell>
          <cell r="D135" t="str">
            <v>㎡</v>
          </cell>
          <cell r="E135">
            <v>1250</v>
          </cell>
        </row>
        <row r="136">
          <cell r="A136" t="str">
            <v>A61740</v>
          </cell>
          <cell r="B136" t="str">
            <v>硬質ウレタンフォーム保温材</v>
          </cell>
          <cell r="C136" t="str">
            <v>厚４０ＪＩＳＡ９５１４２種３号</v>
          </cell>
          <cell r="D136" t="str">
            <v>㎡</v>
          </cell>
          <cell r="E136">
            <v>1980</v>
          </cell>
        </row>
        <row r="137">
          <cell r="A137" t="str">
            <v>A61750</v>
          </cell>
          <cell r="B137" t="str">
            <v>硬質ウレタンフォーム保温材</v>
          </cell>
          <cell r="C137" t="str">
            <v>厚５０ＪＩＳＡ９５１４２種３号</v>
          </cell>
          <cell r="D137" t="str">
            <v>㎡</v>
          </cell>
          <cell r="E137">
            <v>2340</v>
          </cell>
        </row>
        <row r="138">
          <cell r="A138" t="str">
            <v>A80303</v>
          </cell>
          <cell r="B138" t="str">
            <v>寒水石粉</v>
          </cell>
          <cell r="D138" t="str">
            <v>kg</v>
          </cell>
          <cell r="E138">
            <v>20</v>
          </cell>
        </row>
        <row r="139">
          <cell r="A139" t="str">
            <v>A80501</v>
          </cell>
          <cell r="B139" t="str">
            <v>消石灰</v>
          </cell>
          <cell r="C139" t="str">
            <v>上塗用</v>
          </cell>
          <cell r="D139" t="str">
            <v>kg</v>
          </cell>
          <cell r="E139">
            <v>35</v>
          </cell>
        </row>
        <row r="140">
          <cell r="A140" t="str">
            <v>A80701</v>
          </cell>
          <cell r="B140" t="str">
            <v>防水剤</v>
          </cell>
          <cell r="D140" t="str">
            <v>kg</v>
          </cell>
          <cell r="E140">
            <v>170</v>
          </cell>
        </row>
        <row r="141">
          <cell r="A141" t="str">
            <v>A80801</v>
          </cell>
          <cell r="B141" t="str">
            <v>下地調整塗材（セメントフィラー）</v>
          </cell>
          <cell r="C141" t="str">
            <v>ＪＩＳＡ６９１６</v>
          </cell>
          <cell r="D141" t="str">
            <v>kg</v>
          </cell>
          <cell r="E141">
            <v>168</v>
          </cell>
        </row>
        <row r="142">
          <cell r="A142" t="str">
            <v>A90210</v>
          </cell>
          <cell r="B142" t="str">
            <v>空胴コンクリートブロック</v>
          </cell>
          <cell r="C142" t="str">
            <v>Ｃ種１００×１９０×３９０</v>
          </cell>
          <cell r="D142" t="str">
            <v>個</v>
          </cell>
          <cell r="E142">
            <v>85</v>
          </cell>
        </row>
        <row r="143">
          <cell r="A143" t="str">
            <v>A90212</v>
          </cell>
          <cell r="B143" t="str">
            <v>空胴コンクリートブロック</v>
          </cell>
          <cell r="C143" t="str">
            <v>Ｃ種１２０×１９０×３９０</v>
          </cell>
          <cell r="D143" t="str">
            <v>個</v>
          </cell>
          <cell r="E143">
            <v>95</v>
          </cell>
        </row>
        <row r="144">
          <cell r="A144" t="str">
            <v>A90215</v>
          </cell>
          <cell r="B144" t="str">
            <v>空胴コンクリートブロック</v>
          </cell>
          <cell r="C144" t="str">
            <v>Ｃ種１５０×１９０×３９０</v>
          </cell>
          <cell r="D144" t="str">
            <v>個</v>
          </cell>
          <cell r="E144">
            <v>105</v>
          </cell>
        </row>
        <row r="145">
          <cell r="A145" t="str">
            <v>A90219</v>
          </cell>
          <cell r="B145" t="str">
            <v>空胴コンクリートブロック</v>
          </cell>
          <cell r="C145" t="str">
            <v>Ｃ種１９０×１９０×３９０</v>
          </cell>
          <cell r="D145" t="str">
            <v>個</v>
          </cell>
          <cell r="E145">
            <v>160</v>
          </cell>
        </row>
        <row r="146">
          <cell r="A146" t="str">
            <v>A91001</v>
          </cell>
          <cell r="B146" t="str">
            <v>普通れんが</v>
          </cell>
          <cell r="C146" t="str">
            <v>２種２１０×１００×６０</v>
          </cell>
          <cell r="D146" t="str">
            <v>本</v>
          </cell>
          <cell r="E146">
            <v>76</v>
          </cell>
        </row>
        <row r="147">
          <cell r="A147" t="str">
            <v>A92025</v>
          </cell>
          <cell r="B147" t="str">
            <v>ユニットタイル</v>
          </cell>
          <cell r="C147" t="str">
            <v>無釉２５ｍｍ角床張り用</v>
          </cell>
          <cell r="D147" t="str">
            <v>㎡</v>
          </cell>
          <cell r="E147">
            <v>1790</v>
          </cell>
        </row>
        <row r="148">
          <cell r="A148" t="str">
            <v>A92050</v>
          </cell>
          <cell r="B148" t="str">
            <v>ユニットタイル</v>
          </cell>
          <cell r="C148" t="str">
            <v>無釉５０ｍｍ角床張り用</v>
          </cell>
          <cell r="D148" t="str">
            <v>㎡</v>
          </cell>
          <cell r="E148">
            <v>2220</v>
          </cell>
        </row>
        <row r="149">
          <cell r="A149" t="str">
            <v>A92910</v>
          </cell>
          <cell r="B149" t="str">
            <v>壁タイル</v>
          </cell>
          <cell r="C149" t="str">
            <v>施釉一般色１００ｍｍ角陶器質</v>
          </cell>
          <cell r="D149" t="str">
            <v>枚</v>
          </cell>
          <cell r="E149">
            <v>20</v>
          </cell>
        </row>
        <row r="150">
          <cell r="A150" t="str">
            <v>A94000</v>
          </cell>
          <cell r="B150" t="str">
            <v>接着剤</v>
          </cell>
          <cell r="C150" t="str">
            <v>ＪＩＳＡ５５４８タイプ１</v>
          </cell>
          <cell r="D150" t="str">
            <v>kg</v>
          </cell>
          <cell r="E150">
            <v>928</v>
          </cell>
        </row>
        <row r="151">
          <cell r="A151" t="str">
            <v>A94010</v>
          </cell>
          <cell r="B151" t="str">
            <v>接着剤</v>
          </cell>
          <cell r="C151" t="str">
            <v>ＪＩＳＡ５５４８タイプ２</v>
          </cell>
          <cell r="D151" t="str">
            <v>kg</v>
          </cell>
          <cell r="E151">
            <v>455</v>
          </cell>
        </row>
        <row r="152">
          <cell r="A152" t="str">
            <v>A94020</v>
          </cell>
          <cell r="B152" t="str">
            <v>接着剤</v>
          </cell>
          <cell r="C152" t="str">
            <v>ＪＩＳＡ５５４８タイプ３</v>
          </cell>
          <cell r="D152" t="str">
            <v>kg</v>
          </cell>
          <cell r="E152">
            <v>385</v>
          </cell>
        </row>
        <row r="153">
          <cell r="A153" t="str">
            <v>AA0004</v>
          </cell>
          <cell r="B153" t="str">
            <v>ラワン合板</v>
          </cell>
          <cell r="C153" t="str">
            <v>１類１等４×９１０×１８２０</v>
          </cell>
          <cell r="D153" t="str">
            <v>枚</v>
          </cell>
          <cell r="E153">
            <v>620</v>
          </cell>
        </row>
        <row r="154">
          <cell r="A154" t="str">
            <v>AA0104</v>
          </cell>
          <cell r="B154" t="str">
            <v>ラワン合板</v>
          </cell>
          <cell r="C154" t="str">
            <v>２類１等４×９１０×１８２０</v>
          </cell>
          <cell r="D154" t="str">
            <v>枚</v>
          </cell>
          <cell r="E154">
            <v>560</v>
          </cell>
        </row>
        <row r="155">
          <cell r="A155" t="str">
            <v>AA0204</v>
          </cell>
          <cell r="B155" t="str">
            <v>シナ合板</v>
          </cell>
          <cell r="C155" t="str">
            <v>１類１等４×９１０×１８２０</v>
          </cell>
          <cell r="D155" t="str">
            <v>枚</v>
          </cell>
          <cell r="E155">
            <v>930</v>
          </cell>
        </row>
        <row r="156">
          <cell r="A156" t="str">
            <v>AA0304</v>
          </cell>
          <cell r="B156" t="str">
            <v>シナ合板</v>
          </cell>
          <cell r="C156" t="str">
            <v>２類１等４×９１０×１８２０</v>
          </cell>
          <cell r="D156" t="str">
            <v>枚</v>
          </cell>
          <cell r="E156">
            <v>900</v>
          </cell>
        </row>
        <row r="157">
          <cell r="A157" t="str">
            <v>AA0415</v>
          </cell>
          <cell r="B157" t="str">
            <v>木毛セメント板</v>
          </cell>
          <cell r="C157" t="str">
            <v>１５×９１０×１８２０</v>
          </cell>
          <cell r="D157" t="str">
            <v>枚</v>
          </cell>
          <cell r="E157">
            <v>800</v>
          </cell>
        </row>
        <row r="158">
          <cell r="A158" t="str">
            <v>AA0420</v>
          </cell>
          <cell r="B158" t="str">
            <v>木毛セメント板</v>
          </cell>
          <cell r="C158" t="str">
            <v>２０×９１０×１８２０</v>
          </cell>
          <cell r="D158" t="str">
            <v>枚</v>
          </cell>
          <cell r="E158">
            <v>900</v>
          </cell>
        </row>
        <row r="159">
          <cell r="A159" t="str">
            <v>AA0425</v>
          </cell>
          <cell r="B159" t="str">
            <v>木毛セメント板</v>
          </cell>
          <cell r="C159" t="str">
            <v>２５×９１０×１８２０</v>
          </cell>
          <cell r="D159" t="str">
            <v>枚</v>
          </cell>
          <cell r="E159">
            <v>1100</v>
          </cell>
        </row>
        <row r="160">
          <cell r="A160" t="str">
            <v>AA0501</v>
          </cell>
          <cell r="B160" t="str">
            <v>せっこうボード</v>
          </cell>
          <cell r="C160" t="str">
            <v>準不燃９．５×９１０×１８２０</v>
          </cell>
          <cell r="D160" t="str">
            <v>枚</v>
          </cell>
          <cell r="E160">
            <v>280</v>
          </cell>
        </row>
        <row r="161">
          <cell r="A161" t="str">
            <v>AA0621</v>
          </cell>
          <cell r="B161" t="str">
            <v>せっこうボード</v>
          </cell>
          <cell r="C161" t="str">
            <v>不燃１２．５×９１０×１８２０</v>
          </cell>
          <cell r="D161" t="str">
            <v>枚</v>
          </cell>
          <cell r="E161">
            <v>435</v>
          </cell>
        </row>
        <row r="162">
          <cell r="A162" t="str">
            <v>AA1109</v>
          </cell>
          <cell r="B162" t="str">
            <v>ロックウール化粧吸音板</v>
          </cell>
          <cell r="C162" t="str">
            <v>９×３０３×６０６</v>
          </cell>
          <cell r="D162" t="str">
            <v>㎡</v>
          </cell>
          <cell r="E162">
            <v>661</v>
          </cell>
        </row>
        <row r="163">
          <cell r="A163" t="str">
            <v>AA1112</v>
          </cell>
          <cell r="B163" t="str">
            <v>ロックウール化粧吸音板</v>
          </cell>
          <cell r="C163" t="str">
            <v>１２×３０３×６０６</v>
          </cell>
          <cell r="D163" t="str">
            <v>㎡</v>
          </cell>
          <cell r="E163">
            <v>1252</v>
          </cell>
        </row>
        <row r="164">
          <cell r="A164" t="str">
            <v>AA1309</v>
          </cell>
          <cell r="B164" t="str">
            <v>化粧せっこうボ－ド（トラバーチン）</v>
          </cell>
          <cell r="C164" t="str">
            <v>準不燃９．５×４５５×９１０</v>
          </cell>
          <cell r="D164" t="str">
            <v>㎡</v>
          </cell>
          <cell r="E164">
            <v>373</v>
          </cell>
        </row>
        <row r="165">
          <cell r="A165" t="str">
            <v>AA1409</v>
          </cell>
          <cell r="B165" t="str">
            <v>化粧せっこうボ－ド（トラバーチン）</v>
          </cell>
          <cell r="C165" t="str">
            <v>不燃９．５×４５５×９１０</v>
          </cell>
          <cell r="D165" t="str">
            <v>㎡</v>
          </cell>
          <cell r="E165">
            <v>436</v>
          </cell>
        </row>
        <row r="166">
          <cell r="A166" t="str">
            <v>AA1500</v>
          </cell>
          <cell r="B166" t="str">
            <v>無石綿けい酸カルシウム板</v>
          </cell>
          <cell r="C166" t="str">
            <v>不燃６×９１０×１８２０</v>
          </cell>
          <cell r="D166" t="str">
            <v>枚</v>
          </cell>
          <cell r="E166">
            <v>1060</v>
          </cell>
        </row>
        <row r="167">
          <cell r="A167" t="str">
            <v>AA2050</v>
          </cell>
          <cell r="B167" t="str">
            <v>発泡スチロール</v>
          </cell>
          <cell r="C167" t="str">
            <v>厚５０</v>
          </cell>
          <cell r="D167" t="str">
            <v>㎡</v>
          </cell>
          <cell r="E167">
            <v>1160</v>
          </cell>
        </row>
        <row r="168">
          <cell r="A168" t="str">
            <v>AA2120</v>
          </cell>
          <cell r="B168" t="str">
            <v>ポリスチレンフォーム保温材</v>
          </cell>
          <cell r="C168" t="str">
            <v>厚２０Ｂ類２種２０×９１０×１８２０</v>
          </cell>
          <cell r="D168" t="str">
            <v>枚</v>
          </cell>
          <cell r="E168">
            <v>878</v>
          </cell>
        </row>
        <row r="169">
          <cell r="A169" t="str">
            <v>AA2125</v>
          </cell>
          <cell r="B169" t="str">
            <v>ポリスチレンフォーム保温材</v>
          </cell>
          <cell r="C169" t="str">
            <v>厚２５Ｂ類２種２５×９１０×１８２０</v>
          </cell>
          <cell r="D169" t="str">
            <v>枚</v>
          </cell>
          <cell r="E169">
            <v>1090</v>
          </cell>
        </row>
        <row r="170">
          <cell r="A170" t="str">
            <v>AA2130</v>
          </cell>
          <cell r="B170" t="str">
            <v>ポリスチレンフォーム保温材</v>
          </cell>
          <cell r="C170" t="str">
            <v>厚３０Ｂ類２種３０×９１０×１８２０</v>
          </cell>
          <cell r="D170" t="str">
            <v>枚</v>
          </cell>
          <cell r="E170">
            <v>1310</v>
          </cell>
        </row>
        <row r="171">
          <cell r="A171" t="str">
            <v>AA2140</v>
          </cell>
          <cell r="B171" t="str">
            <v>ポリスチレンフォーム保温材</v>
          </cell>
          <cell r="C171" t="str">
            <v>厚４０Ｂ類２種４０×９１０×１８２０</v>
          </cell>
          <cell r="D171" t="str">
            <v>枚</v>
          </cell>
          <cell r="E171">
            <v>1750</v>
          </cell>
        </row>
        <row r="172">
          <cell r="A172" t="str">
            <v>AA2150</v>
          </cell>
          <cell r="B172" t="str">
            <v>ポリスチレンフォーム保温材</v>
          </cell>
          <cell r="C172" t="str">
            <v>厚５０Ｂ類２種５０×９１０×１８２０</v>
          </cell>
          <cell r="D172" t="str">
            <v>枚</v>
          </cell>
          <cell r="E172">
            <v>2190</v>
          </cell>
        </row>
        <row r="173">
          <cell r="A173" t="str">
            <v>AA3002</v>
          </cell>
          <cell r="B173" t="str">
            <v>ビニル床タイル</v>
          </cell>
          <cell r="C173" t="str">
            <v>半硬質厚２ｍｍノンアスベスト</v>
          </cell>
          <cell r="D173" t="str">
            <v>㎡</v>
          </cell>
          <cell r="E173">
            <v>930</v>
          </cell>
        </row>
        <row r="174">
          <cell r="A174" t="str">
            <v>AA3103</v>
          </cell>
          <cell r="B174" t="str">
            <v>ビニル床シート（無地）</v>
          </cell>
          <cell r="C174" t="str">
            <v>一般用ＮＣ厚２．５ｍｍ</v>
          </cell>
          <cell r="D174" t="str">
            <v>㎡</v>
          </cell>
          <cell r="E174">
            <v>1750</v>
          </cell>
        </row>
        <row r="175">
          <cell r="A175" t="str">
            <v>AA3113</v>
          </cell>
          <cell r="B175" t="str">
            <v>ビニル床シート（模様入り）</v>
          </cell>
          <cell r="C175" t="str">
            <v>一般用ＮＣ厚２．５ｍｍ</v>
          </cell>
          <cell r="D175" t="str">
            <v>㎡</v>
          </cell>
          <cell r="E175">
            <v>1900</v>
          </cell>
        </row>
        <row r="176">
          <cell r="A176" t="str">
            <v>AA4006</v>
          </cell>
          <cell r="B176" t="str">
            <v>ビニル幅木</v>
          </cell>
          <cell r="C176" t="str">
            <v>Ｈ＝６０ｍｍ</v>
          </cell>
          <cell r="D176" t="str">
            <v>ｍ</v>
          </cell>
          <cell r="E176">
            <v>180</v>
          </cell>
        </row>
        <row r="177">
          <cell r="A177" t="str">
            <v>AA4007</v>
          </cell>
          <cell r="B177" t="str">
            <v>ビニル幅木</v>
          </cell>
          <cell r="C177" t="str">
            <v>Ｈ＝７５ｍｍ</v>
          </cell>
          <cell r="D177" t="str">
            <v>ｍ</v>
          </cell>
          <cell r="E177">
            <v>200</v>
          </cell>
        </row>
        <row r="178">
          <cell r="A178" t="str">
            <v>AA4010</v>
          </cell>
          <cell r="B178" t="str">
            <v>ビニル幅木</v>
          </cell>
          <cell r="C178" t="str">
            <v>Ｈ＝１００ｍｍ</v>
          </cell>
          <cell r="D178" t="str">
            <v>ｍ</v>
          </cell>
          <cell r="E178">
            <v>220</v>
          </cell>
        </row>
        <row r="179">
          <cell r="A179" t="str">
            <v>AA4030</v>
          </cell>
          <cell r="B179" t="str">
            <v>ビニル幅木（階段ささら）</v>
          </cell>
          <cell r="C179" t="str">
            <v>Ｈ＝３３０ｍｍ</v>
          </cell>
          <cell r="D179" t="str">
            <v>ｍ</v>
          </cell>
          <cell r="E179">
            <v>720</v>
          </cell>
        </row>
        <row r="180">
          <cell r="A180" t="str">
            <v>AA8001</v>
          </cell>
          <cell r="B180" t="str">
            <v>接着剤</v>
          </cell>
          <cell r="C180" t="str">
            <v>せっこうボ－ドじか張り用</v>
          </cell>
          <cell r="D180" t="str">
            <v>kg</v>
          </cell>
          <cell r="E180">
            <v>54</v>
          </cell>
        </row>
        <row r="181">
          <cell r="A181" t="str">
            <v>AA8002</v>
          </cell>
          <cell r="B181" t="str">
            <v>接着剤</v>
          </cell>
          <cell r="C181" t="str">
            <v>一般床用</v>
          </cell>
          <cell r="D181" t="str">
            <v>kg</v>
          </cell>
          <cell r="E181">
            <v>270</v>
          </cell>
        </row>
        <row r="182">
          <cell r="A182" t="str">
            <v>AA8003</v>
          </cell>
          <cell r="B182" t="str">
            <v>接着剤</v>
          </cell>
          <cell r="C182" t="str">
            <v>幅木及び階段用</v>
          </cell>
          <cell r="D182" t="str">
            <v>kg</v>
          </cell>
          <cell r="E182">
            <v>440</v>
          </cell>
        </row>
        <row r="183">
          <cell r="A183" t="str">
            <v>AA8004</v>
          </cell>
          <cell r="B183" t="str">
            <v>接着剤</v>
          </cell>
          <cell r="C183" t="str">
            <v>エポキシ樹脂系</v>
          </cell>
          <cell r="D183" t="str">
            <v>kg</v>
          </cell>
          <cell r="E183">
            <v>720</v>
          </cell>
        </row>
        <row r="184">
          <cell r="A184" t="str">
            <v>AA8005</v>
          </cell>
          <cell r="B184" t="str">
            <v>接着剤</v>
          </cell>
          <cell r="C184" t="str">
            <v>再生ゴム系</v>
          </cell>
          <cell r="D184" t="str">
            <v>kg</v>
          </cell>
          <cell r="E184">
            <v>660</v>
          </cell>
        </row>
        <row r="185">
          <cell r="A185" t="str">
            <v>AA8020</v>
          </cell>
          <cell r="B185" t="str">
            <v>接着剤</v>
          </cell>
          <cell r="C185" t="str">
            <v>ＪＩＳＡ５５３８壁用ボード類接着剤</v>
          </cell>
          <cell r="D185" t="str">
            <v>kg</v>
          </cell>
          <cell r="E185">
            <v>260</v>
          </cell>
        </row>
        <row r="186">
          <cell r="A186" t="str">
            <v>AA8030</v>
          </cell>
          <cell r="B186" t="str">
            <v>接着剤</v>
          </cell>
          <cell r="C186" t="str">
            <v>ＪＩＳＡ５５３９天井用ボード類接着剤</v>
          </cell>
          <cell r="D186" t="str">
            <v>kg</v>
          </cell>
          <cell r="E186">
            <v>250</v>
          </cell>
        </row>
        <row r="187">
          <cell r="A187" t="str">
            <v>AA8040</v>
          </cell>
          <cell r="B187" t="str">
            <v>接着剤</v>
          </cell>
          <cell r="C187" t="str">
            <v>壁紙用（酢酸ビニルエマルション形）</v>
          </cell>
          <cell r="D187" t="str">
            <v>kg</v>
          </cell>
          <cell r="E187">
            <v>250</v>
          </cell>
        </row>
        <row r="188">
          <cell r="A188" t="str">
            <v>AA8100</v>
          </cell>
          <cell r="B188" t="str">
            <v>ジョイントテープ</v>
          </cell>
          <cell r="D188" t="str">
            <v>ｍ</v>
          </cell>
          <cell r="E188">
            <v>11</v>
          </cell>
        </row>
        <row r="189">
          <cell r="A189" t="str">
            <v>AA8200</v>
          </cell>
          <cell r="B189" t="str">
            <v>ジョイントセメント</v>
          </cell>
          <cell r="C189" t="str">
            <v>ＪＩＳＡ６９１４</v>
          </cell>
          <cell r="D189" t="str">
            <v>kg</v>
          </cell>
          <cell r="E189">
            <v>140</v>
          </cell>
        </row>
        <row r="190">
          <cell r="A190" t="str">
            <v>AB0030</v>
          </cell>
          <cell r="B190" t="str">
            <v>フロート板ガラス</v>
          </cell>
          <cell r="C190" t="str">
            <v>透明厚３ｍｍ２．２２㎡以下定寸</v>
          </cell>
          <cell r="D190" t="str">
            <v>㎡</v>
          </cell>
          <cell r="E190">
            <v>1050</v>
          </cell>
        </row>
        <row r="191">
          <cell r="A191" t="str">
            <v>AB0130</v>
          </cell>
          <cell r="B191" t="str">
            <v>フロート板ガラス</v>
          </cell>
          <cell r="C191" t="str">
            <v>摺厚３ｍｍ２．２２㎡以下定寸</v>
          </cell>
          <cell r="D191" t="str">
            <v>㎡</v>
          </cell>
          <cell r="E191">
            <v>1310</v>
          </cell>
        </row>
        <row r="192">
          <cell r="A192" t="str">
            <v>AB0242</v>
          </cell>
          <cell r="B192" t="str">
            <v>型板ガラス</v>
          </cell>
          <cell r="C192" t="str">
            <v>厚４ｍｍ２．１８㎡以下特寸</v>
          </cell>
          <cell r="D192" t="str">
            <v>㎡</v>
          </cell>
          <cell r="E192">
            <v>1470</v>
          </cell>
        </row>
        <row r="193">
          <cell r="A193" t="str">
            <v>AB0243</v>
          </cell>
          <cell r="B193" t="str">
            <v>型板ガラス</v>
          </cell>
          <cell r="C193" t="str">
            <v>厚４ｍｍ４．４５㎡以下特寸</v>
          </cell>
          <cell r="D193" t="str">
            <v>㎡</v>
          </cell>
          <cell r="E193">
            <v>1470</v>
          </cell>
        </row>
        <row r="194">
          <cell r="A194" t="str">
            <v>AB0261</v>
          </cell>
          <cell r="B194" t="str">
            <v>型板ガラス</v>
          </cell>
          <cell r="C194" t="str">
            <v>厚６ｍｍ２．１８㎡以下特寸</v>
          </cell>
          <cell r="D194" t="str">
            <v>㎡</v>
          </cell>
          <cell r="E194">
            <v>1590</v>
          </cell>
        </row>
        <row r="195">
          <cell r="A195" t="str">
            <v>AB0262</v>
          </cell>
          <cell r="B195" t="str">
            <v>型板ガラス</v>
          </cell>
          <cell r="C195" t="str">
            <v>厚６ｍｍ４．４５㎡以下特寸</v>
          </cell>
          <cell r="D195" t="str">
            <v>㎡</v>
          </cell>
          <cell r="E195">
            <v>1690</v>
          </cell>
        </row>
        <row r="196">
          <cell r="A196" t="str">
            <v>AB0311</v>
          </cell>
          <cell r="B196" t="str">
            <v>フロート板ガラス</v>
          </cell>
          <cell r="C196" t="str">
            <v>厚５ｍｍ２．１８㎡以下特寸</v>
          </cell>
          <cell r="D196" t="str">
            <v>㎡</v>
          </cell>
          <cell r="E196">
            <v>2170</v>
          </cell>
        </row>
        <row r="197">
          <cell r="A197" t="str">
            <v>AB0312</v>
          </cell>
          <cell r="B197" t="str">
            <v>フロート板ガラス</v>
          </cell>
          <cell r="C197" t="str">
            <v>厚５ｍｍ４．４５㎡以下特寸</v>
          </cell>
          <cell r="D197" t="str">
            <v>㎡</v>
          </cell>
          <cell r="E197">
            <v>2170</v>
          </cell>
        </row>
        <row r="198">
          <cell r="A198" t="str">
            <v>AB0315</v>
          </cell>
          <cell r="B198" t="str">
            <v>フロート板ガラス</v>
          </cell>
          <cell r="C198" t="str">
            <v>厚６ｍｍ２．１８㎡以下特寸</v>
          </cell>
          <cell r="D198" t="str">
            <v>㎡</v>
          </cell>
          <cell r="E198">
            <v>2990</v>
          </cell>
        </row>
        <row r="199">
          <cell r="A199" t="str">
            <v>AB0316</v>
          </cell>
          <cell r="B199" t="str">
            <v>フロート板ガラス</v>
          </cell>
          <cell r="C199" t="str">
            <v>厚６ｍｍ４．４５㎡以下特寸</v>
          </cell>
          <cell r="D199" t="str">
            <v>㎡</v>
          </cell>
          <cell r="E199">
            <v>2990</v>
          </cell>
        </row>
        <row r="200">
          <cell r="A200" t="str">
            <v>AB0321</v>
          </cell>
          <cell r="B200" t="str">
            <v>フロート板ガラス</v>
          </cell>
          <cell r="C200" t="str">
            <v>厚８ｍｍ２．１８㎡以下特寸</v>
          </cell>
          <cell r="D200" t="str">
            <v>㎡</v>
          </cell>
          <cell r="E200">
            <v>4860</v>
          </cell>
        </row>
        <row r="201">
          <cell r="A201" t="str">
            <v>AB0322</v>
          </cell>
          <cell r="B201" t="str">
            <v>フロート板ガラス</v>
          </cell>
          <cell r="C201" t="str">
            <v>厚８ｍｍ４．４５㎡以下特寸</v>
          </cell>
          <cell r="D201" t="str">
            <v>㎡</v>
          </cell>
          <cell r="E201">
            <v>5210</v>
          </cell>
        </row>
        <row r="202">
          <cell r="A202" t="str">
            <v>AB0323</v>
          </cell>
          <cell r="B202" t="str">
            <v>フロート板ガラス</v>
          </cell>
          <cell r="C202" t="str">
            <v>厚８ｍｍ６．８１㎡以下特寸</v>
          </cell>
          <cell r="D202" t="str">
            <v>㎡</v>
          </cell>
          <cell r="E202">
            <v>5210</v>
          </cell>
        </row>
        <row r="203">
          <cell r="A203" t="str">
            <v>AB0462</v>
          </cell>
          <cell r="B203" t="str">
            <v>網入型板ガラス</v>
          </cell>
          <cell r="C203" t="str">
            <v>厚６．８ｍｍ２．１８㎡以下特寸</v>
          </cell>
          <cell r="D203" t="str">
            <v>㎡</v>
          </cell>
          <cell r="E203">
            <v>2950</v>
          </cell>
        </row>
        <row r="204">
          <cell r="A204" t="str">
            <v>AB0463</v>
          </cell>
          <cell r="B204" t="str">
            <v>網入型板ガラス</v>
          </cell>
          <cell r="C204" t="str">
            <v>厚６．８ｍｍ４．４５㎡以下特寸</v>
          </cell>
          <cell r="D204" t="str">
            <v>㎡</v>
          </cell>
          <cell r="E204">
            <v>3100</v>
          </cell>
        </row>
        <row r="205">
          <cell r="A205" t="str">
            <v>AB0562</v>
          </cell>
          <cell r="B205" t="str">
            <v>網入みがき板ガラス</v>
          </cell>
          <cell r="C205" t="str">
            <v>厚６．８ｍｍ２．１８㎡以下特寸</v>
          </cell>
          <cell r="D205" t="str">
            <v>㎡</v>
          </cell>
          <cell r="E205">
            <v>8670</v>
          </cell>
        </row>
        <row r="206">
          <cell r="A206" t="str">
            <v>AB0563</v>
          </cell>
          <cell r="B206" t="str">
            <v>網入みがき板ガラス</v>
          </cell>
          <cell r="C206" t="str">
            <v>厚６．８ｍｍ４．４５㎡以下特寸</v>
          </cell>
          <cell r="D206" t="str">
            <v>㎡</v>
          </cell>
          <cell r="E206">
            <v>8670</v>
          </cell>
        </row>
        <row r="207">
          <cell r="A207" t="str">
            <v>AB0600</v>
          </cell>
          <cell r="B207" t="str">
            <v>複層ガラス</v>
          </cell>
          <cell r="C207" t="str">
            <v>ＦＬ３：Ａ６：ＦＬ３</v>
          </cell>
          <cell r="D207" t="str">
            <v>㎡</v>
          </cell>
          <cell r="E207">
            <v>6370</v>
          </cell>
        </row>
        <row r="208">
          <cell r="A208" t="str">
            <v>AB0602</v>
          </cell>
          <cell r="B208" t="str">
            <v>複層ガラス</v>
          </cell>
          <cell r="C208" t="str">
            <v>ＦＬ５：Ａ６：ＦＬ５</v>
          </cell>
          <cell r="D208" t="str">
            <v>㎡</v>
          </cell>
          <cell r="E208">
            <v>10600</v>
          </cell>
        </row>
        <row r="209">
          <cell r="A209" t="str">
            <v>AB0612</v>
          </cell>
          <cell r="B209" t="str">
            <v>複層ガラス</v>
          </cell>
          <cell r="C209" t="str">
            <v>ＦＬ５：Ａ６：ＰＷ６．８</v>
          </cell>
          <cell r="D209" t="str">
            <v>㎡</v>
          </cell>
          <cell r="E209">
            <v>22000</v>
          </cell>
        </row>
        <row r="210">
          <cell r="A210" t="str">
            <v>AB1014</v>
          </cell>
          <cell r="B210" t="str">
            <v>ガラスブロック</v>
          </cell>
          <cell r="C210" t="str">
            <v>透明１４５×１４５×９５</v>
          </cell>
          <cell r="D210" t="str">
            <v>個</v>
          </cell>
          <cell r="E210">
            <v>610</v>
          </cell>
        </row>
        <row r="211">
          <cell r="A211" t="str">
            <v>AB1019</v>
          </cell>
          <cell r="B211" t="str">
            <v>ガラスブロック</v>
          </cell>
          <cell r="C211" t="str">
            <v>透明１９０×１９０×９５</v>
          </cell>
          <cell r="D211" t="str">
            <v>個</v>
          </cell>
          <cell r="E211">
            <v>745</v>
          </cell>
        </row>
        <row r="212">
          <cell r="A212" t="str">
            <v>AB1114</v>
          </cell>
          <cell r="B212" t="str">
            <v>ガラスブロック</v>
          </cell>
          <cell r="C212" t="str">
            <v>色物１４５×１４５×９５</v>
          </cell>
          <cell r="D212" t="str">
            <v>個</v>
          </cell>
          <cell r="E212">
            <v>765</v>
          </cell>
        </row>
        <row r="213">
          <cell r="A213" t="str">
            <v>AB1119</v>
          </cell>
          <cell r="B213" t="str">
            <v>ガラスブロック</v>
          </cell>
          <cell r="C213" t="str">
            <v>色物１９０×１９０×９５</v>
          </cell>
          <cell r="D213" t="str">
            <v>個</v>
          </cell>
          <cell r="E213">
            <v>935</v>
          </cell>
        </row>
        <row r="214">
          <cell r="A214" t="str">
            <v>AC0000</v>
          </cell>
          <cell r="B214" t="str">
            <v>さび止めペイント</v>
          </cell>
          <cell r="C214" t="str">
            <v>ＪＩＳＫ５６２３～５１種</v>
          </cell>
          <cell r="D214" t="str">
            <v>kg</v>
          </cell>
          <cell r="E214">
            <v>410</v>
          </cell>
        </row>
        <row r="215">
          <cell r="A215" t="str">
            <v>AC0010</v>
          </cell>
          <cell r="B215" t="str">
            <v>さび止めペイント</v>
          </cell>
          <cell r="C215" t="str">
            <v>ＪＩＳＫ５６２３～５２種</v>
          </cell>
          <cell r="D215" t="str">
            <v>kg</v>
          </cell>
          <cell r="E215">
            <v>410</v>
          </cell>
        </row>
        <row r="216">
          <cell r="A216" t="str">
            <v>AC0040</v>
          </cell>
          <cell r="B216" t="str">
            <v>鉛酸カルシウムさび止めペイント</v>
          </cell>
          <cell r="C216" t="str">
            <v>ＪＩＳＫ５６２９</v>
          </cell>
          <cell r="D216" t="str">
            <v>kg</v>
          </cell>
          <cell r="E216">
            <v>450</v>
          </cell>
        </row>
        <row r="217">
          <cell r="A217" t="str">
            <v>AC0100</v>
          </cell>
          <cell r="B217" t="str">
            <v>研摩紙</v>
          </cell>
          <cell r="C217" t="str">
            <v>＃１００～４００２３０×２８０ｍｍ</v>
          </cell>
          <cell r="D217" t="str">
            <v>枚</v>
          </cell>
          <cell r="E217">
            <v>32</v>
          </cell>
        </row>
        <row r="218">
          <cell r="A218" t="str">
            <v>AC0210</v>
          </cell>
          <cell r="B218" t="str">
            <v>エッチングプライマー</v>
          </cell>
          <cell r="C218" t="str">
            <v>ＪＩＳＫ５６３３１種</v>
          </cell>
          <cell r="D218" t="str">
            <v>kg</v>
          </cell>
          <cell r="E218">
            <v>710</v>
          </cell>
        </row>
        <row r="219">
          <cell r="A219" t="str">
            <v>AC1000</v>
          </cell>
          <cell r="B219" t="str">
            <v>木部下塗用調合ペイント</v>
          </cell>
          <cell r="D219" t="str">
            <v>kg</v>
          </cell>
          <cell r="E219">
            <v>255</v>
          </cell>
        </row>
        <row r="220">
          <cell r="A220" t="str">
            <v>AC1010</v>
          </cell>
          <cell r="B220" t="str">
            <v>合成樹脂調合ペイント</v>
          </cell>
          <cell r="C220" t="str">
            <v>ＪＩＳＫ５５１６１種</v>
          </cell>
          <cell r="D220" t="str">
            <v>kg</v>
          </cell>
          <cell r="E220">
            <v>392</v>
          </cell>
        </row>
        <row r="221">
          <cell r="A221" t="str">
            <v>AC2000</v>
          </cell>
          <cell r="B221" t="str">
            <v>フタル酸樹脂エナメル</v>
          </cell>
          <cell r="C221" t="str">
            <v>ＪＩＳＫ５５７２１種</v>
          </cell>
          <cell r="D221" t="str">
            <v>kg</v>
          </cell>
          <cell r="E221">
            <v>530</v>
          </cell>
        </row>
        <row r="222">
          <cell r="A222" t="str">
            <v>AC2102</v>
          </cell>
          <cell r="B222" t="str">
            <v>塩化ビニルパテ</v>
          </cell>
          <cell r="D222" t="str">
            <v>kg</v>
          </cell>
          <cell r="E222">
            <v>560</v>
          </cell>
        </row>
        <row r="223">
          <cell r="A223" t="str">
            <v>AC2110</v>
          </cell>
          <cell r="B223" t="str">
            <v>塩化ビニル樹脂ワニス</v>
          </cell>
          <cell r="C223" t="str">
            <v>ＪＩＳＫ５５８１</v>
          </cell>
          <cell r="D223" t="str">
            <v>kg</v>
          </cell>
          <cell r="E223">
            <v>635</v>
          </cell>
        </row>
        <row r="224">
          <cell r="A224" t="str">
            <v>AC2121</v>
          </cell>
          <cell r="B224" t="str">
            <v>塩化ビニル樹脂エナメル</v>
          </cell>
          <cell r="C224" t="str">
            <v>ＪＩＳＫ５５８２１種</v>
          </cell>
          <cell r="D224" t="str">
            <v>kg</v>
          </cell>
          <cell r="E224">
            <v>625</v>
          </cell>
        </row>
        <row r="225">
          <cell r="A225" t="str">
            <v>AC3000</v>
          </cell>
          <cell r="B225" t="str">
            <v>合成樹脂エマルションクリヤー（シーラー）</v>
          </cell>
          <cell r="C225" t="str">
            <v>水溶性</v>
          </cell>
          <cell r="D225" t="str">
            <v>kg</v>
          </cell>
          <cell r="E225">
            <v>465</v>
          </cell>
        </row>
        <row r="226">
          <cell r="A226" t="str">
            <v>AC3010</v>
          </cell>
          <cell r="B226" t="str">
            <v>合成樹脂エマルションペイント</v>
          </cell>
          <cell r="C226" t="str">
            <v>ＪＩＳＫ５６６３１種</v>
          </cell>
          <cell r="D226" t="str">
            <v>kg</v>
          </cell>
          <cell r="E226">
            <v>375</v>
          </cell>
        </row>
        <row r="227">
          <cell r="A227" t="str">
            <v>AC3030</v>
          </cell>
          <cell r="B227" t="str">
            <v>つや有り合成樹脂エマルションペイント</v>
          </cell>
          <cell r="C227" t="str">
            <v>ＪＩＳＫ５６６０</v>
          </cell>
          <cell r="D227" t="str">
            <v>kg</v>
          </cell>
          <cell r="E227">
            <v>525</v>
          </cell>
        </row>
        <row r="228">
          <cell r="A228" t="str">
            <v>AC4101</v>
          </cell>
          <cell r="B228" t="str">
            <v>多彩模様塗料プライマー</v>
          </cell>
          <cell r="C228" t="str">
            <v>金属面用</v>
          </cell>
          <cell r="D228" t="str">
            <v>kg</v>
          </cell>
          <cell r="E228">
            <v>470</v>
          </cell>
        </row>
        <row r="229">
          <cell r="A229" t="str">
            <v>AC4102</v>
          </cell>
          <cell r="B229" t="str">
            <v>多彩模様塗料サーフェーサー</v>
          </cell>
          <cell r="C229" t="str">
            <v>金属面用</v>
          </cell>
          <cell r="D229" t="str">
            <v>kg</v>
          </cell>
          <cell r="E229">
            <v>455</v>
          </cell>
        </row>
        <row r="230">
          <cell r="A230" t="str">
            <v>AC4120</v>
          </cell>
          <cell r="B230" t="str">
            <v>多彩模様塗料</v>
          </cell>
          <cell r="C230" t="str">
            <v>ＪＩＳＫ５６６７２種</v>
          </cell>
          <cell r="D230" t="str">
            <v>kg</v>
          </cell>
          <cell r="E230">
            <v>719</v>
          </cell>
        </row>
        <row r="231">
          <cell r="A231" t="str">
            <v>AC4200</v>
          </cell>
          <cell r="B231" t="str">
            <v>オイルステイン</v>
          </cell>
          <cell r="D231" t="str">
            <v>kg</v>
          </cell>
          <cell r="E231">
            <v>372</v>
          </cell>
        </row>
        <row r="232">
          <cell r="A232" t="str">
            <v>AC5001</v>
          </cell>
          <cell r="B232" t="str">
            <v>クリヤラッカー</v>
          </cell>
          <cell r="C232" t="str">
            <v>ＪＩＳＫ５５３１木材用</v>
          </cell>
          <cell r="D232" t="str">
            <v>kg</v>
          </cell>
          <cell r="E232">
            <v>526</v>
          </cell>
        </row>
        <row r="233">
          <cell r="A233" t="str">
            <v>AC5100</v>
          </cell>
          <cell r="B233" t="str">
            <v>ウッドシーラー</v>
          </cell>
          <cell r="C233" t="str">
            <v>ＪＩＳＫ５５３３</v>
          </cell>
          <cell r="D233" t="str">
            <v>kg</v>
          </cell>
          <cell r="E233">
            <v>733</v>
          </cell>
        </row>
        <row r="234">
          <cell r="A234" t="str">
            <v>AC5200</v>
          </cell>
          <cell r="B234" t="str">
            <v>サンジングシーラー</v>
          </cell>
          <cell r="C234" t="str">
            <v>ＪＩＳＫ５５３３</v>
          </cell>
          <cell r="D234" t="str">
            <v>kg</v>
          </cell>
          <cell r="E234">
            <v>526</v>
          </cell>
        </row>
        <row r="235">
          <cell r="A235" t="str">
            <v>AC5600</v>
          </cell>
          <cell r="B235" t="str">
            <v>オイルパテ</v>
          </cell>
          <cell r="C235" t="str">
            <v>ＪＩＳＫ５５９１</v>
          </cell>
          <cell r="D235" t="str">
            <v>kg</v>
          </cell>
          <cell r="E235">
            <v>340</v>
          </cell>
        </row>
        <row r="236">
          <cell r="A236" t="str">
            <v>AC5700</v>
          </cell>
          <cell r="B236" t="str">
            <v>合成樹脂エマルションパテ</v>
          </cell>
          <cell r="C236" t="str">
            <v>ＪＩＳＫ５６６９（耐水形）</v>
          </cell>
          <cell r="D236" t="str">
            <v>kg</v>
          </cell>
          <cell r="E236">
            <v>180</v>
          </cell>
        </row>
        <row r="237">
          <cell r="A237" t="str">
            <v>AC5801</v>
          </cell>
          <cell r="B237" t="str">
            <v>目止剤</v>
          </cell>
          <cell r="C237" t="str">
            <v>クリヤラッカ－塗用</v>
          </cell>
          <cell r="D237" t="str">
            <v>kg</v>
          </cell>
          <cell r="E237">
            <v>135</v>
          </cell>
        </row>
        <row r="238">
          <cell r="A238" t="str">
            <v>AE0101</v>
          </cell>
          <cell r="B238" t="str">
            <v>軽油</v>
          </cell>
          <cell r="C238" t="str">
            <v>ドラム渡し</v>
          </cell>
          <cell r="D238" t="str">
            <v>L</v>
          </cell>
          <cell r="E238">
            <v>66</v>
          </cell>
        </row>
        <row r="239">
          <cell r="A239" t="str">
            <v>AE0211</v>
          </cell>
          <cell r="B239" t="str">
            <v>重油</v>
          </cell>
          <cell r="C239" t="str">
            <v>Ａ重油ドラム渡し</v>
          </cell>
          <cell r="D239" t="str">
            <v>L</v>
          </cell>
          <cell r="E239">
            <v>35</v>
          </cell>
        </row>
        <row r="240">
          <cell r="A240" t="str">
            <v>AE1000</v>
          </cell>
          <cell r="B240" t="str">
            <v>酸素</v>
          </cell>
          <cell r="C240" t="str">
            <v>ボンベ</v>
          </cell>
          <cell r="D240" t="str">
            <v></v>
          </cell>
          <cell r="E240">
            <v>295</v>
          </cell>
        </row>
        <row r="241">
          <cell r="A241" t="str">
            <v>AE1010</v>
          </cell>
          <cell r="B241" t="str">
            <v>炭酸ガス</v>
          </cell>
          <cell r="C241" t="str">
            <v>ボンベ液化</v>
          </cell>
          <cell r="D241" t="str">
            <v>kg</v>
          </cell>
          <cell r="E241">
            <v>140</v>
          </cell>
        </row>
        <row r="242">
          <cell r="A242" t="str">
            <v>AE1100</v>
          </cell>
          <cell r="B242" t="str">
            <v>アセチレン</v>
          </cell>
          <cell r="C242" t="str">
            <v>ボンベ</v>
          </cell>
          <cell r="D242" t="str">
            <v>kg</v>
          </cell>
          <cell r="E242">
            <v>1040</v>
          </cell>
        </row>
        <row r="243">
          <cell r="A243" t="str">
            <v>AF0223</v>
          </cell>
          <cell r="B243" t="str">
            <v>クローラ式杭打機損料</v>
          </cell>
          <cell r="C243" t="str">
            <v>三点支持式２．５ｔ</v>
          </cell>
          <cell r="D243" t="str">
            <v>ｈ</v>
          </cell>
          <cell r="E243">
            <v>16800</v>
          </cell>
        </row>
        <row r="244">
          <cell r="A244" t="str">
            <v>AF0225</v>
          </cell>
          <cell r="B244" t="str">
            <v>クローラ式杭打機損料</v>
          </cell>
          <cell r="C244" t="str">
            <v>三点支持式３．５ｔ</v>
          </cell>
          <cell r="D244" t="str">
            <v>ｈ</v>
          </cell>
          <cell r="E244">
            <v>20200</v>
          </cell>
        </row>
        <row r="245">
          <cell r="A245" t="str">
            <v>AF0227</v>
          </cell>
          <cell r="B245" t="str">
            <v>クローラ式杭打機損料</v>
          </cell>
          <cell r="C245" t="str">
            <v>三点支持式４．５ｔ</v>
          </cell>
          <cell r="D245" t="str">
            <v>ｈ</v>
          </cell>
          <cell r="E245">
            <v>22000</v>
          </cell>
        </row>
        <row r="246">
          <cell r="A246" t="str">
            <v>AF0230</v>
          </cell>
          <cell r="B246" t="str">
            <v>クローラ式杭打機損料</v>
          </cell>
          <cell r="C246" t="str">
            <v>三点支持式２．５ｔア－スオ－ガ併用</v>
          </cell>
          <cell r="D246" t="str">
            <v>ｈ</v>
          </cell>
          <cell r="E246">
            <v>22300</v>
          </cell>
        </row>
        <row r="247">
          <cell r="A247" t="str">
            <v>AF0313</v>
          </cell>
          <cell r="B247" t="str">
            <v>クローラ式杭打機損料</v>
          </cell>
          <cell r="C247" t="str">
            <v>ブ－ム式１．３ｔ</v>
          </cell>
          <cell r="D247" t="str">
            <v>ｈ</v>
          </cell>
          <cell r="E247">
            <v>13900</v>
          </cell>
        </row>
        <row r="248">
          <cell r="A248" t="str">
            <v>AF1011</v>
          </cell>
          <cell r="B248" t="str">
            <v>ブルドーザ損料</v>
          </cell>
          <cell r="C248" t="str">
            <v>１１ｔ</v>
          </cell>
          <cell r="D248" t="str">
            <v>ｈ</v>
          </cell>
          <cell r="E248">
            <v>4500</v>
          </cell>
        </row>
        <row r="249">
          <cell r="A249" t="str">
            <v>AF2003</v>
          </cell>
          <cell r="B249" t="str">
            <v>バックホウ損料</v>
          </cell>
          <cell r="C249" t="str">
            <v>油圧式・クロ－ラ型０．３５</v>
          </cell>
          <cell r="D249" t="str">
            <v>ｈ</v>
          </cell>
          <cell r="E249">
            <v>3130</v>
          </cell>
        </row>
        <row r="250">
          <cell r="A250" t="str">
            <v>AF2006</v>
          </cell>
          <cell r="B250" t="str">
            <v>バックホウ損料</v>
          </cell>
          <cell r="C250" t="str">
            <v>油圧式・クロ－ラ型０．６</v>
          </cell>
          <cell r="D250" t="str">
            <v>ｈ</v>
          </cell>
          <cell r="E250">
            <v>4680</v>
          </cell>
        </row>
        <row r="251">
          <cell r="A251" t="str">
            <v>AF2012</v>
          </cell>
          <cell r="B251" t="str">
            <v>バックホウ損料</v>
          </cell>
          <cell r="C251" t="str">
            <v>油圧式・クロ－ラ型０．８</v>
          </cell>
          <cell r="D251" t="str">
            <v>ｈ</v>
          </cell>
          <cell r="E251">
            <v>6000</v>
          </cell>
        </row>
        <row r="252">
          <cell r="A252" t="str">
            <v>AF3002</v>
          </cell>
          <cell r="B252" t="str">
            <v>ダンプトラック損料</v>
          </cell>
          <cell r="C252" t="str">
            <v>２ｔ積タイヤ損耗・補修費を含む</v>
          </cell>
          <cell r="D252" t="str">
            <v>ｈ</v>
          </cell>
          <cell r="E252">
            <v>950</v>
          </cell>
        </row>
        <row r="253">
          <cell r="A253" t="str">
            <v>AF3005</v>
          </cell>
          <cell r="B253" t="str">
            <v>ダンプトラック損料</v>
          </cell>
          <cell r="C253" t="str">
            <v>４ｔ積タイヤ損耗・補修費を含む</v>
          </cell>
          <cell r="D253" t="str">
            <v>ｈ</v>
          </cell>
          <cell r="E253">
            <v>1340</v>
          </cell>
        </row>
        <row r="254">
          <cell r="A254" t="str">
            <v>AF3011</v>
          </cell>
          <cell r="B254" t="str">
            <v>ダンプトラック損料</v>
          </cell>
          <cell r="C254" t="str">
            <v>１１ｔ積タイヤ損耗・補修費を含む</v>
          </cell>
          <cell r="D254" t="str">
            <v>ｈ</v>
          </cell>
          <cell r="E254">
            <v>3070</v>
          </cell>
        </row>
        <row r="255">
          <cell r="A255" t="str">
            <v>AF4104</v>
          </cell>
          <cell r="B255" t="str">
            <v>トラッククレーン損料</v>
          </cell>
          <cell r="C255" t="str">
            <v>油圧式４．８～４．９ｔ吊り</v>
          </cell>
          <cell r="D255" t="str">
            <v>ｈ</v>
          </cell>
          <cell r="E255">
            <v>2670</v>
          </cell>
        </row>
        <row r="256">
          <cell r="A256" t="str">
            <v>AF4110</v>
          </cell>
          <cell r="B256" t="str">
            <v>トラッククレーン損料</v>
          </cell>
          <cell r="C256" t="str">
            <v>油圧式１０～１１ｔ吊り</v>
          </cell>
          <cell r="D256" t="str">
            <v>ｈ</v>
          </cell>
          <cell r="E256">
            <v>3950</v>
          </cell>
        </row>
        <row r="257">
          <cell r="A257" t="str">
            <v>AF4115</v>
          </cell>
          <cell r="B257" t="str">
            <v>トラッククレーン損料</v>
          </cell>
          <cell r="C257" t="str">
            <v>油圧式１５～１６ｔ吊り</v>
          </cell>
          <cell r="D257" t="str">
            <v>ｈ</v>
          </cell>
          <cell r="E257">
            <v>5430</v>
          </cell>
        </row>
        <row r="258">
          <cell r="A258" t="str">
            <v>AF4120</v>
          </cell>
          <cell r="B258" t="str">
            <v>トラッククレーン損料</v>
          </cell>
          <cell r="C258" t="str">
            <v>油圧式２０～２２ｔ吊り</v>
          </cell>
          <cell r="D258" t="str">
            <v>ｈ</v>
          </cell>
          <cell r="E258">
            <v>6190</v>
          </cell>
        </row>
        <row r="259">
          <cell r="A259" t="str">
            <v>AF4125</v>
          </cell>
          <cell r="B259" t="str">
            <v>トラッククレーン損料</v>
          </cell>
          <cell r="C259" t="str">
            <v>油圧式２５ｔ吊り</v>
          </cell>
          <cell r="D259" t="str">
            <v>ｈ</v>
          </cell>
          <cell r="E259">
            <v>7640</v>
          </cell>
        </row>
        <row r="260">
          <cell r="A260" t="str">
            <v>AF4135</v>
          </cell>
          <cell r="B260" t="str">
            <v>トラッククレーン損料</v>
          </cell>
          <cell r="C260" t="str">
            <v>油圧式３５～３６ｔ吊り</v>
          </cell>
          <cell r="D260" t="str">
            <v>ｈ</v>
          </cell>
          <cell r="E260">
            <v>10200</v>
          </cell>
        </row>
        <row r="261">
          <cell r="A261" t="str">
            <v>AF4140</v>
          </cell>
          <cell r="B261" t="str">
            <v>トラッククレーン損料</v>
          </cell>
          <cell r="C261" t="str">
            <v>油圧式４０～４５ｔ吊り</v>
          </cell>
          <cell r="D261" t="str">
            <v>ｈ</v>
          </cell>
          <cell r="E261">
            <v>12800</v>
          </cell>
        </row>
        <row r="262">
          <cell r="A262" t="str">
            <v>AF4220</v>
          </cell>
          <cell r="B262" t="str">
            <v>クローラクレーン損料</v>
          </cell>
          <cell r="C262" t="str">
            <v>機械ロ－プ式２２．５ｔ吊り</v>
          </cell>
          <cell r="D262" t="str">
            <v>ｈ</v>
          </cell>
          <cell r="E262">
            <v>7010</v>
          </cell>
        </row>
        <row r="263">
          <cell r="A263" t="str">
            <v>AF6020</v>
          </cell>
          <cell r="B263" t="str">
            <v>コンクリートポンプ車損料</v>
          </cell>
          <cell r="C263" t="str">
            <v>２０／ｈブ－ム付</v>
          </cell>
          <cell r="D263" t="str">
            <v>ｈ</v>
          </cell>
          <cell r="E263">
            <v>3830</v>
          </cell>
        </row>
        <row r="264">
          <cell r="A264" t="str">
            <v>AF6055</v>
          </cell>
          <cell r="B264" t="str">
            <v>コンクリートポンプ車損料</v>
          </cell>
          <cell r="C264" t="str">
            <v>５５～６０／ｈブ－ム付</v>
          </cell>
          <cell r="D264" t="str">
            <v>ｈ</v>
          </cell>
          <cell r="E264">
            <v>10100</v>
          </cell>
        </row>
        <row r="265">
          <cell r="A265" t="str">
            <v>AF6080</v>
          </cell>
          <cell r="B265" t="str">
            <v>コンクリートポンプ車損料</v>
          </cell>
          <cell r="C265" t="str">
            <v>６５～８５／ｈブ－ム付</v>
          </cell>
          <cell r="D265" t="str">
            <v>ｈ</v>
          </cell>
          <cell r="E265">
            <v>11300</v>
          </cell>
        </row>
        <row r="266">
          <cell r="A266" t="str">
            <v>AF6085</v>
          </cell>
          <cell r="B266" t="str">
            <v>コンクリートポンプ車損料</v>
          </cell>
          <cell r="C266" t="str">
            <v>５５／ｈ配管型</v>
          </cell>
          <cell r="D266" t="str">
            <v>ｈ</v>
          </cell>
          <cell r="E266">
            <v>7040</v>
          </cell>
        </row>
        <row r="267">
          <cell r="A267" t="str">
            <v>AF6090</v>
          </cell>
          <cell r="B267" t="str">
            <v>コンクリートポンプ車損料</v>
          </cell>
          <cell r="C267" t="str">
            <v>９０／ｈ配管型</v>
          </cell>
          <cell r="D267" t="str">
            <v>ｈ</v>
          </cell>
          <cell r="E267">
            <v>9640</v>
          </cell>
        </row>
        <row r="268">
          <cell r="A268" t="str">
            <v>AF7610</v>
          </cell>
          <cell r="B268" t="str">
            <v>発動発電機賃料</v>
          </cell>
          <cell r="C268" t="str">
            <v>ディーゼルエンジン付１００ＫＶＡ</v>
          </cell>
          <cell r="D268" t="str">
            <v>日</v>
          </cell>
          <cell r="E268">
            <v>7290</v>
          </cell>
        </row>
        <row r="269">
          <cell r="A269" t="str">
            <v>AF7850</v>
          </cell>
          <cell r="B269" t="str">
            <v>オーガスクリュ損料</v>
          </cell>
          <cell r="C269" t="str">
            <v>３０ｋｗ掘削径２６０３ｍ／本</v>
          </cell>
          <cell r="D269" t="str">
            <v>ｈ</v>
          </cell>
          <cell r="E269">
            <v>240</v>
          </cell>
        </row>
        <row r="270">
          <cell r="A270" t="str">
            <v>AF7855</v>
          </cell>
          <cell r="B270" t="str">
            <v>オーガスクリュ損料</v>
          </cell>
          <cell r="C270" t="str">
            <v>３０ｋｗ掘削径３００３ｍ／本</v>
          </cell>
          <cell r="D270" t="str">
            <v>ｈ</v>
          </cell>
          <cell r="E270">
            <v>256</v>
          </cell>
        </row>
        <row r="271">
          <cell r="A271" t="str">
            <v>AF7860</v>
          </cell>
          <cell r="B271" t="str">
            <v>オーガスクリュ損料</v>
          </cell>
          <cell r="C271" t="str">
            <v>３０ｋｗ掘削径３５０３ｍ／本</v>
          </cell>
          <cell r="D271" t="str">
            <v>ｈ</v>
          </cell>
          <cell r="E271">
            <v>268</v>
          </cell>
        </row>
        <row r="272">
          <cell r="A272" t="str">
            <v>AF7865</v>
          </cell>
          <cell r="B272" t="str">
            <v>オーガスクリュ損料</v>
          </cell>
          <cell r="C272" t="str">
            <v>３０ｋｗ掘削径４００３ｍ／本</v>
          </cell>
          <cell r="D272" t="str">
            <v>ｈ</v>
          </cell>
          <cell r="E272">
            <v>279</v>
          </cell>
        </row>
        <row r="273">
          <cell r="A273" t="str">
            <v>AF7870</v>
          </cell>
          <cell r="B273" t="str">
            <v>オーガスクリュ損料</v>
          </cell>
          <cell r="C273" t="str">
            <v>３０ｋｗ掘削径４５０３ｍ／本</v>
          </cell>
          <cell r="D273" t="str">
            <v>ｈ</v>
          </cell>
          <cell r="E273">
            <v>295</v>
          </cell>
        </row>
        <row r="274">
          <cell r="A274" t="str">
            <v>AF7875</v>
          </cell>
          <cell r="B274" t="str">
            <v>オーガスクリュ損料</v>
          </cell>
          <cell r="C274" t="str">
            <v>３０ｋｗ掘削径５００３ｍ／本</v>
          </cell>
          <cell r="D274" t="str">
            <v>ｈ</v>
          </cell>
          <cell r="E274">
            <v>305</v>
          </cell>
        </row>
        <row r="275">
          <cell r="A275" t="str">
            <v>AF7900</v>
          </cell>
          <cell r="B275" t="str">
            <v>オーガスクリュ損料</v>
          </cell>
          <cell r="C275" t="str">
            <v>３０ｋｗ掘削径２６０５ｍ／本</v>
          </cell>
          <cell r="D275" t="str">
            <v>ｈ</v>
          </cell>
          <cell r="E275">
            <v>319</v>
          </cell>
        </row>
        <row r="276">
          <cell r="A276" t="str">
            <v>AF7905</v>
          </cell>
          <cell r="B276" t="str">
            <v>オーガスクリュ損料</v>
          </cell>
          <cell r="C276" t="str">
            <v>３０ｋｗ掘削径３００５ｍ／本</v>
          </cell>
          <cell r="D276" t="str">
            <v>ｈ</v>
          </cell>
          <cell r="E276">
            <v>319</v>
          </cell>
        </row>
        <row r="277">
          <cell r="A277" t="str">
            <v>AF7910</v>
          </cell>
          <cell r="B277" t="str">
            <v>オーガスクリュ損料</v>
          </cell>
          <cell r="C277" t="str">
            <v>３０ｋｗ掘削径３５０５ｍ／本</v>
          </cell>
          <cell r="D277" t="str">
            <v>ｈ</v>
          </cell>
          <cell r="E277">
            <v>350</v>
          </cell>
        </row>
        <row r="278">
          <cell r="A278" t="str">
            <v>AF7915</v>
          </cell>
          <cell r="B278" t="str">
            <v>オーガスクリュ損料</v>
          </cell>
          <cell r="C278" t="str">
            <v>３０ｋｗ掘削径４００５ｍ／本</v>
          </cell>
          <cell r="D278" t="str">
            <v>ｈ</v>
          </cell>
          <cell r="E278">
            <v>377</v>
          </cell>
        </row>
        <row r="279">
          <cell r="A279" t="str">
            <v>AF7920</v>
          </cell>
          <cell r="B279" t="str">
            <v>オーガスクリュ損料</v>
          </cell>
          <cell r="C279" t="str">
            <v>３０ｋｗ掘削径４５０５ｍ／本</v>
          </cell>
          <cell r="D279" t="str">
            <v>ｈ</v>
          </cell>
          <cell r="E279">
            <v>398</v>
          </cell>
        </row>
        <row r="280">
          <cell r="A280" t="str">
            <v>AF7925</v>
          </cell>
          <cell r="B280" t="str">
            <v>オーガスクリュ損料</v>
          </cell>
          <cell r="C280" t="str">
            <v>３０ｋｗ掘削径５００５ｍ／本</v>
          </cell>
          <cell r="D280" t="str">
            <v>ｈ</v>
          </cell>
          <cell r="E280">
            <v>420</v>
          </cell>
        </row>
        <row r="281">
          <cell r="A281" t="str">
            <v>AF7950</v>
          </cell>
          <cell r="B281" t="str">
            <v>オーガヘッド損料</v>
          </cell>
          <cell r="C281" t="str">
            <v>３０ｋｗ掘削径２６０普通土用</v>
          </cell>
          <cell r="D281" t="str">
            <v>ｈ</v>
          </cell>
          <cell r="E281">
            <v>284</v>
          </cell>
        </row>
        <row r="282">
          <cell r="A282" t="str">
            <v>AF7955</v>
          </cell>
          <cell r="B282" t="str">
            <v>オーガヘッド損料</v>
          </cell>
          <cell r="C282" t="str">
            <v>３０ｋｗ掘削径３００普通土用</v>
          </cell>
          <cell r="D282" t="str">
            <v>ｈ</v>
          </cell>
          <cell r="E282">
            <v>315</v>
          </cell>
        </row>
        <row r="283">
          <cell r="A283" t="str">
            <v>AF7960</v>
          </cell>
          <cell r="B283" t="str">
            <v>オーガヘッド損料</v>
          </cell>
          <cell r="C283" t="str">
            <v>３０ｋｗ掘削径３５０普通土用</v>
          </cell>
          <cell r="D283" t="str">
            <v>ｈ</v>
          </cell>
          <cell r="E283">
            <v>343</v>
          </cell>
        </row>
        <row r="284">
          <cell r="A284" t="str">
            <v>AF7965</v>
          </cell>
          <cell r="B284" t="str">
            <v>オーガヘッド損料</v>
          </cell>
          <cell r="C284" t="str">
            <v>３０ｋｗ掘削径４００普通土用</v>
          </cell>
          <cell r="D284" t="str">
            <v>ｈ</v>
          </cell>
          <cell r="E284">
            <v>399</v>
          </cell>
        </row>
        <row r="285">
          <cell r="A285" t="str">
            <v>AF7970</v>
          </cell>
          <cell r="B285" t="str">
            <v>オーガヘッド損料</v>
          </cell>
          <cell r="C285" t="str">
            <v>３０ｋｗ掘削径４５０普通土用</v>
          </cell>
          <cell r="D285" t="str">
            <v>ｈ</v>
          </cell>
          <cell r="E285">
            <v>436</v>
          </cell>
        </row>
        <row r="286">
          <cell r="A286" t="str">
            <v>AF7975</v>
          </cell>
          <cell r="B286" t="str">
            <v>オーガヘッド損料</v>
          </cell>
          <cell r="C286" t="str">
            <v>３０ｋｗ掘削径５００普通土用</v>
          </cell>
          <cell r="D286" t="str">
            <v>ｈ</v>
          </cell>
          <cell r="E286">
            <v>467</v>
          </cell>
        </row>
        <row r="287">
          <cell r="A287" t="str">
            <v>AF7980</v>
          </cell>
          <cell r="B287" t="str">
            <v>オーガヘッド損料</v>
          </cell>
          <cell r="C287" t="str">
            <v>３０ｋｗ掘削径２６０レキ及び玉石用</v>
          </cell>
          <cell r="D287" t="str">
            <v>ｈ</v>
          </cell>
          <cell r="E287">
            <v>368</v>
          </cell>
        </row>
        <row r="288">
          <cell r="A288" t="str">
            <v>AF7981</v>
          </cell>
          <cell r="B288" t="str">
            <v>オーガヘッド損料</v>
          </cell>
          <cell r="C288" t="str">
            <v>３０ｋｗ掘削径３００レキ及び玉石用</v>
          </cell>
          <cell r="D288" t="str">
            <v>ｈ</v>
          </cell>
          <cell r="E288">
            <v>377</v>
          </cell>
        </row>
        <row r="289">
          <cell r="A289" t="str">
            <v>AF7982</v>
          </cell>
          <cell r="B289" t="str">
            <v>オーガヘッド損料</v>
          </cell>
          <cell r="C289" t="str">
            <v>３０ｋｗ掘削径３５０レキ及び玉石用</v>
          </cell>
          <cell r="D289" t="str">
            <v>ｈ</v>
          </cell>
          <cell r="E289">
            <v>439</v>
          </cell>
        </row>
        <row r="290">
          <cell r="A290" t="str">
            <v>AF7983</v>
          </cell>
          <cell r="B290" t="str">
            <v>オーガヘッド損料</v>
          </cell>
          <cell r="C290" t="str">
            <v>３０ｋｗ掘削径４００レキ及び玉石用</v>
          </cell>
          <cell r="D290" t="str">
            <v>ｈ</v>
          </cell>
          <cell r="E290">
            <v>494</v>
          </cell>
        </row>
        <row r="291">
          <cell r="A291" t="str">
            <v>AF7984</v>
          </cell>
          <cell r="B291" t="str">
            <v>オーガヘッド損料</v>
          </cell>
          <cell r="C291" t="str">
            <v>３０ｋｗ掘削径４５０レキ及び玉石用</v>
          </cell>
          <cell r="D291" t="str">
            <v>ｈ</v>
          </cell>
          <cell r="E291">
            <v>522</v>
          </cell>
        </row>
        <row r="292">
          <cell r="A292" t="str">
            <v>AF7985</v>
          </cell>
          <cell r="B292" t="str">
            <v>オーガヘッド損料</v>
          </cell>
          <cell r="C292" t="str">
            <v>３０ｋｗ掘削径５００レキ及び玉石用</v>
          </cell>
          <cell r="D292" t="str">
            <v>ｈ</v>
          </cell>
          <cell r="E292">
            <v>565</v>
          </cell>
        </row>
        <row r="293">
          <cell r="A293" t="str">
            <v>AF9980</v>
          </cell>
          <cell r="B293" t="str">
            <v>電動式レンチ損料</v>
          </cell>
          <cell r="C293" t="str">
            <v>Ｍ２４用トルク制御器付</v>
          </cell>
          <cell r="D293" t="str">
            <v>日</v>
          </cell>
          <cell r="E293">
            <v>1050</v>
          </cell>
        </row>
        <row r="294">
          <cell r="A294" t="str">
            <v>AF9985</v>
          </cell>
          <cell r="B294" t="str">
            <v>電気溶接機損料</v>
          </cell>
          <cell r="C294" t="str">
            <v>半自動ア－ク溶接機５００Ａ</v>
          </cell>
          <cell r="D294" t="str">
            <v>日</v>
          </cell>
          <cell r="E294">
            <v>1190</v>
          </cell>
        </row>
        <row r="295">
          <cell r="A295" t="str">
            <v>BF0106</v>
          </cell>
          <cell r="B295" t="str">
            <v>ＣＯ２ワイヤ</v>
          </cell>
          <cell r="C295" t="str">
            <v>ＪＩＳＺ３３１２１．６ｍｍ</v>
          </cell>
          <cell r="D295" t="str">
            <v>kg</v>
          </cell>
          <cell r="E295">
            <v>275</v>
          </cell>
        </row>
        <row r="296">
          <cell r="A296" t="str">
            <v>BF0200</v>
          </cell>
          <cell r="B296" t="str">
            <v>消火器</v>
          </cell>
          <cell r="C296" t="str">
            <v>ＡＢＣ粉末４型</v>
          </cell>
          <cell r="D296" t="str">
            <v>本</v>
          </cell>
          <cell r="E296">
            <v>6200</v>
          </cell>
        </row>
        <row r="297">
          <cell r="A297" t="str">
            <v>BF0800</v>
          </cell>
          <cell r="B297" t="str">
            <v>防根用シート（ポリエチレンシート）</v>
          </cell>
          <cell r="C297" t="str">
            <v>厚０．３ｍｍ</v>
          </cell>
          <cell r="D297" t="str">
            <v>㎡</v>
          </cell>
          <cell r="E297">
            <v>260</v>
          </cell>
        </row>
        <row r="298">
          <cell r="A298" t="str">
            <v>BF0900</v>
          </cell>
          <cell r="B298" t="str">
            <v>フラットヤーンクロス</v>
          </cell>
          <cell r="C298" t="str">
            <v>ポリプロピレン平織（７０ｇ／㎡）</v>
          </cell>
          <cell r="D298" t="str">
            <v>㎡</v>
          </cell>
          <cell r="E298">
            <v>110</v>
          </cell>
        </row>
        <row r="299">
          <cell r="A299" t="str">
            <v>BF1000</v>
          </cell>
          <cell r="B299" t="str">
            <v>ポリエチレンシ－ト</v>
          </cell>
          <cell r="C299" t="str">
            <v>厚０．１５ｍｍ</v>
          </cell>
          <cell r="D299" t="str">
            <v>㎡</v>
          </cell>
          <cell r="E299">
            <v>80</v>
          </cell>
        </row>
        <row r="300">
          <cell r="A300" t="str">
            <v>BF1001</v>
          </cell>
          <cell r="B300" t="str">
            <v>ふすま紙</v>
          </cell>
          <cell r="C300" t="str">
            <v>新鳥の子</v>
          </cell>
          <cell r="D300" t="str">
            <v>㎡</v>
          </cell>
          <cell r="E300">
            <v>199</v>
          </cell>
        </row>
        <row r="301">
          <cell r="A301" t="str">
            <v>BF1100</v>
          </cell>
          <cell r="B301" t="str">
            <v>ペ－パ－コア</v>
          </cell>
          <cell r="C301" t="str">
            <v>ｔ＝２８ｍｍ</v>
          </cell>
          <cell r="D301" t="str">
            <v>㎡</v>
          </cell>
          <cell r="E301">
            <v>850</v>
          </cell>
        </row>
        <row r="302">
          <cell r="A302" t="str">
            <v>BF3906</v>
          </cell>
          <cell r="B302" t="str">
            <v>貨物自動車運賃料金</v>
          </cell>
          <cell r="C302" t="str">
            <v>６ｔ車以下，１０ｋｍまで</v>
          </cell>
          <cell r="D302" t="str">
            <v>台</v>
          </cell>
          <cell r="E302">
            <v>11470</v>
          </cell>
        </row>
        <row r="303">
          <cell r="A303" t="str">
            <v>BF4004</v>
          </cell>
          <cell r="B303" t="str">
            <v>貨物自動車運賃料金</v>
          </cell>
          <cell r="C303" t="str">
            <v>１２ｔ車以下，２０ｋｍまで</v>
          </cell>
          <cell r="D303" t="str">
            <v>台</v>
          </cell>
          <cell r="E303">
            <v>18820</v>
          </cell>
        </row>
        <row r="304">
          <cell r="A304" t="str">
            <v>E00165</v>
          </cell>
          <cell r="B304" t="str">
            <v>配管用炭素鋼鋼管</v>
          </cell>
          <cell r="C304" t="str">
            <v>白ねじ無６５Ａ（鍛接又は熱間仕上げ）</v>
          </cell>
          <cell r="D304" t="str">
            <v>ｍ</v>
          </cell>
          <cell r="E304">
            <v>1029</v>
          </cell>
        </row>
        <row r="305">
          <cell r="A305" t="str">
            <v>E00180</v>
          </cell>
          <cell r="B305" t="str">
            <v>配管用炭素鋼鋼管</v>
          </cell>
          <cell r="C305" t="str">
            <v>白ねじ無８０Ａ（鍛接又は熱間仕上げ）</v>
          </cell>
          <cell r="D305" t="str">
            <v>ｍ</v>
          </cell>
          <cell r="E305">
            <v>1209</v>
          </cell>
        </row>
        <row r="306">
          <cell r="A306" t="str">
            <v>E00190</v>
          </cell>
          <cell r="B306" t="str">
            <v>配管用炭素鋼鋼管</v>
          </cell>
          <cell r="C306" t="str">
            <v>白ねじ無１００Ａ（鍛接又は熱間仕上げ）</v>
          </cell>
          <cell r="D306" t="str">
            <v>ｍ</v>
          </cell>
          <cell r="E306">
            <v>1680</v>
          </cell>
        </row>
        <row r="307">
          <cell r="A307" t="str">
            <v>E00191</v>
          </cell>
          <cell r="B307" t="str">
            <v>配管用炭素鋼鋼管</v>
          </cell>
          <cell r="C307" t="str">
            <v>白ねじ無１２５Ａ（耐溝状腐食電縫鋼管）</v>
          </cell>
          <cell r="D307" t="str">
            <v>ｍ</v>
          </cell>
          <cell r="E307">
            <v>2145</v>
          </cell>
        </row>
        <row r="308">
          <cell r="A308" t="str">
            <v>E00192</v>
          </cell>
          <cell r="B308" t="str">
            <v>配管用炭素鋼鋼管</v>
          </cell>
          <cell r="C308" t="str">
            <v>白ねじ無１５０Ａ（耐溝状腐食電縫鋼管）</v>
          </cell>
          <cell r="D308" t="str">
            <v>ｍ</v>
          </cell>
          <cell r="E308">
            <v>2927</v>
          </cell>
        </row>
        <row r="309">
          <cell r="A309" t="str">
            <v>FF0100</v>
          </cell>
          <cell r="B309" t="str">
            <v>特殊作業員</v>
          </cell>
          <cell r="D309" t="str">
            <v>人</v>
          </cell>
          <cell r="E309">
            <v>20900</v>
          </cell>
        </row>
        <row r="310">
          <cell r="A310" t="str">
            <v>FF0200</v>
          </cell>
          <cell r="B310" t="str">
            <v>普通作業員</v>
          </cell>
          <cell r="D310" t="str">
            <v>人</v>
          </cell>
          <cell r="E310">
            <v>15500</v>
          </cell>
        </row>
        <row r="311">
          <cell r="A311" t="str">
            <v>FF0300</v>
          </cell>
          <cell r="B311" t="str">
            <v>軽作業員</v>
          </cell>
          <cell r="D311" t="str">
            <v>人</v>
          </cell>
          <cell r="E311">
            <v>11900</v>
          </cell>
        </row>
        <row r="312">
          <cell r="A312" t="str">
            <v>FF0600</v>
          </cell>
          <cell r="B312" t="str">
            <v>とび工</v>
          </cell>
          <cell r="D312" t="str">
            <v>人</v>
          </cell>
          <cell r="E312">
            <v>20900</v>
          </cell>
        </row>
        <row r="313">
          <cell r="A313" t="str">
            <v>FF0700</v>
          </cell>
          <cell r="B313" t="str">
            <v>石工</v>
          </cell>
          <cell r="D313" t="str">
            <v>人</v>
          </cell>
          <cell r="E313">
            <v>30300</v>
          </cell>
        </row>
        <row r="314">
          <cell r="A314" t="str">
            <v>FF1000</v>
          </cell>
          <cell r="B314" t="str">
            <v>鉄筋工</v>
          </cell>
          <cell r="D314" t="str">
            <v>人</v>
          </cell>
          <cell r="E314">
            <v>21000</v>
          </cell>
        </row>
        <row r="315">
          <cell r="A315" t="str">
            <v>FF1100</v>
          </cell>
          <cell r="B315" t="str">
            <v>鉄骨工</v>
          </cell>
          <cell r="D315" t="str">
            <v>人</v>
          </cell>
          <cell r="E315">
            <v>19800</v>
          </cell>
        </row>
        <row r="316">
          <cell r="A316" t="str">
            <v>FF1200</v>
          </cell>
          <cell r="B316" t="str">
            <v>塗装工</v>
          </cell>
          <cell r="D316" t="str">
            <v>人</v>
          </cell>
          <cell r="E316">
            <v>19900</v>
          </cell>
        </row>
        <row r="317">
          <cell r="A317" t="str">
            <v>FF1300</v>
          </cell>
          <cell r="B317" t="str">
            <v>溶接工</v>
          </cell>
          <cell r="D317" t="str">
            <v>人</v>
          </cell>
          <cell r="E317">
            <v>21200</v>
          </cell>
        </row>
        <row r="318">
          <cell r="A318" t="str">
            <v>FF1400</v>
          </cell>
          <cell r="B318" t="str">
            <v>運転手（特殊）</v>
          </cell>
          <cell r="D318" t="str">
            <v>人</v>
          </cell>
          <cell r="E318">
            <v>23500</v>
          </cell>
        </row>
        <row r="319">
          <cell r="A319" t="str">
            <v>FF1500</v>
          </cell>
          <cell r="B319" t="str">
            <v>運転手（一般）</v>
          </cell>
          <cell r="D319" t="str">
            <v>人</v>
          </cell>
          <cell r="E319">
            <v>21000</v>
          </cell>
        </row>
        <row r="320">
          <cell r="A320" t="str">
            <v>FF2500</v>
          </cell>
          <cell r="B320" t="str">
            <v>世話役</v>
          </cell>
          <cell r="D320" t="str">
            <v>人</v>
          </cell>
          <cell r="E320">
            <v>27000</v>
          </cell>
        </row>
        <row r="321">
          <cell r="A321" t="str">
            <v>FF3350</v>
          </cell>
          <cell r="B321" t="str">
            <v>型枠工（建築工事用）</v>
          </cell>
          <cell r="D321" t="str">
            <v>人</v>
          </cell>
          <cell r="E321">
            <v>21100</v>
          </cell>
        </row>
        <row r="322">
          <cell r="A322" t="str">
            <v>FF3400</v>
          </cell>
          <cell r="B322" t="str">
            <v>大工</v>
          </cell>
          <cell r="D322" t="str">
            <v>人</v>
          </cell>
          <cell r="E322">
            <v>22400</v>
          </cell>
        </row>
        <row r="323">
          <cell r="A323" t="str">
            <v>FF3500</v>
          </cell>
          <cell r="B323" t="str">
            <v>左官</v>
          </cell>
          <cell r="D323" t="str">
            <v>人</v>
          </cell>
          <cell r="E323">
            <v>18800</v>
          </cell>
        </row>
        <row r="324">
          <cell r="A324" t="str">
            <v>FF3600</v>
          </cell>
          <cell r="B324" t="str">
            <v>配管工</v>
          </cell>
          <cell r="D324" t="str">
            <v>人</v>
          </cell>
          <cell r="E324">
            <v>15200</v>
          </cell>
        </row>
        <row r="325">
          <cell r="A325" t="str">
            <v>FF3700</v>
          </cell>
          <cell r="B325" t="str">
            <v>はつり工</v>
          </cell>
          <cell r="D325" t="str">
            <v>人</v>
          </cell>
          <cell r="E325">
            <v>25000</v>
          </cell>
        </row>
        <row r="326">
          <cell r="A326" t="str">
            <v>FF3800</v>
          </cell>
          <cell r="B326" t="str">
            <v>防水工</v>
          </cell>
          <cell r="D326" t="str">
            <v>人</v>
          </cell>
          <cell r="E326">
            <v>17600</v>
          </cell>
        </row>
        <row r="327">
          <cell r="A327" t="str">
            <v>FF4000</v>
          </cell>
          <cell r="B327" t="str">
            <v>タイル工</v>
          </cell>
          <cell r="D327" t="str">
            <v>人</v>
          </cell>
          <cell r="E327">
            <v>18100</v>
          </cell>
        </row>
        <row r="328">
          <cell r="A328" t="str">
            <v>FF4300</v>
          </cell>
          <cell r="B328" t="str">
            <v>内装工</v>
          </cell>
          <cell r="D328" t="str">
            <v>人</v>
          </cell>
          <cell r="E328">
            <v>19200</v>
          </cell>
        </row>
        <row r="329">
          <cell r="A329" t="str">
            <v>FF4400</v>
          </cell>
          <cell r="B329" t="str">
            <v>ガラス工</v>
          </cell>
          <cell r="D329" t="str">
            <v>人</v>
          </cell>
          <cell r="E329">
            <v>17200</v>
          </cell>
        </row>
        <row r="330">
          <cell r="A330" t="str">
            <v>FF4500</v>
          </cell>
          <cell r="B330" t="str">
            <v>たたみ工</v>
          </cell>
          <cell r="D330" t="str">
            <v>人</v>
          </cell>
          <cell r="E330">
            <v>20100</v>
          </cell>
        </row>
        <row r="331">
          <cell r="A331" t="str">
            <v>FF4600</v>
          </cell>
          <cell r="B331" t="str">
            <v>建具工</v>
          </cell>
          <cell r="D331" t="str">
            <v>人</v>
          </cell>
          <cell r="E331">
            <v>19600</v>
          </cell>
        </row>
        <row r="332">
          <cell r="A332" t="str">
            <v>FF4900</v>
          </cell>
          <cell r="B332" t="str">
            <v>建築ブロック工</v>
          </cell>
          <cell r="D332" t="str">
            <v>人</v>
          </cell>
          <cell r="E332">
            <v>20900</v>
          </cell>
        </row>
      </sheetData>
      <sheetData sheetId="2" refreshError="1"/>
      <sheetData sheetId="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最低"/>
      <sheetName val="表紙"/>
      <sheetName val="種目"/>
      <sheetName val="科目"/>
      <sheetName val="見積比較"/>
      <sheetName val="細目"/>
      <sheetName val="代価"/>
      <sheetName val="内部計算"/>
      <sheetName val="特定工事"/>
      <sheetName val="総合仮設"/>
      <sheetName val="諸経費"/>
      <sheetName val="経費率"/>
      <sheetName val="資材単価"/>
      <sheetName val="廃材処分"/>
      <sheetName val="廃材処分数量"/>
      <sheetName val="撤去計算"/>
      <sheetName val=" 型枠単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P(白)撤"/>
      <sheetName val="銅管（給湯）撤"/>
      <sheetName val="HIVP（給水）撤"/>
      <sheetName val="VLP-VA（給水）撤"/>
      <sheetName val="冷媒(液管)撤"/>
      <sheetName val="冷媒 (ガス管)撤"/>
      <sheetName val="ダクト撤"/>
      <sheetName val="弁撤"/>
      <sheetName val="弁撤2"/>
      <sheetName val="渡り配線 (撤去)"/>
      <sheetName val="衛器撤"/>
      <sheetName val="VP（排水）撤"/>
      <sheetName val="鋳鉄管撤"/>
      <sheetName val="鉛管（排水）撤"/>
      <sheetName val="空調機器撤"/>
      <sheetName val="搬入据付（給湯）撤"/>
      <sheetName val="ダクトダンパ－類 (撤去)"/>
      <sheetName val="吹出、吸込口 (撤去)"/>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細目内訳"/>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費"/>
    </sheetNames>
    <sheetDataSet>
      <sheetData sheetId="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工事名"/>
      <sheetName val="印刷画面"/>
      <sheetName val="経費率入力"/>
      <sheetName val="Sheet3"/>
      <sheetName val="Sheet1"/>
      <sheetName val="設計書入力"/>
      <sheetName val="Sheet4"/>
      <sheetName val="設計書１出力"/>
      <sheetName val="金抜き設計書出力"/>
      <sheetName val="設計書出力"/>
      <sheetName val="Sheet2"/>
      <sheetName val="間接費実行"/>
    </sheetNames>
    <sheetDataSet>
      <sheetData sheetId="0"/>
      <sheetData sheetId="1"/>
      <sheetData sheetId="2"/>
      <sheetData sheetId="3"/>
      <sheetData sheetId="4"/>
      <sheetData sheetId="5" refreshError="1">
        <row r="21">
          <cell r="FD21">
            <v>1</v>
          </cell>
          <cell r="FE21">
            <v>2</v>
          </cell>
          <cell r="FF21">
            <v>3</v>
          </cell>
          <cell r="FG21">
            <v>4</v>
          </cell>
          <cell r="FH21">
            <v>5</v>
          </cell>
          <cell r="FI21">
            <v>6</v>
          </cell>
          <cell r="FJ21">
            <v>7</v>
          </cell>
          <cell r="FK21">
            <v>8</v>
          </cell>
          <cell r="FL21">
            <v>9</v>
          </cell>
          <cell r="FM21">
            <v>10</v>
          </cell>
          <cell r="FN21">
            <v>11</v>
          </cell>
          <cell r="FO21">
            <v>12</v>
          </cell>
          <cell r="FP21">
            <v>13</v>
          </cell>
          <cell r="FQ21">
            <v>14</v>
          </cell>
          <cell r="FR21">
            <v>15</v>
          </cell>
          <cell r="FS21">
            <v>16</v>
          </cell>
          <cell r="FT21">
            <v>17</v>
          </cell>
          <cell r="FU21">
            <v>18</v>
          </cell>
          <cell r="FV21">
            <v>19</v>
          </cell>
          <cell r="FW21">
            <v>20</v>
          </cell>
          <cell r="FX21">
            <v>21</v>
          </cell>
          <cell r="FY21">
            <v>22</v>
          </cell>
          <cell r="FZ21">
            <v>23</v>
          </cell>
          <cell r="GA21">
            <v>24</v>
          </cell>
          <cell r="GB21">
            <v>25</v>
          </cell>
          <cell r="GC21">
            <v>26</v>
          </cell>
          <cell r="GD21">
            <v>27</v>
          </cell>
          <cell r="GE21">
            <v>28</v>
          </cell>
          <cell r="GF21">
            <v>29</v>
          </cell>
          <cell r="GG21">
            <v>30</v>
          </cell>
          <cell r="GH21">
            <v>31</v>
          </cell>
        </row>
        <row r="22">
          <cell r="FD22">
            <v>1438528</v>
          </cell>
          <cell r="FE22">
            <v>1049614</v>
          </cell>
          <cell r="FF22">
            <v>565420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row>
        <row r="23">
          <cell r="DT23" t="str">
            <v/>
          </cell>
          <cell r="DU23" t="str">
            <v/>
          </cell>
        </row>
        <row r="24">
          <cell r="DT24" t="str">
            <v/>
          </cell>
          <cell r="DU24" t="str">
            <v/>
          </cell>
        </row>
        <row r="25">
          <cell r="DT25">
            <v>1</v>
          </cell>
          <cell r="DU25" t="str">
            <v>給水設備工事</v>
          </cell>
        </row>
        <row r="26">
          <cell r="DT26" t="str">
            <v/>
          </cell>
          <cell r="DU26" t="str">
            <v/>
          </cell>
        </row>
        <row r="27">
          <cell r="DT27" t="str">
            <v/>
          </cell>
          <cell r="DU27" t="str">
            <v/>
          </cell>
        </row>
        <row r="28">
          <cell r="DT28" t="str">
            <v/>
          </cell>
          <cell r="DU28" t="str">
            <v/>
          </cell>
        </row>
        <row r="29">
          <cell r="DT29" t="str">
            <v/>
          </cell>
          <cell r="DU29" t="str">
            <v/>
          </cell>
        </row>
        <row r="30">
          <cell r="DT30" t="str">
            <v/>
          </cell>
          <cell r="DU30" t="str">
            <v/>
          </cell>
        </row>
        <row r="31">
          <cell r="DT31" t="str">
            <v/>
          </cell>
          <cell r="DU31" t="str">
            <v/>
          </cell>
        </row>
        <row r="32">
          <cell r="DT32" t="str">
            <v/>
          </cell>
          <cell r="DU32" t="str">
            <v/>
          </cell>
        </row>
        <row r="33">
          <cell r="DT33" t="str">
            <v/>
          </cell>
          <cell r="DU33" t="str">
            <v/>
          </cell>
        </row>
        <row r="34">
          <cell r="DT34" t="str">
            <v/>
          </cell>
          <cell r="DU34" t="str">
            <v/>
          </cell>
        </row>
        <row r="35">
          <cell r="DT35" t="str">
            <v/>
          </cell>
          <cell r="DU35" t="str">
            <v/>
          </cell>
        </row>
        <row r="36">
          <cell r="DT36" t="str">
            <v/>
          </cell>
          <cell r="DU36" t="str">
            <v/>
          </cell>
        </row>
        <row r="37">
          <cell r="DT37" t="str">
            <v/>
          </cell>
          <cell r="DU37" t="str">
            <v/>
          </cell>
        </row>
        <row r="38">
          <cell r="DT38" t="str">
            <v/>
          </cell>
          <cell r="DU38" t="str">
            <v/>
          </cell>
        </row>
        <row r="39">
          <cell r="DT39" t="str">
            <v/>
          </cell>
          <cell r="DU39" t="str">
            <v/>
          </cell>
        </row>
        <row r="40">
          <cell r="DT40" t="str">
            <v/>
          </cell>
          <cell r="DU40" t="str">
            <v/>
          </cell>
        </row>
        <row r="41">
          <cell r="DT41" t="str">
            <v/>
          </cell>
          <cell r="DU41" t="str">
            <v/>
          </cell>
        </row>
        <row r="42">
          <cell r="DT42" t="str">
            <v/>
          </cell>
          <cell r="DU42" t="str">
            <v/>
          </cell>
        </row>
        <row r="43">
          <cell r="DT43" t="str">
            <v/>
          </cell>
          <cell r="DU43" t="str">
            <v/>
          </cell>
        </row>
        <row r="44">
          <cell r="DT44" t="str">
            <v/>
          </cell>
          <cell r="DU44" t="str">
            <v/>
          </cell>
        </row>
        <row r="45">
          <cell r="DT45" t="str">
            <v/>
          </cell>
          <cell r="DU45" t="str">
            <v/>
          </cell>
        </row>
        <row r="46">
          <cell r="DT46" t="str">
            <v/>
          </cell>
          <cell r="DU46" t="str">
            <v/>
          </cell>
        </row>
        <row r="47">
          <cell r="DT47" t="str">
            <v/>
          </cell>
          <cell r="DU47" t="str">
            <v/>
          </cell>
        </row>
        <row r="48">
          <cell r="DT48" t="str">
            <v/>
          </cell>
          <cell r="DU48" t="str">
            <v/>
          </cell>
        </row>
        <row r="49">
          <cell r="DT49" t="str">
            <v/>
          </cell>
          <cell r="DU49" t="str">
            <v/>
          </cell>
        </row>
        <row r="50">
          <cell r="DT50" t="str">
            <v/>
          </cell>
          <cell r="DU50" t="str">
            <v/>
          </cell>
        </row>
        <row r="51">
          <cell r="DT51" t="str">
            <v/>
          </cell>
          <cell r="DU51" t="str">
            <v/>
          </cell>
        </row>
        <row r="52">
          <cell r="DT52" t="str">
            <v/>
          </cell>
          <cell r="DU52" t="str">
            <v/>
          </cell>
        </row>
        <row r="53">
          <cell r="DT53" t="str">
            <v/>
          </cell>
          <cell r="DU53" t="str">
            <v/>
          </cell>
        </row>
        <row r="54">
          <cell r="DT54" t="str">
            <v/>
          </cell>
          <cell r="DU54" t="str">
            <v/>
          </cell>
        </row>
        <row r="55">
          <cell r="DT55" t="str">
            <v/>
          </cell>
          <cell r="DU55" t="str">
            <v/>
          </cell>
        </row>
        <row r="56">
          <cell r="DT56" t="str">
            <v/>
          </cell>
          <cell r="DU56" t="str">
            <v/>
          </cell>
        </row>
        <row r="57">
          <cell r="DT57" t="str">
            <v/>
          </cell>
          <cell r="DU57" t="str">
            <v/>
          </cell>
        </row>
        <row r="58">
          <cell r="DT58" t="str">
            <v/>
          </cell>
          <cell r="DU58" t="str">
            <v/>
          </cell>
        </row>
        <row r="59">
          <cell r="DT59" t="str">
            <v/>
          </cell>
          <cell r="DU59" t="str">
            <v/>
          </cell>
        </row>
        <row r="60">
          <cell r="DT60" t="str">
            <v/>
          </cell>
          <cell r="DU60" t="str">
            <v/>
          </cell>
        </row>
        <row r="61">
          <cell r="DT61" t="str">
            <v/>
          </cell>
          <cell r="DU61" t="str">
            <v/>
          </cell>
        </row>
        <row r="62">
          <cell r="DT62" t="str">
            <v/>
          </cell>
          <cell r="DU62" t="str">
            <v/>
          </cell>
        </row>
        <row r="63">
          <cell r="DT63" t="str">
            <v/>
          </cell>
          <cell r="DU63" t="str">
            <v/>
          </cell>
        </row>
        <row r="64">
          <cell r="DT64" t="str">
            <v/>
          </cell>
          <cell r="DU64" t="str">
            <v/>
          </cell>
        </row>
        <row r="65">
          <cell r="DT65" t="str">
            <v/>
          </cell>
          <cell r="DU65" t="str">
            <v/>
          </cell>
        </row>
        <row r="66">
          <cell r="DT66" t="str">
            <v/>
          </cell>
          <cell r="DU66" t="str">
            <v/>
          </cell>
        </row>
        <row r="67">
          <cell r="DT67" t="str">
            <v/>
          </cell>
          <cell r="DU67" t="str">
            <v/>
          </cell>
        </row>
        <row r="68">
          <cell r="DT68" t="str">
            <v/>
          </cell>
          <cell r="DU68" t="str">
            <v/>
          </cell>
        </row>
        <row r="69">
          <cell r="DT69" t="str">
            <v/>
          </cell>
          <cell r="DU69" t="str">
            <v/>
          </cell>
        </row>
        <row r="70">
          <cell r="DT70" t="str">
            <v/>
          </cell>
          <cell r="DU70" t="str">
            <v/>
          </cell>
        </row>
        <row r="71">
          <cell r="DT71" t="str">
            <v/>
          </cell>
          <cell r="DU71" t="str">
            <v/>
          </cell>
        </row>
        <row r="72">
          <cell r="DT72" t="str">
            <v/>
          </cell>
          <cell r="DU72" t="str">
            <v/>
          </cell>
        </row>
        <row r="73">
          <cell r="DT73" t="str">
            <v/>
          </cell>
          <cell r="DU73" t="str">
            <v/>
          </cell>
        </row>
        <row r="74">
          <cell r="DT74" t="str">
            <v/>
          </cell>
          <cell r="DU74" t="str">
            <v/>
          </cell>
        </row>
        <row r="75">
          <cell r="DT75" t="str">
            <v/>
          </cell>
          <cell r="DU75" t="str">
            <v/>
          </cell>
        </row>
        <row r="76">
          <cell r="DT76" t="str">
            <v/>
          </cell>
          <cell r="DU76" t="str">
            <v/>
          </cell>
        </row>
        <row r="77">
          <cell r="DT77" t="str">
            <v/>
          </cell>
          <cell r="DU77" t="str">
            <v/>
          </cell>
        </row>
        <row r="78">
          <cell r="DT78" t="str">
            <v/>
          </cell>
          <cell r="DU78" t="str">
            <v/>
          </cell>
        </row>
        <row r="79">
          <cell r="DT79" t="str">
            <v/>
          </cell>
          <cell r="DU79" t="str">
            <v/>
          </cell>
        </row>
        <row r="80">
          <cell r="DT80">
            <v>2</v>
          </cell>
          <cell r="DU80" t="str">
            <v>排水通気設備工事</v>
          </cell>
        </row>
        <row r="81">
          <cell r="DT81" t="str">
            <v/>
          </cell>
          <cell r="DU81" t="str">
            <v/>
          </cell>
        </row>
        <row r="82">
          <cell r="DT82" t="str">
            <v/>
          </cell>
          <cell r="DU82" t="str">
            <v/>
          </cell>
        </row>
        <row r="83">
          <cell r="DT83" t="str">
            <v/>
          </cell>
          <cell r="DU83" t="str">
            <v/>
          </cell>
        </row>
        <row r="84">
          <cell r="DT84" t="str">
            <v/>
          </cell>
          <cell r="DU84" t="str">
            <v/>
          </cell>
        </row>
        <row r="85">
          <cell r="DT85" t="str">
            <v/>
          </cell>
          <cell r="DU85" t="str">
            <v/>
          </cell>
        </row>
        <row r="86">
          <cell r="DT86" t="str">
            <v/>
          </cell>
          <cell r="DU86" t="str">
            <v/>
          </cell>
        </row>
        <row r="87">
          <cell r="DT87" t="str">
            <v/>
          </cell>
          <cell r="DU87" t="str">
            <v/>
          </cell>
        </row>
        <row r="88">
          <cell r="DT88" t="str">
            <v/>
          </cell>
          <cell r="DU88" t="str">
            <v/>
          </cell>
        </row>
        <row r="89">
          <cell r="DT89" t="str">
            <v/>
          </cell>
          <cell r="DU89" t="str">
            <v/>
          </cell>
        </row>
        <row r="90">
          <cell r="DT90" t="str">
            <v/>
          </cell>
          <cell r="DU90" t="str">
            <v/>
          </cell>
        </row>
        <row r="91">
          <cell r="DT91" t="str">
            <v/>
          </cell>
          <cell r="DU91" t="str">
            <v/>
          </cell>
        </row>
        <row r="92">
          <cell r="DT92" t="str">
            <v/>
          </cell>
          <cell r="DU92" t="str">
            <v/>
          </cell>
        </row>
        <row r="93">
          <cell r="DT93" t="str">
            <v/>
          </cell>
          <cell r="DU93" t="str">
            <v/>
          </cell>
        </row>
        <row r="94">
          <cell r="DT94" t="str">
            <v/>
          </cell>
          <cell r="DU94" t="str">
            <v/>
          </cell>
        </row>
        <row r="95">
          <cell r="DT95" t="str">
            <v/>
          </cell>
          <cell r="DU95" t="str">
            <v/>
          </cell>
        </row>
        <row r="96">
          <cell r="DT96" t="str">
            <v/>
          </cell>
          <cell r="DU96" t="str">
            <v/>
          </cell>
        </row>
        <row r="97">
          <cell r="DT97" t="str">
            <v/>
          </cell>
          <cell r="DU97" t="str">
            <v/>
          </cell>
        </row>
        <row r="98">
          <cell r="DT98" t="str">
            <v/>
          </cell>
          <cell r="DU98" t="str">
            <v/>
          </cell>
        </row>
        <row r="99">
          <cell r="DT99" t="str">
            <v/>
          </cell>
          <cell r="DU99" t="str">
            <v/>
          </cell>
        </row>
        <row r="100">
          <cell r="DT100" t="str">
            <v/>
          </cell>
          <cell r="DU100" t="str">
            <v/>
          </cell>
        </row>
        <row r="101">
          <cell r="DT101" t="str">
            <v/>
          </cell>
          <cell r="DU101" t="str">
            <v/>
          </cell>
        </row>
        <row r="102">
          <cell r="DT102" t="str">
            <v/>
          </cell>
          <cell r="DU102" t="str">
            <v/>
          </cell>
        </row>
        <row r="103">
          <cell r="DT103" t="str">
            <v/>
          </cell>
          <cell r="DU103" t="str">
            <v/>
          </cell>
        </row>
        <row r="104">
          <cell r="DT104" t="str">
            <v/>
          </cell>
          <cell r="DU104" t="str">
            <v/>
          </cell>
        </row>
        <row r="105">
          <cell r="DT105" t="str">
            <v/>
          </cell>
          <cell r="DU105" t="str">
            <v/>
          </cell>
        </row>
        <row r="106">
          <cell r="DT106" t="str">
            <v/>
          </cell>
          <cell r="DU106" t="str">
            <v/>
          </cell>
        </row>
        <row r="107">
          <cell r="DT107" t="str">
            <v/>
          </cell>
          <cell r="DU107" t="str">
            <v/>
          </cell>
        </row>
        <row r="108">
          <cell r="DT108" t="str">
            <v/>
          </cell>
          <cell r="DU108" t="str">
            <v/>
          </cell>
        </row>
        <row r="109">
          <cell r="DT109" t="str">
            <v/>
          </cell>
          <cell r="DU109" t="str">
            <v/>
          </cell>
        </row>
        <row r="110">
          <cell r="DT110" t="str">
            <v/>
          </cell>
          <cell r="DU110" t="str">
            <v/>
          </cell>
        </row>
        <row r="111">
          <cell r="DT111" t="str">
            <v/>
          </cell>
          <cell r="DU111" t="str">
            <v/>
          </cell>
        </row>
        <row r="112">
          <cell r="DT112" t="str">
            <v/>
          </cell>
          <cell r="DU112" t="str">
            <v/>
          </cell>
        </row>
        <row r="113">
          <cell r="DT113" t="str">
            <v/>
          </cell>
          <cell r="DU113" t="str">
            <v/>
          </cell>
        </row>
        <row r="114">
          <cell r="DT114" t="str">
            <v/>
          </cell>
          <cell r="DU114" t="str">
            <v/>
          </cell>
        </row>
        <row r="115">
          <cell r="DT115" t="str">
            <v/>
          </cell>
          <cell r="DU115" t="str">
            <v/>
          </cell>
        </row>
        <row r="116">
          <cell r="DT116" t="str">
            <v/>
          </cell>
          <cell r="DU116" t="str">
            <v/>
          </cell>
        </row>
        <row r="117">
          <cell r="DT117" t="str">
            <v/>
          </cell>
          <cell r="DU117" t="str">
            <v/>
          </cell>
        </row>
        <row r="118">
          <cell r="DT118" t="str">
            <v/>
          </cell>
          <cell r="DU118" t="str">
            <v/>
          </cell>
        </row>
        <row r="119">
          <cell r="DT119" t="str">
            <v/>
          </cell>
          <cell r="DU119" t="str">
            <v/>
          </cell>
        </row>
        <row r="120">
          <cell r="DT120" t="str">
            <v/>
          </cell>
          <cell r="DU120" t="str">
            <v/>
          </cell>
        </row>
        <row r="121">
          <cell r="DT121" t="str">
            <v/>
          </cell>
          <cell r="DU121" t="str">
            <v/>
          </cell>
        </row>
        <row r="122">
          <cell r="DT122">
            <v>3</v>
          </cell>
          <cell r="DU122" t="str">
            <v>衛生器具設備工事</v>
          </cell>
        </row>
        <row r="123">
          <cell r="DT123" t="str">
            <v/>
          </cell>
          <cell r="DU123" t="str">
            <v/>
          </cell>
        </row>
        <row r="124">
          <cell r="DT124" t="str">
            <v/>
          </cell>
          <cell r="DU124" t="str">
            <v/>
          </cell>
        </row>
        <row r="125">
          <cell r="DT125" t="str">
            <v/>
          </cell>
          <cell r="DU125" t="str">
            <v/>
          </cell>
        </row>
        <row r="126">
          <cell r="DT126" t="str">
            <v/>
          </cell>
          <cell r="DU126" t="str">
            <v/>
          </cell>
        </row>
        <row r="127">
          <cell r="DT127" t="str">
            <v/>
          </cell>
          <cell r="DU127" t="str">
            <v/>
          </cell>
        </row>
        <row r="128">
          <cell r="DT128" t="str">
            <v/>
          </cell>
          <cell r="DU128" t="str">
            <v/>
          </cell>
        </row>
        <row r="129">
          <cell r="DT129" t="str">
            <v/>
          </cell>
          <cell r="DU129" t="str">
            <v/>
          </cell>
        </row>
        <row r="130">
          <cell r="DT130" t="str">
            <v/>
          </cell>
          <cell r="DU130" t="str">
            <v/>
          </cell>
        </row>
        <row r="131">
          <cell r="DT131" t="str">
            <v/>
          </cell>
          <cell r="DU131" t="str">
            <v/>
          </cell>
        </row>
        <row r="132">
          <cell r="DT132" t="str">
            <v/>
          </cell>
          <cell r="DU132" t="str">
            <v/>
          </cell>
        </row>
        <row r="133">
          <cell r="DT133" t="str">
            <v/>
          </cell>
          <cell r="DU133" t="str">
            <v/>
          </cell>
        </row>
        <row r="134">
          <cell r="DT134" t="str">
            <v/>
          </cell>
          <cell r="DU134" t="str">
            <v/>
          </cell>
        </row>
        <row r="135">
          <cell r="DT135" t="str">
            <v/>
          </cell>
          <cell r="DU135" t="str">
            <v/>
          </cell>
        </row>
        <row r="136">
          <cell r="DT136" t="str">
            <v/>
          </cell>
          <cell r="DU136" t="str">
            <v/>
          </cell>
        </row>
        <row r="137">
          <cell r="DT137" t="str">
            <v/>
          </cell>
          <cell r="DU137" t="str">
            <v/>
          </cell>
        </row>
        <row r="138">
          <cell r="DT138" t="str">
            <v/>
          </cell>
          <cell r="DU138" t="str">
            <v/>
          </cell>
        </row>
        <row r="139">
          <cell r="DT139" t="str">
            <v/>
          </cell>
          <cell r="DU139" t="str">
            <v/>
          </cell>
        </row>
        <row r="140">
          <cell r="DT140" t="str">
            <v/>
          </cell>
          <cell r="DU140" t="str">
            <v/>
          </cell>
        </row>
        <row r="141">
          <cell r="DT141" t="str">
            <v/>
          </cell>
          <cell r="DU141" t="str">
            <v/>
          </cell>
        </row>
        <row r="142">
          <cell r="DT142" t="str">
            <v/>
          </cell>
          <cell r="DU142" t="str">
            <v/>
          </cell>
        </row>
        <row r="143">
          <cell r="DT143" t="str">
            <v/>
          </cell>
          <cell r="DU143" t="str">
            <v/>
          </cell>
        </row>
        <row r="144">
          <cell r="DT144" t="str">
            <v/>
          </cell>
          <cell r="DU144" t="str">
            <v/>
          </cell>
        </row>
        <row r="145">
          <cell r="DT145" t="str">
            <v/>
          </cell>
          <cell r="DU145" t="str">
            <v/>
          </cell>
        </row>
        <row r="146">
          <cell r="DT146" t="str">
            <v/>
          </cell>
          <cell r="DU146" t="str">
            <v/>
          </cell>
        </row>
        <row r="147">
          <cell r="DT147" t="str">
            <v/>
          </cell>
          <cell r="DU147" t="str">
            <v/>
          </cell>
        </row>
        <row r="148">
          <cell r="DT148" t="str">
            <v/>
          </cell>
          <cell r="DU148" t="str">
            <v/>
          </cell>
        </row>
        <row r="149">
          <cell r="DT149" t="str">
            <v/>
          </cell>
          <cell r="DU149" t="str">
            <v/>
          </cell>
        </row>
        <row r="150">
          <cell r="DT150" t="str">
            <v/>
          </cell>
          <cell r="DU150" t="str">
            <v/>
          </cell>
        </row>
        <row r="151">
          <cell r="DT151" t="str">
            <v/>
          </cell>
          <cell r="DU151" t="str">
            <v/>
          </cell>
        </row>
        <row r="152">
          <cell r="DT152" t="str">
            <v/>
          </cell>
          <cell r="DU152" t="str">
            <v/>
          </cell>
        </row>
        <row r="153">
          <cell r="DT153" t="str">
            <v/>
          </cell>
          <cell r="DU153" t="str">
            <v/>
          </cell>
        </row>
        <row r="154">
          <cell r="DT154" t="str">
            <v/>
          </cell>
          <cell r="DU154" t="str">
            <v/>
          </cell>
        </row>
        <row r="155">
          <cell r="DT155" t="str">
            <v/>
          </cell>
          <cell r="DU155" t="str">
            <v/>
          </cell>
        </row>
        <row r="156">
          <cell r="DT156" t="str">
            <v/>
          </cell>
          <cell r="DU156" t="str">
            <v/>
          </cell>
        </row>
        <row r="157">
          <cell r="DT157" t="str">
            <v/>
          </cell>
          <cell r="DU157" t="str">
            <v/>
          </cell>
        </row>
        <row r="158">
          <cell r="DT158" t="str">
            <v/>
          </cell>
          <cell r="DU158" t="str">
            <v/>
          </cell>
        </row>
        <row r="159">
          <cell r="DT159" t="str">
            <v/>
          </cell>
          <cell r="DU159" t="str">
            <v/>
          </cell>
        </row>
        <row r="160">
          <cell r="DT160" t="str">
            <v/>
          </cell>
          <cell r="DU160" t="str">
            <v/>
          </cell>
        </row>
        <row r="161">
          <cell r="DT161" t="str">
            <v/>
          </cell>
          <cell r="DU161" t="str">
            <v/>
          </cell>
        </row>
        <row r="162">
          <cell r="DT162" t="str">
            <v/>
          </cell>
          <cell r="DU162" t="str">
            <v/>
          </cell>
        </row>
        <row r="163">
          <cell r="DT163" t="str">
            <v/>
          </cell>
          <cell r="DU163" t="str">
            <v/>
          </cell>
        </row>
        <row r="164">
          <cell r="DT164" t="str">
            <v/>
          </cell>
          <cell r="DU164" t="str">
            <v/>
          </cell>
        </row>
        <row r="165">
          <cell r="DT165" t="str">
            <v/>
          </cell>
          <cell r="DU165" t="str">
            <v/>
          </cell>
        </row>
        <row r="166">
          <cell r="DT166" t="str">
            <v/>
          </cell>
          <cell r="DU166" t="str">
            <v/>
          </cell>
        </row>
        <row r="167">
          <cell r="DT167" t="str">
            <v/>
          </cell>
          <cell r="DU167" t="str">
            <v/>
          </cell>
        </row>
        <row r="168">
          <cell r="DT168" t="str">
            <v/>
          </cell>
          <cell r="DU168" t="str">
            <v/>
          </cell>
        </row>
        <row r="169">
          <cell r="DT169" t="str">
            <v/>
          </cell>
          <cell r="DU169" t="str">
            <v/>
          </cell>
        </row>
        <row r="170">
          <cell r="DT170" t="str">
            <v/>
          </cell>
          <cell r="DU170" t="str">
            <v/>
          </cell>
        </row>
        <row r="171">
          <cell r="DT171" t="str">
            <v/>
          </cell>
          <cell r="DU171" t="str">
            <v/>
          </cell>
        </row>
        <row r="172">
          <cell r="DT172" t="str">
            <v/>
          </cell>
          <cell r="DU172" t="str">
            <v/>
          </cell>
        </row>
        <row r="173">
          <cell r="DT173" t="str">
            <v/>
          </cell>
          <cell r="DU173" t="str">
            <v/>
          </cell>
        </row>
        <row r="174">
          <cell r="DT174" t="str">
            <v/>
          </cell>
          <cell r="DU174" t="str">
            <v/>
          </cell>
        </row>
        <row r="175">
          <cell r="DT175" t="str">
            <v/>
          </cell>
          <cell r="DU175" t="str">
            <v/>
          </cell>
        </row>
        <row r="176">
          <cell r="DT176" t="str">
            <v/>
          </cell>
          <cell r="DU176" t="str">
            <v/>
          </cell>
        </row>
        <row r="177">
          <cell r="DT177" t="str">
            <v/>
          </cell>
          <cell r="DU177" t="str">
            <v/>
          </cell>
        </row>
        <row r="178">
          <cell r="DT178" t="str">
            <v/>
          </cell>
          <cell r="DU178" t="str">
            <v/>
          </cell>
        </row>
        <row r="179">
          <cell r="DT179" t="str">
            <v/>
          </cell>
          <cell r="DU179" t="str">
            <v/>
          </cell>
        </row>
        <row r="180">
          <cell r="DT180" t="str">
            <v/>
          </cell>
          <cell r="DU180" t="str">
            <v/>
          </cell>
        </row>
        <row r="181">
          <cell r="DT181" t="str">
            <v/>
          </cell>
          <cell r="DU181" t="str">
            <v/>
          </cell>
        </row>
        <row r="182">
          <cell r="DT182" t="str">
            <v/>
          </cell>
          <cell r="DU182" t="str">
            <v/>
          </cell>
        </row>
        <row r="183">
          <cell r="DT183" t="str">
            <v/>
          </cell>
          <cell r="DU183" t="str">
            <v/>
          </cell>
        </row>
        <row r="184">
          <cell r="DT184" t="str">
            <v/>
          </cell>
          <cell r="DU184" t="str">
            <v/>
          </cell>
        </row>
        <row r="185">
          <cell r="DT185" t="str">
            <v/>
          </cell>
          <cell r="DU185" t="str">
            <v/>
          </cell>
        </row>
        <row r="186">
          <cell r="DT186" t="str">
            <v/>
          </cell>
          <cell r="DU186" t="str">
            <v/>
          </cell>
        </row>
        <row r="187">
          <cell r="DT187" t="str">
            <v/>
          </cell>
          <cell r="DU187" t="str">
            <v/>
          </cell>
        </row>
        <row r="188">
          <cell r="DT188" t="str">
            <v/>
          </cell>
          <cell r="DU188" t="str">
            <v/>
          </cell>
        </row>
        <row r="189">
          <cell r="DT189" t="str">
            <v/>
          </cell>
          <cell r="DU189" t="str">
            <v/>
          </cell>
        </row>
        <row r="190">
          <cell r="DT190" t="str">
            <v/>
          </cell>
          <cell r="DU190" t="str">
            <v/>
          </cell>
        </row>
        <row r="191">
          <cell r="DT191" t="str">
            <v/>
          </cell>
          <cell r="DU191" t="str">
            <v/>
          </cell>
        </row>
        <row r="192">
          <cell r="DT192" t="str">
            <v/>
          </cell>
          <cell r="DU192" t="str">
            <v/>
          </cell>
        </row>
        <row r="193">
          <cell r="DT193" t="str">
            <v/>
          </cell>
          <cell r="DU193" t="str">
            <v/>
          </cell>
        </row>
        <row r="194">
          <cell r="DT194" t="str">
            <v/>
          </cell>
          <cell r="DU194" t="str">
            <v/>
          </cell>
        </row>
        <row r="195">
          <cell r="DT195" t="str">
            <v/>
          </cell>
          <cell r="DU195" t="str">
            <v/>
          </cell>
        </row>
        <row r="196">
          <cell r="DT196" t="str">
            <v/>
          </cell>
          <cell r="DU196" t="str">
            <v/>
          </cell>
        </row>
        <row r="197">
          <cell r="DT197" t="str">
            <v/>
          </cell>
          <cell r="DU197" t="str">
            <v/>
          </cell>
        </row>
        <row r="198">
          <cell r="DT198" t="str">
            <v/>
          </cell>
          <cell r="DU198" t="str">
            <v/>
          </cell>
        </row>
        <row r="199">
          <cell r="DT199" t="str">
            <v/>
          </cell>
          <cell r="DU199" t="str">
            <v/>
          </cell>
        </row>
        <row r="200">
          <cell r="DT200" t="str">
            <v/>
          </cell>
          <cell r="DU200" t="str">
            <v/>
          </cell>
        </row>
        <row r="201">
          <cell r="DT201" t="str">
            <v/>
          </cell>
          <cell r="DU201" t="str">
            <v/>
          </cell>
        </row>
        <row r="202">
          <cell r="DT202" t="str">
            <v/>
          </cell>
          <cell r="DU202" t="str">
            <v/>
          </cell>
        </row>
        <row r="203">
          <cell r="DT203" t="str">
            <v/>
          </cell>
          <cell r="DU203" t="str">
            <v/>
          </cell>
        </row>
        <row r="204">
          <cell r="DT204" t="str">
            <v/>
          </cell>
          <cell r="DU204" t="str">
            <v/>
          </cell>
        </row>
        <row r="205">
          <cell r="DT205" t="str">
            <v/>
          </cell>
          <cell r="DU205" t="str">
            <v/>
          </cell>
        </row>
        <row r="206">
          <cell r="DT206" t="str">
            <v/>
          </cell>
          <cell r="DU206" t="str">
            <v/>
          </cell>
        </row>
        <row r="207">
          <cell r="DT207" t="str">
            <v/>
          </cell>
          <cell r="DU207" t="str">
            <v/>
          </cell>
        </row>
        <row r="208">
          <cell r="DT208" t="str">
            <v/>
          </cell>
          <cell r="DU208" t="str">
            <v/>
          </cell>
        </row>
        <row r="209">
          <cell r="DT209" t="str">
            <v/>
          </cell>
          <cell r="DU209" t="str">
            <v/>
          </cell>
        </row>
        <row r="210">
          <cell r="DT210" t="str">
            <v/>
          </cell>
          <cell r="DU210" t="str">
            <v/>
          </cell>
        </row>
        <row r="211">
          <cell r="DT211" t="str">
            <v/>
          </cell>
          <cell r="DU211" t="str">
            <v/>
          </cell>
        </row>
        <row r="212">
          <cell r="DT212" t="str">
            <v/>
          </cell>
          <cell r="DU212" t="str">
            <v/>
          </cell>
        </row>
        <row r="213">
          <cell r="DT213" t="str">
            <v/>
          </cell>
          <cell r="DU213" t="str">
            <v/>
          </cell>
        </row>
        <row r="214">
          <cell r="DT214" t="str">
            <v/>
          </cell>
          <cell r="DU214" t="str">
            <v/>
          </cell>
        </row>
        <row r="215">
          <cell r="DT215" t="str">
            <v/>
          </cell>
          <cell r="DU215" t="str">
            <v/>
          </cell>
        </row>
        <row r="216">
          <cell r="DT216" t="str">
            <v/>
          </cell>
          <cell r="DU216" t="str">
            <v/>
          </cell>
        </row>
        <row r="217">
          <cell r="DT217" t="str">
            <v/>
          </cell>
          <cell r="DU217" t="str">
            <v/>
          </cell>
        </row>
        <row r="218">
          <cell r="DT218" t="str">
            <v/>
          </cell>
          <cell r="DU218" t="str">
            <v/>
          </cell>
        </row>
        <row r="219">
          <cell r="DT219" t="str">
            <v/>
          </cell>
          <cell r="DU219" t="str">
            <v/>
          </cell>
        </row>
        <row r="220">
          <cell r="DT220" t="str">
            <v/>
          </cell>
          <cell r="DU220" t="str">
            <v/>
          </cell>
        </row>
        <row r="221">
          <cell r="DT221" t="str">
            <v/>
          </cell>
          <cell r="DU221" t="str">
            <v/>
          </cell>
        </row>
        <row r="222">
          <cell r="DT222" t="str">
            <v/>
          </cell>
          <cell r="DU222" t="str">
            <v/>
          </cell>
        </row>
        <row r="223">
          <cell r="DT223" t="str">
            <v/>
          </cell>
          <cell r="DU223" t="str">
            <v/>
          </cell>
        </row>
        <row r="224">
          <cell r="DT224" t="str">
            <v/>
          </cell>
          <cell r="DU224" t="str">
            <v/>
          </cell>
        </row>
        <row r="225">
          <cell r="DT225" t="str">
            <v/>
          </cell>
          <cell r="DU225" t="str">
            <v/>
          </cell>
        </row>
        <row r="226">
          <cell r="DT226" t="str">
            <v/>
          </cell>
          <cell r="DU226" t="str">
            <v/>
          </cell>
        </row>
        <row r="227">
          <cell r="DT227" t="str">
            <v/>
          </cell>
          <cell r="DU227" t="str">
            <v/>
          </cell>
        </row>
        <row r="228">
          <cell r="DT228" t="str">
            <v/>
          </cell>
          <cell r="DU228" t="str">
            <v/>
          </cell>
        </row>
        <row r="229">
          <cell r="DT229" t="str">
            <v/>
          </cell>
          <cell r="DU229" t="str">
            <v/>
          </cell>
        </row>
        <row r="230">
          <cell r="DT230" t="str">
            <v/>
          </cell>
          <cell r="DU230" t="str">
            <v/>
          </cell>
        </row>
        <row r="231">
          <cell r="DT231" t="str">
            <v/>
          </cell>
          <cell r="DU231" t="str">
            <v/>
          </cell>
        </row>
        <row r="232">
          <cell r="DT232" t="str">
            <v/>
          </cell>
          <cell r="DU232" t="str">
            <v/>
          </cell>
        </row>
        <row r="233">
          <cell r="DT233" t="str">
            <v/>
          </cell>
          <cell r="DU233" t="str">
            <v/>
          </cell>
        </row>
        <row r="234">
          <cell r="DT234" t="str">
            <v/>
          </cell>
          <cell r="DU234" t="str">
            <v/>
          </cell>
        </row>
        <row r="235">
          <cell r="DT235" t="str">
            <v/>
          </cell>
          <cell r="DU235" t="str">
            <v/>
          </cell>
        </row>
        <row r="236">
          <cell r="DT236" t="str">
            <v/>
          </cell>
          <cell r="DU236" t="str">
            <v/>
          </cell>
        </row>
        <row r="237">
          <cell r="DT237" t="str">
            <v/>
          </cell>
          <cell r="DU237" t="str">
            <v/>
          </cell>
        </row>
        <row r="238">
          <cell r="DT238" t="str">
            <v/>
          </cell>
          <cell r="DU238" t="str">
            <v/>
          </cell>
        </row>
        <row r="239">
          <cell r="DT239" t="str">
            <v/>
          </cell>
          <cell r="DU239" t="str">
            <v/>
          </cell>
        </row>
        <row r="240">
          <cell r="DT240" t="str">
            <v/>
          </cell>
          <cell r="DU240" t="str">
            <v/>
          </cell>
        </row>
        <row r="241">
          <cell r="DT241" t="str">
            <v/>
          </cell>
          <cell r="DU241" t="str">
            <v/>
          </cell>
        </row>
        <row r="242">
          <cell r="DT242" t="str">
            <v/>
          </cell>
          <cell r="DU242" t="str">
            <v/>
          </cell>
        </row>
        <row r="243">
          <cell r="DT243" t="str">
            <v/>
          </cell>
          <cell r="DU243" t="str">
            <v/>
          </cell>
        </row>
        <row r="244">
          <cell r="DT244" t="str">
            <v/>
          </cell>
          <cell r="DU244" t="str">
            <v/>
          </cell>
        </row>
        <row r="245">
          <cell r="DT245" t="str">
            <v/>
          </cell>
          <cell r="DU245" t="str">
            <v/>
          </cell>
        </row>
        <row r="246">
          <cell r="DT246" t="str">
            <v/>
          </cell>
          <cell r="DU246" t="str">
            <v/>
          </cell>
        </row>
        <row r="247">
          <cell r="DT247" t="str">
            <v/>
          </cell>
          <cell r="DU247" t="str">
            <v/>
          </cell>
        </row>
        <row r="248">
          <cell r="DT248" t="str">
            <v/>
          </cell>
          <cell r="DU248" t="str">
            <v/>
          </cell>
        </row>
        <row r="249">
          <cell r="DT249" t="str">
            <v/>
          </cell>
          <cell r="DU249" t="str">
            <v/>
          </cell>
        </row>
        <row r="250">
          <cell r="DT250" t="str">
            <v/>
          </cell>
          <cell r="DU250" t="str">
            <v/>
          </cell>
        </row>
        <row r="251">
          <cell r="DT251" t="str">
            <v/>
          </cell>
          <cell r="DU251" t="str">
            <v/>
          </cell>
        </row>
        <row r="252">
          <cell r="DT252" t="str">
            <v/>
          </cell>
          <cell r="DU252" t="str">
            <v/>
          </cell>
        </row>
        <row r="253">
          <cell r="DT253" t="str">
            <v/>
          </cell>
          <cell r="DU253" t="str">
            <v/>
          </cell>
        </row>
        <row r="254">
          <cell r="DT254" t="str">
            <v/>
          </cell>
          <cell r="DU254" t="str">
            <v/>
          </cell>
        </row>
        <row r="255">
          <cell r="DT255" t="str">
            <v/>
          </cell>
          <cell r="DU255" t="str">
            <v/>
          </cell>
        </row>
        <row r="256">
          <cell r="DT256" t="str">
            <v/>
          </cell>
          <cell r="DU256" t="str">
            <v/>
          </cell>
        </row>
        <row r="257">
          <cell r="DT257" t="str">
            <v/>
          </cell>
          <cell r="DU257" t="str">
            <v/>
          </cell>
        </row>
        <row r="258">
          <cell r="DT258" t="str">
            <v/>
          </cell>
          <cell r="DU258" t="str">
            <v/>
          </cell>
        </row>
        <row r="259">
          <cell r="DT259" t="str">
            <v/>
          </cell>
          <cell r="DU259" t="str">
            <v/>
          </cell>
        </row>
        <row r="260">
          <cell r="DT260" t="str">
            <v/>
          </cell>
          <cell r="DU260" t="str">
            <v/>
          </cell>
        </row>
        <row r="261">
          <cell r="DT261" t="str">
            <v/>
          </cell>
          <cell r="DU261" t="str">
            <v/>
          </cell>
        </row>
        <row r="262">
          <cell r="DT262" t="str">
            <v/>
          </cell>
          <cell r="DU262" t="str">
            <v/>
          </cell>
        </row>
        <row r="263">
          <cell r="DT263" t="str">
            <v/>
          </cell>
          <cell r="DU263" t="str">
            <v/>
          </cell>
        </row>
        <row r="264">
          <cell r="DT264" t="str">
            <v/>
          </cell>
          <cell r="DU264" t="str">
            <v/>
          </cell>
        </row>
        <row r="265">
          <cell r="DT265" t="str">
            <v/>
          </cell>
          <cell r="DU265" t="str">
            <v/>
          </cell>
        </row>
        <row r="266">
          <cell r="DT266" t="str">
            <v/>
          </cell>
          <cell r="DU266" t="str">
            <v/>
          </cell>
        </row>
        <row r="267">
          <cell r="DT267" t="str">
            <v/>
          </cell>
          <cell r="DU267" t="str">
            <v/>
          </cell>
        </row>
        <row r="268">
          <cell r="DT268" t="str">
            <v/>
          </cell>
          <cell r="DU268" t="str">
            <v/>
          </cell>
        </row>
        <row r="269">
          <cell r="DT269" t="str">
            <v/>
          </cell>
          <cell r="DU269" t="str">
            <v/>
          </cell>
        </row>
        <row r="270">
          <cell r="DT270" t="str">
            <v/>
          </cell>
          <cell r="DU270" t="str">
            <v/>
          </cell>
        </row>
        <row r="271">
          <cell r="DT271" t="str">
            <v/>
          </cell>
          <cell r="DU271" t="str">
            <v/>
          </cell>
        </row>
        <row r="272">
          <cell r="DT272" t="str">
            <v/>
          </cell>
          <cell r="DU272" t="str">
            <v/>
          </cell>
        </row>
        <row r="273">
          <cell r="DT273" t="str">
            <v/>
          </cell>
          <cell r="DU273" t="str">
            <v/>
          </cell>
        </row>
        <row r="274">
          <cell r="DT274" t="str">
            <v/>
          </cell>
          <cell r="DU274" t="str">
            <v/>
          </cell>
        </row>
        <row r="275">
          <cell r="DT275" t="str">
            <v/>
          </cell>
          <cell r="DU275" t="str">
            <v/>
          </cell>
        </row>
        <row r="276">
          <cell r="DT276" t="str">
            <v/>
          </cell>
          <cell r="DU276" t="str">
            <v/>
          </cell>
        </row>
        <row r="277">
          <cell r="DT277" t="str">
            <v/>
          </cell>
          <cell r="DU277" t="str">
            <v/>
          </cell>
        </row>
        <row r="278">
          <cell r="DT278" t="str">
            <v/>
          </cell>
          <cell r="DU278" t="str">
            <v/>
          </cell>
        </row>
        <row r="279">
          <cell r="DT279" t="str">
            <v/>
          </cell>
          <cell r="DU279" t="str">
            <v/>
          </cell>
        </row>
        <row r="280">
          <cell r="DT280" t="str">
            <v/>
          </cell>
          <cell r="DU280" t="str">
            <v/>
          </cell>
        </row>
        <row r="281">
          <cell r="DT281" t="str">
            <v/>
          </cell>
          <cell r="DU281" t="str">
            <v/>
          </cell>
        </row>
        <row r="282">
          <cell r="DT282" t="str">
            <v/>
          </cell>
          <cell r="DU282" t="str">
            <v/>
          </cell>
        </row>
        <row r="283">
          <cell r="DT283" t="str">
            <v/>
          </cell>
          <cell r="DU283" t="str">
            <v/>
          </cell>
        </row>
        <row r="284">
          <cell r="DT284" t="str">
            <v/>
          </cell>
          <cell r="DU284" t="str">
            <v/>
          </cell>
        </row>
        <row r="285">
          <cell r="DT285" t="str">
            <v/>
          </cell>
          <cell r="DU285" t="str">
            <v/>
          </cell>
        </row>
        <row r="286">
          <cell r="DT286" t="str">
            <v/>
          </cell>
          <cell r="DU286" t="str">
            <v/>
          </cell>
        </row>
        <row r="287">
          <cell r="DT287" t="str">
            <v/>
          </cell>
          <cell r="DU287" t="str">
            <v/>
          </cell>
        </row>
        <row r="288">
          <cell r="DT288" t="str">
            <v/>
          </cell>
          <cell r="DU288" t="str">
            <v/>
          </cell>
        </row>
        <row r="289">
          <cell r="DT289" t="str">
            <v/>
          </cell>
          <cell r="DU289" t="str">
            <v/>
          </cell>
        </row>
        <row r="290">
          <cell r="DT290" t="str">
            <v/>
          </cell>
          <cell r="DU290" t="str">
            <v/>
          </cell>
        </row>
        <row r="291">
          <cell r="DT291" t="str">
            <v/>
          </cell>
          <cell r="DU291" t="str">
            <v/>
          </cell>
        </row>
        <row r="292">
          <cell r="DT292" t="str">
            <v/>
          </cell>
          <cell r="DU292" t="str">
            <v/>
          </cell>
        </row>
        <row r="293">
          <cell r="DT293" t="str">
            <v/>
          </cell>
          <cell r="DU293" t="str">
            <v/>
          </cell>
        </row>
        <row r="294">
          <cell r="DT294" t="str">
            <v/>
          </cell>
          <cell r="DU294" t="str">
            <v/>
          </cell>
        </row>
        <row r="295">
          <cell r="DT295" t="str">
            <v/>
          </cell>
          <cell r="DU295" t="str">
            <v/>
          </cell>
        </row>
        <row r="296">
          <cell r="DT296" t="str">
            <v/>
          </cell>
          <cell r="DU296" t="str">
            <v/>
          </cell>
        </row>
        <row r="297">
          <cell r="DT297" t="str">
            <v/>
          </cell>
          <cell r="DU297" t="str">
            <v/>
          </cell>
        </row>
        <row r="298">
          <cell r="DT298" t="str">
            <v/>
          </cell>
          <cell r="DU298" t="str">
            <v/>
          </cell>
        </row>
        <row r="299">
          <cell r="DT299" t="str">
            <v/>
          </cell>
          <cell r="DU299" t="str">
            <v/>
          </cell>
        </row>
        <row r="300">
          <cell r="DT300" t="str">
            <v/>
          </cell>
          <cell r="DU300" t="str">
            <v/>
          </cell>
        </row>
        <row r="301">
          <cell r="DT301" t="str">
            <v/>
          </cell>
          <cell r="DU301" t="str">
            <v/>
          </cell>
        </row>
        <row r="302">
          <cell r="DT302" t="str">
            <v/>
          </cell>
          <cell r="DU302" t="str">
            <v/>
          </cell>
        </row>
        <row r="303">
          <cell r="DT303" t="str">
            <v/>
          </cell>
          <cell r="DU303" t="str">
            <v/>
          </cell>
        </row>
        <row r="304">
          <cell r="DT304" t="str">
            <v/>
          </cell>
          <cell r="DU304" t="str">
            <v/>
          </cell>
        </row>
        <row r="305">
          <cell r="DT305" t="str">
            <v/>
          </cell>
          <cell r="DU305" t="str">
            <v/>
          </cell>
        </row>
        <row r="306">
          <cell r="DT306" t="str">
            <v/>
          </cell>
          <cell r="DU306" t="str">
            <v/>
          </cell>
        </row>
        <row r="307">
          <cell r="DT307" t="str">
            <v/>
          </cell>
          <cell r="DU307" t="str">
            <v/>
          </cell>
        </row>
        <row r="308">
          <cell r="DT308" t="str">
            <v/>
          </cell>
          <cell r="DU308" t="str">
            <v/>
          </cell>
        </row>
        <row r="309">
          <cell r="DT309" t="str">
            <v/>
          </cell>
          <cell r="DU309" t="str">
            <v/>
          </cell>
        </row>
        <row r="310">
          <cell r="DT310" t="str">
            <v/>
          </cell>
          <cell r="DU310" t="str">
            <v/>
          </cell>
        </row>
        <row r="311">
          <cell r="DT311" t="str">
            <v/>
          </cell>
          <cell r="DU311" t="str">
            <v/>
          </cell>
        </row>
        <row r="312">
          <cell r="DT312" t="str">
            <v/>
          </cell>
          <cell r="DU312" t="str">
            <v/>
          </cell>
        </row>
        <row r="313">
          <cell r="DT313" t="str">
            <v/>
          </cell>
          <cell r="DU313" t="str">
            <v/>
          </cell>
        </row>
        <row r="314">
          <cell r="DT314" t="str">
            <v/>
          </cell>
          <cell r="DU314" t="str">
            <v/>
          </cell>
        </row>
        <row r="315">
          <cell r="DT315" t="str">
            <v/>
          </cell>
          <cell r="DU315" t="str">
            <v/>
          </cell>
        </row>
        <row r="316">
          <cell r="DT316" t="str">
            <v/>
          </cell>
          <cell r="DU316" t="str">
            <v/>
          </cell>
        </row>
        <row r="317">
          <cell r="DT317" t="str">
            <v/>
          </cell>
          <cell r="DU317" t="str">
            <v/>
          </cell>
        </row>
        <row r="318">
          <cell r="DT318" t="str">
            <v/>
          </cell>
          <cell r="DU318" t="str">
            <v/>
          </cell>
        </row>
        <row r="319">
          <cell r="DT319" t="str">
            <v/>
          </cell>
          <cell r="DU319" t="str">
            <v/>
          </cell>
        </row>
        <row r="320">
          <cell r="DT320" t="str">
            <v/>
          </cell>
          <cell r="DU320" t="str">
            <v/>
          </cell>
        </row>
        <row r="321">
          <cell r="DT321" t="str">
            <v/>
          </cell>
          <cell r="DU321" t="str">
            <v/>
          </cell>
        </row>
        <row r="322">
          <cell r="DT322" t="str">
            <v/>
          </cell>
          <cell r="DU322" t="str">
            <v/>
          </cell>
        </row>
        <row r="323">
          <cell r="DT323" t="str">
            <v/>
          </cell>
          <cell r="DU323" t="str">
            <v/>
          </cell>
        </row>
        <row r="324">
          <cell r="DT324" t="str">
            <v/>
          </cell>
          <cell r="DU324" t="str">
            <v/>
          </cell>
        </row>
        <row r="325">
          <cell r="DT325" t="str">
            <v/>
          </cell>
          <cell r="DU325" t="str">
            <v/>
          </cell>
        </row>
        <row r="326">
          <cell r="DT326" t="str">
            <v/>
          </cell>
          <cell r="DU326" t="str">
            <v/>
          </cell>
        </row>
        <row r="327">
          <cell r="DT327" t="str">
            <v/>
          </cell>
          <cell r="DU327" t="str">
            <v/>
          </cell>
        </row>
        <row r="328">
          <cell r="DT328" t="str">
            <v/>
          </cell>
          <cell r="DU328" t="str">
            <v/>
          </cell>
        </row>
        <row r="329">
          <cell r="DT329" t="str">
            <v/>
          </cell>
          <cell r="DU329" t="str">
            <v/>
          </cell>
        </row>
        <row r="330">
          <cell r="DT330" t="str">
            <v/>
          </cell>
          <cell r="DU330" t="str">
            <v/>
          </cell>
        </row>
        <row r="331">
          <cell r="DT331" t="str">
            <v/>
          </cell>
          <cell r="DU331" t="str">
            <v/>
          </cell>
        </row>
        <row r="332">
          <cell r="DT332" t="str">
            <v/>
          </cell>
          <cell r="DU332" t="str">
            <v/>
          </cell>
        </row>
        <row r="333">
          <cell r="DT333" t="str">
            <v/>
          </cell>
          <cell r="DU333" t="str">
            <v/>
          </cell>
        </row>
        <row r="334">
          <cell r="DT334" t="str">
            <v/>
          </cell>
          <cell r="DU334" t="str">
            <v/>
          </cell>
        </row>
        <row r="335">
          <cell r="DT335" t="str">
            <v/>
          </cell>
          <cell r="DU335" t="str">
            <v/>
          </cell>
        </row>
        <row r="336">
          <cell r="DT336" t="str">
            <v/>
          </cell>
          <cell r="DU336" t="str">
            <v/>
          </cell>
        </row>
        <row r="337">
          <cell r="DT337" t="str">
            <v/>
          </cell>
          <cell r="DU337" t="str">
            <v/>
          </cell>
        </row>
        <row r="338">
          <cell r="DT338" t="str">
            <v/>
          </cell>
          <cell r="DU338" t="str">
            <v/>
          </cell>
        </row>
        <row r="339">
          <cell r="DT339" t="str">
            <v/>
          </cell>
          <cell r="DU339" t="str">
            <v/>
          </cell>
        </row>
        <row r="340">
          <cell r="DT340" t="str">
            <v/>
          </cell>
          <cell r="DU340" t="str">
            <v/>
          </cell>
        </row>
        <row r="341">
          <cell r="DT341" t="str">
            <v/>
          </cell>
          <cell r="DU341" t="str">
            <v/>
          </cell>
        </row>
        <row r="342">
          <cell r="DT342" t="str">
            <v/>
          </cell>
          <cell r="DU342" t="str">
            <v/>
          </cell>
        </row>
        <row r="343">
          <cell r="DT343" t="str">
            <v/>
          </cell>
          <cell r="DU343" t="str">
            <v/>
          </cell>
        </row>
        <row r="344">
          <cell r="DT344" t="str">
            <v/>
          </cell>
          <cell r="DU344" t="str">
            <v/>
          </cell>
        </row>
        <row r="345">
          <cell r="DT345" t="str">
            <v/>
          </cell>
          <cell r="DU345" t="str">
            <v/>
          </cell>
        </row>
        <row r="346">
          <cell r="DT346" t="str">
            <v/>
          </cell>
          <cell r="DU346" t="str">
            <v/>
          </cell>
        </row>
        <row r="347">
          <cell r="DT347" t="str">
            <v/>
          </cell>
          <cell r="DU347" t="str">
            <v/>
          </cell>
        </row>
        <row r="348">
          <cell r="DT348" t="str">
            <v/>
          </cell>
          <cell r="DU348" t="str">
            <v/>
          </cell>
        </row>
        <row r="349">
          <cell r="DT349" t="str">
            <v/>
          </cell>
          <cell r="DU349" t="str">
            <v/>
          </cell>
        </row>
        <row r="350">
          <cell r="DT350" t="str">
            <v/>
          </cell>
          <cell r="DU350" t="str">
            <v/>
          </cell>
        </row>
        <row r="351">
          <cell r="DT351" t="str">
            <v/>
          </cell>
          <cell r="DU351" t="str">
            <v/>
          </cell>
        </row>
        <row r="352">
          <cell r="DT352" t="str">
            <v/>
          </cell>
          <cell r="DU352" t="str">
            <v/>
          </cell>
        </row>
        <row r="353">
          <cell r="DT353" t="str">
            <v/>
          </cell>
          <cell r="DU353" t="str">
            <v/>
          </cell>
        </row>
        <row r="354">
          <cell r="DT354" t="str">
            <v/>
          </cell>
          <cell r="DU354" t="str">
            <v/>
          </cell>
        </row>
        <row r="355">
          <cell r="DT355" t="str">
            <v/>
          </cell>
          <cell r="DU355" t="str">
            <v/>
          </cell>
        </row>
        <row r="356">
          <cell r="DT356" t="str">
            <v/>
          </cell>
          <cell r="DU356" t="str">
            <v/>
          </cell>
        </row>
        <row r="357">
          <cell r="DT357" t="str">
            <v/>
          </cell>
          <cell r="DU357" t="str">
            <v/>
          </cell>
        </row>
        <row r="358">
          <cell r="DT358" t="str">
            <v/>
          </cell>
          <cell r="DU358" t="str">
            <v/>
          </cell>
        </row>
        <row r="359">
          <cell r="DT359" t="str">
            <v/>
          </cell>
          <cell r="DU359" t="str">
            <v/>
          </cell>
        </row>
        <row r="360">
          <cell r="DT360" t="str">
            <v/>
          </cell>
          <cell r="DU360" t="str">
            <v/>
          </cell>
        </row>
        <row r="361">
          <cell r="DT361" t="str">
            <v/>
          </cell>
          <cell r="DU361" t="str">
            <v/>
          </cell>
        </row>
        <row r="362">
          <cell r="DT362" t="str">
            <v/>
          </cell>
          <cell r="DU362" t="str">
            <v/>
          </cell>
        </row>
        <row r="363">
          <cell r="DT363" t="str">
            <v/>
          </cell>
          <cell r="DU363" t="str">
            <v/>
          </cell>
        </row>
        <row r="364">
          <cell r="DT364" t="str">
            <v/>
          </cell>
          <cell r="DU364" t="str">
            <v/>
          </cell>
        </row>
        <row r="365">
          <cell r="DT365" t="str">
            <v/>
          </cell>
          <cell r="DU365" t="str">
            <v/>
          </cell>
        </row>
        <row r="366">
          <cell r="DT366" t="str">
            <v/>
          </cell>
          <cell r="DU366" t="str">
            <v/>
          </cell>
        </row>
        <row r="367">
          <cell r="DT367" t="str">
            <v/>
          </cell>
          <cell r="DU367" t="str">
            <v/>
          </cell>
        </row>
        <row r="368">
          <cell r="DT368" t="str">
            <v/>
          </cell>
          <cell r="DU368" t="str">
            <v/>
          </cell>
        </row>
        <row r="369">
          <cell r="DT369" t="str">
            <v/>
          </cell>
          <cell r="DU369" t="str">
            <v/>
          </cell>
        </row>
        <row r="370">
          <cell r="DT370" t="str">
            <v/>
          </cell>
          <cell r="DU370" t="str">
            <v/>
          </cell>
        </row>
        <row r="371">
          <cell r="DT371" t="str">
            <v/>
          </cell>
          <cell r="DU371" t="str">
            <v/>
          </cell>
        </row>
        <row r="372">
          <cell r="DT372" t="str">
            <v/>
          </cell>
          <cell r="DU372" t="str">
            <v/>
          </cell>
        </row>
        <row r="373">
          <cell r="DT373" t="str">
            <v/>
          </cell>
          <cell r="DU373" t="str">
            <v/>
          </cell>
        </row>
        <row r="374">
          <cell r="DT374" t="str">
            <v/>
          </cell>
          <cell r="DU374" t="str">
            <v/>
          </cell>
        </row>
        <row r="375">
          <cell r="DT375" t="str">
            <v/>
          </cell>
          <cell r="DU375" t="str">
            <v/>
          </cell>
        </row>
        <row r="376">
          <cell r="DT376" t="str">
            <v/>
          </cell>
          <cell r="DU376" t="str">
            <v/>
          </cell>
        </row>
        <row r="377">
          <cell r="DT377" t="str">
            <v/>
          </cell>
          <cell r="DU377" t="str">
            <v/>
          </cell>
        </row>
        <row r="378">
          <cell r="DT378" t="str">
            <v/>
          </cell>
          <cell r="DU378" t="str">
            <v/>
          </cell>
        </row>
        <row r="379">
          <cell r="DT379" t="str">
            <v/>
          </cell>
          <cell r="DU379" t="str">
            <v/>
          </cell>
        </row>
        <row r="380">
          <cell r="DT380" t="str">
            <v/>
          </cell>
          <cell r="DU380" t="str">
            <v/>
          </cell>
        </row>
        <row r="381">
          <cell r="DT381" t="str">
            <v/>
          </cell>
          <cell r="DU381" t="str">
            <v/>
          </cell>
        </row>
        <row r="382">
          <cell r="DT382" t="str">
            <v/>
          </cell>
          <cell r="DU382" t="str">
            <v/>
          </cell>
        </row>
        <row r="383">
          <cell r="DT383" t="str">
            <v/>
          </cell>
          <cell r="DU383" t="str">
            <v/>
          </cell>
        </row>
        <row r="384">
          <cell r="DT384" t="str">
            <v/>
          </cell>
          <cell r="DU384" t="str">
            <v/>
          </cell>
        </row>
        <row r="385">
          <cell r="DT385" t="str">
            <v/>
          </cell>
          <cell r="DU385" t="str">
            <v/>
          </cell>
        </row>
        <row r="386">
          <cell r="DT386" t="str">
            <v/>
          </cell>
          <cell r="DU386" t="str">
            <v/>
          </cell>
        </row>
        <row r="387">
          <cell r="DT387" t="str">
            <v/>
          </cell>
          <cell r="DU387" t="str">
            <v/>
          </cell>
        </row>
        <row r="388">
          <cell r="DT388" t="str">
            <v/>
          </cell>
          <cell r="DU388" t="str">
            <v/>
          </cell>
        </row>
        <row r="389">
          <cell r="DT389" t="str">
            <v/>
          </cell>
          <cell r="DU389" t="str">
            <v/>
          </cell>
        </row>
        <row r="390">
          <cell r="DT390" t="str">
            <v/>
          </cell>
          <cell r="DU390" t="str">
            <v/>
          </cell>
        </row>
        <row r="391">
          <cell r="DT391" t="str">
            <v/>
          </cell>
          <cell r="DU391" t="str">
            <v/>
          </cell>
        </row>
        <row r="392">
          <cell r="DT392" t="str">
            <v/>
          </cell>
          <cell r="DU392" t="str">
            <v/>
          </cell>
        </row>
        <row r="393">
          <cell r="DT393" t="str">
            <v/>
          </cell>
          <cell r="DU393" t="str">
            <v/>
          </cell>
        </row>
        <row r="394">
          <cell r="DT394" t="str">
            <v/>
          </cell>
          <cell r="DU394" t="str">
            <v/>
          </cell>
        </row>
        <row r="395">
          <cell r="DT395" t="str">
            <v/>
          </cell>
          <cell r="DU395" t="str">
            <v/>
          </cell>
        </row>
        <row r="396">
          <cell r="DT396" t="str">
            <v/>
          </cell>
          <cell r="DU396" t="str">
            <v/>
          </cell>
        </row>
        <row r="397">
          <cell r="DT397" t="str">
            <v/>
          </cell>
          <cell r="DU397" t="str">
            <v/>
          </cell>
        </row>
        <row r="398">
          <cell r="DT398" t="str">
            <v/>
          </cell>
          <cell r="DU398" t="str">
            <v/>
          </cell>
        </row>
        <row r="399">
          <cell r="DT399" t="str">
            <v/>
          </cell>
          <cell r="DU399" t="str">
            <v/>
          </cell>
        </row>
        <row r="400">
          <cell r="DT400" t="str">
            <v/>
          </cell>
          <cell r="DU400" t="str">
            <v/>
          </cell>
        </row>
        <row r="401">
          <cell r="DT401" t="str">
            <v/>
          </cell>
          <cell r="DU401" t="str">
            <v/>
          </cell>
        </row>
        <row r="402">
          <cell r="DT402" t="str">
            <v/>
          </cell>
          <cell r="DU402" t="str">
            <v/>
          </cell>
        </row>
        <row r="403">
          <cell r="DT403" t="str">
            <v/>
          </cell>
          <cell r="DU403" t="str">
            <v/>
          </cell>
        </row>
        <row r="404">
          <cell r="DT404" t="str">
            <v/>
          </cell>
          <cell r="DU404" t="str">
            <v/>
          </cell>
        </row>
        <row r="405">
          <cell r="DT405" t="str">
            <v/>
          </cell>
          <cell r="DU405" t="str">
            <v/>
          </cell>
        </row>
        <row r="406">
          <cell r="DT406" t="str">
            <v/>
          </cell>
          <cell r="DU406" t="str">
            <v/>
          </cell>
        </row>
        <row r="407">
          <cell r="DT407" t="str">
            <v/>
          </cell>
          <cell r="DU407" t="str">
            <v/>
          </cell>
        </row>
        <row r="408">
          <cell r="DT408" t="str">
            <v/>
          </cell>
          <cell r="DU408" t="str">
            <v/>
          </cell>
        </row>
        <row r="409">
          <cell r="DT409" t="str">
            <v/>
          </cell>
          <cell r="DU409" t="str">
            <v/>
          </cell>
        </row>
        <row r="410">
          <cell r="DT410" t="str">
            <v/>
          </cell>
          <cell r="DU410" t="str">
            <v/>
          </cell>
        </row>
        <row r="411">
          <cell r="DT411" t="str">
            <v/>
          </cell>
          <cell r="DU411" t="str">
            <v/>
          </cell>
        </row>
        <row r="412">
          <cell r="DT412" t="str">
            <v/>
          </cell>
          <cell r="DU412" t="str">
            <v/>
          </cell>
        </row>
        <row r="413">
          <cell r="DT413" t="str">
            <v/>
          </cell>
          <cell r="DU413" t="str">
            <v/>
          </cell>
        </row>
        <row r="414">
          <cell r="DT414" t="str">
            <v/>
          </cell>
          <cell r="DU414" t="str">
            <v/>
          </cell>
        </row>
        <row r="415">
          <cell r="DT415" t="str">
            <v/>
          </cell>
          <cell r="DU415" t="str">
            <v/>
          </cell>
        </row>
        <row r="416">
          <cell r="DT416" t="str">
            <v/>
          </cell>
          <cell r="DU416" t="str">
            <v/>
          </cell>
        </row>
        <row r="417">
          <cell r="DT417" t="str">
            <v/>
          </cell>
          <cell r="DU417" t="str">
            <v/>
          </cell>
        </row>
        <row r="418">
          <cell r="DT418" t="str">
            <v/>
          </cell>
          <cell r="DU418" t="str">
            <v/>
          </cell>
        </row>
        <row r="419">
          <cell r="DT419" t="str">
            <v/>
          </cell>
          <cell r="DU419" t="str">
            <v/>
          </cell>
        </row>
        <row r="420">
          <cell r="DT420" t="str">
            <v/>
          </cell>
          <cell r="DU420" t="str">
            <v/>
          </cell>
        </row>
        <row r="421">
          <cell r="DT421" t="str">
            <v/>
          </cell>
          <cell r="DU421" t="str">
            <v/>
          </cell>
        </row>
        <row r="422">
          <cell r="DT422" t="str">
            <v/>
          </cell>
          <cell r="DU422" t="str">
            <v/>
          </cell>
        </row>
        <row r="423">
          <cell r="DT423" t="str">
            <v/>
          </cell>
          <cell r="DU423" t="str">
            <v/>
          </cell>
        </row>
        <row r="424">
          <cell r="DT424" t="str">
            <v/>
          </cell>
          <cell r="DU424" t="str">
            <v/>
          </cell>
        </row>
        <row r="425">
          <cell r="DT425" t="str">
            <v/>
          </cell>
          <cell r="DU425" t="str">
            <v/>
          </cell>
        </row>
        <row r="426">
          <cell r="DT426" t="str">
            <v/>
          </cell>
          <cell r="DU426" t="str">
            <v/>
          </cell>
        </row>
        <row r="427">
          <cell r="DT427" t="str">
            <v/>
          </cell>
          <cell r="DU427" t="str">
            <v/>
          </cell>
        </row>
        <row r="428">
          <cell r="DT428" t="str">
            <v/>
          </cell>
          <cell r="DU428" t="str">
            <v/>
          </cell>
        </row>
        <row r="429">
          <cell r="DT429" t="str">
            <v/>
          </cell>
          <cell r="DU429" t="str">
            <v/>
          </cell>
        </row>
        <row r="430">
          <cell r="DT430" t="str">
            <v/>
          </cell>
          <cell r="DU430" t="str">
            <v/>
          </cell>
        </row>
        <row r="431">
          <cell r="DT431" t="str">
            <v/>
          </cell>
          <cell r="DU431" t="str">
            <v/>
          </cell>
        </row>
        <row r="432">
          <cell r="DT432" t="str">
            <v/>
          </cell>
          <cell r="DU432" t="str">
            <v/>
          </cell>
        </row>
        <row r="433">
          <cell r="DT433" t="str">
            <v/>
          </cell>
          <cell r="DU433" t="str">
            <v/>
          </cell>
        </row>
        <row r="434">
          <cell r="DT434" t="str">
            <v/>
          </cell>
          <cell r="DU434" t="str">
            <v/>
          </cell>
        </row>
        <row r="435">
          <cell r="DT435" t="str">
            <v/>
          </cell>
          <cell r="DU435" t="str">
            <v/>
          </cell>
        </row>
        <row r="436">
          <cell r="DT436" t="str">
            <v/>
          </cell>
          <cell r="DU436" t="str">
            <v/>
          </cell>
        </row>
        <row r="437">
          <cell r="DT437" t="str">
            <v/>
          </cell>
          <cell r="DU437" t="str">
            <v/>
          </cell>
        </row>
        <row r="438">
          <cell r="DT438" t="str">
            <v/>
          </cell>
          <cell r="DU438" t="str">
            <v/>
          </cell>
        </row>
        <row r="439">
          <cell r="DT439" t="str">
            <v/>
          </cell>
          <cell r="DU439" t="str">
            <v/>
          </cell>
        </row>
        <row r="440">
          <cell r="DT440" t="str">
            <v/>
          </cell>
          <cell r="DU440" t="str">
            <v/>
          </cell>
        </row>
        <row r="441">
          <cell r="DT441" t="str">
            <v/>
          </cell>
          <cell r="DU441" t="str">
            <v/>
          </cell>
        </row>
        <row r="442">
          <cell r="DT442" t="str">
            <v/>
          </cell>
          <cell r="DU442" t="str">
            <v/>
          </cell>
        </row>
        <row r="443">
          <cell r="DT443" t="str">
            <v/>
          </cell>
          <cell r="DU443" t="str">
            <v/>
          </cell>
        </row>
        <row r="444">
          <cell r="DT444" t="str">
            <v/>
          </cell>
          <cell r="DU444" t="str">
            <v/>
          </cell>
        </row>
        <row r="445">
          <cell r="DT445" t="str">
            <v/>
          </cell>
          <cell r="DU445" t="str">
            <v/>
          </cell>
        </row>
        <row r="446">
          <cell r="DT446" t="str">
            <v/>
          </cell>
          <cell r="DU446" t="str">
            <v/>
          </cell>
        </row>
        <row r="447">
          <cell r="DT447" t="str">
            <v/>
          </cell>
          <cell r="DU447" t="str">
            <v/>
          </cell>
        </row>
        <row r="448">
          <cell r="DT448" t="str">
            <v/>
          </cell>
          <cell r="DU448" t="str">
            <v/>
          </cell>
        </row>
        <row r="449">
          <cell r="DT449" t="str">
            <v/>
          </cell>
          <cell r="DU449" t="str">
            <v/>
          </cell>
        </row>
        <row r="450">
          <cell r="DT450" t="str">
            <v/>
          </cell>
          <cell r="DU450" t="str">
            <v/>
          </cell>
        </row>
        <row r="451">
          <cell r="DT451" t="str">
            <v/>
          </cell>
          <cell r="DU451" t="str">
            <v/>
          </cell>
        </row>
        <row r="452">
          <cell r="DT452" t="str">
            <v/>
          </cell>
          <cell r="DU452" t="str">
            <v/>
          </cell>
        </row>
        <row r="453">
          <cell r="DT453" t="str">
            <v/>
          </cell>
          <cell r="DU453" t="str">
            <v/>
          </cell>
        </row>
        <row r="454">
          <cell r="DT454" t="str">
            <v/>
          </cell>
          <cell r="DU454" t="str">
            <v/>
          </cell>
        </row>
        <row r="455">
          <cell r="DT455" t="str">
            <v/>
          </cell>
          <cell r="DU455" t="str">
            <v/>
          </cell>
        </row>
        <row r="456">
          <cell r="DT456" t="str">
            <v/>
          </cell>
          <cell r="DU456" t="str">
            <v/>
          </cell>
        </row>
        <row r="457">
          <cell r="DT457" t="str">
            <v/>
          </cell>
          <cell r="DU457" t="str">
            <v/>
          </cell>
        </row>
        <row r="458">
          <cell r="DT458" t="str">
            <v/>
          </cell>
          <cell r="DU458" t="str">
            <v/>
          </cell>
        </row>
        <row r="459">
          <cell r="DT459" t="str">
            <v/>
          </cell>
          <cell r="DU459" t="str">
            <v/>
          </cell>
        </row>
        <row r="460">
          <cell r="DT460" t="str">
            <v/>
          </cell>
          <cell r="DU460" t="str">
            <v/>
          </cell>
        </row>
        <row r="461">
          <cell r="DT461" t="str">
            <v/>
          </cell>
          <cell r="DU461" t="str">
            <v/>
          </cell>
        </row>
        <row r="462">
          <cell r="DT462" t="str">
            <v/>
          </cell>
          <cell r="DU462" t="str">
            <v/>
          </cell>
        </row>
        <row r="463">
          <cell r="DT463" t="str">
            <v/>
          </cell>
          <cell r="DU463" t="str">
            <v/>
          </cell>
        </row>
        <row r="464">
          <cell r="DT464" t="str">
            <v/>
          </cell>
          <cell r="DU464" t="str">
            <v/>
          </cell>
        </row>
        <row r="465">
          <cell r="DT465" t="str">
            <v/>
          </cell>
          <cell r="DU465" t="str">
            <v/>
          </cell>
        </row>
        <row r="466">
          <cell r="DT466" t="str">
            <v/>
          </cell>
          <cell r="DU466" t="str">
            <v/>
          </cell>
        </row>
        <row r="467">
          <cell r="DT467" t="str">
            <v/>
          </cell>
          <cell r="DU467" t="str">
            <v/>
          </cell>
        </row>
        <row r="468">
          <cell r="DT468" t="str">
            <v/>
          </cell>
          <cell r="DU468" t="str">
            <v/>
          </cell>
        </row>
        <row r="469">
          <cell r="DT469" t="str">
            <v/>
          </cell>
          <cell r="DU469" t="str">
            <v/>
          </cell>
        </row>
        <row r="470">
          <cell r="DT470" t="str">
            <v/>
          </cell>
          <cell r="DU470" t="str">
            <v/>
          </cell>
        </row>
        <row r="471">
          <cell r="DT471" t="str">
            <v/>
          </cell>
          <cell r="DU471" t="str">
            <v/>
          </cell>
        </row>
        <row r="472">
          <cell r="DT472" t="str">
            <v/>
          </cell>
          <cell r="DU472" t="str">
            <v/>
          </cell>
        </row>
        <row r="473">
          <cell r="DT473" t="str">
            <v/>
          </cell>
          <cell r="DU473" t="str">
            <v/>
          </cell>
        </row>
        <row r="474">
          <cell r="DT474" t="str">
            <v/>
          </cell>
          <cell r="DU474" t="str">
            <v/>
          </cell>
        </row>
        <row r="475">
          <cell r="DT475" t="str">
            <v/>
          </cell>
          <cell r="DU475" t="str">
            <v/>
          </cell>
        </row>
        <row r="476">
          <cell r="DT476" t="str">
            <v/>
          </cell>
          <cell r="DU476" t="str">
            <v/>
          </cell>
        </row>
        <row r="477">
          <cell r="DT477" t="str">
            <v/>
          </cell>
          <cell r="DU477" t="str">
            <v/>
          </cell>
        </row>
        <row r="478">
          <cell r="DT478" t="str">
            <v/>
          </cell>
          <cell r="DU478" t="str">
            <v/>
          </cell>
        </row>
        <row r="479">
          <cell r="DT479" t="str">
            <v/>
          </cell>
          <cell r="DU479" t="str">
            <v/>
          </cell>
        </row>
        <row r="480">
          <cell r="DT480" t="str">
            <v/>
          </cell>
          <cell r="DU480" t="str">
            <v/>
          </cell>
        </row>
        <row r="481">
          <cell r="DT481" t="str">
            <v/>
          </cell>
          <cell r="DU481" t="str">
            <v/>
          </cell>
        </row>
        <row r="482">
          <cell r="DT482" t="str">
            <v/>
          </cell>
          <cell r="DU482" t="str">
            <v/>
          </cell>
        </row>
        <row r="483">
          <cell r="DT483" t="str">
            <v/>
          </cell>
          <cell r="DU483" t="str">
            <v/>
          </cell>
        </row>
        <row r="484">
          <cell r="DT484" t="str">
            <v/>
          </cell>
          <cell r="DU484" t="str">
            <v/>
          </cell>
        </row>
        <row r="485">
          <cell r="DT485" t="str">
            <v/>
          </cell>
          <cell r="DU485" t="str">
            <v/>
          </cell>
        </row>
        <row r="486">
          <cell r="DT486" t="str">
            <v/>
          </cell>
          <cell r="DU486" t="str">
            <v/>
          </cell>
        </row>
        <row r="487">
          <cell r="DT487" t="str">
            <v/>
          </cell>
          <cell r="DU487" t="str">
            <v/>
          </cell>
        </row>
        <row r="488">
          <cell r="DT488" t="str">
            <v/>
          </cell>
          <cell r="DU488" t="str">
            <v/>
          </cell>
        </row>
        <row r="489">
          <cell r="DT489" t="str">
            <v/>
          </cell>
          <cell r="DU489" t="str">
            <v/>
          </cell>
        </row>
        <row r="490">
          <cell r="DT490" t="str">
            <v/>
          </cell>
          <cell r="DU490" t="str">
            <v/>
          </cell>
        </row>
        <row r="491">
          <cell r="DT491" t="str">
            <v/>
          </cell>
          <cell r="DU491" t="str">
            <v/>
          </cell>
        </row>
        <row r="492">
          <cell r="DT492" t="str">
            <v/>
          </cell>
          <cell r="DU492" t="str">
            <v/>
          </cell>
        </row>
        <row r="493">
          <cell r="DT493" t="str">
            <v/>
          </cell>
          <cell r="DU493" t="str">
            <v/>
          </cell>
        </row>
        <row r="494">
          <cell r="DT494" t="str">
            <v/>
          </cell>
          <cell r="DU494" t="str">
            <v/>
          </cell>
        </row>
        <row r="495">
          <cell r="DT495" t="str">
            <v/>
          </cell>
          <cell r="DU495" t="str">
            <v/>
          </cell>
        </row>
        <row r="496">
          <cell r="DT496" t="str">
            <v/>
          </cell>
          <cell r="DU496" t="str">
            <v/>
          </cell>
        </row>
        <row r="497">
          <cell r="DT497" t="str">
            <v/>
          </cell>
          <cell r="DU497" t="str">
            <v/>
          </cell>
        </row>
        <row r="498">
          <cell r="DT498" t="str">
            <v/>
          </cell>
          <cell r="DU498" t="str">
            <v/>
          </cell>
        </row>
        <row r="499">
          <cell r="DT499" t="str">
            <v/>
          </cell>
          <cell r="DU499" t="str">
            <v/>
          </cell>
        </row>
        <row r="500">
          <cell r="DT500" t="str">
            <v/>
          </cell>
          <cell r="DU500" t="str">
            <v/>
          </cell>
        </row>
        <row r="501">
          <cell r="DT501" t="str">
            <v/>
          </cell>
          <cell r="DU501" t="str">
            <v/>
          </cell>
        </row>
        <row r="502">
          <cell r="DT502" t="str">
            <v/>
          </cell>
          <cell r="DU502" t="str">
            <v/>
          </cell>
        </row>
        <row r="503">
          <cell r="DT503" t="str">
            <v/>
          </cell>
          <cell r="DU503" t="str">
            <v/>
          </cell>
        </row>
        <row r="504">
          <cell r="DT504" t="str">
            <v/>
          </cell>
          <cell r="DU504" t="str">
            <v/>
          </cell>
        </row>
        <row r="505">
          <cell r="DT505" t="str">
            <v/>
          </cell>
          <cell r="DU505" t="str">
            <v/>
          </cell>
        </row>
        <row r="506">
          <cell r="DT506" t="str">
            <v/>
          </cell>
          <cell r="DU506" t="str">
            <v/>
          </cell>
        </row>
        <row r="507">
          <cell r="DT507" t="str">
            <v/>
          </cell>
          <cell r="DU507" t="str">
            <v/>
          </cell>
        </row>
        <row r="508">
          <cell r="DT508" t="str">
            <v/>
          </cell>
          <cell r="DU508" t="str">
            <v/>
          </cell>
        </row>
        <row r="509">
          <cell r="DT509" t="str">
            <v/>
          </cell>
          <cell r="DU509" t="str">
            <v/>
          </cell>
        </row>
        <row r="510">
          <cell r="DT510" t="str">
            <v/>
          </cell>
          <cell r="DU510" t="str">
            <v/>
          </cell>
        </row>
        <row r="511">
          <cell r="DT511" t="str">
            <v/>
          </cell>
          <cell r="DU511" t="str">
            <v/>
          </cell>
        </row>
        <row r="512">
          <cell r="DT512" t="str">
            <v/>
          </cell>
          <cell r="DU512" t="str">
            <v/>
          </cell>
        </row>
        <row r="513">
          <cell r="DT513" t="str">
            <v/>
          </cell>
          <cell r="DU513" t="str">
            <v/>
          </cell>
        </row>
        <row r="514">
          <cell r="DT514" t="str">
            <v/>
          </cell>
          <cell r="DU514" t="str">
            <v/>
          </cell>
        </row>
        <row r="515">
          <cell r="DT515" t="str">
            <v/>
          </cell>
          <cell r="DU515" t="str">
            <v/>
          </cell>
        </row>
        <row r="516">
          <cell r="DT516" t="str">
            <v/>
          </cell>
          <cell r="DU516" t="str">
            <v/>
          </cell>
        </row>
        <row r="517">
          <cell r="DT517" t="str">
            <v/>
          </cell>
          <cell r="DU517" t="str">
            <v/>
          </cell>
        </row>
        <row r="518">
          <cell r="DT518" t="str">
            <v/>
          </cell>
          <cell r="DU518" t="str">
            <v/>
          </cell>
        </row>
        <row r="519">
          <cell r="DT519" t="str">
            <v/>
          </cell>
          <cell r="DU519" t="str">
            <v/>
          </cell>
        </row>
        <row r="520">
          <cell r="DT520" t="str">
            <v/>
          </cell>
          <cell r="DU520" t="str">
            <v/>
          </cell>
        </row>
        <row r="521">
          <cell r="DT521" t="str">
            <v/>
          </cell>
          <cell r="DU521" t="str">
            <v/>
          </cell>
        </row>
        <row r="522">
          <cell r="DT522" t="str">
            <v/>
          </cell>
          <cell r="DU522" t="str">
            <v/>
          </cell>
        </row>
        <row r="523">
          <cell r="DT523" t="str">
            <v/>
          </cell>
          <cell r="DU523" t="str">
            <v/>
          </cell>
        </row>
        <row r="524">
          <cell r="DT524" t="str">
            <v/>
          </cell>
          <cell r="DU524" t="str">
            <v/>
          </cell>
        </row>
        <row r="525">
          <cell r="DT525" t="str">
            <v/>
          </cell>
          <cell r="DU525" t="str">
            <v/>
          </cell>
        </row>
        <row r="526">
          <cell r="DT526" t="str">
            <v/>
          </cell>
          <cell r="DU526" t="str">
            <v/>
          </cell>
        </row>
        <row r="527">
          <cell r="DT527" t="str">
            <v/>
          </cell>
          <cell r="DU527" t="str">
            <v/>
          </cell>
        </row>
        <row r="528">
          <cell r="DT528" t="str">
            <v/>
          </cell>
          <cell r="DU528" t="str">
            <v/>
          </cell>
        </row>
        <row r="529">
          <cell r="DT529" t="str">
            <v/>
          </cell>
          <cell r="DU529" t="str">
            <v/>
          </cell>
        </row>
        <row r="530">
          <cell r="DT530" t="str">
            <v/>
          </cell>
          <cell r="DU530" t="str">
            <v/>
          </cell>
        </row>
        <row r="531">
          <cell r="DT531" t="str">
            <v/>
          </cell>
          <cell r="DU531" t="str">
            <v/>
          </cell>
        </row>
        <row r="532">
          <cell r="DT532" t="str">
            <v/>
          </cell>
          <cell r="DU532" t="str">
            <v/>
          </cell>
        </row>
        <row r="533">
          <cell r="DT533" t="str">
            <v/>
          </cell>
          <cell r="DU533" t="str">
            <v/>
          </cell>
        </row>
        <row r="534">
          <cell r="DT534" t="str">
            <v/>
          </cell>
          <cell r="DU534" t="str">
            <v/>
          </cell>
        </row>
        <row r="535">
          <cell r="DT535" t="str">
            <v/>
          </cell>
          <cell r="DU535" t="str">
            <v/>
          </cell>
        </row>
        <row r="536">
          <cell r="DT536" t="str">
            <v/>
          </cell>
          <cell r="DU536" t="str">
            <v/>
          </cell>
        </row>
        <row r="537">
          <cell r="DT537" t="str">
            <v/>
          </cell>
          <cell r="DU537" t="str">
            <v/>
          </cell>
        </row>
        <row r="538">
          <cell r="DT538" t="str">
            <v/>
          </cell>
          <cell r="DU538" t="str">
            <v/>
          </cell>
        </row>
        <row r="539">
          <cell r="DT539" t="str">
            <v/>
          </cell>
          <cell r="DU539" t="str">
            <v/>
          </cell>
        </row>
        <row r="540">
          <cell r="DT540" t="str">
            <v/>
          </cell>
          <cell r="DU540" t="str">
            <v/>
          </cell>
        </row>
        <row r="541">
          <cell r="DT541" t="str">
            <v/>
          </cell>
          <cell r="DU541" t="str">
            <v/>
          </cell>
        </row>
        <row r="542">
          <cell r="DT542" t="str">
            <v/>
          </cell>
          <cell r="DU542" t="str">
            <v/>
          </cell>
        </row>
        <row r="543">
          <cell r="DT543" t="str">
            <v/>
          </cell>
          <cell r="DU543" t="str">
            <v/>
          </cell>
        </row>
        <row r="544">
          <cell r="DT544" t="str">
            <v/>
          </cell>
          <cell r="DU544" t="str">
            <v/>
          </cell>
        </row>
        <row r="545">
          <cell r="DT545" t="str">
            <v/>
          </cell>
          <cell r="DU545" t="str">
            <v/>
          </cell>
        </row>
        <row r="546">
          <cell r="DT546" t="str">
            <v/>
          </cell>
          <cell r="DU546" t="str">
            <v/>
          </cell>
        </row>
        <row r="547">
          <cell r="DT547" t="str">
            <v/>
          </cell>
          <cell r="DU547" t="str">
            <v/>
          </cell>
        </row>
        <row r="548">
          <cell r="DT548" t="str">
            <v/>
          </cell>
          <cell r="DU548" t="str">
            <v/>
          </cell>
        </row>
        <row r="549">
          <cell r="DT549" t="str">
            <v/>
          </cell>
          <cell r="DU549" t="str">
            <v/>
          </cell>
        </row>
        <row r="550">
          <cell r="DT550" t="str">
            <v/>
          </cell>
          <cell r="DU550" t="str">
            <v/>
          </cell>
        </row>
        <row r="551">
          <cell r="DT551" t="str">
            <v/>
          </cell>
          <cell r="DU551" t="str">
            <v/>
          </cell>
        </row>
        <row r="552">
          <cell r="DT552" t="str">
            <v/>
          </cell>
          <cell r="DU552" t="str">
            <v/>
          </cell>
        </row>
        <row r="553">
          <cell r="DT553" t="str">
            <v/>
          </cell>
          <cell r="DU553" t="str">
            <v/>
          </cell>
        </row>
        <row r="554">
          <cell r="DT554" t="str">
            <v/>
          </cell>
          <cell r="DU554" t="str">
            <v/>
          </cell>
        </row>
        <row r="555">
          <cell r="DT555" t="str">
            <v/>
          </cell>
          <cell r="DU555" t="str">
            <v/>
          </cell>
        </row>
        <row r="556">
          <cell r="DT556" t="str">
            <v/>
          </cell>
          <cell r="DU556" t="str">
            <v/>
          </cell>
        </row>
        <row r="557">
          <cell r="DT557" t="str">
            <v/>
          </cell>
          <cell r="DU557" t="str">
            <v/>
          </cell>
        </row>
        <row r="558">
          <cell r="DT558" t="str">
            <v/>
          </cell>
          <cell r="DU558" t="str">
            <v/>
          </cell>
        </row>
        <row r="559">
          <cell r="DT559" t="str">
            <v/>
          </cell>
          <cell r="DU559" t="str">
            <v/>
          </cell>
        </row>
        <row r="560">
          <cell r="DT560" t="str">
            <v/>
          </cell>
          <cell r="DU560" t="str">
            <v/>
          </cell>
        </row>
        <row r="561">
          <cell r="DT561" t="str">
            <v/>
          </cell>
          <cell r="DU561" t="str">
            <v/>
          </cell>
        </row>
        <row r="562">
          <cell r="DT562" t="str">
            <v/>
          </cell>
          <cell r="DU562" t="str">
            <v/>
          </cell>
        </row>
        <row r="563">
          <cell r="DT563" t="str">
            <v/>
          </cell>
          <cell r="DU563" t="str">
            <v/>
          </cell>
        </row>
        <row r="564">
          <cell r="DT564" t="str">
            <v/>
          </cell>
          <cell r="DU564" t="str">
            <v/>
          </cell>
        </row>
        <row r="565">
          <cell r="DT565" t="str">
            <v/>
          </cell>
          <cell r="DU565" t="str">
            <v/>
          </cell>
        </row>
        <row r="566">
          <cell r="DT566" t="str">
            <v/>
          </cell>
          <cell r="DU566" t="str">
            <v/>
          </cell>
        </row>
        <row r="567">
          <cell r="DT567" t="str">
            <v/>
          </cell>
          <cell r="DU567" t="str">
            <v/>
          </cell>
        </row>
        <row r="568">
          <cell r="DT568" t="str">
            <v/>
          </cell>
          <cell r="DU568" t="str">
            <v/>
          </cell>
        </row>
        <row r="569">
          <cell r="DT569" t="str">
            <v/>
          </cell>
          <cell r="DU569" t="str">
            <v/>
          </cell>
        </row>
        <row r="570">
          <cell r="DT570" t="str">
            <v/>
          </cell>
          <cell r="DU570" t="str">
            <v/>
          </cell>
        </row>
        <row r="571">
          <cell r="DT571" t="str">
            <v/>
          </cell>
          <cell r="DU571" t="str">
            <v/>
          </cell>
        </row>
        <row r="572">
          <cell r="DT572" t="str">
            <v/>
          </cell>
          <cell r="DU572" t="str">
            <v/>
          </cell>
        </row>
        <row r="573">
          <cell r="DT573" t="str">
            <v/>
          </cell>
          <cell r="DU573" t="str">
            <v/>
          </cell>
        </row>
        <row r="574">
          <cell r="DT574" t="str">
            <v/>
          </cell>
          <cell r="DU574" t="str">
            <v/>
          </cell>
        </row>
        <row r="575">
          <cell r="DT575" t="str">
            <v/>
          </cell>
          <cell r="DU575" t="str">
            <v/>
          </cell>
        </row>
        <row r="576">
          <cell r="DT576" t="str">
            <v/>
          </cell>
          <cell r="DU576" t="str">
            <v/>
          </cell>
        </row>
        <row r="577">
          <cell r="DT577" t="str">
            <v/>
          </cell>
          <cell r="DU577" t="str">
            <v/>
          </cell>
        </row>
        <row r="578">
          <cell r="DT578" t="str">
            <v/>
          </cell>
          <cell r="DU578" t="str">
            <v/>
          </cell>
        </row>
        <row r="579">
          <cell r="DT579" t="str">
            <v/>
          </cell>
          <cell r="DU579" t="str">
            <v/>
          </cell>
        </row>
        <row r="580">
          <cell r="DT580" t="str">
            <v/>
          </cell>
          <cell r="DU580" t="str">
            <v/>
          </cell>
        </row>
        <row r="581">
          <cell r="DT581" t="str">
            <v/>
          </cell>
          <cell r="DU581" t="str">
            <v/>
          </cell>
        </row>
        <row r="582">
          <cell r="DT582" t="str">
            <v/>
          </cell>
          <cell r="DU582" t="str">
            <v/>
          </cell>
        </row>
        <row r="583">
          <cell r="DT583" t="str">
            <v/>
          </cell>
          <cell r="DU583" t="str">
            <v/>
          </cell>
        </row>
        <row r="584">
          <cell r="DT584" t="str">
            <v/>
          </cell>
          <cell r="DU584" t="str">
            <v/>
          </cell>
        </row>
        <row r="585">
          <cell r="DT585" t="str">
            <v/>
          </cell>
          <cell r="DU585" t="str">
            <v/>
          </cell>
        </row>
        <row r="586">
          <cell r="DT586" t="str">
            <v/>
          </cell>
          <cell r="DU586" t="str">
            <v/>
          </cell>
        </row>
        <row r="587">
          <cell r="DT587" t="str">
            <v/>
          </cell>
          <cell r="DU587" t="str">
            <v/>
          </cell>
        </row>
        <row r="588">
          <cell r="DT588" t="str">
            <v/>
          </cell>
          <cell r="DU588" t="str">
            <v/>
          </cell>
        </row>
        <row r="589">
          <cell r="DT589" t="str">
            <v/>
          </cell>
          <cell r="DU589" t="str">
            <v/>
          </cell>
        </row>
        <row r="590">
          <cell r="DT590" t="str">
            <v/>
          </cell>
          <cell r="DU590" t="str">
            <v/>
          </cell>
        </row>
        <row r="591">
          <cell r="DT591" t="str">
            <v/>
          </cell>
          <cell r="DU591" t="str">
            <v/>
          </cell>
        </row>
        <row r="592">
          <cell r="DT592" t="str">
            <v/>
          </cell>
          <cell r="DU592" t="str">
            <v/>
          </cell>
        </row>
        <row r="593">
          <cell r="DT593" t="str">
            <v/>
          </cell>
          <cell r="DU593" t="str">
            <v/>
          </cell>
        </row>
        <row r="594">
          <cell r="DT594" t="str">
            <v/>
          </cell>
          <cell r="DU594" t="str">
            <v/>
          </cell>
        </row>
        <row r="595">
          <cell r="DT595" t="str">
            <v/>
          </cell>
          <cell r="DU595" t="str">
            <v/>
          </cell>
        </row>
        <row r="596">
          <cell r="DT596" t="str">
            <v/>
          </cell>
          <cell r="DU596" t="str">
            <v/>
          </cell>
        </row>
        <row r="597">
          <cell r="DT597" t="str">
            <v/>
          </cell>
          <cell r="DU597" t="str">
            <v/>
          </cell>
        </row>
        <row r="598">
          <cell r="DT598" t="str">
            <v/>
          </cell>
          <cell r="DU598" t="str">
            <v/>
          </cell>
        </row>
        <row r="599">
          <cell r="DT599" t="str">
            <v/>
          </cell>
          <cell r="DU599" t="str">
            <v/>
          </cell>
        </row>
        <row r="600">
          <cell r="DT600" t="str">
            <v/>
          </cell>
          <cell r="DU600" t="str">
            <v/>
          </cell>
        </row>
        <row r="601">
          <cell r="DT601" t="str">
            <v/>
          </cell>
          <cell r="DU601" t="str">
            <v/>
          </cell>
        </row>
        <row r="602">
          <cell r="DT602" t="str">
            <v/>
          </cell>
          <cell r="DU602" t="str">
            <v/>
          </cell>
        </row>
        <row r="603">
          <cell r="DT603" t="str">
            <v/>
          </cell>
          <cell r="DU603" t="str">
            <v/>
          </cell>
        </row>
        <row r="604">
          <cell r="DT604" t="str">
            <v/>
          </cell>
          <cell r="DU604" t="str">
            <v/>
          </cell>
        </row>
        <row r="605">
          <cell r="DT605" t="str">
            <v/>
          </cell>
          <cell r="DU605" t="str">
            <v/>
          </cell>
        </row>
        <row r="606">
          <cell r="DT606" t="str">
            <v/>
          </cell>
          <cell r="DU606" t="str">
            <v/>
          </cell>
        </row>
        <row r="607">
          <cell r="DT607" t="str">
            <v/>
          </cell>
          <cell r="DU607" t="str">
            <v/>
          </cell>
        </row>
        <row r="608">
          <cell r="DT608" t="str">
            <v/>
          </cell>
          <cell r="DU608" t="str">
            <v/>
          </cell>
        </row>
        <row r="609">
          <cell r="DT609" t="str">
            <v/>
          </cell>
          <cell r="DU609" t="str">
            <v/>
          </cell>
        </row>
        <row r="610">
          <cell r="DT610" t="str">
            <v/>
          </cell>
          <cell r="DU610" t="str">
            <v/>
          </cell>
        </row>
        <row r="611">
          <cell r="DT611" t="str">
            <v/>
          </cell>
          <cell r="DU611" t="str">
            <v/>
          </cell>
        </row>
        <row r="612">
          <cell r="DT612" t="str">
            <v/>
          </cell>
          <cell r="DU612" t="str">
            <v/>
          </cell>
        </row>
        <row r="613">
          <cell r="DT613" t="str">
            <v/>
          </cell>
          <cell r="DU613" t="str">
            <v/>
          </cell>
        </row>
        <row r="614">
          <cell r="DT614" t="str">
            <v/>
          </cell>
          <cell r="DU614" t="str">
            <v/>
          </cell>
        </row>
        <row r="615">
          <cell r="DT615" t="str">
            <v/>
          </cell>
          <cell r="DU615" t="str">
            <v/>
          </cell>
        </row>
        <row r="616">
          <cell r="DT616" t="str">
            <v/>
          </cell>
          <cell r="DU616" t="str">
            <v/>
          </cell>
        </row>
        <row r="617">
          <cell r="DT617" t="str">
            <v/>
          </cell>
          <cell r="DU617" t="str">
            <v/>
          </cell>
        </row>
        <row r="618">
          <cell r="DT618" t="str">
            <v/>
          </cell>
          <cell r="DU618" t="str">
            <v/>
          </cell>
        </row>
        <row r="619">
          <cell r="DT619" t="str">
            <v/>
          </cell>
          <cell r="DU619" t="str">
            <v/>
          </cell>
        </row>
        <row r="620">
          <cell r="DT620" t="str">
            <v/>
          </cell>
          <cell r="DU620" t="str">
            <v/>
          </cell>
        </row>
        <row r="621">
          <cell r="DT621" t="str">
            <v/>
          </cell>
          <cell r="DU621" t="str">
            <v/>
          </cell>
        </row>
        <row r="622">
          <cell r="DT622" t="str">
            <v/>
          </cell>
          <cell r="DU622" t="str">
            <v/>
          </cell>
        </row>
        <row r="623">
          <cell r="DT623" t="str">
            <v/>
          </cell>
          <cell r="DU623" t="str">
            <v/>
          </cell>
        </row>
        <row r="624">
          <cell r="DT624" t="str">
            <v/>
          </cell>
          <cell r="DU624" t="str">
            <v/>
          </cell>
        </row>
        <row r="625">
          <cell r="DT625" t="str">
            <v/>
          </cell>
          <cell r="DU625" t="str">
            <v/>
          </cell>
        </row>
        <row r="626">
          <cell r="DT626" t="str">
            <v/>
          </cell>
          <cell r="DU626" t="str">
            <v/>
          </cell>
        </row>
        <row r="627">
          <cell r="DT627" t="str">
            <v/>
          </cell>
          <cell r="DU627" t="str">
            <v/>
          </cell>
        </row>
        <row r="628">
          <cell r="DT628" t="str">
            <v/>
          </cell>
          <cell r="DU628" t="str">
            <v/>
          </cell>
        </row>
        <row r="629">
          <cell r="DT629" t="str">
            <v/>
          </cell>
          <cell r="DU629" t="str">
            <v/>
          </cell>
        </row>
        <row r="630">
          <cell r="DT630" t="str">
            <v/>
          </cell>
          <cell r="DU630" t="str">
            <v/>
          </cell>
        </row>
        <row r="631">
          <cell r="DT631" t="str">
            <v/>
          </cell>
          <cell r="DU631" t="str">
            <v/>
          </cell>
        </row>
        <row r="632">
          <cell r="DT632" t="str">
            <v/>
          </cell>
          <cell r="DU632" t="str">
            <v/>
          </cell>
        </row>
        <row r="633">
          <cell r="DT633" t="str">
            <v/>
          </cell>
          <cell r="DU633" t="str">
            <v/>
          </cell>
        </row>
        <row r="634">
          <cell r="DT634" t="str">
            <v/>
          </cell>
          <cell r="DU634" t="str">
            <v/>
          </cell>
        </row>
        <row r="635">
          <cell r="DT635" t="str">
            <v/>
          </cell>
          <cell r="DU635" t="str">
            <v/>
          </cell>
        </row>
        <row r="636">
          <cell r="DT636" t="str">
            <v/>
          </cell>
          <cell r="DU636" t="str">
            <v/>
          </cell>
        </row>
        <row r="637">
          <cell r="DT637" t="str">
            <v/>
          </cell>
          <cell r="DU637" t="str">
            <v/>
          </cell>
        </row>
        <row r="638">
          <cell r="DT638" t="str">
            <v/>
          </cell>
          <cell r="DU638" t="str">
            <v/>
          </cell>
        </row>
        <row r="639">
          <cell r="DT639" t="str">
            <v/>
          </cell>
          <cell r="DU639" t="str">
            <v/>
          </cell>
        </row>
        <row r="640">
          <cell r="DT640" t="str">
            <v/>
          </cell>
          <cell r="DU640" t="str">
            <v/>
          </cell>
        </row>
        <row r="641">
          <cell r="DT641" t="str">
            <v/>
          </cell>
          <cell r="DU641" t="str">
            <v/>
          </cell>
        </row>
        <row r="642">
          <cell r="DT642" t="str">
            <v/>
          </cell>
          <cell r="DU642" t="str">
            <v/>
          </cell>
        </row>
        <row r="643">
          <cell r="DT643" t="str">
            <v/>
          </cell>
          <cell r="DU643" t="str">
            <v/>
          </cell>
        </row>
        <row r="644">
          <cell r="DT644" t="str">
            <v/>
          </cell>
          <cell r="DU644" t="str">
            <v/>
          </cell>
        </row>
        <row r="645">
          <cell r="DT645" t="str">
            <v/>
          </cell>
          <cell r="DU645" t="str">
            <v/>
          </cell>
        </row>
        <row r="646">
          <cell r="DT646" t="str">
            <v/>
          </cell>
          <cell r="DU646" t="str">
            <v/>
          </cell>
        </row>
        <row r="647">
          <cell r="DT647" t="str">
            <v/>
          </cell>
          <cell r="DU647" t="str">
            <v/>
          </cell>
        </row>
        <row r="648">
          <cell r="DT648" t="str">
            <v/>
          </cell>
          <cell r="DU648" t="str">
            <v/>
          </cell>
        </row>
        <row r="649">
          <cell r="DT649" t="str">
            <v/>
          </cell>
          <cell r="DU649" t="str">
            <v/>
          </cell>
        </row>
        <row r="650">
          <cell r="DT650" t="str">
            <v/>
          </cell>
          <cell r="DU650" t="str">
            <v/>
          </cell>
        </row>
        <row r="651">
          <cell r="DT651" t="str">
            <v/>
          </cell>
          <cell r="DU651" t="str">
            <v/>
          </cell>
        </row>
        <row r="652">
          <cell r="DT652" t="str">
            <v/>
          </cell>
          <cell r="DU652" t="str">
            <v/>
          </cell>
        </row>
        <row r="653">
          <cell r="DT653" t="str">
            <v/>
          </cell>
          <cell r="DU653" t="str">
            <v/>
          </cell>
        </row>
        <row r="654">
          <cell r="DT654" t="str">
            <v/>
          </cell>
          <cell r="DU654" t="str">
            <v/>
          </cell>
        </row>
        <row r="655">
          <cell r="DT655" t="str">
            <v/>
          </cell>
          <cell r="DU655" t="str">
            <v/>
          </cell>
        </row>
        <row r="656">
          <cell r="DT656" t="str">
            <v/>
          </cell>
          <cell r="DU656" t="str">
            <v/>
          </cell>
        </row>
        <row r="657">
          <cell r="DT657" t="str">
            <v/>
          </cell>
          <cell r="DU657" t="str">
            <v/>
          </cell>
        </row>
        <row r="658">
          <cell r="DT658" t="str">
            <v/>
          </cell>
          <cell r="DU658" t="str">
            <v/>
          </cell>
        </row>
        <row r="659">
          <cell r="DT659" t="str">
            <v/>
          </cell>
          <cell r="DU659" t="str">
            <v/>
          </cell>
        </row>
        <row r="660">
          <cell r="DT660" t="str">
            <v/>
          </cell>
          <cell r="DU660" t="str">
            <v/>
          </cell>
        </row>
        <row r="661">
          <cell r="DT661" t="str">
            <v/>
          </cell>
          <cell r="DU661" t="str">
            <v/>
          </cell>
        </row>
        <row r="662">
          <cell r="DT662" t="str">
            <v/>
          </cell>
          <cell r="DU662" t="str">
            <v/>
          </cell>
        </row>
        <row r="663">
          <cell r="DT663" t="str">
            <v/>
          </cell>
          <cell r="DU663" t="str">
            <v/>
          </cell>
        </row>
        <row r="664">
          <cell r="DT664" t="str">
            <v/>
          </cell>
          <cell r="DU664" t="str">
            <v/>
          </cell>
        </row>
        <row r="665">
          <cell r="DT665" t="str">
            <v/>
          </cell>
          <cell r="DU665" t="str">
            <v/>
          </cell>
        </row>
        <row r="666">
          <cell r="DT666" t="str">
            <v/>
          </cell>
          <cell r="DU666" t="str">
            <v/>
          </cell>
        </row>
        <row r="667">
          <cell r="DT667" t="str">
            <v/>
          </cell>
          <cell r="DU667" t="str">
            <v/>
          </cell>
        </row>
        <row r="668">
          <cell r="DT668" t="str">
            <v/>
          </cell>
          <cell r="DU668" t="str">
            <v/>
          </cell>
        </row>
        <row r="669">
          <cell r="DT669" t="str">
            <v/>
          </cell>
          <cell r="DU669" t="str">
            <v/>
          </cell>
        </row>
        <row r="670">
          <cell r="DT670" t="str">
            <v/>
          </cell>
          <cell r="DU670" t="str">
            <v/>
          </cell>
        </row>
        <row r="671">
          <cell r="DT671" t="str">
            <v/>
          </cell>
          <cell r="DU671" t="str">
            <v/>
          </cell>
        </row>
        <row r="672">
          <cell r="DT672" t="str">
            <v/>
          </cell>
          <cell r="DU672" t="str">
            <v/>
          </cell>
        </row>
        <row r="673">
          <cell r="DT673" t="str">
            <v/>
          </cell>
          <cell r="DU673" t="str">
            <v/>
          </cell>
        </row>
        <row r="674">
          <cell r="DT674" t="str">
            <v/>
          </cell>
          <cell r="DU674" t="str">
            <v/>
          </cell>
        </row>
        <row r="675">
          <cell r="DT675" t="str">
            <v/>
          </cell>
          <cell r="DU675" t="str">
            <v/>
          </cell>
        </row>
        <row r="676">
          <cell r="DT676" t="str">
            <v/>
          </cell>
          <cell r="DU676" t="str">
            <v/>
          </cell>
        </row>
        <row r="677">
          <cell r="DT677" t="str">
            <v/>
          </cell>
          <cell r="DU677" t="str">
            <v/>
          </cell>
        </row>
        <row r="678">
          <cell r="DT678" t="str">
            <v/>
          </cell>
          <cell r="DU678" t="str">
            <v/>
          </cell>
        </row>
        <row r="679">
          <cell r="DT679" t="str">
            <v/>
          </cell>
          <cell r="DU679" t="str">
            <v/>
          </cell>
        </row>
        <row r="680">
          <cell r="DT680" t="str">
            <v/>
          </cell>
          <cell r="DU680" t="str">
            <v/>
          </cell>
        </row>
        <row r="681">
          <cell r="DT681" t="str">
            <v/>
          </cell>
          <cell r="DU681" t="str">
            <v/>
          </cell>
        </row>
        <row r="682">
          <cell r="DT682" t="str">
            <v/>
          </cell>
          <cell r="DU682" t="str">
            <v/>
          </cell>
        </row>
        <row r="683">
          <cell r="DT683" t="str">
            <v/>
          </cell>
          <cell r="DU683" t="str">
            <v/>
          </cell>
        </row>
        <row r="684">
          <cell r="DT684" t="str">
            <v/>
          </cell>
          <cell r="DU684" t="str">
            <v/>
          </cell>
        </row>
        <row r="685">
          <cell r="DT685" t="str">
            <v/>
          </cell>
          <cell r="DU685" t="str">
            <v/>
          </cell>
        </row>
        <row r="686">
          <cell r="DT686" t="str">
            <v/>
          </cell>
          <cell r="DU686" t="str">
            <v/>
          </cell>
        </row>
        <row r="687">
          <cell r="DT687" t="str">
            <v/>
          </cell>
          <cell r="DU687" t="str">
            <v/>
          </cell>
        </row>
        <row r="688">
          <cell r="DT688" t="str">
            <v/>
          </cell>
          <cell r="DU688" t="str">
            <v/>
          </cell>
        </row>
        <row r="689">
          <cell r="DT689" t="str">
            <v/>
          </cell>
          <cell r="DU689" t="str">
            <v/>
          </cell>
        </row>
        <row r="690">
          <cell r="DT690" t="str">
            <v/>
          </cell>
          <cell r="DU690" t="str">
            <v/>
          </cell>
        </row>
        <row r="691">
          <cell r="DT691" t="str">
            <v/>
          </cell>
          <cell r="DU691" t="str">
            <v/>
          </cell>
        </row>
        <row r="692">
          <cell r="DT692" t="str">
            <v/>
          </cell>
          <cell r="DU692" t="str">
            <v/>
          </cell>
        </row>
        <row r="693">
          <cell r="DT693" t="str">
            <v/>
          </cell>
          <cell r="DU693" t="str">
            <v/>
          </cell>
        </row>
        <row r="694">
          <cell r="DT694" t="str">
            <v/>
          </cell>
          <cell r="DU694" t="str">
            <v/>
          </cell>
        </row>
        <row r="695">
          <cell r="DT695" t="str">
            <v/>
          </cell>
          <cell r="DU695" t="str">
            <v/>
          </cell>
        </row>
        <row r="696">
          <cell r="DT696" t="str">
            <v/>
          </cell>
          <cell r="DU696" t="str">
            <v/>
          </cell>
        </row>
        <row r="697">
          <cell r="DT697" t="str">
            <v/>
          </cell>
          <cell r="DU697" t="str">
            <v/>
          </cell>
        </row>
        <row r="698">
          <cell r="DT698" t="str">
            <v/>
          </cell>
          <cell r="DU698" t="str">
            <v/>
          </cell>
        </row>
        <row r="699">
          <cell r="DT699" t="str">
            <v/>
          </cell>
          <cell r="DU699" t="str">
            <v/>
          </cell>
        </row>
        <row r="700">
          <cell r="DT700" t="str">
            <v/>
          </cell>
          <cell r="DU700" t="str">
            <v/>
          </cell>
        </row>
      </sheetData>
      <sheetData sheetId="6"/>
      <sheetData sheetId="7"/>
      <sheetData sheetId="8"/>
      <sheetData sheetId="9"/>
      <sheetData sheetId="10"/>
      <sheetData sheetId="1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工事総括"/>
      <sheetName val="監督経歴"/>
      <sheetName val="MEMO"/>
      <sheetName val="工事費総括表"/>
      <sheetName val="内訳"/>
      <sheetName val="財産計算"/>
      <sheetName val="数量"/>
      <sheetName val="日数"/>
      <sheetName val="数量計算書"/>
      <sheetName val="距離計算"/>
      <sheetName val="一位代価"/>
      <sheetName val="資材単価"/>
      <sheetName val="損料"/>
      <sheetName val="市価"/>
      <sheetName val="歩掛"/>
      <sheetName val="表紙"/>
      <sheetName val="物品請求書"/>
      <sheetName val="物品受領書"/>
      <sheetName val="官給品使用明細書"/>
      <sheetName val="撤去品等発生通知書"/>
      <sheetName val="物品取得通知書"/>
      <sheetName val="撤去品等使用見込調書"/>
      <sheetName val="官給品仕訳"/>
      <sheetName val="現場監督報告書 (1)"/>
      <sheetName val="現場監督報告書 (2)"/>
      <sheetName val="営繕工事等明細書１"/>
      <sheetName val="営繕工事等受渡証書１"/>
      <sheetName val="営繕工事等明細書２"/>
      <sheetName val="営繕工事等受渡証書２"/>
      <sheetName val="検査調書１"/>
      <sheetName val="検査調書２"/>
      <sheetName val="監督終了報告書"/>
      <sheetName val="写真供覧"/>
      <sheetName val="府県別労務"/>
      <sheetName val="労務単価"/>
      <sheetName val="H13労務単価"/>
      <sheetName val="H13技術者単価"/>
      <sheetName val="その他率"/>
      <sheetName val="決議書　1"/>
      <sheetName val="決議書　2"/>
      <sheetName val="設計書入力"/>
    </sheetNames>
    <sheetDataSet>
      <sheetData sheetId="0" refreshError="1">
        <row r="3">
          <cell r="C3" t="str">
            <v>贄浦港西防波堤灯台新設工事</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東高校"/>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算金額"/>
      <sheetName val="撤去根拠"/>
      <sheetName val="電気複合単価"/>
    </sheetNames>
    <sheetDataSet>
      <sheetData sheetId="0" refreshError="1"/>
      <sheetData sheetId="1" refreshError="1"/>
      <sheetData sheetId="2">
        <row r="2">
          <cell r="C2" t="str">
            <v>複合単価表（稲田園）</v>
          </cell>
        </row>
        <row r="3">
          <cell r="C3" t="str">
            <v>名          称</v>
          </cell>
          <cell r="D3" t="str">
            <v>複合単価</v>
          </cell>
        </row>
        <row r="5">
          <cell r="C5" t="str">
            <v>照明器具　　</v>
          </cell>
        </row>
        <row r="6">
          <cell r="C6" t="str">
            <v>　Hf 32W×1  ｳｫｰﾙﾗｲﾄ</v>
          </cell>
          <cell r="D6">
            <v>24400</v>
          </cell>
        </row>
        <row r="7">
          <cell r="C7" t="str">
            <v>　Hf 32W×1  防湿下面開放</v>
          </cell>
          <cell r="D7">
            <v>25400</v>
          </cell>
        </row>
        <row r="8">
          <cell r="C8" t="str">
            <v>　FTL 13W×1  ﾌﾞﾗｹｯﾄ</v>
          </cell>
          <cell r="D8">
            <v>11700</v>
          </cell>
        </row>
        <row r="9">
          <cell r="C9" t="str">
            <v>　FTL 13W×1  ﾀﾞｳﾝﾗｲﾄ</v>
          </cell>
          <cell r="D9">
            <v>7870</v>
          </cell>
        </row>
        <row r="11">
          <cell r="C11" t="str">
            <v>埋込ﾜｲﾄﾞｽｲｯﾁ　　</v>
          </cell>
        </row>
        <row r="12">
          <cell r="C12" t="str">
            <v xml:space="preserve"> 1P15A×1+消し遅れ</v>
          </cell>
          <cell r="D12">
            <v>4930</v>
          </cell>
        </row>
        <row r="13">
          <cell r="C13" t="str">
            <v xml:space="preserve"> 1P15A+PL1P15A×2</v>
          </cell>
          <cell r="D13">
            <v>4480</v>
          </cell>
        </row>
        <row r="14">
          <cell r="C14" t="str">
            <v xml:space="preserve"> 1P15A×3</v>
          </cell>
          <cell r="D14">
            <v>3180</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寄宿舎浴室（電気）"/>
      <sheetName val="細目内訳 "/>
    </sheetNames>
    <sheetDataSet>
      <sheetData sheetId="0" refreshError="1"/>
      <sheetData sheetId="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鉄骨集計"/>
      <sheetName val="鉄骨拾い"/>
      <sheetName val="鉄骨DATA"/>
      <sheetName val="工事総括"/>
    </sheetNames>
    <sheetDataSet>
      <sheetData sheetId="0" refreshError="1"/>
      <sheetData sheetId="1" refreshError="1"/>
      <sheetData sheetId="2" refreshError="1">
        <row r="2">
          <cell r="A2" t="str">
            <v>SS400</v>
          </cell>
        </row>
        <row r="3">
          <cell r="A3" t="str">
            <v>SN400A</v>
          </cell>
        </row>
        <row r="4">
          <cell r="A4" t="str">
            <v>SN400B</v>
          </cell>
        </row>
        <row r="5">
          <cell r="A5" t="str">
            <v>SN490C</v>
          </cell>
        </row>
        <row r="6">
          <cell r="A6" t="str">
            <v>STKR400</v>
          </cell>
        </row>
        <row r="7">
          <cell r="A7" t="str">
            <v>STK400</v>
          </cell>
        </row>
        <row r="8">
          <cell r="A8" t="str">
            <v>BCR295</v>
          </cell>
        </row>
        <row r="9">
          <cell r="A9" t="str">
            <v>SSC400</v>
          </cell>
        </row>
      </sheetData>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
      <sheetName val="内訳表紙 "/>
      <sheetName val="最低価格"/>
      <sheetName val="種目別内訳 "/>
      <sheetName val="科目別内訳"/>
      <sheetName val="細目内訳"/>
      <sheetName val="共通費算出"/>
      <sheetName val="外構細目"/>
      <sheetName val="土木共通費算出"/>
      <sheetName val="複単"/>
      <sheetName val="資材単価"/>
      <sheetName val="市場単価"/>
      <sheetName val="一式計算"/>
      <sheetName val="一式計算 (2)"/>
      <sheetName val="数量"/>
      <sheetName val="一式計算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積算1ページ目"/>
      <sheetName val="平針積算"/>
      <sheetName val="りすと"/>
    </sheetNames>
    <sheetDataSet>
      <sheetData sheetId="0"/>
      <sheetData sheetId="1"/>
      <sheetData sheetId="2"/>
      <sheetData sheetId="3">
        <row r="8">
          <cell r="B8" t="str">
            <v>（</v>
          </cell>
        </row>
        <row r="9">
          <cell r="B9" t="str">
            <v>）</v>
          </cell>
        </row>
        <row r="10">
          <cell r="B10" t="str">
            <v>×</v>
          </cell>
        </row>
        <row r="11">
          <cell r="B11" t="str">
            <v>＝</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経費計算"/>
      <sheetName val="第4回変更内訳書"/>
      <sheetName val="複合単価表"/>
      <sheetName val="見積比較表"/>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変更設計書（金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細目別 (2)"/>
      <sheetName val="細目別"/>
    </sheetNames>
    <sheetDataSet>
      <sheetData sheetId="0"/>
      <sheetData sheetId="1">
        <row r="35">
          <cell r="I35">
            <v>0</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種目"/>
      <sheetName val="科目"/>
      <sheetName val="細目"/>
      <sheetName val="別紙"/>
      <sheetName val="外構"/>
      <sheetName val="代価（外構）"/>
      <sheetName val="金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
      <sheetName val="増-表紙"/>
      <sheetName val="増-屋外給水"/>
      <sheetName val="増-屋内給水"/>
      <sheetName val="増-屋外排水"/>
      <sheetName val="増-屋内排水"/>
      <sheetName val="増-衛生器具"/>
      <sheetName val="増-ガス"/>
      <sheetName val="増-給湯"/>
      <sheetName val="増-消火"/>
      <sheetName val="増-ろ過機器"/>
      <sheetName val="増-ろ過配管（プ－ル）"/>
      <sheetName val="増-ろ過配管（浴室）"/>
      <sheetName val="増-浄化槽"/>
      <sheetName val="増-空調機器"/>
      <sheetName val="増-空調配管"/>
      <sheetName val="増-空調ダクト"/>
      <sheetName val="増-自動制御"/>
      <sheetName val="増-床暖房"/>
      <sheetName val="増-換気"/>
      <sheetName val="改-表紙"/>
      <sheetName val="改-消火"/>
      <sheetName val="代価表"/>
      <sheetName val="機器比較入力表"/>
      <sheetName val="機器比較表"/>
      <sheetName val="換気代価"/>
      <sheetName val="機器据付費"/>
      <sheetName val="ダクト附属品入力表"/>
      <sheetName val="ダクト附属品比較表"/>
      <sheetName val="ダクト附属品代価表"/>
      <sheetName val="消音BOX入力表"/>
      <sheetName val="消音BOX代価表"/>
      <sheetName val="基礎入力表"/>
      <sheetName val="ガス土工事"/>
      <sheetName val="給湯基礎"/>
      <sheetName val="ろ過基礎"/>
      <sheetName val="補強工事"/>
      <sheetName val="空調基礎"/>
      <sheetName val="消火基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バー"/>
      <sheetName val="表紙 1"/>
      <sheetName val="表紙 2"/>
      <sheetName val="大内訳"/>
      <sheetName val="内訳"/>
      <sheetName val="凡例・摘要"/>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L出力資料"/>
    </sheetNames>
    <definedNames>
      <definedName name="切り捨て計算"/>
    </defined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入力シート"/>
      <sheetName val="入出力シート"/>
      <sheetName val="基準シート（削除不可）"/>
    </sheetNames>
    <sheetDataSet>
      <sheetData sheetId="0"/>
      <sheetData sheetId="1" refreshError="1"/>
      <sheetData sheetId="2">
        <row r="4">
          <cell r="R4">
            <v>0</v>
          </cell>
          <cell r="S4">
            <v>34000</v>
          </cell>
          <cell r="T4" t="e">
            <v>#N/A</v>
          </cell>
          <cell r="U4" t="e">
            <v>#N/A</v>
          </cell>
          <cell r="V4" t="e">
            <v>#N/A</v>
          </cell>
          <cell r="W4" t="e">
            <v>#N/A</v>
          </cell>
          <cell r="X4" t="e">
            <v>#N/A</v>
          </cell>
          <cell r="Y4" t="e">
            <v>#N/A</v>
          </cell>
          <cell r="AA4" t="e">
            <v>#N/A</v>
          </cell>
          <cell r="AB4" t="e">
            <v>#N/A</v>
          </cell>
          <cell r="AC4" t="e">
            <v>#N/A</v>
          </cell>
          <cell r="AD4" t="e">
            <v>#N/A</v>
          </cell>
          <cell r="AE4" t="e">
            <v>#N/A</v>
          </cell>
          <cell r="AF4" t="e">
            <v>#N/A</v>
          </cell>
          <cell r="AG4" t="e">
            <v>#N/A</v>
          </cell>
          <cell r="AH4" t="e">
            <v>#N/A</v>
          </cell>
        </row>
        <row r="5">
          <cell r="R5">
            <v>0.2</v>
          </cell>
          <cell r="S5">
            <v>30500</v>
          </cell>
          <cell r="T5" t="e">
            <v>#N/A</v>
          </cell>
          <cell r="U5" t="e">
            <v>#N/A</v>
          </cell>
          <cell r="V5" t="e">
            <v>#N/A</v>
          </cell>
          <cell r="W5" t="e">
            <v>#N/A</v>
          </cell>
          <cell r="X5" t="e">
            <v>#N/A</v>
          </cell>
          <cell r="Y5" t="e">
            <v>#N/A</v>
          </cell>
          <cell r="AA5" t="e">
            <v>#N/A</v>
          </cell>
          <cell r="AB5" t="e">
            <v>#N/A</v>
          </cell>
          <cell r="AC5" t="e">
            <v>#N/A</v>
          </cell>
          <cell r="AD5" t="e">
            <v>#N/A</v>
          </cell>
          <cell r="AE5" t="e">
            <v>#N/A</v>
          </cell>
          <cell r="AF5" t="e">
            <v>#N/A</v>
          </cell>
          <cell r="AG5" t="e">
            <v>#N/A</v>
          </cell>
          <cell r="AH5" t="e">
            <v>#N/A</v>
          </cell>
        </row>
        <row r="6">
          <cell r="R6">
            <v>0.3</v>
          </cell>
          <cell r="S6">
            <v>26600</v>
          </cell>
          <cell r="T6" t="e">
            <v>#N/A</v>
          </cell>
          <cell r="U6" t="e">
            <v>#N/A</v>
          </cell>
          <cell r="V6" t="e">
            <v>#N/A</v>
          </cell>
          <cell r="W6" t="e">
            <v>#N/A</v>
          </cell>
          <cell r="X6" t="e">
            <v>#N/A</v>
          </cell>
          <cell r="Y6" t="e">
            <v>#N/A</v>
          </cell>
          <cell r="AA6" t="e">
            <v>#N/A</v>
          </cell>
          <cell r="AB6" t="e">
            <v>#N/A</v>
          </cell>
          <cell r="AC6" t="e">
            <v>#N/A</v>
          </cell>
          <cell r="AD6" t="e">
            <v>#N/A</v>
          </cell>
          <cell r="AE6" t="e">
            <v>#N/A</v>
          </cell>
          <cell r="AF6" t="e">
            <v>#N/A</v>
          </cell>
          <cell r="AG6" t="e">
            <v>#N/A</v>
          </cell>
          <cell r="AH6" t="e">
            <v>#N/A</v>
          </cell>
        </row>
        <row r="7">
          <cell r="R7">
            <v>0.5</v>
          </cell>
          <cell r="S7">
            <v>22300</v>
          </cell>
          <cell r="T7" t="e">
            <v>#N/A</v>
          </cell>
          <cell r="U7" t="e">
            <v>#N/A</v>
          </cell>
          <cell r="V7" t="e">
            <v>#N/A</v>
          </cell>
          <cell r="W7" t="e">
            <v>#N/A</v>
          </cell>
          <cell r="X7" t="e">
            <v>#N/A</v>
          </cell>
          <cell r="Y7" t="e">
            <v>#N/A</v>
          </cell>
          <cell r="AA7" t="e">
            <v>#N/A</v>
          </cell>
          <cell r="AB7" t="e">
            <v>#N/A</v>
          </cell>
          <cell r="AC7" t="e">
            <v>#N/A</v>
          </cell>
          <cell r="AD7" t="e">
            <v>#N/A</v>
          </cell>
          <cell r="AE7" t="e">
            <v>#N/A</v>
          </cell>
          <cell r="AF7" t="e">
            <v>#N/A</v>
          </cell>
          <cell r="AG7" t="e">
            <v>#N/A</v>
          </cell>
          <cell r="AH7" t="e">
            <v>#N/A</v>
          </cell>
        </row>
        <row r="8">
          <cell r="R8">
            <v>1</v>
          </cell>
          <cell r="S8">
            <v>18400</v>
          </cell>
          <cell r="T8" t="e">
            <v>#N/A</v>
          </cell>
          <cell r="U8" t="e">
            <v>#N/A</v>
          </cell>
          <cell r="V8" t="e">
            <v>#N/A</v>
          </cell>
          <cell r="W8" t="e">
            <v>#N/A</v>
          </cell>
          <cell r="X8" t="e">
            <v>#N/A</v>
          </cell>
          <cell r="Y8" t="e">
            <v>#N/A</v>
          </cell>
          <cell r="AA8" t="e">
            <v>#N/A</v>
          </cell>
          <cell r="AB8" t="e">
            <v>#N/A</v>
          </cell>
          <cell r="AC8" t="e">
            <v>#N/A</v>
          </cell>
          <cell r="AD8" t="e">
            <v>#N/A</v>
          </cell>
          <cell r="AE8" t="e">
            <v>#N/A</v>
          </cell>
          <cell r="AF8" t="e">
            <v>#N/A</v>
          </cell>
          <cell r="AG8" t="e">
            <v>#N/A</v>
          </cell>
          <cell r="AH8" t="e">
            <v>#N/A</v>
          </cell>
        </row>
        <row r="9">
          <cell r="R9">
            <v>2</v>
          </cell>
          <cell r="S9">
            <v>16200</v>
          </cell>
          <cell r="T9" t="e">
            <v>#N/A</v>
          </cell>
          <cell r="U9" t="e">
            <v>#N/A</v>
          </cell>
          <cell r="V9" t="e">
            <v>#N/A</v>
          </cell>
          <cell r="W9" t="e">
            <v>#N/A</v>
          </cell>
          <cell r="X9" t="e">
            <v>#N/A</v>
          </cell>
          <cell r="Y9" t="e">
            <v>#N/A</v>
          </cell>
          <cell r="AA9" t="e">
            <v>#N/A</v>
          </cell>
          <cell r="AB9" t="e">
            <v>#N/A</v>
          </cell>
          <cell r="AC9" t="e">
            <v>#N/A</v>
          </cell>
          <cell r="AD9" t="e">
            <v>#N/A</v>
          </cell>
          <cell r="AE9" t="e">
            <v>#N/A</v>
          </cell>
          <cell r="AF9" t="e">
            <v>#N/A</v>
          </cell>
          <cell r="AG9" t="e">
            <v>#N/A</v>
          </cell>
          <cell r="AH9" t="e">
            <v>#N/A</v>
          </cell>
        </row>
        <row r="10">
          <cell r="R10">
            <v>3</v>
          </cell>
          <cell r="S10">
            <v>15500</v>
          </cell>
          <cell r="T10" t="e">
            <v>#N/A</v>
          </cell>
          <cell r="U10" t="e">
            <v>#N/A</v>
          </cell>
          <cell r="V10" t="e">
            <v>#N/A</v>
          </cell>
          <cell r="W10" t="e">
            <v>#N/A</v>
          </cell>
          <cell r="X10" t="e">
            <v>#N/A</v>
          </cell>
          <cell r="Y10" t="e">
            <v>#N/A</v>
          </cell>
          <cell r="AA10" t="e">
            <v>#N/A</v>
          </cell>
          <cell r="AB10" t="e">
            <v>#N/A</v>
          </cell>
          <cell r="AC10" t="e">
            <v>#N/A</v>
          </cell>
          <cell r="AD10" t="e">
            <v>#N/A</v>
          </cell>
          <cell r="AE10" t="e">
            <v>#N/A</v>
          </cell>
          <cell r="AF10" t="e">
            <v>#N/A</v>
          </cell>
          <cell r="AG10" t="e">
            <v>#N/A</v>
          </cell>
          <cell r="AH10" t="e">
            <v>#N/A</v>
          </cell>
        </row>
        <row r="13">
          <cell r="R13" t="e">
            <v>#N/A</v>
          </cell>
          <cell r="S13" t="e">
            <v>#N/A</v>
          </cell>
          <cell r="T13" t="e">
            <v>#N/A</v>
          </cell>
          <cell r="U13" t="e">
            <v>#N/A</v>
          </cell>
          <cell r="V13" t="e">
            <v>#N/A</v>
          </cell>
          <cell r="W13" t="e">
            <v>#N/A</v>
          </cell>
          <cell r="X13" t="e">
            <v>#N/A</v>
          </cell>
          <cell r="Y13" t="e">
            <v>#N/A</v>
          </cell>
          <cell r="AA13" t="e">
            <v>#N/A</v>
          </cell>
          <cell r="AB13" t="e">
            <v>#N/A</v>
          </cell>
          <cell r="AC13" t="e">
            <v>#N/A</v>
          </cell>
          <cell r="AD13" t="e">
            <v>#N/A</v>
          </cell>
          <cell r="AE13" t="e">
            <v>#N/A</v>
          </cell>
          <cell r="AF13" t="e">
            <v>#N/A</v>
          </cell>
          <cell r="AG13" t="e">
            <v>#N/A</v>
          </cell>
          <cell r="AH13" t="e">
            <v>#N/A</v>
          </cell>
        </row>
        <row r="14">
          <cell r="R14" t="e">
            <v>#N/A</v>
          </cell>
          <cell r="S14" t="e">
            <v>#N/A</v>
          </cell>
          <cell r="T14" t="e">
            <v>#N/A</v>
          </cell>
          <cell r="U14" t="e">
            <v>#N/A</v>
          </cell>
          <cell r="V14" t="e">
            <v>#N/A</v>
          </cell>
          <cell r="W14" t="e">
            <v>#N/A</v>
          </cell>
          <cell r="X14" t="e">
            <v>#N/A</v>
          </cell>
          <cell r="Y14" t="e">
            <v>#N/A</v>
          </cell>
          <cell r="AA14" t="e">
            <v>#N/A</v>
          </cell>
          <cell r="AB14" t="e">
            <v>#N/A</v>
          </cell>
          <cell r="AC14" t="e">
            <v>#N/A</v>
          </cell>
          <cell r="AD14" t="e">
            <v>#N/A</v>
          </cell>
          <cell r="AE14" t="e">
            <v>#N/A</v>
          </cell>
          <cell r="AF14" t="e">
            <v>#N/A</v>
          </cell>
          <cell r="AG14" t="e">
            <v>#N/A</v>
          </cell>
          <cell r="AH14" t="e">
            <v>#N/A</v>
          </cell>
        </row>
        <row r="15">
          <cell r="R15" t="e">
            <v>#N/A</v>
          </cell>
          <cell r="S15" t="e">
            <v>#N/A</v>
          </cell>
          <cell r="T15" t="e">
            <v>#N/A</v>
          </cell>
          <cell r="U15" t="e">
            <v>#N/A</v>
          </cell>
          <cell r="V15" t="e">
            <v>#N/A</v>
          </cell>
          <cell r="W15" t="e">
            <v>#N/A</v>
          </cell>
          <cell r="X15" t="e">
            <v>#N/A</v>
          </cell>
          <cell r="Y15" t="e">
            <v>#N/A</v>
          </cell>
          <cell r="AA15" t="e">
            <v>#N/A</v>
          </cell>
          <cell r="AB15" t="e">
            <v>#N/A</v>
          </cell>
          <cell r="AC15" t="e">
            <v>#N/A</v>
          </cell>
          <cell r="AD15" t="e">
            <v>#N/A</v>
          </cell>
          <cell r="AE15" t="e">
            <v>#N/A</v>
          </cell>
          <cell r="AF15" t="e">
            <v>#N/A</v>
          </cell>
          <cell r="AG15" t="e">
            <v>#N/A</v>
          </cell>
          <cell r="AH15" t="e">
            <v>#N/A</v>
          </cell>
        </row>
        <row r="16">
          <cell r="R16" t="e">
            <v>#N/A</v>
          </cell>
          <cell r="S16" t="e">
            <v>#N/A</v>
          </cell>
          <cell r="T16" t="e">
            <v>#N/A</v>
          </cell>
          <cell r="U16" t="e">
            <v>#N/A</v>
          </cell>
          <cell r="V16" t="e">
            <v>#N/A</v>
          </cell>
          <cell r="W16" t="e">
            <v>#N/A</v>
          </cell>
          <cell r="X16" t="e">
            <v>#N/A</v>
          </cell>
          <cell r="Y16" t="e">
            <v>#N/A</v>
          </cell>
          <cell r="AA16" t="e">
            <v>#N/A</v>
          </cell>
          <cell r="AB16" t="e">
            <v>#N/A</v>
          </cell>
          <cell r="AC16" t="e">
            <v>#N/A</v>
          </cell>
          <cell r="AD16" t="e">
            <v>#N/A</v>
          </cell>
          <cell r="AE16" t="e">
            <v>#N/A</v>
          </cell>
          <cell r="AF16" t="e">
            <v>#N/A</v>
          </cell>
          <cell r="AG16" t="e">
            <v>#N/A</v>
          </cell>
          <cell r="AH16" t="e">
            <v>#N/A</v>
          </cell>
        </row>
        <row r="17">
          <cell r="R17" t="e">
            <v>#N/A</v>
          </cell>
          <cell r="S17" t="e">
            <v>#N/A</v>
          </cell>
          <cell r="T17" t="e">
            <v>#N/A</v>
          </cell>
          <cell r="U17" t="e">
            <v>#N/A</v>
          </cell>
          <cell r="V17" t="e">
            <v>#N/A</v>
          </cell>
          <cell r="W17" t="e">
            <v>#N/A</v>
          </cell>
          <cell r="X17" t="e">
            <v>#N/A</v>
          </cell>
          <cell r="Y17" t="e">
            <v>#N/A</v>
          </cell>
          <cell r="AA17" t="e">
            <v>#N/A</v>
          </cell>
          <cell r="AB17" t="e">
            <v>#N/A</v>
          </cell>
          <cell r="AC17" t="e">
            <v>#N/A</v>
          </cell>
          <cell r="AD17" t="e">
            <v>#N/A</v>
          </cell>
          <cell r="AE17" t="e">
            <v>#N/A</v>
          </cell>
          <cell r="AF17" t="e">
            <v>#N/A</v>
          </cell>
          <cell r="AG17" t="e">
            <v>#N/A</v>
          </cell>
          <cell r="AH17" t="e">
            <v>#N/A</v>
          </cell>
        </row>
        <row r="18">
          <cell r="R18" t="e">
            <v>#N/A</v>
          </cell>
          <cell r="S18" t="e">
            <v>#N/A</v>
          </cell>
          <cell r="T18" t="e">
            <v>#N/A</v>
          </cell>
          <cell r="U18" t="e">
            <v>#N/A</v>
          </cell>
          <cell r="V18" t="e">
            <v>#N/A</v>
          </cell>
          <cell r="W18" t="e">
            <v>#N/A</v>
          </cell>
          <cell r="X18" t="e">
            <v>#N/A</v>
          </cell>
          <cell r="Y18" t="e">
            <v>#N/A</v>
          </cell>
          <cell r="AA18" t="e">
            <v>#N/A</v>
          </cell>
          <cell r="AB18" t="e">
            <v>#N/A</v>
          </cell>
          <cell r="AC18" t="e">
            <v>#N/A</v>
          </cell>
          <cell r="AD18" t="e">
            <v>#N/A</v>
          </cell>
          <cell r="AE18" t="e">
            <v>#N/A</v>
          </cell>
          <cell r="AF18" t="e">
            <v>#N/A</v>
          </cell>
          <cell r="AG18" t="e">
            <v>#N/A</v>
          </cell>
          <cell r="AH18" t="e">
            <v>#N/A</v>
          </cell>
        </row>
        <row r="19">
          <cell r="R19" t="e">
            <v>#N/A</v>
          </cell>
          <cell r="S19" t="e">
            <v>#N/A</v>
          </cell>
          <cell r="T19" t="e">
            <v>#N/A</v>
          </cell>
          <cell r="U19" t="e">
            <v>#N/A</v>
          </cell>
          <cell r="V19" t="e">
            <v>#N/A</v>
          </cell>
          <cell r="W19" t="e">
            <v>#N/A</v>
          </cell>
          <cell r="X19" t="e">
            <v>#N/A</v>
          </cell>
          <cell r="Y19" t="e">
            <v>#N/A</v>
          </cell>
          <cell r="AA19" t="e">
            <v>#N/A</v>
          </cell>
          <cell r="AB19" t="e">
            <v>#N/A</v>
          </cell>
          <cell r="AC19" t="e">
            <v>#N/A</v>
          </cell>
          <cell r="AD19" t="e">
            <v>#N/A</v>
          </cell>
          <cell r="AE19" t="e">
            <v>#N/A</v>
          </cell>
          <cell r="AF19" t="e">
            <v>#N/A</v>
          </cell>
          <cell r="AG19" t="e">
            <v>#N/A</v>
          </cell>
          <cell r="AH19" t="e">
            <v>#N/A</v>
          </cell>
        </row>
        <row r="22">
          <cell r="R22" t="e">
            <v>#N/A</v>
          </cell>
          <cell r="S22" t="e">
            <v>#N/A</v>
          </cell>
          <cell r="T22" t="e">
            <v>#N/A</v>
          </cell>
          <cell r="U22" t="e">
            <v>#N/A</v>
          </cell>
          <cell r="V22" t="e">
            <v>#N/A</v>
          </cell>
          <cell r="W22" t="e">
            <v>#N/A</v>
          </cell>
          <cell r="X22" t="e">
            <v>#N/A</v>
          </cell>
          <cell r="Y22" t="e">
            <v>#N/A</v>
          </cell>
          <cell r="AA22" t="e">
            <v>#N/A</v>
          </cell>
          <cell r="AB22" t="e">
            <v>#N/A</v>
          </cell>
          <cell r="AC22" t="e">
            <v>#N/A</v>
          </cell>
          <cell r="AD22" t="e">
            <v>#N/A</v>
          </cell>
          <cell r="AE22" t="e">
            <v>#N/A</v>
          </cell>
          <cell r="AF22" t="e">
            <v>#N/A</v>
          </cell>
          <cell r="AG22" t="e">
            <v>#N/A</v>
          </cell>
          <cell r="AH22" t="e">
            <v>#N/A</v>
          </cell>
        </row>
        <row r="23">
          <cell r="R23" t="e">
            <v>#N/A</v>
          </cell>
          <cell r="S23" t="e">
            <v>#N/A</v>
          </cell>
          <cell r="T23" t="e">
            <v>#N/A</v>
          </cell>
          <cell r="U23" t="e">
            <v>#N/A</v>
          </cell>
          <cell r="V23" t="e">
            <v>#N/A</v>
          </cell>
          <cell r="W23" t="e">
            <v>#N/A</v>
          </cell>
          <cell r="X23" t="e">
            <v>#N/A</v>
          </cell>
          <cell r="Y23" t="e">
            <v>#N/A</v>
          </cell>
          <cell r="AA23" t="e">
            <v>#N/A</v>
          </cell>
          <cell r="AB23" t="e">
            <v>#N/A</v>
          </cell>
          <cell r="AC23" t="e">
            <v>#N/A</v>
          </cell>
          <cell r="AD23" t="e">
            <v>#N/A</v>
          </cell>
          <cell r="AE23" t="e">
            <v>#N/A</v>
          </cell>
          <cell r="AF23" t="e">
            <v>#N/A</v>
          </cell>
          <cell r="AG23" t="e">
            <v>#N/A</v>
          </cell>
          <cell r="AH23" t="e">
            <v>#N/A</v>
          </cell>
        </row>
        <row r="24">
          <cell r="R24" t="e">
            <v>#N/A</v>
          </cell>
          <cell r="S24" t="e">
            <v>#N/A</v>
          </cell>
          <cell r="T24" t="e">
            <v>#N/A</v>
          </cell>
          <cell r="U24" t="e">
            <v>#N/A</v>
          </cell>
          <cell r="V24" t="e">
            <v>#N/A</v>
          </cell>
          <cell r="W24" t="e">
            <v>#N/A</v>
          </cell>
          <cell r="X24" t="e">
            <v>#N/A</v>
          </cell>
          <cell r="Y24" t="e">
            <v>#N/A</v>
          </cell>
          <cell r="AA24" t="e">
            <v>#N/A</v>
          </cell>
          <cell r="AB24" t="e">
            <v>#N/A</v>
          </cell>
          <cell r="AC24" t="e">
            <v>#N/A</v>
          </cell>
          <cell r="AD24" t="e">
            <v>#N/A</v>
          </cell>
          <cell r="AE24" t="e">
            <v>#N/A</v>
          </cell>
          <cell r="AF24" t="e">
            <v>#N/A</v>
          </cell>
          <cell r="AG24" t="e">
            <v>#N/A</v>
          </cell>
          <cell r="AH24" t="e">
            <v>#N/A</v>
          </cell>
        </row>
        <row r="25">
          <cell r="R25" t="e">
            <v>#N/A</v>
          </cell>
          <cell r="S25" t="e">
            <v>#N/A</v>
          </cell>
          <cell r="T25" t="e">
            <v>#N/A</v>
          </cell>
          <cell r="U25" t="e">
            <v>#N/A</v>
          </cell>
          <cell r="V25" t="e">
            <v>#N/A</v>
          </cell>
          <cell r="W25" t="e">
            <v>#N/A</v>
          </cell>
          <cell r="X25" t="e">
            <v>#N/A</v>
          </cell>
          <cell r="Y25" t="e">
            <v>#N/A</v>
          </cell>
          <cell r="AA25" t="e">
            <v>#N/A</v>
          </cell>
          <cell r="AB25" t="e">
            <v>#N/A</v>
          </cell>
          <cell r="AC25" t="e">
            <v>#N/A</v>
          </cell>
          <cell r="AD25" t="e">
            <v>#N/A</v>
          </cell>
          <cell r="AE25" t="e">
            <v>#N/A</v>
          </cell>
          <cell r="AF25" t="e">
            <v>#N/A</v>
          </cell>
          <cell r="AG25" t="e">
            <v>#N/A</v>
          </cell>
          <cell r="AH25" t="e">
            <v>#N/A</v>
          </cell>
        </row>
        <row r="26">
          <cell r="R26" t="e">
            <v>#N/A</v>
          </cell>
          <cell r="S26" t="e">
            <v>#N/A</v>
          </cell>
          <cell r="T26" t="e">
            <v>#N/A</v>
          </cell>
          <cell r="U26" t="e">
            <v>#N/A</v>
          </cell>
          <cell r="V26" t="e">
            <v>#N/A</v>
          </cell>
          <cell r="W26" t="e">
            <v>#N/A</v>
          </cell>
          <cell r="X26" t="e">
            <v>#N/A</v>
          </cell>
          <cell r="Y26" t="e">
            <v>#N/A</v>
          </cell>
          <cell r="AA26" t="e">
            <v>#N/A</v>
          </cell>
          <cell r="AB26" t="e">
            <v>#N/A</v>
          </cell>
          <cell r="AC26" t="e">
            <v>#N/A</v>
          </cell>
          <cell r="AD26" t="e">
            <v>#N/A</v>
          </cell>
          <cell r="AE26" t="e">
            <v>#N/A</v>
          </cell>
          <cell r="AF26" t="e">
            <v>#N/A</v>
          </cell>
          <cell r="AG26" t="e">
            <v>#N/A</v>
          </cell>
          <cell r="AH26" t="e">
            <v>#N/A</v>
          </cell>
        </row>
        <row r="27">
          <cell r="R27" t="e">
            <v>#N/A</v>
          </cell>
          <cell r="S27" t="e">
            <v>#N/A</v>
          </cell>
          <cell r="T27" t="e">
            <v>#N/A</v>
          </cell>
          <cell r="U27" t="e">
            <v>#N/A</v>
          </cell>
          <cell r="V27" t="e">
            <v>#N/A</v>
          </cell>
          <cell r="W27" t="e">
            <v>#N/A</v>
          </cell>
          <cell r="X27" t="e">
            <v>#N/A</v>
          </cell>
          <cell r="Y27" t="e">
            <v>#N/A</v>
          </cell>
          <cell r="AA27" t="e">
            <v>#N/A</v>
          </cell>
          <cell r="AB27" t="e">
            <v>#N/A</v>
          </cell>
          <cell r="AC27" t="e">
            <v>#N/A</v>
          </cell>
          <cell r="AD27" t="e">
            <v>#N/A</v>
          </cell>
          <cell r="AE27" t="e">
            <v>#N/A</v>
          </cell>
          <cell r="AF27" t="e">
            <v>#N/A</v>
          </cell>
          <cell r="AG27" t="e">
            <v>#N/A</v>
          </cell>
          <cell r="AH27" t="e">
            <v>#N/A</v>
          </cell>
        </row>
        <row r="28">
          <cell r="R28" t="e">
            <v>#N/A</v>
          </cell>
          <cell r="S28" t="e">
            <v>#N/A</v>
          </cell>
          <cell r="T28" t="e">
            <v>#N/A</v>
          </cell>
          <cell r="U28" t="e">
            <v>#N/A</v>
          </cell>
          <cell r="V28" t="e">
            <v>#N/A</v>
          </cell>
          <cell r="W28" t="e">
            <v>#N/A</v>
          </cell>
          <cell r="X28" t="e">
            <v>#N/A</v>
          </cell>
          <cell r="Y28" t="e">
            <v>#N/A</v>
          </cell>
          <cell r="AA28" t="e">
            <v>#N/A</v>
          </cell>
          <cell r="AB28" t="e">
            <v>#N/A</v>
          </cell>
          <cell r="AC28" t="e">
            <v>#N/A</v>
          </cell>
          <cell r="AD28" t="e">
            <v>#N/A</v>
          </cell>
          <cell r="AE28" t="e">
            <v>#N/A</v>
          </cell>
          <cell r="AF28" t="e">
            <v>#N/A</v>
          </cell>
          <cell r="AG28" t="e">
            <v>#N/A</v>
          </cell>
          <cell r="AH28" t="e">
            <v>#N/A</v>
          </cell>
        </row>
        <row r="31">
          <cell r="R31" t="e">
            <v>#N/A</v>
          </cell>
          <cell r="S31" t="e">
            <v>#N/A</v>
          </cell>
          <cell r="T31" t="e">
            <v>#N/A</v>
          </cell>
          <cell r="U31" t="e">
            <v>#N/A</v>
          </cell>
          <cell r="V31" t="e">
            <v>#N/A</v>
          </cell>
          <cell r="W31" t="e">
            <v>#N/A</v>
          </cell>
          <cell r="X31" t="e">
            <v>#N/A</v>
          </cell>
          <cell r="Y31" t="e">
            <v>#N/A</v>
          </cell>
          <cell r="AA31" t="e">
            <v>#N/A</v>
          </cell>
          <cell r="AB31" t="e">
            <v>#N/A</v>
          </cell>
          <cell r="AC31" t="e">
            <v>#N/A</v>
          </cell>
          <cell r="AD31" t="e">
            <v>#N/A</v>
          </cell>
          <cell r="AE31" t="e">
            <v>#N/A</v>
          </cell>
          <cell r="AF31" t="e">
            <v>#N/A</v>
          </cell>
          <cell r="AG31" t="e">
            <v>#N/A</v>
          </cell>
          <cell r="AH31" t="e">
            <v>#N/A</v>
          </cell>
        </row>
        <row r="32">
          <cell r="R32" t="e">
            <v>#N/A</v>
          </cell>
          <cell r="S32" t="e">
            <v>#N/A</v>
          </cell>
          <cell r="T32" t="e">
            <v>#N/A</v>
          </cell>
          <cell r="U32" t="e">
            <v>#N/A</v>
          </cell>
          <cell r="V32" t="e">
            <v>#N/A</v>
          </cell>
          <cell r="W32" t="e">
            <v>#N/A</v>
          </cell>
          <cell r="X32" t="e">
            <v>#N/A</v>
          </cell>
          <cell r="Y32" t="e">
            <v>#N/A</v>
          </cell>
          <cell r="AA32" t="e">
            <v>#N/A</v>
          </cell>
          <cell r="AB32" t="e">
            <v>#N/A</v>
          </cell>
          <cell r="AC32" t="e">
            <v>#N/A</v>
          </cell>
          <cell r="AD32" t="e">
            <v>#N/A</v>
          </cell>
          <cell r="AE32" t="e">
            <v>#N/A</v>
          </cell>
          <cell r="AF32" t="e">
            <v>#N/A</v>
          </cell>
          <cell r="AG32" t="e">
            <v>#N/A</v>
          </cell>
          <cell r="AH32" t="e">
            <v>#N/A</v>
          </cell>
        </row>
        <row r="33">
          <cell r="R33" t="e">
            <v>#N/A</v>
          </cell>
          <cell r="S33" t="e">
            <v>#N/A</v>
          </cell>
          <cell r="T33" t="e">
            <v>#N/A</v>
          </cell>
          <cell r="U33" t="e">
            <v>#N/A</v>
          </cell>
          <cell r="V33" t="e">
            <v>#N/A</v>
          </cell>
          <cell r="W33" t="e">
            <v>#N/A</v>
          </cell>
          <cell r="X33" t="e">
            <v>#N/A</v>
          </cell>
          <cell r="Y33" t="e">
            <v>#N/A</v>
          </cell>
          <cell r="AA33" t="e">
            <v>#N/A</v>
          </cell>
          <cell r="AB33" t="e">
            <v>#N/A</v>
          </cell>
          <cell r="AC33" t="e">
            <v>#N/A</v>
          </cell>
          <cell r="AD33" t="e">
            <v>#N/A</v>
          </cell>
          <cell r="AE33" t="e">
            <v>#N/A</v>
          </cell>
          <cell r="AF33" t="e">
            <v>#N/A</v>
          </cell>
          <cell r="AG33" t="e">
            <v>#N/A</v>
          </cell>
          <cell r="AH33" t="e">
            <v>#N/A</v>
          </cell>
        </row>
        <row r="34">
          <cell r="R34" t="e">
            <v>#N/A</v>
          </cell>
          <cell r="S34" t="e">
            <v>#N/A</v>
          </cell>
          <cell r="T34" t="e">
            <v>#N/A</v>
          </cell>
          <cell r="U34" t="e">
            <v>#N/A</v>
          </cell>
          <cell r="V34" t="e">
            <v>#N/A</v>
          </cell>
          <cell r="W34" t="e">
            <v>#N/A</v>
          </cell>
          <cell r="X34" t="e">
            <v>#N/A</v>
          </cell>
          <cell r="Y34" t="e">
            <v>#N/A</v>
          </cell>
          <cell r="AA34" t="e">
            <v>#N/A</v>
          </cell>
          <cell r="AB34" t="e">
            <v>#N/A</v>
          </cell>
          <cell r="AC34" t="e">
            <v>#N/A</v>
          </cell>
          <cell r="AD34" t="e">
            <v>#N/A</v>
          </cell>
          <cell r="AE34" t="e">
            <v>#N/A</v>
          </cell>
          <cell r="AF34" t="e">
            <v>#N/A</v>
          </cell>
          <cell r="AG34" t="e">
            <v>#N/A</v>
          </cell>
          <cell r="AH34" t="e">
            <v>#N/A</v>
          </cell>
        </row>
        <row r="35">
          <cell r="R35" t="e">
            <v>#N/A</v>
          </cell>
          <cell r="S35" t="e">
            <v>#N/A</v>
          </cell>
          <cell r="T35" t="e">
            <v>#N/A</v>
          </cell>
          <cell r="U35" t="e">
            <v>#N/A</v>
          </cell>
          <cell r="V35" t="e">
            <v>#N/A</v>
          </cell>
          <cell r="W35" t="e">
            <v>#N/A</v>
          </cell>
          <cell r="X35" t="e">
            <v>#N/A</v>
          </cell>
          <cell r="Y35" t="e">
            <v>#N/A</v>
          </cell>
          <cell r="AA35" t="e">
            <v>#N/A</v>
          </cell>
          <cell r="AB35" t="e">
            <v>#N/A</v>
          </cell>
          <cell r="AC35" t="e">
            <v>#N/A</v>
          </cell>
          <cell r="AD35" t="e">
            <v>#N/A</v>
          </cell>
          <cell r="AE35" t="e">
            <v>#N/A</v>
          </cell>
          <cell r="AF35" t="e">
            <v>#N/A</v>
          </cell>
          <cell r="AG35" t="e">
            <v>#N/A</v>
          </cell>
          <cell r="AH35" t="e">
            <v>#N/A</v>
          </cell>
        </row>
        <row r="36">
          <cell r="R36" t="e">
            <v>#N/A</v>
          </cell>
          <cell r="S36" t="e">
            <v>#N/A</v>
          </cell>
          <cell r="T36" t="e">
            <v>#N/A</v>
          </cell>
          <cell r="U36" t="e">
            <v>#N/A</v>
          </cell>
          <cell r="V36" t="e">
            <v>#N/A</v>
          </cell>
          <cell r="W36" t="e">
            <v>#N/A</v>
          </cell>
          <cell r="X36" t="e">
            <v>#N/A</v>
          </cell>
          <cell r="Y36" t="e">
            <v>#N/A</v>
          </cell>
          <cell r="AA36" t="e">
            <v>#N/A</v>
          </cell>
          <cell r="AB36" t="e">
            <v>#N/A</v>
          </cell>
          <cell r="AC36" t="e">
            <v>#N/A</v>
          </cell>
          <cell r="AD36" t="e">
            <v>#N/A</v>
          </cell>
          <cell r="AE36" t="e">
            <v>#N/A</v>
          </cell>
          <cell r="AF36" t="e">
            <v>#N/A</v>
          </cell>
          <cell r="AG36" t="e">
            <v>#N/A</v>
          </cell>
          <cell r="AH36" t="e">
            <v>#N/A</v>
          </cell>
        </row>
        <row r="37">
          <cell r="R37" t="e">
            <v>#N/A</v>
          </cell>
          <cell r="S37" t="e">
            <v>#N/A</v>
          </cell>
          <cell r="T37" t="e">
            <v>#N/A</v>
          </cell>
          <cell r="U37" t="e">
            <v>#N/A</v>
          </cell>
          <cell r="V37" t="e">
            <v>#N/A</v>
          </cell>
          <cell r="W37" t="e">
            <v>#N/A</v>
          </cell>
          <cell r="X37" t="e">
            <v>#N/A</v>
          </cell>
          <cell r="Y37" t="e">
            <v>#N/A</v>
          </cell>
          <cell r="AA37" t="e">
            <v>#N/A</v>
          </cell>
          <cell r="AB37" t="e">
            <v>#N/A</v>
          </cell>
          <cell r="AC37" t="e">
            <v>#N/A</v>
          </cell>
          <cell r="AD37" t="e">
            <v>#N/A</v>
          </cell>
          <cell r="AE37" t="e">
            <v>#N/A</v>
          </cell>
          <cell r="AF37" t="e">
            <v>#N/A</v>
          </cell>
          <cell r="AG37" t="e">
            <v>#N/A</v>
          </cell>
          <cell r="AH37" t="e">
            <v>#N/A</v>
          </cell>
        </row>
        <row r="40">
          <cell r="R40" t="e">
            <v>#N/A</v>
          </cell>
          <cell r="S40" t="e">
            <v>#N/A</v>
          </cell>
          <cell r="T40" t="e">
            <v>#N/A</v>
          </cell>
          <cell r="U40" t="e">
            <v>#N/A</v>
          </cell>
          <cell r="V40" t="e">
            <v>#N/A</v>
          </cell>
          <cell r="W40" t="e">
            <v>#N/A</v>
          </cell>
          <cell r="X40" t="e">
            <v>#N/A</v>
          </cell>
          <cell r="Y40" t="e">
            <v>#N/A</v>
          </cell>
          <cell r="AA40" t="e">
            <v>#N/A</v>
          </cell>
          <cell r="AB40" t="e">
            <v>#N/A</v>
          </cell>
          <cell r="AC40" t="e">
            <v>#N/A</v>
          </cell>
          <cell r="AD40" t="e">
            <v>#N/A</v>
          </cell>
          <cell r="AE40" t="e">
            <v>#N/A</v>
          </cell>
          <cell r="AF40" t="e">
            <v>#N/A</v>
          </cell>
          <cell r="AG40" t="e">
            <v>#N/A</v>
          </cell>
          <cell r="AH40" t="e">
            <v>#N/A</v>
          </cell>
        </row>
        <row r="41">
          <cell r="R41" t="e">
            <v>#N/A</v>
          </cell>
          <cell r="S41" t="e">
            <v>#N/A</v>
          </cell>
          <cell r="T41" t="e">
            <v>#N/A</v>
          </cell>
          <cell r="U41" t="e">
            <v>#N/A</v>
          </cell>
          <cell r="V41" t="e">
            <v>#N/A</v>
          </cell>
          <cell r="W41" t="e">
            <v>#N/A</v>
          </cell>
          <cell r="X41" t="e">
            <v>#N/A</v>
          </cell>
          <cell r="Y41" t="e">
            <v>#N/A</v>
          </cell>
          <cell r="AA41" t="e">
            <v>#N/A</v>
          </cell>
          <cell r="AB41" t="e">
            <v>#N/A</v>
          </cell>
          <cell r="AC41" t="e">
            <v>#N/A</v>
          </cell>
          <cell r="AD41" t="e">
            <v>#N/A</v>
          </cell>
          <cell r="AE41" t="e">
            <v>#N/A</v>
          </cell>
          <cell r="AF41" t="e">
            <v>#N/A</v>
          </cell>
          <cell r="AG41" t="e">
            <v>#N/A</v>
          </cell>
          <cell r="AH41" t="e">
            <v>#N/A</v>
          </cell>
        </row>
        <row r="42">
          <cell r="R42" t="e">
            <v>#N/A</v>
          </cell>
          <cell r="S42" t="e">
            <v>#N/A</v>
          </cell>
          <cell r="T42" t="e">
            <v>#N/A</v>
          </cell>
          <cell r="U42" t="e">
            <v>#N/A</v>
          </cell>
          <cell r="V42" t="e">
            <v>#N/A</v>
          </cell>
          <cell r="W42" t="e">
            <v>#N/A</v>
          </cell>
          <cell r="X42" t="e">
            <v>#N/A</v>
          </cell>
          <cell r="Y42" t="e">
            <v>#N/A</v>
          </cell>
          <cell r="AA42" t="e">
            <v>#N/A</v>
          </cell>
          <cell r="AB42" t="e">
            <v>#N/A</v>
          </cell>
          <cell r="AC42" t="e">
            <v>#N/A</v>
          </cell>
          <cell r="AD42" t="e">
            <v>#N/A</v>
          </cell>
          <cell r="AE42" t="e">
            <v>#N/A</v>
          </cell>
          <cell r="AF42" t="e">
            <v>#N/A</v>
          </cell>
          <cell r="AG42" t="e">
            <v>#N/A</v>
          </cell>
          <cell r="AH42" t="e">
            <v>#N/A</v>
          </cell>
        </row>
        <row r="43">
          <cell r="R43" t="e">
            <v>#N/A</v>
          </cell>
          <cell r="S43" t="e">
            <v>#N/A</v>
          </cell>
          <cell r="T43" t="e">
            <v>#N/A</v>
          </cell>
          <cell r="U43" t="e">
            <v>#N/A</v>
          </cell>
          <cell r="V43" t="e">
            <v>#N/A</v>
          </cell>
          <cell r="W43" t="e">
            <v>#N/A</v>
          </cell>
          <cell r="X43" t="e">
            <v>#N/A</v>
          </cell>
          <cell r="Y43" t="e">
            <v>#N/A</v>
          </cell>
          <cell r="AA43" t="e">
            <v>#N/A</v>
          </cell>
          <cell r="AB43" t="e">
            <v>#N/A</v>
          </cell>
          <cell r="AC43" t="e">
            <v>#N/A</v>
          </cell>
          <cell r="AD43" t="e">
            <v>#N/A</v>
          </cell>
          <cell r="AE43" t="e">
            <v>#N/A</v>
          </cell>
          <cell r="AF43" t="e">
            <v>#N/A</v>
          </cell>
          <cell r="AG43" t="e">
            <v>#N/A</v>
          </cell>
          <cell r="AH43" t="e">
            <v>#N/A</v>
          </cell>
        </row>
        <row r="44">
          <cell r="R44" t="e">
            <v>#N/A</v>
          </cell>
          <cell r="S44" t="e">
            <v>#N/A</v>
          </cell>
          <cell r="T44" t="e">
            <v>#N/A</v>
          </cell>
          <cell r="U44" t="e">
            <v>#N/A</v>
          </cell>
          <cell r="V44" t="e">
            <v>#N/A</v>
          </cell>
          <cell r="W44" t="e">
            <v>#N/A</v>
          </cell>
          <cell r="X44" t="e">
            <v>#N/A</v>
          </cell>
          <cell r="Y44" t="e">
            <v>#N/A</v>
          </cell>
          <cell r="AA44" t="e">
            <v>#N/A</v>
          </cell>
          <cell r="AB44" t="e">
            <v>#N/A</v>
          </cell>
          <cell r="AC44" t="e">
            <v>#N/A</v>
          </cell>
          <cell r="AD44" t="e">
            <v>#N/A</v>
          </cell>
          <cell r="AE44" t="e">
            <v>#N/A</v>
          </cell>
          <cell r="AF44" t="e">
            <v>#N/A</v>
          </cell>
          <cell r="AG44" t="e">
            <v>#N/A</v>
          </cell>
          <cell r="AH44" t="e">
            <v>#N/A</v>
          </cell>
        </row>
        <row r="45">
          <cell r="R45" t="e">
            <v>#N/A</v>
          </cell>
          <cell r="S45" t="e">
            <v>#N/A</v>
          </cell>
          <cell r="T45" t="e">
            <v>#N/A</v>
          </cell>
          <cell r="U45" t="e">
            <v>#N/A</v>
          </cell>
          <cell r="V45" t="e">
            <v>#N/A</v>
          </cell>
          <cell r="W45" t="e">
            <v>#N/A</v>
          </cell>
          <cell r="X45" t="e">
            <v>#N/A</v>
          </cell>
          <cell r="Y45" t="e">
            <v>#N/A</v>
          </cell>
          <cell r="AA45" t="e">
            <v>#N/A</v>
          </cell>
          <cell r="AB45" t="e">
            <v>#N/A</v>
          </cell>
          <cell r="AC45" t="e">
            <v>#N/A</v>
          </cell>
          <cell r="AD45" t="e">
            <v>#N/A</v>
          </cell>
          <cell r="AE45" t="e">
            <v>#N/A</v>
          </cell>
          <cell r="AF45" t="e">
            <v>#N/A</v>
          </cell>
          <cell r="AG45" t="e">
            <v>#N/A</v>
          </cell>
          <cell r="AH45" t="e">
            <v>#N/A</v>
          </cell>
        </row>
        <row r="46">
          <cell r="R46" t="e">
            <v>#N/A</v>
          </cell>
          <cell r="S46" t="e">
            <v>#N/A</v>
          </cell>
          <cell r="T46" t="e">
            <v>#N/A</v>
          </cell>
          <cell r="U46" t="e">
            <v>#N/A</v>
          </cell>
          <cell r="V46" t="e">
            <v>#N/A</v>
          </cell>
          <cell r="W46" t="e">
            <v>#N/A</v>
          </cell>
          <cell r="X46" t="e">
            <v>#N/A</v>
          </cell>
          <cell r="Y46" t="e">
            <v>#N/A</v>
          </cell>
          <cell r="AA46" t="e">
            <v>#N/A</v>
          </cell>
          <cell r="AB46" t="e">
            <v>#N/A</v>
          </cell>
          <cell r="AC46" t="e">
            <v>#N/A</v>
          </cell>
          <cell r="AD46" t="e">
            <v>#N/A</v>
          </cell>
          <cell r="AE46" t="e">
            <v>#N/A</v>
          </cell>
          <cell r="AF46" t="e">
            <v>#N/A</v>
          </cell>
          <cell r="AG46" t="e">
            <v>#N/A</v>
          </cell>
          <cell r="AH46" t="e">
            <v>#N/A</v>
          </cell>
        </row>
        <row r="49">
          <cell r="R49" t="e">
            <v>#N/A</v>
          </cell>
          <cell r="S49" t="e">
            <v>#N/A</v>
          </cell>
          <cell r="T49" t="e">
            <v>#N/A</v>
          </cell>
          <cell r="U49" t="e">
            <v>#N/A</v>
          </cell>
          <cell r="V49" t="e">
            <v>#N/A</v>
          </cell>
          <cell r="W49" t="e">
            <v>#N/A</v>
          </cell>
          <cell r="X49" t="e">
            <v>#N/A</v>
          </cell>
          <cell r="Y49" t="e">
            <v>#N/A</v>
          </cell>
          <cell r="AA49" t="e">
            <v>#N/A</v>
          </cell>
          <cell r="AB49" t="e">
            <v>#N/A</v>
          </cell>
          <cell r="AC49" t="e">
            <v>#N/A</v>
          </cell>
          <cell r="AD49" t="e">
            <v>#N/A</v>
          </cell>
          <cell r="AE49" t="e">
            <v>#N/A</v>
          </cell>
          <cell r="AF49" t="e">
            <v>#N/A</v>
          </cell>
          <cell r="AG49" t="e">
            <v>#N/A</v>
          </cell>
          <cell r="AH49" t="e">
            <v>#N/A</v>
          </cell>
        </row>
        <row r="50">
          <cell r="R50" t="e">
            <v>#N/A</v>
          </cell>
          <cell r="S50" t="e">
            <v>#N/A</v>
          </cell>
          <cell r="T50" t="e">
            <v>#N/A</v>
          </cell>
          <cell r="U50" t="e">
            <v>#N/A</v>
          </cell>
          <cell r="V50" t="e">
            <v>#N/A</v>
          </cell>
          <cell r="W50" t="e">
            <v>#N/A</v>
          </cell>
          <cell r="X50" t="e">
            <v>#N/A</v>
          </cell>
          <cell r="Y50" t="e">
            <v>#N/A</v>
          </cell>
          <cell r="AA50" t="e">
            <v>#N/A</v>
          </cell>
          <cell r="AB50" t="e">
            <v>#N/A</v>
          </cell>
          <cell r="AC50" t="e">
            <v>#N/A</v>
          </cell>
          <cell r="AD50" t="e">
            <v>#N/A</v>
          </cell>
          <cell r="AE50" t="e">
            <v>#N/A</v>
          </cell>
          <cell r="AF50" t="e">
            <v>#N/A</v>
          </cell>
          <cell r="AG50" t="e">
            <v>#N/A</v>
          </cell>
          <cell r="AH50" t="e">
            <v>#N/A</v>
          </cell>
        </row>
        <row r="51">
          <cell r="R51" t="e">
            <v>#N/A</v>
          </cell>
          <cell r="S51" t="e">
            <v>#N/A</v>
          </cell>
          <cell r="T51" t="e">
            <v>#N/A</v>
          </cell>
          <cell r="U51" t="e">
            <v>#N/A</v>
          </cell>
          <cell r="V51" t="e">
            <v>#N/A</v>
          </cell>
          <cell r="W51" t="e">
            <v>#N/A</v>
          </cell>
          <cell r="X51" t="e">
            <v>#N/A</v>
          </cell>
          <cell r="Y51" t="e">
            <v>#N/A</v>
          </cell>
          <cell r="AA51" t="e">
            <v>#N/A</v>
          </cell>
          <cell r="AB51" t="e">
            <v>#N/A</v>
          </cell>
          <cell r="AC51" t="e">
            <v>#N/A</v>
          </cell>
          <cell r="AD51" t="e">
            <v>#N/A</v>
          </cell>
          <cell r="AE51" t="e">
            <v>#N/A</v>
          </cell>
          <cell r="AF51" t="e">
            <v>#N/A</v>
          </cell>
          <cell r="AG51" t="e">
            <v>#N/A</v>
          </cell>
          <cell r="AH51" t="e">
            <v>#N/A</v>
          </cell>
        </row>
        <row r="52">
          <cell r="R52" t="e">
            <v>#N/A</v>
          </cell>
          <cell r="S52" t="e">
            <v>#N/A</v>
          </cell>
          <cell r="T52" t="e">
            <v>#N/A</v>
          </cell>
          <cell r="U52" t="e">
            <v>#N/A</v>
          </cell>
          <cell r="V52" t="e">
            <v>#N/A</v>
          </cell>
          <cell r="W52" t="e">
            <v>#N/A</v>
          </cell>
          <cell r="X52" t="e">
            <v>#N/A</v>
          </cell>
          <cell r="Y52" t="e">
            <v>#N/A</v>
          </cell>
          <cell r="AA52" t="e">
            <v>#N/A</v>
          </cell>
          <cell r="AB52" t="e">
            <v>#N/A</v>
          </cell>
          <cell r="AC52" t="e">
            <v>#N/A</v>
          </cell>
          <cell r="AD52" t="e">
            <v>#N/A</v>
          </cell>
          <cell r="AE52" t="e">
            <v>#N/A</v>
          </cell>
          <cell r="AF52" t="e">
            <v>#N/A</v>
          </cell>
          <cell r="AG52" t="e">
            <v>#N/A</v>
          </cell>
          <cell r="AH52" t="e">
            <v>#N/A</v>
          </cell>
        </row>
        <row r="53">
          <cell r="R53" t="e">
            <v>#N/A</v>
          </cell>
          <cell r="S53" t="e">
            <v>#N/A</v>
          </cell>
          <cell r="T53" t="e">
            <v>#N/A</v>
          </cell>
          <cell r="U53" t="e">
            <v>#N/A</v>
          </cell>
          <cell r="V53" t="e">
            <v>#N/A</v>
          </cell>
          <cell r="W53" t="e">
            <v>#N/A</v>
          </cell>
          <cell r="X53" t="e">
            <v>#N/A</v>
          </cell>
          <cell r="Y53" t="e">
            <v>#N/A</v>
          </cell>
          <cell r="AA53" t="e">
            <v>#N/A</v>
          </cell>
          <cell r="AB53" t="e">
            <v>#N/A</v>
          </cell>
          <cell r="AC53" t="e">
            <v>#N/A</v>
          </cell>
          <cell r="AD53" t="e">
            <v>#N/A</v>
          </cell>
          <cell r="AE53" t="e">
            <v>#N/A</v>
          </cell>
          <cell r="AF53" t="e">
            <v>#N/A</v>
          </cell>
          <cell r="AG53" t="e">
            <v>#N/A</v>
          </cell>
          <cell r="AH53" t="e">
            <v>#N/A</v>
          </cell>
        </row>
        <row r="54">
          <cell r="R54" t="e">
            <v>#N/A</v>
          </cell>
          <cell r="S54" t="e">
            <v>#N/A</v>
          </cell>
          <cell r="T54" t="e">
            <v>#N/A</v>
          </cell>
          <cell r="U54" t="e">
            <v>#N/A</v>
          </cell>
          <cell r="V54" t="e">
            <v>#N/A</v>
          </cell>
          <cell r="W54" t="e">
            <v>#N/A</v>
          </cell>
          <cell r="X54" t="e">
            <v>#N/A</v>
          </cell>
          <cell r="Y54" t="e">
            <v>#N/A</v>
          </cell>
          <cell r="AA54" t="e">
            <v>#N/A</v>
          </cell>
          <cell r="AB54" t="e">
            <v>#N/A</v>
          </cell>
          <cell r="AC54" t="e">
            <v>#N/A</v>
          </cell>
          <cell r="AD54" t="e">
            <v>#N/A</v>
          </cell>
          <cell r="AE54" t="e">
            <v>#N/A</v>
          </cell>
          <cell r="AF54" t="e">
            <v>#N/A</v>
          </cell>
          <cell r="AG54" t="e">
            <v>#N/A</v>
          </cell>
          <cell r="AH54" t="e">
            <v>#N/A</v>
          </cell>
        </row>
        <row r="55">
          <cell r="R55" t="e">
            <v>#N/A</v>
          </cell>
          <cell r="S55" t="e">
            <v>#N/A</v>
          </cell>
          <cell r="T55" t="e">
            <v>#N/A</v>
          </cell>
          <cell r="U55" t="e">
            <v>#N/A</v>
          </cell>
          <cell r="V55" t="e">
            <v>#N/A</v>
          </cell>
          <cell r="W55" t="e">
            <v>#N/A</v>
          </cell>
          <cell r="X55" t="e">
            <v>#N/A</v>
          </cell>
          <cell r="Y55" t="e">
            <v>#N/A</v>
          </cell>
          <cell r="AA55" t="e">
            <v>#N/A</v>
          </cell>
          <cell r="AB55" t="e">
            <v>#N/A</v>
          </cell>
          <cell r="AC55" t="e">
            <v>#N/A</v>
          </cell>
          <cell r="AD55" t="e">
            <v>#N/A</v>
          </cell>
          <cell r="AE55" t="e">
            <v>#N/A</v>
          </cell>
          <cell r="AF55" t="e">
            <v>#N/A</v>
          </cell>
          <cell r="AG55" t="e">
            <v>#N/A</v>
          </cell>
          <cell r="AH55" t="e">
            <v>#N/A</v>
          </cell>
        </row>
        <row r="58">
          <cell r="R58" t="e">
            <v>#N/A</v>
          </cell>
          <cell r="S58" t="e">
            <v>#N/A</v>
          </cell>
          <cell r="T58" t="e">
            <v>#N/A</v>
          </cell>
          <cell r="U58" t="e">
            <v>#N/A</v>
          </cell>
          <cell r="V58" t="e">
            <v>#N/A</v>
          </cell>
          <cell r="W58" t="e">
            <v>#N/A</v>
          </cell>
          <cell r="X58" t="e">
            <v>#N/A</v>
          </cell>
          <cell r="Y58" t="e">
            <v>#N/A</v>
          </cell>
          <cell r="AA58" t="e">
            <v>#N/A</v>
          </cell>
          <cell r="AB58" t="e">
            <v>#N/A</v>
          </cell>
          <cell r="AC58" t="e">
            <v>#N/A</v>
          </cell>
          <cell r="AD58" t="e">
            <v>#N/A</v>
          </cell>
          <cell r="AE58" t="e">
            <v>#N/A</v>
          </cell>
          <cell r="AF58" t="e">
            <v>#N/A</v>
          </cell>
          <cell r="AG58" t="e">
            <v>#N/A</v>
          </cell>
          <cell r="AH58" t="e">
            <v>#N/A</v>
          </cell>
        </row>
        <row r="59">
          <cell r="R59" t="e">
            <v>#N/A</v>
          </cell>
          <cell r="S59" t="e">
            <v>#N/A</v>
          </cell>
          <cell r="T59" t="e">
            <v>#N/A</v>
          </cell>
          <cell r="U59" t="e">
            <v>#N/A</v>
          </cell>
          <cell r="V59" t="e">
            <v>#N/A</v>
          </cell>
          <cell r="W59" t="e">
            <v>#N/A</v>
          </cell>
          <cell r="X59" t="e">
            <v>#N/A</v>
          </cell>
          <cell r="Y59" t="e">
            <v>#N/A</v>
          </cell>
          <cell r="AA59" t="e">
            <v>#N/A</v>
          </cell>
          <cell r="AB59" t="e">
            <v>#N/A</v>
          </cell>
          <cell r="AC59" t="e">
            <v>#N/A</v>
          </cell>
          <cell r="AD59" t="e">
            <v>#N/A</v>
          </cell>
          <cell r="AE59" t="e">
            <v>#N/A</v>
          </cell>
          <cell r="AF59" t="e">
            <v>#N/A</v>
          </cell>
          <cell r="AG59" t="e">
            <v>#N/A</v>
          </cell>
          <cell r="AH59" t="e">
            <v>#N/A</v>
          </cell>
        </row>
        <row r="60">
          <cell r="R60" t="e">
            <v>#N/A</v>
          </cell>
          <cell r="S60" t="e">
            <v>#N/A</v>
          </cell>
          <cell r="T60" t="e">
            <v>#N/A</v>
          </cell>
          <cell r="U60" t="e">
            <v>#N/A</v>
          </cell>
          <cell r="V60" t="e">
            <v>#N/A</v>
          </cell>
          <cell r="W60" t="e">
            <v>#N/A</v>
          </cell>
          <cell r="X60" t="e">
            <v>#N/A</v>
          </cell>
          <cell r="Y60" t="e">
            <v>#N/A</v>
          </cell>
          <cell r="AA60" t="e">
            <v>#N/A</v>
          </cell>
          <cell r="AB60" t="e">
            <v>#N/A</v>
          </cell>
          <cell r="AC60" t="e">
            <v>#N/A</v>
          </cell>
          <cell r="AD60" t="e">
            <v>#N/A</v>
          </cell>
          <cell r="AE60" t="e">
            <v>#N/A</v>
          </cell>
          <cell r="AF60" t="e">
            <v>#N/A</v>
          </cell>
          <cell r="AG60" t="e">
            <v>#N/A</v>
          </cell>
          <cell r="AH60" t="e">
            <v>#N/A</v>
          </cell>
        </row>
        <row r="61">
          <cell r="R61" t="e">
            <v>#N/A</v>
          </cell>
          <cell r="S61" t="e">
            <v>#N/A</v>
          </cell>
          <cell r="T61" t="e">
            <v>#N/A</v>
          </cell>
          <cell r="U61" t="e">
            <v>#N/A</v>
          </cell>
          <cell r="V61" t="e">
            <v>#N/A</v>
          </cell>
          <cell r="W61" t="e">
            <v>#N/A</v>
          </cell>
          <cell r="X61" t="e">
            <v>#N/A</v>
          </cell>
          <cell r="Y61" t="e">
            <v>#N/A</v>
          </cell>
          <cell r="AA61" t="e">
            <v>#N/A</v>
          </cell>
          <cell r="AB61" t="e">
            <v>#N/A</v>
          </cell>
          <cell r="AC61" t="e">
            <v>#N/A</v>
          </cell>
          <cell r="AD61" t="e">
            <v>#N/A</v>
          </cell>
          <cell r="AE61" t="e">
            <v>#N/A</v>
          </cell>
          <cell r="AF61" t="e">
            <v>#N/A</v>
          </cell>
          <cell r="AG61" t="e">
            <v>#N/A</v>
          </cell>
          <cell r="AH61" t="e">
            <v>#N/A</v>
          </cell>
        </row>
        <row r="62">
          <cell r="R62" t="e">
            <v>#N/A</v>
          </cell>
          <cell r="S62" t="e">
            <v>#N/A</v>
          </cell>
          <cell r="T62" t="e">
            <v>#N/A</v>
          </cell>
          <cell r="U62" t="e">
            <v>#N/A</v>
          </cell>
          <cell r="V62" t="e">
            <v>#N/A</v>
          </cell>
          <cell r="W62" t="e">
            <v>#N/A</v>
          </cell>
          <cell r="X62" t="e">
            <v>#N/A</v>
          </cell>
          <cell r="Y62" t="e">
            <v>#N/A</v>
          </cell>
          <cell r="AA62" t="e">
            <v>#N/A</v>
          </cell>
          <cell r="AB62" t="e">
            <v>#N/A</v>
          </cell>
          <cell r="AC62" t="e">
            <v>#N/A</v>
          </cell>
          <cell r="AD62" t="e">
            <v>#N/A</v>
          </cell>
          <cell r="AE62" t="e">
            <v>#N/A</v>
          </cell>
          <cell r="AF62" t="e">
            <v>#N/A</v>
          </cell>
          <cell r="AG62" t="e">
            <v>#N/A</v>
          </cell>
          <cell r="AH62" t="e">
            <v>#N/A</v>
          </cell>
        </row>
        <row r="63">
          <cell r="R63" t="e">
            <v>#N/A</v>
          </cell>
          <cell r="S63" t="e">
            <v>#N/A</v>
          </cell>
          <cell r="T63" t="e">
            <v>#N/A</v>
          </cell>
          <cell r="U63" t="e">
            <v>#N/A</v>
          </cell>
          <cell r="V63" t="e">
            <v>#N/A</v>
          </cell>
          <cell r="W63" t="e">
            <v>#N/A</v>
          </cell>
          <cell r="X63" t="e">
            <v>#N/A</v>
          </cell>
          <cell r="Y63" t="e">
            <v>#N/A</v>
          </cell>
          <cell r="AA63" t="e">
            <v>#N/A</v>
          </cell>
          <cell r="AB63" t="e">
            <v>#N/A</v>
          </cell>
          <cell r="AC63" t="e">
            <v>#N/A</v>
          </cell>
          <cell r="AD63" t="e">
            <v>#N/A</v>
          </cell>
          <cell r="AE63" t="e">
            <v>#N/A</v>
          </cell>
          <cell r="AF63" t="e">
            <v>#N/A</v>
          </cell>
          <cell r="AG63" t="e">
            <v>#N/A</v>
          </cell>
          <cell r="AH63" t="e">
            <v>#N/A</v>
          </cell>
        </row>
        <row r="64">
          <cell r="R64" t="e">
            <v>#N/A</v>
          </cell>
          <cell r="S64" t="e">
            <v>#N/A</v>
          </cell>
          <cell r="T64" t="e">
            <v>#N/A</v>
          </cell>
          <cell r="U64" t="e">
            <v>#N/A</v>
          </cell>
          <cell r="V64" t="e">
            <v>#N/A</v>
          </cell>
          <cell r="W64" t="e">
            <v>#N/A</v>
          </cell>
          <cell r="X64" t="e">
            <v>#N/A</v>
          </cell>
          <cell r="Y64" t="e">
            <v>#N/A</v>
          </cell>
          <cell r="AA64" t="e">
            <v>#N/A</v>
          </cell>
          <cell r="AB64" t="e">
            <v>#N/A</v>
          </cell>
          <cell r="AC64" t="e">
            <v>#N/A</v>
          </cell>
          <cell r="AD64" t="e">
            <v>#N/A</v>
          </cell>
          <cell r="AE64" t="e">
            <v>#N/A</v>
          </cell>
          <cell r="AF64" t="e">
            <v>#N/A</v>
          </cell>
          <cell r="AG64" t="e">
            <v>#N/A</v>
          </cell>
          <cell r="AH64" t="e">
            <v>#N/A</v>
          </cell>
        </row>
        <row r="67">
          <cell r="R67" t="e">
            <v>#N/A</v>
          </cell>
          <cell r="S67" t="e">
            <v>#N/A</v>
          </cell>
          <cell r="T67" t="e">
            <v>#N/A</v>
          </cell>
          <cell r="U67" t="e">
            <v>#N/A</v>
          </cell>
          <cell r="V67" t="e">
            <v>#N/A</v>
          </cell>
          <cell r="W67" t="e">
            <v>#N/A</v>
          </cell>
          <cell r="X67" t="e">
            <v>#N/A</v>
          </cell>
          <cell r="Y67" t="e">
            <v>#N/A</v>
          </cell>
          <cell r="AA67" t="e">
            <v>#N/A</v>
          </cell>
          <cell r="AB67" t="e">
            <v>#N/A</v>
          </cell>
          <cell r="AC67" t="e">
            <v>#N/A</v>
          </cell>
          <cell r="AD67" t="e">
            <v>#N/A</v>
          </cell>
          <cell r="AE67" t="e">
            <v>#N/A</v>
          </cell>
          <cell r="AF67" t="e">
            <v>#N/A</v>
          </cell>
          <cell r="AG67" t="e">
            <v>#N/A</v>
          </cell>
          <cell r="AH67" t="e">
            <v>#N/A</v>
          </cell>
        </row>
        <row r="68">
          <cell r="R68" t="e">
            <v>#N/A</v>
          </cell>
          <cell r="S68" t="e">
            <v>#N/A</v>
          </cell>
          <cell r="T68" t="e">
            <v>#N/A</v>
          </cell>
          <cell r="U68" t="e">
            <v>#N/A</v>
          </cell>
          <cell r="V68" t="e">
            <v>#N/A</v>
          </cell>
          <cell r="W68" t="e">
            <v>#N/A</v>
          </cell>
          <cell r="X68" t="e">
            <v>#N/A</v>
          </cell>
          <cell r="Y68" t="e">
            <v>#N/A</v>
          </cell>
          <cell r="AA68" t="e">
            <v>#N/A</v>
          </cell>
          <cell r="AB68" t="e">
            <v>#N/A</v>
          </cell>
          <cell r="AC68" t="e">
            <v>#N/A</v>
          </cell>
          <cell r="AD68" t="e">
            <v>#N/A</v>
          </cell>
          <cell r="AE68" t="e">
            <v>#N/A</v>
          </cell>
          <cell r="AF68" t="e">
            <v>#N/A</v>
          </cell>
          <cell r="AG68" t="e">
            <v>#N/A</v>
          </cell>
          <cell r="AH68" t="e">
            <v>#N/A</v>
          </cell>
        </row>
        <row r="69">
          <cell r="R69" t="e">
            <v>#N/A</v>
          </cell>
          <cell r="S69" t="e">
            <v>#N/A</v>
          </cell>
          <cell r="T69" t="e">
            <v>#N/A</v>
          </cell>
          <cell r="U69" t="e">
            <v>#N/A</v>
          </cell>
          <cell r="V69" t="e">
            <v>#N/A</v>
          </cell>
          <cell r="W69" t="e">
            <v>#N/A</v>
          </cell>
          <cell r="X69" t="e">
            <v>#N/A</v>
          </cell>
          <cell r="Y69" t="e">
            <v>#N/A</v>
          </cell>
          <cell r="AA69" t="e">
            <v>#N/A</v>
          </cell>
          <cell r="AB69" t="e">
            <v>#N/A</v>
          </cell>
          <cell r="AC69" t="e">
            <v>#N/A</v>
          </cell>
          <cell r="AD69" t="e">
            <v>#N/A</v>
          </cell>
          <cell r="AE69" t="e">
            <v>#N/A</v>
          </cell>
          <cell r="AF69" t="e">
            <v>#N/A</v>
          </cell>
          <cell r="AG69" t="e">
            <v>#N/A</v>
          </cell>
          <cell r="AH69" t="e">
            <v>#N/A</v>
          </cell>
        </row>
        <row r="70">
          <cell r="R70" t="e">
            <v>#N/A</v>
          </cell>
          <cell r="S70" t="e">
            <v>#N/A</v>
          </cell>
          <cell r="T70" t="e">
            <v>#N/A</v>
          </cell>
          <cell r="U70" t="e">
            <v>#N/A</v>
          </cell>
          <cell r="V70" t="e">
            <v>#N/A</v>
          </cell>
          <cell r="W70" t="e">
            <v>#N/A</v>
          </cell>
          <cell r="X70" t="e">
            <v>#N/A</v>
          </cell>
          <cell r="Y70" t="e">
            <v>#N/A</v>
          </cell>
          <cell r="AA70" t="e">
            <v>#N/A</v>
          </cell>
          <cell r="AB70" t="e">
            <v>#N/A</v>
          </cell>
          <cell r="AC70" t="e">
            <v>#N/A</v>
          </cell>
          <cell r="AD70" t="e">
            <v>#N/A</v>
          </cell>
          <cell r="AE70" t="e">
            <v>#N/A</v>
          </cell>
          <cell r="AF70" t="e">
            <v>#N/A</v>
          </cell>
          <cell r="AG70" t="e">
            <v>#N/A</v>
          </cell>
          <cell r="AH70" t="e">
            <v>#N/A</v>
          </cell>
        </row>
        <row r="71">
          <cell r="R71" t="e">
            <v>#N/A</v>
          </cell>
          <cell r="S71" t="e">
            <v>#N/A</v>
          </cell>
          <cell r="T71" t="e">
            <v>#N/A</v>
          </cell>
          <cell r="U71" t="e">
            <v>#N/A</v>
          </cell>
          <cell r="V71" t="e">
            <v>#N/A</v>
          </cell>
          <cell r="W71" t="e">
            <v>#N/A</v>
          </cell>
          <cell r="X71" t="e">
            <v>#N/A</v>
          </cell>
          <cell r="Y71" t="e">
            <v>#N/A</v>
          </cell>
          <cell r="AA71" t="e">
            <v>#N/A</v>
          </cell>
          <cell r="AB71" t="e">
            <v>#N/A</v>
          </cell>
          <cell r="AC71" t="e">
            <v>#N/A</v>
          </cell>
          <cell r="AD71" t="e">
            <v>#N/A</v>
          </cell>
          <cell r="AE71" t="e">
            <v>#N/A</v>
          </cell>
          <cell r="AF71" t="e">
            <v>#N/A</v>
          </cell>
          <cell r="AG71" t="e">
            <v>#N/A</v>
          </cell>
          <cell r="AH71" t="e">
            <v>#N/A</v>
          </cell>
        </row>
        <row r="72">
          <cell r="R72" t="e">
            <v>#N/A</v>
          </cell>
          <cell r="S72" t="e">
            <v>#N/A</v>
          </cell>
          <cell r="T72" t="e">
            <v>#N/A</v>
          </cell>
          <cell r="U72" t="e">
            <v>#N/A</v>
          </cell>
          <cell r="V72" t="e">
            <v>#N/A</v>
          </cell>
          <cell r="W72" t="e">
            <v>#N/A</v>
          </cell>
          <cell r="X72" t="e">
            <v>#N/A</v>
          </cell>
          <cell r="Y72" t="e">
            <v>#N/A</v>
          </cell>
          <cell r="AA72" t="e">
            <v>#N/A</v>
          </cell>
          <cell r="AB72" t="e">
            <v>#N/A</v>
          </cell>
          <cell r="AC72" t="e">
            <v>#N/A</v>
          </cell>
          <cell r="AD72" t="e">
            <v>#N/A</v>
          </cell>
          <cell r="AE72" t="e">
            <v>#N/A</v>
          </cell>
          <cell r="AF72" t="e">
            <v>#N/A</v>
          </cell>
          <cell r="AG72" t="e">
            <v>#N/A</v>
          </cell>
          <cell r="AH72" t="e">
            <v>#N/A</v>
          </cell>
        </row>
        <row r="73">
          <cell r="R73" t="e">
            <v>#N/A</v>
          </cell>
          <cell r="S73" t="e">
            <v>#N/A</v>
          </cell>
          <cell r="T73" t="e">
            <v>#N/A</v>
          </cell>
          <cell r="U73" t="e">
            <v>#N/A</v>
          </cell>
          <cell r="V73" t="e">
            <v>#N/A</v>
          </cell>
          <cell r="W73" t="e">
            <v>#N/A</v>
          </cell>
          <cell r="X73" t="e">
            <v>#N/A</v>
          </cell>
          <cell r="Y73" t="e">
            <v>#N/A</v>
          </cell>
          <cell r="AA73" t="e">
            <v>#N/A</v>
          </cell>
          <cell r="AB73" t="e">
            <v>#N/A</v>
          </cell>
          <cell r="AC73" t="e">
            <v>#N/A</v>
          </cell>
          <cell r="AD73" t="e">
            <v>#N/A</v>
          </cell>
          <cell r="AE73" t="e">
            <v>#N/A</v>
          </cell>
          <cell r="AF73" t="e">
            <v>#N/A</v>
          </cell>
          <cell r="AG73" t="e">
            <v>#N/A</v>
          </cell>
          <cell r="AH73" t="e">
            <v>#N/A</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モデル事業施設整備調書"/>
      <sheetName val="#REF"/>
    </sheetNames>
    <sheetDataSet>
      <sheetData sheetId="0" refreshError="1"/>
      <sheetData sheetId="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議書　１枚目"/>
      <sheetName val="決議書　２枚目"/>
      <sheetName val="推薦理由書"/>
      <sheetName val="一位代価"/>
      <sheetName val="予定価格内訳"/>
      <sheetName val="工事総括"/>
      <sheetName val="内訳表紙"/>
      <sheetName val="特定材料"/>
      <sheetName val="工程"/>
      <sheetName val="標識別内訳"/>
      <sheetName val="公開様式"/>
      <sheetName val="再使用品"/>
      <sheetName val="廃棄機器"/>
      <sheetName val="技術者算出"/>
      <sheetName val="ｹｰﾌﾞﾙｺﾈｸﾀ"/>
      <sheetName val="積算根拠"/>
      <sheetName val="#REF"/>
    </sheetNames>
    <sheetDataSet>
      <sheetData sheetId="0" refreshError="1"/>
      <sheetData sheetId="1" refreshError="1"/>
      <sheetData sheetId="2" refreshError="1"/>
      <sheetData sheetId="3" refreshError="1">
        <row r="1">
          <cell r="B1" t="str">
            <v>細目</v>
          </cell>
          <cell r="C1" t="str">
            <v>品名</v>
          </cell>
          <cell r="D1" t="str">
            <v>規格</v>
          </cell>
          <cell r="E1" t="str">
            <v>単位</v>
          </cell>
          <cell r="F1" t="str">
            <v>数量</v>
          </cell>
          <cell r="G1" t="str">
            <v>単価</v>
          </cell>
          <cell r="H1" t="str">
            <v>金額</v>
          </cell>
          <cell r="I1" t="str">
            <v>備考</v>
          </cell>
          <cell r="J1">
            <v>0</v>
          </cell>
          <cell r="K1">
            <v>0</v>
          </cell>
          <cell r="L1">
            <v>0</v>
          </cell>
          <cell r="M1">
            <v>0</v>
          </cell>
          <cell r="N1">
            <v>0</v>
          </cell>
          <cell r="O1">
            <v>0</v>
          </cell>
          <cell r="P1">
            <v>0</v>
          </cell>
          <cell r="Q1">
            <v>0</v>
          </cell>
          <cell r="R1">
            <v>0</v>
          </cell>
          <cell r="S1">
            <v>0</v>
          </cell>
          <cell r="T1" t="str">
            <v>作成順</v>
          </cell>
        </row>
        <row r="2">
          <cell r="A2">
            <v>1</v>
          </cell>
          <cell r="B2" t="str">
            <v>移動体通信式灯台監視装置</v>
          </cell>
          <cell r="C2" t="str">
            <v>取付</v>
          </cell>
          <cell r="D2" t="str">
            <v>MS95</v>
          </cell>
          <cell r="E2" t="str">
            <v>式</v>
          </cell>
          <cell r="F2">
            <v>1</v>
          </cell>
          <cell r="G2">
            <v>0</v>
          </cell>
          <cell r="H2">
            <v>18809.8</v>
          </cell>
          <cell r="I2" t="str">
            <v>海電 P2-30</v>
          </cell>
          <cell r="J2">
            <v>0</v>
          </cell>
          <cell r="K2">
            <v>0</v>
          </cell>
          <cell r="L2">
            <v>0</v>
          </cell>
          <cell r="M2">
            <v>0</v>
          </cell>
          <cell r="N2">
            <v>0</v>
          </cell>
          <cell r="O2">
            <v>0</v>
          </cell>
          <cell r="P2">
            <v>0</v>
          </cell>
          <cell r="Q2">
            <v>0</v>
          </cell>
          <cell r="R2">
            <v>0</v>
          </cell>
          <cell r="S2">
            <v>1</v>
          </cell>
          <cell r="T2">
            <v>1</v>
          </cell>
        </row>
        <row r="3">
          <cell r="C3" t="str">
            <v>ホーク・アンカーボルト</v>
          </cell>
          <cell r="D3" t="str">
            <v>SUS B1070</v>
          </cell>
          <cell r="E3" t="str">
            <v>本</v>
          </cell>
          <cell r="F3">
            <v>4</v>
          </cell>
          <cell r="G3">
            <v>265</v>
          </cell>
          <cell r="H3">
            <v>1060</v>
          </cell>
          <cell r="I3" t="str">
            <v>物 P45</v>
          </cell>
        </row>
        <row r="4">
          <cell r="C4" t="str">
            <v>電工</v>
          </cell>
          <cell r="D4">
            <v>0</v>
          </cell>
          <cell r="E4" t="str">
            <v>人</v>
          </cell>
          <cell r="F4">
            <v>0.6</v>
          </cell>
          <cell r="G4">
            <v>17400</v>
          </cell>
          <cell r="H4">
            <v>10440</v>
          </cell>
          <cell r="I4" t="str">
            <v>三重県</v>
          </cell>
        </row>
        <row r="5">
          <cell r="C5" t="str">
            <v>普通作業員</v>
          </cell>
          <cell r="D5">
            <v>0</v>
          </cell>
          <cell r="E5" t="str">
            <v>人</v>
          </cell>
          <cell r="F5">
            <v>0.3</v>
          </cell>
          <cell r="G5">
            <v>17100</v>
          </cell>
          <cell r="H5">
            <v>5130</v>
          </cell>
          <cell r="I5" t="str">
            <v>三重県</v>
          </cell>
        </row>
        <row r="6">
          <cell r="C6" t="str">
            <v>その他</v>
          </cell>
          <cell r="D6" t="str">
            <v>（労）×１４％</v>
          </cell>
          <cell r="E6" t="str">
            <v>式</v>
          </cell>
          <cell r="F6">
            <v>1</v>
          </cell>
          <cell r="G6">
            <v>0</v>
          </cell>
          <cell r="H6">
            <v>2179.8000000000002</v>
          </cell>
          <cell r="I6">
            <v>15570</v>
          </cell>
          <cell r="J6">
            <v>0</v>
          </cell>
          <cell r="K6" t="str">
            <v>×</v>
          </cell>
          <cell r="L6">
            <v>0.14000000000000001</v>
          </cell>
        </row>
        <row r="8">
          <cell r="A8">
            <v>2</v>
          </cell>
          <cell r="B8" t="str">
            <v>保護端子函ＳＰＴ－ＢＯＸ</v>
          </cell>
          <cell r="C8" t="str">
            <v>取付</v>
          </cell>
          <cell r="D8" t="str">
            <v>移動体８項目用（制御有）</v>
          </cell>
          <cell r="E8" t="str">
            <v>式</v>
          </cell>
          <cell r="F8">
            <v>1</v>
          </cell>
          <cell r="G8">
            <v>0</v>
          </cell>
          <cell r="H8">
            <v>131430</v>
          </cell>
          <cell r="I8">
            <v>0</v>
          </cell>
          <cell r="J8">
            <v>0</v>
          </cell>
          <cell r="K8">
            <v>0</v>
          </cell>
          <cell r="L8">
            <v>0</v>
          </cell>
          <cell r="M8">
            <v>0</v>
          </cell>
          <cell r="N8">
            <v>0</v>
          </cell>
          <cell r="O8">
            <v>0</v>
          </cell>
          <cell r="P8">
            <v>0</v>
          </cell>
          <cell r="Q8">
            <v>0</v>
          </cell>
          <cell r="R8">
            <v>0</v>
          </cell>
          <cell r="S8">
            <v>0</v>
          </cell>
          <cell r="T8">
            <v>1</v>
          </cell>
        </row>
        <row r="9">
          <cell r="C9" t="str">
            <v>保護端子函ＳＰＴ－ＢＯＸ</v>
          </cell>
          <cell r="D9" t="str">
            <v>移動体８項目用（制御有）</v>
          </cell>
          <cell r="E9" t="str">
            <v>個</v>
          </cell>
          <cell r="F9">
            <v>1</v>
          </cell>
          <cell r="G9">
            <v>0</v>
          </cell>
          <cell r="H9">
            <v>121000</v>
          </cell>
          <cell r="I9" t="str">
            <v>市価</v>
          </cell>
          <cell r="J9">
            <v>0</v>
          </cell>
          <cell r="K9">
            <v>0</v>
          </cell>
          <cell r="L9">
            <v>0</v>
          </cell>
          <cell r="M9">
            <v>0</v>
          </cell>
          <cell r="N9">
            <v>0</v>
          </cell>
          <cell r="O9">
            <v>0</v>
          </cell>
          <cell r="P9">
            <v>0</v>
          </cell>
          <cell r="Q9">
            <v>0</v>
          </cell>
          <cell r="R9" t="str">
            <v>特定材料A</v>
          </cell>
        </row>
        <row r="10">
          <cell r="C10" t="str">
            <v>ﾎｰｸｽﾄﾗｲｸｱﾝｶｰﾎﾞﾙﾄ</v>
          </cell>
          <cell r="D10" t="str">
            <v>SUS304 M6×45</v>
          </cell>
          <cell r="E10" t="str">
            <v>本</v>
          </cell>
          <cell r="F10">
            <v>4</v>
          </cell>
          <cell r="G10">
            <v>128</v>
          </cell>
          <cell r="H10">
            <v>512</v>
          </cell>
          <cell r="I10" t="str">
            <v>物 P46</v>
          </cell>
        </row>
        <row r="11">
          <cell r="C11" t="str">
            <v>電工</v>
          </cell>
          <cell r="D11">
            <v>0</v>
          </cell>
          <cell r="E11" t="str">
            <v>人</v>
          </cell>
          <cell r="F11">
            <v>0.5</v>
          </cell>
          <cell r="G11">
            <v>17400</v>
          </cell>
          <cell r="H11">
            <v>8700</v>
          </cell>
          <cell r="I11" t="str">
            <v>三重県</v>
          </cell>
        </row>
        <row r="12">
          <cell r="C12" t="str">
            <v>その他</v>
          </cell>
          <cell r="D12" t="str">
            <v>（労）×１４％</v>
          </cell>
          <cell r="E12" t="str">
            <v>式</v>
          </cell>
          <cell r="F12">
            <v>1</v>
          </cell>
          <cell r="G12">
            <v>0</v>
          </cell>
          <cell r="H12">
            <v>1218</v>
          </cell>
          <cell r="I12">
            <v>8700</v>
          </cell>
          <cell r="J12">
            <v>0</v>
          </cell>
          <cell r="K12" t="str">
            <v>×</v>
          </cell>
          <cell r="L12">
            <v>0.14000000000000001</v>
          </cell>
        </row>
        <row r="14">
          <cell r="A14">
            <v>3</v>
          </cell>
          <cell r="B14" t="str">
            <v>電線管</v>
          </cell>
          <cell r="C14" t="str">
            <v>VE28</v>
          </cell>
          <cell r="D14" t="str">
            <v>露出配管</v>
          </cell>
          <cell r="E14" t="str">
            <v>ｍ</v>
          </cell>
          <cell r="F14">
            <v>1</v>
          </cell>
          <cell r="G14">
            <v>0</v>
          </cell>
          <cell r="H14">
            <v>1745.2599999999998</v>
          </cell>
          <cell r="I14" t="str">
            <v>建 P578</v>
          </cell>
        </row>
        <row r="15">
          <cell r="C15" t="str">
            <v>電線管</v>
          </cell>
          <cell r="D15" t="str">
            <v>VE28</v>
          </cell>
          <cell r="E15" t="str">
            <v>ｍ</v>
          </cell>
          <cell r="F15">
            <v>1.1000000000000001</v>
          </cell>
          <cell r="G15">
            <v>130</v>
          </cell>
          <cell r="H15">
            <v>143</v>
          </cell>
          <cell r="I15" t="str">
            <v>積 P519 中部</v>
          </cell>
          <cell r="J15">
            <v>0</v>
          </cell>
          <cell r="K15">
            <v>0</v>
          </cell>
          <cell r="L15">
            <v>520</v>
          </cell>
          <cell r="M15" t="str">
            <v>÷</v>
          </cell>
          <cell r="N15">
            <v>4</v>
          </cell>
        </row>
        <row r="16">
          <cell r="C16" t="str">
            <v>付属品</v>
          </cell>
          <cell r="D16" t="str">
            <v>電線管×３０％</v>
          </cell>
          <cell r="E16" t="str">
            <v>式</v>
          </cell>
          <cell r="F16">
            <v>1</v>
          </cell>
          <cell r="G16">
            <v>0</v>
          </cell>
          <cell r="H16">
            <v>39</v>
          </cell>
          <cell r="I16">
            <v>130</v>
          </cell>
          <cell r="J16">
            <v>0</v>
          </cell>
          <cell r="K16" t="str">
            <v>×</v>
          </cell>
          <cell r="L16">
            <v>0.3</v>
          </cell>
        </row>
        <row r="17">
          <cell r="C17" t="str">
            <v>雑材料</v>
          </cell>
          <cell r="D17" t="str">
            <v>（材）×５％</v>
          </cell>
          <cell r="E17" t="str">
            <v>式</v>
          </cell>
          <cell r="F17">
            <v>1</v>
          </cell>
          <cell r="G17">
            <v>0</v>
          </cell>
          <cell r="H17">
            <v>9.1</v>
          </cell>
          <cell r="I17">
            <v>182</v>
          </cell>
          <cell r="J17">
            <v>0</v>
          </cell>
          <cell r="K17" t="str">
            <v>×</v>
          </cell>
          <cell r="L17">
            <v>0.05</v>
          </cell>
        </row>
        <row r="18">
          <cell r="C18" t="str">
            <v>電工</v>
          </cell>
          <cell r="D18">
            <v>0</v>
          </cell>
          <cell r="E18" t="str">
            <v>人</v>
          </cell>
          <cell r="F18">
            <v>7.6999999999999999E-2</v>
          </cell>
          <cell r="G18">
            <v>17400</v>
          </cell>
          <cell r="H18">
            <v>1339.8</v>
          </cell>
          <cell r="I18" t="str">
            <v>三重県</v>
          </cell>
          <cell r="J18">
            <v>6.4000000000000001E-2</v>
          </cell>
          <cell r="K18" t="str">
            <v>×</v>
          </cell>
          <cell r="L18">
            <v>1.2</v>
          </cell>
          <cell r="M18">
            <v>0</v>
          </cell>
          <cell r="N18">
            <v>0</v>
          </cell>
          <cell r="O18">
            <v>0</v>
          </cell>
          <cell r="P18">
            <v>0</v>
          </cell>
          <cell r="Q18">
            <v>0</v>
          </cell>
          <cell r="R18">
            <v>0</v>
          </cell>
          <cell r="S18">
            <v>0</v>
          </cell>
          <cell r="T18">
            <v>6</v>
          </cell>
        </row>
        <row r="19">
          <cell r="C19" t="str">
            <v>その他</v>
          </cell>
          <cell r="D19" t="str">
            <v>（労）×１６％</v>
          </cell>
          <cell r="E19" t="str">
            <v>式</v>
          </cell>
          <cell r="F19">
            <v>1</v>
          </cell>
          <cell r="G19">
            <v>0</v>
          </cell>
          <cell r="H19">
            <v>214.36</v>
          </cell>
          <cell r="I19">
            <v>1339.8</v>
          </cell>
          <cell r="J19">
            <v>0</v>
          </cell>
          <cell r="K19" t="str">
            <v>×</v>
          </cell>
          <cell r="L19">
            <v>0.16</v>
          </cell>
        </row>
        <row r="23">
          <cell r="A23">
            <v>4</v>
          </cell>
          <cell r="B23" t="str">
            <v>電線管</v>
          </cell>
          <cell r="C23" t="str">
            <v>VE22</v>
          </cell>
          <cell r="D23" t="str">
            <v>露出配管</v>
          </cell>
          <cell r="E23" t="str">
            <v>ｍ</v>
          </cell>
          <cell r="F23">
            <v>1</v>
          </cell>
          <cell r="G23">
            <v>0</v>
          </cell>
          <cell r="H23">
            <v>1407.51</v>
          </cell>
          <cell r="I23" t="str">
            <v>建 P578</v>
          </cell>
        </row>
        <row r="24">
          <cell r="C24" t="str">
            <v>電線管</v>
          </cell>
          <cell r="D24" t="str">
            <v>VE22</v>
          </cell>
          <cell r="E24" t="str">
            <v>ｍ</v>
          </cell>
          <cell r="F24">
            <v>1.1000000000000001</v>
          </cell>
          <cell r="G24">
            <v>65</v>
          </cell>
          <cell r="H24">
            <v>71.5</v>
          </cell>
          <cell r="I24" t="str">
            <v>積 P519 中部</v>
          </cell>
          <cell r="J24">
            <v>0</v>
          </cell>
          <cell r="K24">
            <v>0</v>
          </cell>
          <cell r="L24">
            <v>260</v>
          </cell>
          <cell r="M24" t="str">
            <v>÷</v>
          </cell>
          <cell r="N24">
            <v>4</v>
          </cell>
        </row>
        <row r="25">
          <cell r="C25" t="str">
            <v>付属品</v>
          </cell>
          <cell r="D25" t="str">
            <v>電線管×３０％</v>
          </cell>
          <cell r="E25" t="str">
            <v>式</v>
          </cell>
          <cell r="F25">
            <v>1</v>
          </cell>
          <cell r="G25">
            <v>0</v>
          </cell>
          <cell r="H25">
            <v>19.5</v>
          </cell>
          <cell r="I25">
            <v>65</v>
          </cell>
          <cell r="J25">
            <v>0</v>
          </cell>
          <cell r="K25" t="str">
            <v>×</v>
          </cell>
          <cell r="L25">
            <v>0.3</v>
          </cell>
        </row>
        <row r="26">
          <cell r="C26" t="str">
            <v>雑材料</v>
          </cell>
          <cell r="D26" t="str">
            <v>（材）×５％</v>
          </cell>
          <cell r="E26" t="str">
            <v>式</v>
          </cell>
          <cell r="F26">
            <v>1</v>
          </cell>
          <cell r="G26">
            <v>0</v>
          </cell>
          <cell r="H26">
            <v>4.55</v>
          </cell>
          <cell r="I26">
            <v>91</v>
          </cell>
          <cell r="J26">
            <v>0</v>
          </cell>
          <cell r="K26" t="str">
            <v>×</v>
          </cell>
          <cell r="L26">
            <v>0.05</v>
          </cell>
        </row>
        <row r="27">
          <cell r="C27" t="str">
            <v>電工</v>
          </cell>
          <cell r="D27">
            <v>0</v>
          </cell>
          <cell r="E27" t="str">
            <v>人</v>
          </cell>
          <cell r="F27">
            <v>6.5000000000000002E-2</v>
          </cell>
          <cell r="G27">
            <v>17400</v>
          </cell>
          <cell r="H27">
            <v>1131</v>
          </cell>
          <cell r="I27" t="str">
            <v>三重県</v>
          </cell>
          <cell r="J27">
            <v>5.3999999999999999E-2</v>
          </cell>
          <cell r="K27" t="str">
            <v>×</v>
          </cell>
          <cell r="L27">
            <v>1.2</v>
          </cell>
          <cell r="M27">
            <v>0</v>
          </cell>
          <cell r="N27">
            <v>0</v>
          </cell>
          <cell r="O27">
            <v>0</v>
          </cell>
          <cell r="P27">
            <v>0</v>
          </cell>
          <cell r="Q27">
            <v>0</v>
          </cell>
          <cell r="R27">
            <v>0</v>
          </cell>
          <cell r="S27">
            <v>0</v>
          </cell>
          <cell r="T27">
            <v>6</v>
          </cell>
        </row>
        <row r="28">
          <cell r="C28" t="str">
            <v>その他</v>
          </cell>
          <cell r="D28" t="str">
            <v>（労）×１６％</v>
          </cell>
          <cell r="E28" t="str">
            <v>式</v>
          </cell>
          <cell r="F28">
            <v>1</v>
          </cell>
          <cell r="G28">
            <v>0</v>
          </cell>
          <cell r="H28">
            <v>180.96</v>
          </cell>
          <cell r="I28">
            <v>1131</v>
          </cell>
          <cell r="J28">
            <v>0</v>
          </cell>
          <cell r="K28" t="str">
            <v>×</v>
          </cell>
          <cell r="L28">
            <v>0.16</v>
          </cell>
        </row>
        <row r="30">
          <cell r="A30">
            <v>5</v>
          </cell>
          <cell r="B30" t="str">
            <v>電線管</v>
          </cell>
          <cell r="C30" t="str">
            <v>VE16</v>
          </cell>
          <cell r="D30" t="str">
            <v>露出配管</v>
          </cell>
          <cell r="E30" t="str">
            <v>ｍ</v>
          </cell>
          <cell r="F30">
            <v>1</v>
          </cell>
          <cell r="G30">
            <v>0</v>
          </cell>
          <cell r="H30">
            <v>1154.27</v>
          </cell>
          <cell r="I30" t="str">
            <v>建 P578</v>
          </cell>
        </row>
        <row r="31">
          <cell r="C31" t="str">
            <v>電線管</v>
          </cell>
          <cell r="D31" t="str">
            <v>VE16</v>
          </cell>
          <cell r="E31" t="str">
            <v>ｍ</v>
          </cell>
          <cell r="F31">
            <v>1.1000000000000001</v>
          </cell>
          <cell r="G31">
            <v>57.5</v>
          </cell>
          <cell r="H31">
            <v>63.25</v>
          </cell>
          <cell r="I31" t="str">
            <v>積 P519 中部</v>
          </cell>
          <cell r="J31">
            <v>0</v>
          </cell>
          <cell r="K31">
            <v>0</v>
          </cell>
          <cell r="L31">
            <v>230</v>
          </cell>
          <cell r="M31" t="str">
            <v>÷</v>
          </cell>
          <cell r="N31">
            <v>4</v>
          </cell>
        </row>
        <row r="32">
          <cell r="C32" t="str">
            <v>付属品</v>
          </cell>
          <cell r="D32" t="str">
            <v>電線管×３０％</v>
          </cell>
          <cell r="E32" t="str">
            <v>式</v>
          </cell>
          <cell r="F32">
            <v>1</v>
          </cell>
          <cell r="G32">
            <v>0</v>
          </cell>
          <cell r="H32">
            <v>17.25</v>
          </cell>
          <cell r="I32">
            <v>57.5</v>
          </cell>
          <cell r="J32">
            <v>0</v>
          </cell>
          <cell r="K32" t="str">
            <v>×</v>
          </cell>
          <cell r="L32">
            <v>0.3</v>
          </cell>
        </row>
        <row r="33">
          <cell r="C33" t="str">
            <v>雑材料</v>
          </cell>
          <cell r="D33" t="str">
            <v>（材）×５％</v>
          </cell>
          <cell r="E33" t="str">
            <v>式</v>
          </cell>
          <cell r="F33">
            <v>1</v>
          </cell>
          <cell r="G33">
            <v>0</v>
          </cell>
          <cell r="H33">
            <v>4.0199999999999996</v>
          </cell>
          <cell r="I33">
            <v>80.5</v>
          </cell>
          <cell r="J33">
            <v>0</v>
          </cell>
          <cell r="K33" t="str">
            <v>×</v>
          </cell>
          <cell r="L33">
            <v>0.05</v>
          </cell>
        </row>
        <row r="34">
          <cell r="C34" t="str">
            <v>電工</v>
          </cell>
          <cell r="D34">
            <v>0</v>
          </cell>
          <cell r="E34" t="str">
            <v>人</v>
          </cell>
          <cell r="F34">
            <v>5.2999999999999999E-2</v>
          </cell>
          <cell r="G34">
            <v>17400</v>
          </cell>
          <cell r="H34">
            <v>922.2</v>
          </cell>
          <cell r="I34" t="str">
            <v>三重県</v>
          </cell>
          <cell r="J34">
            <v>4.3999999999999997E-2</v>
          </cell>
          <cell r="K34" t="str">
            <v>×</v>
          </cell>
          <cell r="L34">
            <v>1.2</v>
          </cell>
          <cell r="M34">
            <v>0</v>
          </cell>
          <cell r="N34">
            <v>0</v>
          </cell>
          <cell r="O34">
            <v>0</v>
          </cell>
          <cell r="P34">
            <v>0</v>
          </cell>
          <cell r="Q34">
            <v>0</v>
          </cell>
          <cell r="R34">
            <v>0</v>
          </cell>
          <cell r="S34">
            <v>0</v>
          </cell>
          <cell r="T34">
            <v>6</v>
          </cell>
        </row>
        <row r="35">
          <cell r="C35" t="str">
            <v>その他</v>
          </cell>
          <cell r="D35" t="str">
            <v>（労）×１６％</v>
          </cell>
          <cell r="E35" t="str">
            <v>式</v>
          </cell>
          <cell r="F35">
            <v>1</v>
          </cell>
          <cell r="G35">
            <v>0</v>
          </cell>
          <cell r="H35">
            <v>147.55000000000001</v>
          </cell>
          <cell r="I35">
            <v>922.2</v>
          </cell>
          <cell r="J35">
            <v>0</v>
          </cell>
          <cell r="K35" t="str">
            <v>×</v>
          </cell>
          <cell r="L35">
            <v>0.16</v>
          </cell>
        </row>
        <row r="37">
          <cell r="A37">
            <v>6</v>
          </cell>
          <cell r="B37" t="str">
            <v>配線</v>
          </cell>
          <cell r="C37" t="str">
            <v>VVR5.5sq×2C</v>
          </cell>
          <cell r="D37" t="str">
            <v>管内（VE）</v>
          </cell>
          <cell r="E37" t="str">
            <v>ｍ</v>
          </cell>
          <cell r="F37">
            <v>1</v>
          </cell>
          <cell r="G37">
            <v>0</v>
          </cell>
          <cell r="H37">
            <v>540.51</v>
          </cell>
          <cell r="I37" t="str">
            <v>建 P206</v>
          </cell>
        </row>
        <row r="38">
          <cell r="C38" t="str">
            <v>電線</v>
          </cell>
          <cell r="D38" t="str">
            <v>VVR5.5sq×2C</v>
          </cell>
          <cell r="E38" t="str">
            <v>ｍ</v>
          </cell>
          <cell r="F38">
            <v>1.1000000000000001</v>
          </cell>
          <cell r="G38">
            <v>101</v>
          </cell>
          <cell r="H38">
            <v>111.1</v>
          </cell>
          <cell r="I38" t="str">
            <v>物 P468 四日市</v>
          </cell>
        </row>
        <row r="39">
          <cell r="C39" t="str">
            <v>雑材料</v>
          </cell>
          <cell r="D39" t="str">
            <v>（材）×５％</v>
          </cell>
          <cell r="E39" t="str">
            <v>式</v>
          </cell>
          <cell r="F39">
            <v>1</v>
          </cell>
          <cell r="G39">
            <v>0</v>
          </cell>
          <cell r="H39">
            <v>5.55</v>
          </cell>
          <cell r="I39">
            <v>111.1</v>
          </cell>
          <cell r="J39">
            <v>0</v>
          </cell>
          <cell r="K39" t="str">
            <v>×</v>
          </cell>
          <cell r="L39">
            <v>0.05</v>
          </cell>
        </row>
        <row r="40">
          <cell r="C40" t="str">
            <v>電工</v>
          </cell>
          <cell r="D40">
            <v>0</v>
          </cell>
          <cell r="E40" t="str">
            <v>人</v>
          </cell>
          <cell r="F40">
            <v>2.1000000000000001E-2</v>
          </cell>
          <cell r="G40">
            <v>17400</v>
          </cell>
          <cell r="H40">
            <v>365.4</v>
          </cell>
          <cell r="I40" t="str">
            <v>三重県</v>
          </cell>
          <cell r="J40">
            <v>0</v>
          </cell>
          <cell r="K40">
            <v>0</v>
          </cell>
          <cell r="L40">
            <v>0</v>
          </cell>
          <cell r="M40">
            <v>0</v>
          </cell>
          <cell r="N40">
            <v>0</v>
          </cell>
          <cell r="O40">
            <v>0</v>
          </cell>
          <cell r="P40">
            <v>0</v>
          </cell>
          <cell r="Q40">
            <v>0</v>
          </cell>
          <cell r="R40">
            <v>0</v>
          </cell>
          <cell r="S40">
            <v>0</v>
          </cell>
          <cell r="T40">
            <v>6</v>
          </cell>
        </row>
        <row r="41">
          <cell r="C41" t="str">
            <v>その他</v>
          </cell>
          <cell r="D41" t="str">
            <v>（労）×１６％</v>
          </cell>
          <cell r="E41" t="str">
            <v>式</v>
          </cell>
          <cell r="F41">
            <v>1</v>
          </cell>
          <cell r="G41">
            <v>0</v>
          </cell>
          <cell r="H41">
            <v>58.46</v>
          </cell>
          <cell r="I41">
            <v>365.4</v>
          </cell>
          <cell r="J41">
            <v>0</v>
          </cell>
          <cell r="K41" t="str">
            <v>×</v>
          </cell>
          <cell r="L41">
            <v>0.16</v>
          </cell>
        </row>
        <row r="44">
          <cell r="A44">
            <v>7</v>
          </cell>
          <cell r="B44" t="str">
            <v>配線</v>
          </cell>
          <cell r="C44" t="str">
            <v>VVR5.5sq×2C</v>
          </cell>
          <cell r="D44" t="str">
            <v>ﾋﾟｯﾄ内</v>
          </cell>
          <cell r="E44" t="str">
            <v>ｍ</v>
          </cell>
          <cell r="F44">
            <v>1</v>
          </cell>
          <cell r="G44">
            <v>0</v>
          </cell>
          <cell r="H44">
            <v>459.77</v>
          </cell>
          <cell r="I44" t="str">
            <v>建 P206</v>
          </cell>
        </row>
        <row r="45">
          <cell r="C45" t="str">
            <v>電線</v>
          </cell>
          <cell r="D45" t="str">
            <v>VVR5.5sq×2C</v>
          </cell>
          <cell r="E45" t="str">
            <v>ｍ</v>
          </cell>
          <cell r="F45">
            <v>1.1000000000000001</v>
          </cell>
          <cell r="G45">
            <v>101</v>
          </cell>
          <cell r="H45">
            <v>111.1</v>
          </cell>
          <cell r="I45" t="str">
            <v>物 P468 四日市</v>
          </cell>
        </row>
        <row r="46">
          <cell r="C46" t="str">
            <v>雑材料</v>
          </cell>
          <cell r="D46" t="str">
            <v>（材）×５％</v>
          </cell>
          <cell r="E46" t="str">
            <v>式</v>
          </cell>
          <cell r="F46">
            <v>1</v>
          </cell>
          <cell r="G46">
            <v>0</v>
          </cell>
          <cell r="H46">
            <v>5.55</v>
          </cell>
          <cell r="I46">
            <v>111.1</v>
          </cell>
          <cell r="J46">
            <v>0</v>
          </cell>
          <cell r="K46" t="str">
            <v>×</v>
          </cell>
          <cell r="L46">
            <v>0.05</v>
          </cell>
        </row>
        <row r="47">
          <cell r="C47" t="str">
            <v>電工</v>
          </cell>
          <cell r="D47">
            <v>0</v>
          </cell>
          <cell r="E47" t="str">
            <v>人</v>
          </cell>
          <cell r="F47">
            <v>1.7000000000000001E-2</v>
          </cell>
          <cell r="G47">
            <v>17400</v>
          </cell>
          <cell r="H47">
            <v>295.8</v>
          </cell>
          <cell r="I47" t="str">
            <v>三重県</v>
          </cell>
          <cell r="J47">
            <v>2.1000000000000001E-2</v>
          </cell>
          <cell r="K47" t="str">
            <v>×</v>
          </cell>
          <cell r="L47">
            <v>0.8</v>
          </cell>
          <cell r="M47">
            <v>0</v>
          </cell>
          <cell r="N47">
            <v>0</v>
          </cell>
          <cell r="O47">
            <v>0</v>
          </cell>
          <cell r="P47">
            <v>0</v>
          </cell>
          <cell r="Q47">
            <v>0</v>
          </cell>
          <cell r="R47">
            <v>0</v>
          </cell>
          <cell r="S47">
            <v>0</v>
          </cell>
          <cell r="T47">
            <v>6</v>
          </cell>
        </row>
        <row r="48">
          <cell r="C48" t="str">
            <v>その他</v>
          </cell>
          <cell r="D48" t="str">
            <v>（労）×１６％</v>
          </cell>
          <cell r="E48" t="str">
            <v>式</v>
          </cell>
          <cell r="F48">
            <v>1</v>
          </cell>
          <cell r="G48">
            <v>0</v>
          </cell>
          <cell r="H48">
            <v>47.32</v>
          </cell>
          <cell r="I48">
            <v>295.8</v>
          </cell>
          <cell r="J48">
            <v>0</v>
          </cell>
          <cell r="K48" t="str">
            <v>×</v>
          </cell>
          <cell r="L48">
            <v>0.16</v>
          </cell>
        </row>
        <row r="50">
          <cell r="A50">
            <v>8</v>
          </cell>
          <cell r="B50" t="str">
            <v>配線</v>
          </cell>
          <cell r="C50" t="str">
            <v>CVV1.25sq×4C</v>
          </cell>
          <cell r="D50" t="str">
            <v>管内（VE）</v>
          </cell>
          <cell r="E50" t="str">
            <v>ｍ</v>
          </cell>
          <cell r="F50">
            <v>1</v>
          </cell>
          <cell r="G50">
            <v>0</v>
          </cell>
          <cell r="H50">
            <v>464.38</v>
          </cell>
          <cell r="I50" t="str">
            <v>建 P209</v>
          </cell>
          <cell r="J50">
            <v>0</v>
          </cell>
          <cell r="K50">
            <v>0</v>
          </cell>
          <cell r="L50">
            <v>0</v>
          </cell>
          <cell r="M50">
            <v>0</v>
          </cell>
          <cell r="N50">
            <v>0</v>
          </cell>
          <cell r="O50">
            <v>0</v>
          </cell>
          <cell r="P50">
            <v>0</v>
          </cell>
          <cell r="Q50">
            <v>0</v>
          </cell>
          <cell r="R50">
            <v>0</v>
          </cell>
          <cell r="S50">
            <v>0</v>
          </cell>
          <cell r="T50">
            <v>10</v>
          </cell>
        </row>
        <row r="51">
          <cell r="C51" t="str">
            <v>電線</v>
          </cell>
          <cell r="D51" t="str">
            <v>CVV1.25sq×4C</v>
          </cell>
          <cell r="E51" t="str">
            <v>ｍ</v>
          </cell>
          <cell r="F51">
            <v>1.1000000000000001</v>
          </cell>
          <cell r="G51">
            <v>71.400000000000006</v>
          </cell>
          <cell r="H51">
            <v>78.540000000000006</v>
          </cell>
          <cell r="I51" t="str">
            <v>物 P476名古屋</v>
          </cell>
        </row>
        <row r="52">
          <cell r="C52" t="str">
            <v>雑材料</v>
          </cell>
          <cell r="D52" t="str">
            <v>（材）×３％</v>
          </cell>
          <cell r="E52" t="str">
            <v>式</v>
          </cell>
          <cell r="F52">
            <v>1</v>
          </cell>
          <cell r="G52">
            <v>0</v>
          </cell>
          <cell r="H52">
            <v>2.35</v>
          </cell>
          <cell r="I52">
            <v>78.540000000000006</v>
          </cell>
          <cell r="J52">
            <v>0</v>
          </cell>
          <cell r="K52" t="str">
            <v>×</v>
          </cell>
          <cell r="L52">
            <v>0.03</v>
          </cell>
        </row>
        <row r="53">
          <cell r="C53" t="str">
            <v>電工</v>
          </cell>
          <cell r="D53">
            <v>0</v>
          </cell>
          <cell r="E53" t="str">
            <v>人</v>
          </cell>
          <cell r="F53">
            <v>1.9E-2</v>
          </cell>
          <cell r="G53">
            <v>17400</v>
          </cell>
          <cell r="H53">
            <v>330.6</v>
          </cell>
          <cell r="I53" t="str">
            <v>三重県</v>
          </cell>
        </row>
        <row r="54">
          <cell r="C54" t="str">
            <v>その他</v>
          </cell>
          <cell r="D54" t="str">
            <v>（労）×１６％</v>
          </cell>
          <cell r="E54" t="str">
            <v>式</v>
          </cell>
          <cell r="F54">
            <v>1</v>
          </cell>
          <cell r="G54">
            <v>0</v>
          </cell>
          <cell r="H54">
            <v>52.89</v>
          </cell>
          <cell r="I54">
            <v>330.6</v>
          </cell>
          <cell r="J54">
            <v>0</v>
          </cell>
          <cell r="K54" t="str">
            <v>×</v>
          </cell>
          <cell r="L54">
            <v>0.16</v>
          </cell>
        </row>
        <row r="56">
          <cell r="A56">
            <v>9</v>
          </cell>
          <cell r="B56" t="str">
            <v>配線</v>
          </cell>
          <cell r="C56" t="str">
            <v>CVV1.25sq×10C</v>
          </cell>
          <cell r="D56" t="str">
            <v>管内（VE）</v>
          </cell>
          <cell r="E56" t="str">
            <v>ｍ</v>
          </cell>
          <cell r="F56">
            <v>1</v>
          </cell>
          <cell r="G56">
            <v>0</v>
          </cell>
          <cell r="H56">
            <v>916.75</v>
          </cell>
          <cell r="I56" t="str">
            <v>建 P209</v>
          </cell>
          <cell r="J56">
            <v>0</v>
          </cell>
          <cell r="K56">
            <v>0</v>
          </cell>
          <cell r="L56">
            <v>0</v>
          </cell>
          <cell r="M56">
            <v>0</v>
          </cell>
          <cell r="N56">
            <v>0</v>
          </cell>
          <cell r="O56">
            <v>0</v>
          </cell>
          <cell r="P56">
            <v>0</v>
          </cell>
          <cell r="Q56">
            <v>0</v>
          </cell>
          <cell r="R56">
            <v>0</v>
          </cell>
          <cell r="S56">
            <v>0</v>
          </cell>
          <cell r="T56">
            <v>10</v>
          </cell>
        </row>
        <row r="57">
          <cell r="C57" t="str">
            <v>電線</v>
          </cell>
          <cell r="D57" t="str">
            <v>CVV1.25sq×10C</v>
          </cell>
          <cell r="E57" t="str">
            <v>ｍ</v>
          </cell>
          <cell r="F57">
            <v>1.1000000000000001</v>
          </cell>
          <cell r="G57">
            <v>150</v>
          </cell>
          <cell r="H57">
            <v>165</v>
          </cell>
          <cell r="I57" t="str">
            <v>物 P476名古屋</v>
          </cell>
        </row>
        <row r="58">
          <cell r="C58" t="str">
            <v>雑材料</v>
          </cell>
          <cell r="D58" t="str">
            <v>（材）×３％</v>
          </cell>
          <cell r="E58" t="str">
            <v>式</v>
          </cell>
          <cell r="F58">
            <v>1</v>
          </cell>
          <cell r="G58">
            <v>0</v>
          </cell>
          <cell r="H58">
            <v>4.95</v>
          </cell>
          <cell r="I58">
            <v>165</v>
          </cell>
          <cell r="J58">
            <v>0</v>
          </cell>
          <cell r="K58" t="str">
            <v>×</v>
          </cell>
          <cell r="L58">
            <v>0.03</v>
          </cell>
        </row>
        <row r="59">
          <cell r="C59" t="str">
            <v>電工</v>
          </cell>
          <cell r="D59">
            <v>0</v>
          </cell>
          <cell r="E59" t="str">
            <v>人</v>
          </cell>
          <cell r="F59">
            <v>3.6999999999999998E-2</v>
          </cell>
          <cell r="G59">
            <v>17400</v>
          </cell>
          <cell r="H59">
            <v>643.79999999999995</v>
          </cell>
          <cell r="I59" t="str">
            <v>三重県</v>
          </cell>
        </row>
        <row r="60">
          <cell r="C60" t="str">
            <v>その他</v>
          </cell>
          <cell r="D60" t="str">
            <v>（労）×１６％</v>
          </cell>
          <cell r="E60" t="str">
            <v>式</v>
          </cell>
          <cell r="F60">
            <v>1</v>
          </cell>
          <cell r="G60">
            <v>0</v>
          </cell>
          <cell r="H60">
            <v>103</v>
          </cell>
          <cell r="I60">
            <v>643.79999999999995</v>
          </cell>
          <cell r="J60">
            <v>0</v>
          </cell>
          <cell r="K60" t="str">
            <v>×</v>
          </cell>
          <cell r="L60">
            <v>0.16</v>
          </cell>
        </row>
        <row r="65">
          <cell r="A65">
            <v>10</v>
          </cell>
          <cell r="B65" t="str">
            <v>配線</v>
          </cell>
          <cell r="C65" t="str">
            <v>CVV1.25sq×4C</v>
          </cell>
          <cell r="D65" t="str">
            <v>ﾋﾟｯﾄ内</v>
          </cell>
          <cell r="E65" t="str">
            <v>ｍ</v>
          </cell>
          <cell r="F65">
            <v>1</v>
          </cell>
          <cell r="G65">
            <v>0</v>
          </cell>
          <cell r="H65">
            <v>383.65</v>
          </cell>
          <cell r="I65" t="str">
            <v>建 P209</v>
          </cell>
          <cell r="J65">
            <v>0</v>
          </cell>
          <cell r="K65">
            <v>0</v>
          </cell>
          <cell r="L65">
            <v>0</v>
          </cell>
          <cell r="M65">
            <v>0</v>
          </cell>
          <cell r="N65">
            <v>0</v>
          </cell>
          <cell r="O65">
            <v>0</v>
          </cell>
          <cell r="P65">
            <v>0</v>
          </cell>
          <cell r="Q65">
            <v>0</v>
          </cell>
          <cell r="R65">
            <v>0</v>
          </cell>
          <cell r="S65">
            <v>0</v>
          </cell>
          <cell r="T65">
            <v>10</v>
          </cell>
        </row>
        <row r="66">
          <cell r="C66" t="str">
            <v>電線</v>
          </cell>
          <cell r="D66" t="str">
            <v>CVV1.25sq×4C</v>
          </cell>
          <cell r="E66" t="str">
            <v>ｍ</v>
          </cell>
          <cell r="F66">
            <v>1.1000000000000001</v>
          </cell>
          <cell r="G66">
            <v>71.400000000000006</v>
          </cell>
          <cell r="H66">
            <v>78.540000000000006</v>
          </cell>
          <cell r="I66" t="str">
            <v>物 P476名古屋</v>
          </cell>
        </row>
        <row r="67">
          <cell r="C67" t="str">
            <v>雑材料</v>
          </cell>
          <cell r="D67" t="str">
            <v>（材）×３％</v>
          </cell>
          <cell r="E67" t="str">
            <v>式</v>
          </cell>
          <cell r="F67">
            <v>1</v>
          </cell>
          <cell r="G67">
            <v>0</v>
          </cell>
          <cell r="H67">
            <v>2.35</v>
          </cell>
          <cell r="I67">
            <v>78.540000000000006</v>
          </cell>
          <cell r="J67">
            <v>0</v>
          </cell>
          <cell r="K67" t="str">
            <v>×</v>
          </cell>
          <cell r="L67">
            <v>0.03</v>
          </cell>
        </row>
        <row r="68">
          <cell r="C68" t="str">
            <v>電工</v>
          </cell>
          <cell r="D68">
            <v>0</v>
          </cell>
          <cell r="E68" t="str">
            <v>人</v>
          </cell>
          <cell r="F68">
            <v>1.4999999999999999E-2</v>
          </cell>
          <cell r="G68">
            <v>17400</v>
          </cell>
          <cell r="H68">
            <v>261</v>
          </cell>
          <cell r="I68" t="str">
            <v>三重県</v>
          </cell>
          <cell r="J68">
            <v>1.9E-2</v>
          </cell>
          <cell r="K68" t="str">
            <v>×</v>
          </cell>
          <cell r="L68">
            <v>0.8</v>
          </cell>
        </row>
        <row r="69">
          <cell r="C69" t="str">
            <v>その他</v>
          </cell>
          <cell r="D69" t="str">
            <v>（労）×１６％</v>
          </cell>
          <cell r="E69" t="str">
            <v>式</v>
          </cell>
          <cell r="F69">
            <v>1</v>
          </cell>
          <cell r="G69">
            <v>0</v>
          </cell>
          <cell r="H69">
            <v>41.76</v>
          </cell>
          <cell r="I69">
            <v>261</v>
          </cell>
          <cell r="J69">
            <v>0</v>
          </cell>
          <cell r="K69" t="str">
            <v>×</v>
          </cell>
          <cell r="L69">
            <v>0.16</v>
          </cell>
        </row>
        <row r="71">
          <cell r="A71">
            <v>11</v>
          </cell>
          <cell r="B71" t="str">
            <v>有線式灯台監視装置撤去</v>
          </cell>
          <cell r="C71" t="str">
            <v>送信装置</v>
          </cell>
          <cell r="D71">
            <v>0</v>
          </cell>
          <cell r="E71" t="str">
            <v>式</v>
          </cell>
          <cell r="F71">
            <v>1</v>
          </cell>
          <cell r="G71">
            <v>0</v>
          </cell>
          <cell r="H71">
            <v>5371.65</v>
          </cell>
          <cell r="I71" t="str">
            <v>海電 P2-30</v>
          </cell>
          <cell r="J71">
            <v>0</v>
          </cell>
          <cell r="K71">
            <v>0</v>
          </cell>
          <cell r="L71">
            <v>0</v>
          </cell>
          <cell r="M71">
            <v>0</v>
          </cell>
          <cell r="N71">
            <v>0</v>
          </cell>
          <cell r="O71">
            <v>0</v>
          </cell>
          <cell r="P71">
            <v>0</v>
          </cell>
          <cell r="Q71">
            <v>0</v>
          </cell>
          <cell r="R71">
            <v>0</v>
          </cell>
          <cell r="S71">
            <v>0</v>
          </cell>
          <cell r="T71">
            <v>1</v>
          </cell>
        </row>
        <row r="72">
          <cell r="C72" t="str">
            <v>電工</v>
          </cell>
          <cell r="D72">
            <v>0</v>
          </cell>
          <cell r="E72" t="str">
            <v>人</v>
          </cell>
          <cell r="F72">
            <v>0.18</v>
          </cell>
          <cell r="G72">
            <v>17400</v>
          </cell>
          <cell r="H72">
            <v>3132</v>
          </cell>
          <cell r="I72" t="str">
            <v>三重県</v>
          </cell>
          <cell r="J72">
            <v>0.6</v>
          </cell>
          <cell r="K72" t="str">
            <v>×</v>
          </cell>
          <cell r="L72">
            <v>0.3</v>
          </cell>
        </row>
        <row r="73">
          <cell r="C73" t="str">
            <v>普通作業員</v>
          </cell>
          <cell r="D73">
            <v>0</v>
          </cell>
          <cell r="E73" t="str">
            <v>人</v>
          </cell>
          <cell r="F73">
            <v>0.09</v>
          </cell>
          <cell r="G73">
            <v>17100</v>
          </cell>
          <cell r="H73">
            <v>1539</v>
          </cell>
          <cell r="I73" t="str">
            <v>三重県</v>
          </cell>
          <cell r="J73">
            <v>0.3</v>
          </cell>
          <cell r="K73" t="str">
            <v>×</v>
          </cell>
          <cell r="L73">
            <v>0.3</v>
          </cell>
        </row>
        <row r="74">
          <cell r="C74" t="str">
            <v>その他</v>
          </cell>
          <cell r="D74" t="str">
            <v>（労）×１５％</v>
          </cell>
          <cell r="E74" t="str">
            <v>式</v>
          </cell>
          <cell r="F74">
            <v>1</v>
          </cell>
          <cell r="G74">
            <v>0</v>
          </cell>
          <cell r="H74">
            <v>700.65</v>
          </cell>
          <cell r="I74">
            <v>4671</v>
          </cell>
          <cell r="J74">
            <v>0</v>
          </cell>
          <cell r="K74" t="str">
            <v>×</v>
          </cell>
          <cell r="L74">
            <v>0.15</v>
          </cell>
        </row>
        <row r="76">
          <cell r="A76">
            <v>12</v>
          </cell>
          <cell r="B76" t="str">
            <v>電線管撤去</v>
          </cell>
          <cell r="C76" t="str">
            <v>VE22</v>
          </cell>
          <cell r="D76">
            <v>0</v>
          </cell>
          <cell r="E76" t="str">
            <v>ｍ</v>
          </cell>
          <cell r="F76">
            <v>1</v>
          </cell>
          <cell r="G76">
            <v>0</v>
          </cell>
          <cell r="H76">
            <v>260.13</v>
          </cell>
          <cell r="I76" t="str">
            <v>建 P578</v>
          </cell>
        </row>
        <row r="77">
          <cell r="C77" t="str">
            <v>電工</v>
          </cell>
          <cell r="D77">
            <v>0</v>
          </cell>
          <cell r="E77" t="str">
            <v>人</v>
          </cell>
          <cell r="F77">
            <v>1.2999999999999999E-2</v>
          </cell>
          <cell r="G77">
            <v>17400</v>
          </cell>
          <cell r="H77">
            <v>226.2</v>
          </cell>
          <cell r="I77" t="str">
            <v>三重県</v>
          </cell>
          <cell r="J77">
            <v>5.3999999999999999E-2</v>
          </cell>
          <cell r="K77" t="str">
            <v>×</v>
          </cell>
          <cell r="L77">
            <v>1.2</v>
          </cell>
          <cell r="M77" t="str">
            <v>×</v>
          </cell>
          <cell r="N77">
            <v>0.2</v>
          </cell>
          <cell r="O77">
            <v>0</v>
          </cell>
          <cell r="P77">
            <v>0</v>
          </cell>
          <cell r="Q77">
            <v>0</v>
          </cell>
          <cell r="R77">
            <v>0</v>
          </cell>
          <cell r="S77">
            <v>0</v>
          </cell>
          <cell r="T77">
            <v>6</v>
          </cell>
        </row>
        <row r="78">
          <cell r="C78" t="str">
            <v>その他</v>
          </cell>
          <cell r="D78" t="str">
            <v>（労）×１５％</v>
          </cell>
          <cell r="E78" t="str">
            <v>式</v>
          </cell>
          <cell r="F78">
            <v>1</v>
          </cell>
          <cell r="G78">
            <v>0</v>
          </cell>
          <cell r="H78">
            <v>33.93</v>
          </cell>
          <cell r="I78">
            <v>226.2</v>
          </cell>
          <cell r="J78">
            <v>0</v>
          </cell>
          <cell r="K78" t="str">
            <v>×</v>
          </cell>
          <cell r="L78">
            <v>0.15</v>
          </cell>
        </row>
        <row r="80">
          <cell r="A80">
            <v>13</v>
          </cell>
          <cell r="B80" t="str">
            <v>電線管撤去</v>
          </cell>
          <cell r="C80" t="str">
            <v>VE16</v>
          </cell>
          <cell r="D80">
            <v>0</v>
          </cell>
          <cell r="E80" t="str">
            <v>ｍ</v>
          </cell>
          <cell r="F80">
            <v>1</v>
          </cell>
          <cell r="G80">
            <v>0</v>
          </cell>
          <cell r="H80">
            <v>220.11</v>
          </cell>
          <cell r="I80" t="str">
            <v>建 P578</v>
          </cell>
        </row>
        <row r="81">
          <cell r="C81" t="str">
            <v>電工</v>
          </cell>
          <cell r="D81">
            <v>0</v>
          </cell>
          <cell r="E81" t="str">
            <v>人</v>
          </cell>
          <cell r="F81">
            <v>1.0999999999999999E-2</v>
          </cell>
          <cell r="G81">
            <v>17400</v>
          </cell>
          <cell r="H81">
            <v>191.4</v>
          </cell>
          <cell r="I81" t="str">
            <v>三重県</v>
          </cell>
          <cell r="J81">
            <v>4.3999999999999997E-2</v>
          </cell>
          <cell r="K81" t="str">
            <v>×</v>
          </cell>
          <cell r="L81">
            <v>1.2</v>
          </cell>
          <cell r="M81" t="str">
            <v>×</v>
          </cell>
          <cell r="N81">
            <v>0.2</v>
          </cell>
          <cell r="O81">
            <v>0</v>
          </cell>
          <cell r="P81">
            <v>0</v>
          </cell>
          <cell r="Q81">
            <v>0</v>
          </cell>
          <cell r="R81">
            <v>0</v>
          </cell>
          <cell r="S81">
            <v>0</v>
          </cell>
          <cell r="T81">
            <v>6</v>
          </cell>
        </row>
        <row r="82">
          <cell r="C82" t="str">
            <v>その他</v>
          </cell>
          <cell r="D82" t="str">
            <v>（労）×１５％</v>
          </cell>
          <cell r="E82" t="str">
            <v>式</v>
          </cell>
          <cell r="F82">
            <v>1</v>
          </cell>
          <cell r="G82">
            <v>0</v>
          </cell>
          <cell r="H82">
            <v>28.71</v>
          </cell>
          <cell r="I82">
            <v>191.4</v>
          </cell>
          <cell r="J82">
            <v>0</v>
          </cell>
          <cell r="K82" t="str">
            <v>×</v>
          </cell>
          <cell r="L82">
            <v>0.15</v>
          </cell>
        </row>
        <row r="86">
          <cell r="A86">
            <v>14</v>
          </cell>
          <cell r="B86" t="str">
            <v>電線撤去</v>
          </cell>
          <cell r="C86" t="str">
            <v>VVR14sq×2C</v>
          </cell>
          <cell r="D86" t="str">
            <v>管内（VE）</v>
          </cell>
          <cell r="E86" t="str">
            <v>ｍ</v>
          </cell>
          <cell r="F86">
            <v>1</v>
          </cell>
          <cell r="G86">
            <v>0</v>
          </cell>
          <cell r="H86">
            <v>120.06</v>
          </cell>
          <cell r="I86" t="str">
            <v>建 P206</v>
          </cell>
        </row>
        <row r="87">
          <cell r="C87" t="str">
            <v>電工</v>
          </cell>
          <cell r="D87">
            <v>0</v>
          </cell>
          <cell r="E87" t="str">
            <v>人</v>
          </cell>
          <cell r="F87">
            <v>6.0000000000000001E-3</v>
          </cell>
          <cell r="G87">
            <v>17400</v>
          </cell>
          <cell r="H87">
            <v>104.4</v>
          </cell>
          <cell r="I87" t="str">
            <v>三重県</v>
          </cell>
          <cell r="J87">
            <v>2.9000000000000001E-2</v>
          </cell>
          <cell r="K87" t="str">
            <v>×</v>
          </cell>
          <cell r="L87">
            <v>0.2</v>
          </cell>
          <cell r="M87">
            <v>0</v>
          </cell>
          <cell r="N87">
            <v>0</v>
          </cell>
          <cell r="O87">
            <v>0</v>
          </cell>
          <cell r="P87">
            <v>0</v>
          </cell>
          <cell r="Q87">
            <v>0</v>
          </cell>
          <cell r="R87">
            <v>0</v>
          </cell>
          <cell r="S87">
            <v>0</v>
          </cell>
          <cell r="T87">
            <v>6</v>
          </cell>
        </row>
        <row r="88">
          <cell r="C88" t="str">
            <v>その他</v>
          </cell>
          <cell r="D88" t="str">
            <v>（労）×１５％</v>
          </cell>
          <cell r="E88" t="str">
            <v>式</v>
          </cell>
          <cell r="F88">
            <v>1</v>
          </cell>
          <cell r="G88">
            <v>0</v>
          </cell>
          <cell r="H88">
            <v>15.66</v>
          </cell>
          <cell r="I88">
            <v>104.4</v>
          </cell>
          <cell r="J88">
            <v>0</v>
          </cell>
          <cell r="K88" t="str">
            <v>×</v>
          </cell>
          <cell r="L88">
            <v>0.15</v>
          </cell>
        </row>
        <row r="90">
          <cell r="A90">
            <v>15</v>
          </cell>
          <cell r="B90" t="str">
            <v>電線撤去</v>
          </cell>
          <cell r="C90" t="str">
            <v>VVR14sq×2C</v>
          </cell>
          <cell r="D90" t="str">
            <v>ﾋﾟｯﾄ内</v>
          </cell>
          <cell r="E90" t="str">
            <v>ｍ</v>
          </cell>
          <cell r="F90">
            <v>1</v>
          </cell>
          <cell r="G90">
            <v>0</v>
          </cell>
          <cell r="H90">
            <v>100.05</v>
          </cell>
          <cell r="I90" t="str">
            <v>建 P206</v>
          </cell>
        </row>
        <row r="91">
          <cell r="C91" t="str">
            <v>電工</v>
          </cell>
          <cell r="D91">
            <v>0</v>
          </cell>
          <cell r="E91" t="str">
            <v>人</v>
          </cell>
          <cell r="F91">
            <v>5.0000000000000001E-3</v>
          </cell>
          <cell r="G91">
            <v>17400</v>
          </cell>
          <cell r="H91">
            <v>87</v>
          </cell>
          <cell r="I91" t="str">
            <v>三重県</v>
          </cell>
          <cell r="J91">
            <v>2.9000000000000001E-2</v>
          </cell>
          <cell r="K91" t="str">
            <v>×</v>
          </cell>
          <cell r="L91">
            <v>0.8</v>
          </cell>
          <cell r="M91" t="str">
            <v>×</v>
          </cell>
          <cell r="N91">
            <v>0.2</v>
          </cell>
          <cell r="O91">
            <v>0</v>
          </cell>
          <cell r="P91">
            <v>0</v>
          </cell>
          <cell r="Q91">
            <v>0</v>
          </cell>
          <cell r="R91">
            <v>0</v>
          </cell>
          <cell r="S91">
            <v>0</v>
          </cell>
          <cell r="T91">
            <v>6</v>
          </cell>
        </row>
        <row r="92">
          <cell r="C92" t="str">
            <v>その他</v>
          </cell>
          <cell r="D92" t="str">
            <v>（労）×１５％</v>
          </cell>
          <cell r="E92" t="str">
            <v>式</v>
          </cell>
          <cell r="F92">
            <v>1</v>
          </cell>
          <cell r="G92">
            <v>0</v>
          </cell>
          <cell r="H92">
            <v>13.05</v>
          </cell>
          <cell r="I92">
            <v>87</v>
          </cell>
          <cell r="J92">
            <v>0</v>
          </cell>
          <cell r="K92" t="str">
            <v>×</v>
          </cell>
          <cell r="L92">
            <v>0.15</v>
          </cell>
        </row>
        <row r="94">
          <cell r="A94">
            <v>16</v>
          </cell>
          <cell r="B94" t="str">
            <v>電線撤去</v>
          </cell>
          <cell r="C94" t="str">
            <v>CVV1.25sq×10C</v>
          </cell>
          <cell r="D94" t="str">
            <v>管内（VE）</v>
          </cell>
          <cell r="E94" t="str">
            <v>ｍ</v>
          </cell>
          <cell r="F94">
            <v>1</v>
          </cell>
          <cell r="G94">
            <v>0</v>
          </cell>
          <cell r="H94">
            <v>140.07</v>
          </cell>
          <cell r="I94" t="str">
            <v>建 P209</v>
          </cell>
          <cell r="J94">
            <v>0</v>
          </cell>
          <cell r="K94">
            <v>0</v>
          </cell>
          <cell r="L94">
            <v>0</v>
          </cell>
          <cell r="M94">
            <v>0</v>
          </cell>
          <cell r="N94">
            <v>0</v>
          </cell>
          <cell r="O94">
            <v>0</v>
          </cell>
          <cell r="P94">
            <v>0</v>
          </cell>
          <cell r="Q94">
            <v>0</v>
          </cell>
          <cell r="R94">
            <v>0</v>
          </cell>
          <cell r="S94">
            <v>0</v>
          </cell>
          <cell r="T94">
            <v>10</v>
          </cell>
        </row>
        <row r="95">
          <cell r="C95" t="str">
            <v>電工</v>
          </cell>
          <cell r="D95">
            <v>0</v>
          </cell>
          <cell r="E95" t="str">
            <v>人</v>
          </cell>
          <cell r="F95">
            <v>7.0000000000000001E-3</v>
          </cell>
          <cell r="G95">
            <v>17400</v>
          </cell>
          <cell r="H95">
            <v>121.8</v>
          </cell>
          <cell r="I95" t="str">
            <v>三重県</v>
          </cell>
          <cell r="J95">
            <v>3.6999999999999998E-2</v>
          </cell>
          <cell r="K95" t="str">
            <v>×</v>
          </cell>
          <cell r="L95">
            <v>0.2</v>
          </cell>
        </row>
        <row r="96">
          <cell r="C96" t="str">
            <v>その他</v>
          </cell>
          <cell r="D96" t="str">
            <v>（労）×１５％</v>
          </cell>
          <cell r="E96" t="str">
            <v>式</v>
          </cell>
          <cell r="F96">
            <v>1</v>
          </cell>
          <cell r="G96">
            <v>0</v>
          </cell>
          <cell r="H96">
            <v>18.27</v>
          </cell>
          <cell r="I96">
            <v>121.8</v>
          </cell>
          <cell r="J96">
            <v>0</v>
          </cell>
          <cell r="K96" t="str">
            <v>×</v>
          </cell>
          <cell r="L96">
            <v>0.15</v>
          </cell>
        </row>
        <row r="98">
          <cell r="A98">
            <v>17</v>
          </cell>
          <cell r="B98" t="str">
            <v>電線撤去</v>
          </cell>
          <cell r="C98" t="str">
            <v>CVV1.25sq×6C</v>
          </cell>
          <cell r="D98" t="str">
            <v>管内（VE）</v>
          </cell>
          <cell r="E98" t="str">
            <v>ｍ</v>
          </cell>
          <cell r="F98">
            <v>1</v>
          </cell>
          <cell r="G98">
            <v>0</v>
          </cell>
          <cell r="H98">
            <v>100.05</v>
          </cell>
          <cell r="I98" t="str">
            <v>建 P209</v>
          </cell>
          <cell r="J98">
            <v>0</v>
          </cell>
          <cell r="K98">
            <v>0</v>
          </cell>
          <cell r="L98">
            <v>0</v>
          </cell>
          <cell r="M98">
            <v>0</v>
          </cell>
          <cell r="N98">
            <v>0</v>
          </cell>
          <cell r="O98">
            <v>0</v>
          </cell>
          <cell r="P98">
            <v>0</v>
          </cell>
          <cell r="Q98">
            <v>0</v>
          </cell>
          <cell r="R98">
            <v>0</v>
          </cell>
          <cell r="S98">
            <v>0</v>
          </cell>
          <cell r="T98">
            <v>10</v>
          </cell>
        </row>
        <row r="99">
          <cell r="C99" t="str">
            <v>電工</v>
          </cell>
          <cell r="D99">
            <v>0</v>
          </cell>
          <cell r="E99" t="str">
            <v>人</v>
          </cell>
          <cell r="F99">
            <v>5.0000000000000001E-3</v>
          </cell>
          <cell r="G99">
            <v>17400</v>
          </cell>
          <cell r="H99">
            <v>87</v>
          </cell>
          <cell r="I99" t="str">
            <v>三重県</v>
          </cell>
          <cell r="J99">
            <v>2.5000000000000001E-2</v>
          </cell>
          <cell r="K99" t="str">
            <v>×</v>
          </cell>
          <cell r="L99">
            <v>0.2</v>
          </cell>
        </row>
        <row r="100">
          <cell r="C100" t="str">
            <v>その他</v>
          </cell>
          <cell r="D100" t="str">
            <v>（労）×１５％</v>
          </cell>
          <cell r="E100" t="str">
            <v>式</v>
          </cell>
          <cell r="F100">
            <v>1</v>
          </cell>
          <cell r="G100">
            <v>0</v>
          </cell>
          <cell r="H100">
            <v>13.05</v>
          </cell>
          <cell r="I100">
            <v>87</v>
          </cell>
          <cell r="J100">
            <v>0</v>
          </cell>
          <cell r="K100" t="str">
            <v>×</v>
          </cell>
          <cell r="L100">
            <v>0.15</v>
          </cell>
        </row>
        <row r="102">
          <cell r="A102">
            <v>18</v>
          </cell>
          <cell r="B102" t="str">
            <v>電線撤去</v>
          </cell>
          <cell r="C102" t="str">
            <v>CVV1.25sq×2C</v>
          </cell>
          <cell r="D102" t="str">
            <v>管内（VE）</v>
          </cell>
          <cell r="E102" t="str">
            <v>ｍ</v>
          </cell>
          <cell r="F102">
            <v>1</v>
          </cell>
          <cell r="G102">
            <v>0</v>
          </cell>
          <cell r="H102">
            <v>60.03</v>
          </cell>
          <cell r="I102" t="str">
            <v>建 P209</v>
          </cell>
          <cell r="J102">
            <v>0</v>
          </cell>
          <cell r="K102">
            <v>0</v>
          </cell>
          <cell r="L102">
            <v>0</v>
          </cell>
          <cell r="M102">
            <v>0</v>
          </cell>
          <cell r="N102">
            <v>0</v>
          </cell>
          <cell r="O102">
            <v>0</v>
          </cell>
          <cell r="P102">
            <v>0</v>
          </cell>
          <cell r="Q102">
            <v>0</v>
          </cell>
          <cell r="R102">
            <v>0</v>
          </cell>
          <cell r="S102">
            <v>0</v>
          </cell>
          <cell r="T102">
            <v>10</v>
          </cell>
        </row>
        <row r="103">
          <cell r="C103" t="str">
            <v>電工</v>
          </cell>
          <cell r="D103">
            <v>0</v>
          </cell>
          <cell r="E103" t="str">
            <v>人</v>
          </cell>
          <cell r="F103">
            <v>3.0000000000000001E-3</v>
          </cell>
          <cell r="G103">
            <v>17400</v>
          </cell>
          <cell r="H103">
            <v>52.2</v>
          </cell>
          <cell r="I103" t="str">
            <v>三重県</v>
          </cell>
          <cell r="J103">
            <v>1.4999999999999999E-2</v>
          </cell>
          <cell r="K103" t="str">
            <v>×</v>
          </cell>
          <cell r="L103">
            <v>0.2</v>
          </cell>
        </row>
        <row r="104">
          <cell r="C104" t="str">
            <v>その他</v>
          </cell>
          <cell r="D104" t="str">
            <v>（労）×１５％</v>
          </cell>
          <cell r="E104" t="str">
            <v>式</v>
          </cell>
          <cell r="F104">
            <v>1</v>
          </cell>
          <cell r="G104">
            <v>0</v>
          </cell>
          <cell r="H104">
            <v>7.83</v>
          </cell>
          <cell r="I104">
            <v>52.2</v>
          </cell>
          <cell r="J104">
            <v>0</v>
          </cell>
          <cell r="K104" t="str">
            <v>×</v>
          </cell>
          <cell r="L104">
            <v>0.15</v>
          </cell>
        </row>
        <row r="107">
          <cell r="A107">
            <v>19</v>
          </cell>
          <cell r="B107" t="str">
            <v>電線撤去</v>
          </cell>
          <cell r="C107" t="str">
            <v>CVV1.25sq×6C</v>
          </cell>
          <cell r="D107" t="str">
            <v>ﾋﾟｯﾄ内</v>
          </cell>
          <cell r="E107" t="str">
            <v>ｍ</v>
          </cell>
          <cell r="F107">
            <v>1</v>
          </cell>
          <cell r="G107">
            <v>0</v>
          </cell>
          <cell r="H107">
            <v>80.039999999999992</v>
          </cell>
          <cell r="I107" t="str">
            <v>建 P209</v>
          </cell>
          <cell r="J107">
            <v>0</v>
          </cell>
          <cell r="K107">
            <v>0</v>
          </cell>
          <cell r="L107">
            <v>0</v>
          </cell>
          <cell r="M107">
            <v>0</v>
          </cell>
          <cell r="N107">
            <v>0</v>
          </cell>
          <cell r="O107">
            <v>0</v>
          </cell>
          <cell r="P107">
            <v>0</v>
          </cell>
          <cell r="Q107">
            <v>0</v>
          </cell>
          <cell r="R107">
            <v>0</v>
          </cell>
          <cell r="S107">
            <v>0</v>
          </cell>
          <cell r="T107">
            <v>10</v>
          </cell>
        </row>
        <row r="108">
          <cell r="C108" t="str">
            <v>電工</v>
          </cell>
          <cell r="D108">
            <v>0</v>
          </cell>
          <cell r="E108" t="str">
            <v>人</v>
          </cell>
          <cell r="F108">
            <v>4.0000000000000001E-3</v>
          </cell>
          <cell r="G108">
            <v>17400</v>
          </cell>
          <cell r="H108">
            <v>69.599999999999994</v>
          </cell>
          <cell r="I108" t="str">
            <v>三重県</v>
          </cell>
          <cell r="J108">
            <v>2.5000000000000001E-2</v>
          </cell>
          <cell r="K108" t="str">
            <v>×</v>
          </cell>
          <cell r="L108">
            <v>0.8</v>
          </cell>
          <cell r="M108" t="str">
            <v>×</v>
          </cell>
          <cell r="N108">
            <v>0.2</v>
          </cell>
        </row>
        <row r="109">
          <cell r="C109" t="str">
            <v>その他</v>
          </cell>
          <cell r="D109" t="str">
            <v>（労）×１５％</v>
          </cell>
          <cell r="E109" t="str">
            <v>式</v>
          </cell>
          <cell r="F109">
            <v>1</v>
          </cell>
          <cell r="G109">
            <v>0</v>
          </cell>
          <cell r="H109">
            <v>10.44</v>
          </cell>
          <cell r="I109">
            <v>69.599999999999994</v>
          </cell>
          <cell r="J109">
            <v>0</v>
          </cell>
          <cell r="K109" t="str">
            <v>×</v>
          </cell>
          <cell r="L109">
            <v>0.15</v>
          </cell>
        </row>
        <row r="111">
          <cell r="A111">
            <v>20</v>
          </cell>
          <cell r="B111" t="str">
            <v>有線式灯台監視装置改造</v>
          </cell>
          <cell r="C111" t="str">
            <v>受信装置</v>
          </cell>
          <cell r="D111">
            <v>0</v>
          </cell>
          <cell r="E111" t="str">
            <v>式</v>
          </cell>
          <cell r="F111">
            <v>1</v>
          </cell>
          <cell r="G111">
            <v>0</v>
          </cell>
          <cell r="H111">
            <v>51860.5</v>
          </cell>
          <cell r="I111">
            <v>0</v>
          </cell>
          <cell r="J111">
            <v>0</v>
          </cell>
          <cell r="K111">
            <v>0</v>
          </cell>
          <cell r="L111">
            <v>0</v>
          </cell>
          <cell r="M111">
            <v>0</v>
          </cell>
          <cell r="N111">
            <v>0</v>
          </cell>
          <cell r="O111">
            <v>0</v>
          </cell>
          <cell r="P111">
            <v>0</v>
          </cell>
          <cell r="Q111">
            <v>0</v>
          </cell>
          <cell r="R111">
            <v>0</v>
          </cell>
          <cell r="S111">
            <v>0</v>
          </cell>
          <cell r="T111">
            <v>10</v>
          </cell>
        </row>
        <row r="112">
          <cell r="C112" t="str">
            <v>ＭＰＩユニット用ＲＯＭ</v>
          </cell>
          <cell r="D112" t="str">
            <v>ＭＰＩユニット用</v>
          </cell>
          <cell r="E112" t="str">
            <v>個</v>
          </cell>
          <cell r="F112">
            <v>1</v>
          </cell>
          <cell r="G112">
            <v>0</v>
          </cell>
          <cell r="H112">
            <v>50000</v>
          </cell>
          <cell r="I112" t="str">
            <v>市価</v>
          </cell>
          <cell r="J112">
            <v>0</v>
          </cell>
          <cell r="K112">
            <v>0</v>
          </cell>
          <cell r="L112">
            <v>0</v>
          </cell>
          <cell r="M112">
            <v>0</v>
          </cell>
          <cell r="N112">
            <v>0</v>
          </cell>
          <cell r="O112">
            <v>0</v>
          </cell>
          <cell r="P112">
            <v>0</v>
          </cell>
          <cell r="Q112">
            <v>0</v>
          </cell>
          <cell r="R112" t="str">
            <v>特定材料A</v>
          </cell>
        </row>
        <row r="113">
          <cell r="C113" t="str">
            <v>ダイオード</v>
          </cell>
          <cell r="D113" t="str">
            <v>1S953</v>
          </cell>
          <cell r="E113" t="str">
            <v>個</v>
          </cell>
          <cell r="F113">
            <v>2</v>
          </cell>
          <cell r="G113">
            <v>100</v>
          </cell>
          <cell r="H113">
            <v>200</v>
          </cell>
          <cell r="I113" t="str">
            <v>市価</v>
          </cell>
        </row>
        <row r="114">
          <cell r="C114" t="str">
            <v>ピンヘッタ</v>
          </cell>
          <cell r="D114" t="str">
            <v>5P</v>
          </cell>
          <cell r="E114" t="str">
            <v>個</v>
          </cell>
          <cell r="F114">
            <v>1</v>
          </cell>
          <cell r="G114">
            <v>0</v>
          </cell>
          <cell r="H114">
            <v>100</v>
          </cell>
          <cell r="I114" t="str">
            <v>市価</v>
          </cell>
        </row>
        <row r="115">
          <cell r="C115" t="str">
            <v>ショートソケット</v>
          </cell>
          <cell r="D115">
            <v>0</v>
          </cell>
          <cell r="E115" t="str">
            <v>個</v>
          </cell>
          <cell r="F115">
            <v>2</v>
          </cell>
          <cell r="G115">
            <v>25</v>
          </cell>
          <cell r="H115">
            <v>50</v>
          </cell>
          <cell r="I115" t="str">
            <v>市価</v>
          </cell>
        </row>
        <row r="116">
          <cell r="C116" t="str">
            <v>雑材料</v>
          </cell>
          <cell r="D116" t="str">
            <v>（材）×３％</v>
          </cell>
          <cell r="E116" t="str">
            <v>式</v>
          </cell>
          <cell r="F116">
            <v>1</v>
          </cell>
          <cell r="G116">
            <v>0</v>
          </cell>
          <cell r="H116">
            <v>1510.5</v>
          </cell>
          <cell r="I116">
            <v>50350</v>
          </cell>
          <cell r="J116">
            <v>0</v>
          </cell>
          <cell r="K116" t="str">
            <v>×</v>
          </cell>
          <cell r="L116">
            <v>0.03</v>
          </cell>
        </row>
        <row r="118">
          <cell r="A118">
            <v>21</v>
          </cell>
          <cell r="B118" t="str">
            <v>ＬＡ管制器Ⅰ型改造</v>
          </cell>
          <cell r="C118">
            <v>0</v>
          </cell>
          <cell r="D118">
            <v>0</v>
          </cell>
          <cell r="E118" t="str">
            <v>式</v>
          </cell>
          <cell r="F118">
            <v>1</v>
          </cell>
          <cell r="G118">
            <v>0</v>
          </cell>
          <cell r="H118">
            <v>132048</v>
          </cell>
        </row>
        <row r="119">
          <cell r="C119" t="str">
            <v>ＬＡ管制器Ⅰ型改造</v>
          </cell>
          <cell r="D119" t="str">
            <v>南灯台</v>
          </cell>
          <cell r="E119" t="str">
            <v>式</v>
          </cell>
          <cell r="F119">
            <v>1</v>
          </cell>
          <cell r="G119">
            <v>0</v>
          </cell>
          <cell r="H119">
            <v>309</v>
          </cell>
          <cell r="I119">
            <v>0</v>
          </cell>
          <cell r="J119" t="str">
            <v>一位代価</v>
          </cell>
          <cell r="K119">
            <v>22</v>
          </cell>
        </row>
        <row r="120">
          <cell r="C120" t="str">
            <v>ＬＡ管制器Ⅰ型改造</v>
          </cell>
          <cell r="D120" t="str">
            <v>北灯台</v>
          </cell>
          <cell r="E120" t="str">
            <v>式</v>
          </cell>
          <cell r="F120">
            <v>1</v>
          </cell>
          <cell r="G120">
            <v>0</v>
          </cell>
          <cell r="H120">
            <v>131739</v>
          </cell>
          <cell r="I120">
            <v>0</v>
          </cell>
          <cell r="J120" t="str">
            <v>一位代価</v>
          </cell>
          <cell r="K120">
            <v>23</v>
          </cell>
        </row>
        <row r="122">
          <cell r="A122">
            <v>22</v>
          </cell>
          <cell r="B122" t="str">
            <v>ＬＡ管制器Ⅰ型改造</v>
          </cell>
          <cell r="C122">
            <v>0</v>
          </cell>
          <cell r="D122" t="str">
            <v>南灯台</v>
          </cell>
          <cell r="E122" t="str">
            <v>式</v>
          </cell>
          <cell r="F122">
            <v>1</v>
          </cell>
          <cell r="G122">
            <v>0</v>
          </cell>
          <cell r="H122">
            <v>309</v>
          </cell>
        </row>
        <row r="123">
          <cell r="C123" t="str">
            <v>４Ｐ端子</v>
          </cell>
          <cell r="D123" t="str">
            <v>ML3391-4P</v>
          </cell>
          <cell r="E123" t="str">
            <v>個</v>
          </cell>
          <cell r="F123">
            <v>1</v>
          </cell>
          <cell r="G123">
            <v>0</v>
          </cell>
          <cell r="H123">
            <v>300</v>
          </cell>
          <cell r="I123" t="str">
            <v>市価</v>
          </cell>
        </row>
        <row r="124">
          <cell r="C124" t="str">
            <v>雑材料</v>
          </cell>
          <cell r="D124" t="str">
            <v>（材）×３％</v>
          </cell>
          <cell r="E124" t="str">
            <v>式</v>
          </cell>
          <cell r="F124">
            <v>1</v>
          </cell>
          <cell r="G124">
            <v>0</v>
          </cell>
          <cell r="H124">
            <v>9</v>
          </cell>
          <cell r="I124">
            <v>300</v>
          </cell>
          <cell r="J124">
            <v>0</v>
          </cell>
          <cell r="K124" t="str">
            <v>×</v>
          </cell>
          <cell r="L124">
            <v>0.03</v>
          </cell>
        </row>
        <row r="128">
          <cell r="A128">
            <v>23</v>
          </cell>
          <cell r="B128" t="str">
            <v>ＬＡ管制器Ⅰ型改造</v>
          </cell>
          <cell r="C128">
            <v>0</v>
          </cell>
          <cell r="D128" t="str">
            <v>北灯台</v>
          </cell>
          <cell r="E128" t="str">
            <v>式</v>
          </cell>
          <cell r="F128">
            <v>1</v>
          </cell>
          <cell r="G128">
            <v>0</v>
          </cell>
          <cell r="H128">
            <v>131739</v>
          </cell>
        </row>
        <row r="129">
          <cell r="C129" t="str">
            <v>４Ｐ端子</v>
          </cell>
          <cell r="D129" t="str">
            <v>ML3391-4P</v>
          </cell>
          <cell r="E129" t="str">
            <v>個</v>
          </cell>
          <cell r="F129">
            <v>1</v>
          </cell>
          <cell r="G129">
            <v>0</v>
          </cell>
          <cell r="H129">
            <v>300</v>
          </cell>
          <cell r="I129" t="str">
            <v>市価</v>
          </cell>
        </row>
        <row r="130">
          <cell r="C130" t="str">
            <v>雑材料</v>
          </cell>
          <cell r="D130" t="str">
            <v>（材）×３％</v>
          </cell>
          <cell r="E130" t="str">
            <v>式</v>
          </cell>
          <cell r="F130">
            <v>1</v>
          </cell>
          <cell r="G130">
            <v>0</v>
          </cell>
          <cell r="H130">
            <v>9</v>
          </cell>
          <cell r="I130">
            <v>300</v>
          </cell>
          <cell r="J130">
            <v>0</v>
          </cell>
          <cell r="K130" t="str">
            <v>×</v>
          </cell>
          <cell r="L130">
            <v>0.03</v>
          </cell>
        </row>
        <row r="131">
          <cell r="C131" t="str">
            <v>保護端子函ＳＰＴ－ＢＯＸ</v>
          </cell>
          <cell r="D131" t="str">
            <v>取付</v>
          </cell>
          <cell r="E131" t="str">
            <v>式</v>
          </cell>
          <cell r="F131">
            <v>1</v>
          </cell>
          <cell r="G131">
            <v>0</v>
          </cell>
          <cell r="H131">
            <v>131430</v>
          </cell>
          <cell r="I131">
            <v>0</v>
          </cell>
          <cell r="J131" t="str">
            <v>一位代価</v>
          </cell>
          <cell r="K131">
            <v>2</v>
          </cell>
        </row>
        <row r="133">
          <cell r="A133">
            <v>24</v>
          </cell>
          <cell r="B133" t="str">
            <v>交通船</v>
          </cell>
          <cell r="C133" t="str">
            <v>鋼D 50PS 4.9t</v>
          </cell>
          <cell r="D133">
            <v>0</v>
          </cell>
          <cell r="E133" t="str">
            <v>日</v>
          </cell>
          <cell r="F133">
            <v>1</v>
          </cell>
          <cell r="G133">
            <v>0</v>
          </cell>
          <cell r="H133">
            <v>64708.93</v>
          </cell>
          <cell r="I133" t="str">
            <v>港湾 単P27</v>
          </cell>
          <cell r="J133">
            <v>0</v>
          </cell>
          <cell r="K133">
            <v>0</v>
          </cell>
          <cell r="L133">
            <v>0</v>
          </cell>
          <cell r="M133">
            <v>0</v>
          </cell>
          <cell r="N133">
            <v>0</v>
          </cell>
          <cell r="O133">
            <v>0</v>
          </cell>
          <cell r="P133">
            <v>0</v>
          </cell>
          <cell r="Q133">
            <v>0</v>
          </cell>
          <cell r="R133">
            <v>0</v>
          </cell>
          <cell r="S133">
            <v>0</v>
          </cell>
          <cell r="T133">
            <v>26</v>
          </cell>
        </row>
        <row r="134">
          <cell r="C134" t="str">
            <v>主燃料</v>
          </cell>
          <cell r="D134" t="str">
            <v>Ａ重油</v>
          </cell>
          <cell r="E134" t="str">
            <v>㍑</v>
          </cell>
          <cell r="F134">
            <v>45</v>
          </cell>
          <cell r="G134">
            <v>29.5</v>
          </cell>
          <cell r="H134">
            <v>1327.5</v>
          </cell>
          <cell r="I134" t="str">
            <v>物 P694 四日市 ローリ</v>
          </cell>
        </row>
        <row r="135">
          <cell r="C135" t="str">
            <v>高級船員</v>
          </cell>
          <cell r="D135">
            <v>0</v>
          </cell>
          <cell r="E135" t="str">
            <v>人</v>
          </cell>
          <cell r="F135">
            <v>1.2</v>
          </cell>
          <cell r="G135">
            <v>26400</v>
          </cell>
          <cell r="H135">
            <v>31680</v>
          </cell>
          <cell r="I135" t="str">
            <v>三重県</v>
          </cell>
          <cell r="J135">
            <v>0</v>
          </cell>
          <cell r="K135">
            <v>0</v>
          </cell>
          <cell r="L135" t="str">
            <v>β</v>
          </cell>
          <cell r="M135" t="str">
            <v>＝</v>
          </cell>
          <cell r="N135">
            <v>1.2</v>
          </cell>
        </row>
        <row r="136">
          <cell r="C136" t="str">
            <v>普通船員</v>
          </cell>
          <cell r="D136">
            <v>0</v>
          </cell>
          <cell r="E136" t="str">
            <v>人</v>
          </cell>
          <cell r="F136">
            <v>1.2</v>
          </cell>
          <cell r="G136">
            <v>19700</v>
          </cell>
          <cell r="H136">
            <v>23640</v>
          </cell>
          <cell r="I136" t="str">
            <v>三重県</v>
          </cell>
          <cell r="J136">
            <v>0</v>
          </cell>
          <cell r="K136">
            <v>0</v>
          </cell>
          <cell r="L136" t="str">
            <v>β</v>
          </cell>
          <cell r="M136" t="str">
            <v>＝</v>
          </cell>
          <cell r="N136">
            <v>1.2</v>
          </cell>
        </row>
        <row r="137">
          <cell r="C137" t="str">
            <v>損料</v>
          </cell>
          <cell r="D137" t="str">
            <v>運転</v>
          </cell>
          <cell r="E137" t="str">
            <v>日</v>
          </cell>
          <cell r="F137">
            <v>1</v>
          </cell>
          <cell r="G137">
            <v>2740</v>
          </cell>
          <cell r="H137">
            <v>2740</v>
          </cell>
          <cell r="I137" t="str">
            <v>損 船P13</v>
          </cell>
        </row>
        <row r="138">
          <cell r="C138" t="str">
            <v>損料</v>
          </cell>
          <cell r="D138" t="str">
            <v>供用</v>
          </cell>
          <cell r="E138" t="str">
            <v>日</v>
          </cell>
          <cell r="F138">
            <v>1.65</v>
          </cell>
          <cell r="G138">
            <v>3030</v>
          </cell>
          <cell r="H138">
            <v>4999.5</v>
          </cell>
          <cell r="I138" t="str">
            <v>損 船P14</v>
          </cell>
          <cell r="J138">
            <v>0</v>
          </cell>
          <cell r="K138">
            <v>0</v>
          </cell>
          <cell r="L138" t="str">
            <v>α</v>
          </cell>
          <cell r="M138" t="str">
            <v>＝</v>
          </cell>
          <cell r="N138">
            <v>1.65</v>
          </cell>
        </row>
        <row r="139">
          <cell r="C139" t="str">
            <v>雑材料</v>
          </cell>
          <cell r="D139" t="str">
            <v>（上記）×０.５％</v>
          </cell>
          <cell r="E139" t="str">
            <v>式</v>
          </cell>
          <cell r="F139">
            <v>1</v>
          </cell>
          <cell r="G139">
            <v>0</v>
          </cell>
          <cell r="H139">
            <v>321.93</v>
          </cell>
          <cell r="I139">
            <v>64387</v>
          </cell>
          <cell r="J139">
            <v>0</v>
          </cell>
          <cell r="K139" t="str">
            <v>×</v>
          </cell>
          <cell r="L139">
            <v>5.0000000000000001E-3</v>
          </cell>
        </row>
        <row r="141">
          <cell r="A141">
            <v>25</v>
          </cell>
          <cell r="B141" t="str">
            <v>試験調整費</v>
          </cell>
          <cell r="C141">
            <v>0</v>
          </cell>
          <cell r="D141">
            <v>0</v>
          </cell>
          <cell r="E141" t="str">
            <v>式</v>
          </cell>
          <cell r="F141">
            <v>1</v>
          </cell>
          <cell r="G141">
            <v>0</v>
          </cell>
          <cell r="H141">
            <v>500000</v>
          </cell>
          <cell r="I141" t="str">
            <v>海電指 P2-12</v>
          </cell>
          <cell r="J141">
            <v>0</v>
          </cell>
          <cell r="K141">
            <v>0</v>
          </cell>
          <cell r="L141">
            <v>0</v>
          </cell>
          <cell r="M141">
            <v>0</v>
          </cell>
          <cell r="N141">
            <v>0</v>
          </cell>
          <cell r="O141">
            <v>0</v>
          </cell>
          <cell r="P141">
            <v>0</v>
          </cell>
          <cell r="Q141">
            <v>0</v>
          </cell>
          <cell r="R141">
            <v>0</v>
          </cell>
          <cell r="S141">
            <v>0</v>
          </cell>
          <cell r="T141">
            <v>26</v>
          </cell>
        </row>
        <row r="142">
          <cell r="C142" t="str">
            <v>技術者</v>
          </cell>
          <cell r="D142">
            <v>0</v>
          </cell>
          <cell r="E142" t="str">
            <v>人</v>
          </cell>
          <cell r="F142">
            <v>10</v>
          </cell>
          <cell r="G142">
            <v>50000</v>
          </cell>
          <cell r="H142">
            <v>500000</v>
          </cell>
          <cell r="I142" t="str">
            <v>市価</v>
          </cell>
        </row>
        <row r="144">
          <cell r="A144">
            <v>26</v>
          </cell>
          <cell r="B144" t="str">
            <v>旅費</v>
          </cell>
          <cell r="C144" t="str">
            <v>技術者</v>
          </cell>
          <cell r="D144">
            <v>0</v>
          </cell>
          <cell r="E144" t="str">
            <v>式</v>
          </cell>
          <cell r="F144">
            <v>1</v>
          </cell>
          <cell r="G144">
            <v>0</v>
          </cell>
          <cell r="H144">
            <v>121878</v>
          </cell>
          <cell r="I144" t="str">
            <v>海電指 P2-7</v>
          </cell>
          <cell r="J144">
            <v>0</v>
          </cell>
          <cell r="K144">
            <v>0</v>
          </cell>
          <cell r="L144">
            <v>0</v>
          </cell>
          <cell r="M144">
            <v>0</v>
          </cell>
          <cell r="N144">
            <v>0</v>
          </cell>
          <cell r="O144">
            <v>0</v>
          </cell>
          <cell r="P144">
            <v>0</v>
          </cell>
          <cell r="Q144">
            <v>0</v>
          </cell>
          <cell r="R144">
            <v>0</v>
          </cell>
          <cell r="S144">
            <v>0</v>
          </cell>
          <cell r="T144">
            <v>26</v>
          </cell>
        </row>
        <row r="145">
          <cell r="C145" t="str">
            <v>ＪＲ運賃等</v>
          </cell>
          <cell r="D145" t="str">
            <v>東京～四日市</v>
          </cell>
          <cell r="E145" t="str">
            <v>往復</v>
          </cell>
          <cell r="F145">
            <v>2</v>
          </cell>
          <cell r="G145">
            <v>21160</v>
          </cell>
          <cell r="H145">
            <v>42320</v>
          </cell>
          <cell r="I145">
            <v>11110</v>
          </cell>
          <cell r="J145">
            <v>0</v>
          </cell>
          <cell r="K145" t="str">
            <v>÷</v>
          </cell>
          <cell r="L145">
            <v>1.05</v>
          </cell>
          <cell r="M145" t="str">
            <v>×</v>
          </cell>
          <cell r="N145">
            <v>2</v>
          </cell>
        </row>
        <row r="146">
          <cell r="C146" t="str">
            <v>宿泊費</v>
          </cell>
          <cell r="D146" t="str">
            <v>４級以上</v>
          </cell>
          <cell r="E146" t="str">
            <v>泊</v>
          </cell>
          <cell r="F146">
            <v>2</v>
          </cell>
          <cell r="G146">
            <v>9333</v>
          </cell>
          <cell r="H146">
            <v>18666</v>
          </cell>
          <cell r="I146">
            <v>9800</v>
          </cell>
          <cell r="J146">
            <v>0</v>
          </cell>
          <cell r="K146" t="str">
            <v>÷</v>
          </cell>
          <cell r="L146">
            <v>1.05</v>
          </cell>
        </row>
        <row r="147">
          <cell r="C147" t="str">
            <v>滞在日額旅費</v>
          </cell>
          <cell r="D147" t="str">
            <v>４級以上</v>
          </cell>
          <cell r="E147" t="str">
            <v>泊</v>
          </cell>
          <cell r="F147">
            <v>6</v>
          </cell>
          <cell r="G147">
            <v>8752</v>
          </cell>
          <cell r="H147">
            <v>52512</v>
          </cell>
          <cell r="I147">
            <v>9190</v>
          </cell>
          <cell r="J147">
            <v>0</v>
          </cell>
          <cell r="K147" t="str">
            <v>÷</v>
          </cell>
          <cell r="L147">
            <v>1.05</v>
          </cell>
        </row>
        <row r="148">
          <cell r="C148" t="str">
            <v>日当</v>
          </cell>
          <cell r="D148" t="str">
            <v>４級以上</v>
          </cell>
          <cell r="E148" t="str">
            <v>日</v>
          </cell>
          <cell r="F148">
            <v>4</v>
          </cell>
          <cell r="G148">
            <v>2095</v>
          </cell>
          <cell r="H148">
            <v>8380</v>
          </cell>
          <cell r="I148">
            <v>2200</v>
          </cell>
          <cell r="J148">
            <v>0</v>
          </cell>
          <cell r="K148" t="str">
            <v>÷</v>
          </cell>
          <cell r="L148">
            <v>1.05</v>
          </cell>
        </row>
        <row r="149">
          <cell r="A149">
            <v>27</v>
          </cell>
          <cell r="B149" t="str">
            <v>携帯電話契約</v>
          </cell>
          <cell r="C149">
            <v>0</v>
          </cell>
          <cell r="D149">
            <v>0</v>
          </cell>
          <cell r="E149" t="str">
            <v>台</v>
          </cell>
          <cell r="F149">
            <v>1</v>
          </cell>
          <cell r="G149">
            <v>0</v>
          </cell>
          <cell r="H149">
            <v>3000</v>
          </cell>
          <cell r="I149">
            <v>0</v>
          </cell>
          <cell r="J149">
            <v>0</v>
          </cell>
          <cell r="K149">
            <v>0</v>
          </cell>
          <cell r="L149">
            <v>0</v>
          </cell>
          <cell r="M149">
            <v>0</v>
          </cell>
          <cell r="N149">
            <v>0</v>
          </cell>
          <cell r="O149">
            <v>0</v>
          </cell>
          <cell r="P149">
            <v>0</v>
          </cell>
          <cell r="Q149">
            <v>0</v>
          </cell>
          <cell r="R149">
            <v>0</v>
          </cell>
          <cell r="S149">
            <v>0</v>
          </cell>
          <cell r="T149">
            <v>26</v>
          </cell>
        </row>
        <row r="150">
          <cell r="C150" t="str">
            <v>契約事務手数料</v>
          </cell>
          <cell r="D150">
            <v>0</v>
          </cell>
          <cell r="E150" t="str">
            <v>台</v>
          </cell>
          <cell r="F150">
            <v>1</v>
          </cell>
          <cell r="G150">
            <v>3000</v>
          </cell>
          <cell r="H150">
            <v>3000</v>
          </cell>
          <cell r="I150" t="str">
            <v>市価</v>
          </cell>
        </row>
        <row r="152">
          <cell r="A152">
            <v>28</v>
          </cell>
          <cell r="B152" t="str">
            <v>電話休止事務</v>
          </cell>
          <cell r="C152">
            <v>0</v>
          </cell>
          <cell r="D152">
            <v>0</v>
          </cell>
          <cell r="E152" t="str">
            <v>台</v>
          </cell>
          <cell r="F152">
            <v>1</v>
          </cell>
          <cell r="G152">
            <v>0</v>
          </cell>
          <cell r="H152">
            <v>2000</v>
          </cell>
          <cell r="I152">
            <v>0</v>
          </cell>
          <cell r="J152">
            <v>0</v>
          </cell>
          <cell r="K152">
            <v>0</v>
          </cell>
          <cell r="L152">
            <v>0</v>
          </cell>
          <cell r="M152">
            <v>0</v>
          </cell>
          <cell r="N152">
            <v>0</v>
          </cell>
          <cell r="O152">
            <v>0</v>
          </cell>
          <cell r="P152">
            <v>0</v>
          </cell>
          <cell r="Q152">
            <v>0</v>
          </cell>
          <cell r="R152">
            <v>0</v>
          </cell>
          <cell r="S152">
            <v>0</v>
          </cell>
          <cell r="T152">
            <v>26</v>
          </cell>
        </row>
        <row r="153">
          <cell r="C153" t="str">
            <v>休止事務手数料</v>
          </cell>
          <cell r="D153">
            <v>0</v>
          </cell>
          <cell r="E153" t="str">
            <v>台</v>
          </cell>
          <cell r="F153">
            <v>1</v>
          </cell>
          <cell r="G153">
            <v>2000</v>
          </cell>
          <cell r="H153">
            <v>2000</v>
          </cell>
          <cell r="I153" t="str">
            <v>市価</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撤去数量調書、集計表"/>
      <sheetName val="器具集計表"/>
      <sheetName val="配管集計表"/>
      <sheetName val="保温塗装集計表"/>
      <sheetName val="数量調書"/>
      <sheetName val="既設機器配管撤去"/>
      <sheetName val="見積比較"/>
      <sheetName val="廃材処分集計表"/>
    </sheetNames>
    <sheetDataSet>
      <sheetData sheetId="0"/>
      <sheetData sheetId="1"/>
      <sheetData sheetId="2"/>
      <sheetData sheetId="3"/>
      <sheetData sheetId="4"/>
      <sheetData sheetId="5"/>
      <sheetData sheetId="6"/>
      <sheetData sheetId="7">
        <row r="4">
          <cell r="X4" t="str">
            <v>{GOTO}A203~/~~RM{EDIT}~</v>
          </cell>
        </row>
        <row r="6">
          <cell r="X6" t="str">
            <v>{GOTO}A203~/~~RA{EDIT}~</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単位リスト"/>
    </sheetNames>
    <sheetDataSet>
      <sheetData sheetId="0" refreshError="1"/>
      <sheetData sheetId="1" refreshError="1"/>
      <sheetData sheetId="2" refreshError="1">
        <row r="3">
          <cell r="B3" t="str">
            <v>ｍ</v>
          </cell>
        </row>
        <row r="4">
          <cell r="B4" t="str">
            <v>㎡</v>
          </cell>
        </row>
        <row r="5">
          <cell r="B5" t="str">
            <v>式</v>
          </cell>
        </row>
        <row r="6">
          <cell r="B6" t="str">
            <v>ﾞ</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乙 １ (2)"/>
      <sheetName val="様式乙 １"/>
      <sheetName val="様式乙 ２"/>
      <sheetName val="様式乙"/>
      <sheetName val="単位リスト"/>
    </sheetNames>
    <sheetDataSet>
      <sheetData sheetId="0" refreshError="1"/>
      <sheetData sheetId="1" refreshError="1"/>
      <sheetData sheetId="2" refreshError="1"/>
      <sheetData sheetId="3" refreshError="1"/>
      <sheetData sheetId="4" refreshError="1">
        <row r="3">
          <cell r="B3" t="str">
            <v>式</v>
          </cell>
        </row>
        <row r="4">
          <cell r="B4" t="str">
            <v>ｍ</v>
          </cell>
        </row>
        <row r="5">
          <cell r="B5" t="str">
            <v>㎡</v>
          </cell>
        </row>
        <row r="6">
          <cell r="B6" t="str">
            <v>ﾞ</v>
          </cell>
        </row>
        <row r="7">
          <cell r="B7" t="str">
            <v>ヵ所</v>
          </cell>
        </row>
        <row r="8">
          <cell r="B8" t="str">
            <v>t</v>
          </cell>
        </row>
        <row r="9">
          <cell r="B9" t="str">
            <v>本</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コード"/>
      <sheetName val="明細 (屋外) "/>
      <sheetName val="明細 (便)"/>
      <sheetName val="明細 (浄)"/>
      <sheetName val="明細 (小)"/>
      <sheetName val="代価表"/>
      <sheetName val="県単価"/>
      <sheetName val="市場単価"/>
      <sheetName val="刊行物"/>
      <sheetName val="便所見積"/>
      <sheetName val="その他見積 "/>
    </sheetNames>
    <sheetDataSet>
      <sheetData sheetId="0" refreshError="1">
        <row r="1">
          <cell r="B1" t="str">
            <v>コード</v>
          </cell>
          <cell r="C1" t="str">
            <v>名　　称</v>
          </cell>
          <cell r="D1" t="str">
            <v>形状寸法</v>
          </cell>
          <cell r="E1" t="str">
            <v>金　　額</v>
          </cell>
          <cell r="F1" t="str">
            <v>単位数量</v>
          </cell>
          <cell r="G1" t="str">
            <v>単位</v>
          </cell>
          <cell r="H1" t="str">
            <v>摘要欄</v>
          </cell>
        </row>
        <row r="2">
          <cell r="B2">
            <v>101</v>
          </cell>
          <cell r="C2" t="str">
            <v>特殊作業員</v>
          </cell>
          <cell r="E2">
            <v>21600</v>
          </cell>
          <cell r="F2">
            <v>1</v>
          </cell>
          <cell r="G2" t="str">
            <v>人</v>
          </cell>
          <cell r="H2" t="str">
            <v>R0100</v>
          </cell>
        </row>
        <row r="3">
          <cell r="B3">
            <v>102</v>
          </cell>
          <cell r="C3" t="str">
            <v>普通作業員</v>
          </cell>
          <cell r="E3">
            <v>17400</v>
          </cell>
          <cell r="F3">
            <v>1</v>
          </cell>
          <cell r="G3" t="str">
            <v>人</v>
          </cell>
          <cell r="H3" t="str">
            <v>R0200</v>
          </cell>
        </row>
        <row r="4">
          <cell r="B4">
            <v>103</v>
          </cell>
          <cell r="C4" t="str">
            <v>世話役</v>
          </cell>
          <cell r="E4">
            <v>25700</v>
          </cell>
          <cell r="F4">
            <v>1</v>
          </cell>
          <cell r="G4" t="str">
            <v>人</v>
          </cell>
          <cell r="H4" t="str">
            <v>R4000</v>
          </cell>
        </row>
        <row r="5">
          <cell r="B5">
            <v>104</v>
          </cell>
          <cell r="C5" t="str">
            <v>電工</v>
          </cell>
          <cell r="E5">
            <v>18300</v>
          </cell>
          <cell r="F5">
            <v>1</v>
          </cell>
          <cell r="G5" t="str">
            <v>人</v>
          </cell>
          <cell r="H5" t="str">
            <v>R0800</v>
          </cell>
        </row>
        <row r="6">
          <cell r="B6">
            <v>105</v>
          </cell>
          <cell r="C6" t="str">
            <v>配管工</v>
          </cell>
          <cell r="E6">
            <v>16700</v>
          </cell>
          <cell r="F6">
            <v>1</v>
          </cell>
          <cell r="G6" t="str">
            <v>人</v>
          </cell>
          <cell r="H6" t="str">
            <v>R3100</v>
          </cell>
        </row>
        <row r="7">
          <cell r="B7">
            <v>106</v>
          </cell>
        </row>
        <row r="8">
          <cell r="B8">
            <v>107</v>
          </cell>
        </row>
        <row r="9">
          <cell r="B9">
            <v>108</v>
          </cell>
        </row>
        <row r="10">
          <cell r="B10">
            <v>109</v>
          </cell>
        </row>
        <row r="11">
          <cell r="B11">
            <v>110</v>
          </cell>
        </row>
        <row r="12">
          <cell r="B12">
            <v>201</v>
          </cell>
          <cell r="C12" t="str">
            <v>遣り方</v>
          </cell>
          <cell r="D12" t="str">
            <v>一般</v>
          </cell>
          <cell r="E12">
            <v>220</v>
          </cell>
          <cell r="F12">
            <v>1</v>
          </cell>
          <cell r="G12" t="str">
            <v>m2</v>
          </cell>
          <cell r="H12" t="str">
            <v>B0-132511</v>
          </cell>
        </row>
        <row r="13">
          <cell r="B13">
            <v>202</v>
          </cell>
          <cell r="C13" t="str">
            <v>平遣り方</v>
          </cell>
          <cell r="E13">
            <v>2550</v>
          </cell>
          <cell r="F13">
            <v>1</v>
          </cell>
          <cell r="G13" t="str">
            <v>箇所</v>
          </cell>
          <cell r="H13" t="str">
            <v>B0-132512</v>
          </cell>
        </row>
        <row r="14">
          <cell r="B14">
            <v>203</v>
          </cell>
          <cell r="C14" t="str">
            <v>隅遣り方</v>
          </cell>
          <cell r="E14">
            <v>3830</v>
          </cell>
          <cell r="F14">
            <v>1</v>
          </cell>
          <cell r="G14" t="str">
            <v>箇所</v>
          </cell>
          <cell r="H14" t="str">
            <v>B0-132513</v>
          </cell>
        </row>
        <row r="15">
          <cell r="B15">
            <v>204</v>
          </cell>
          <cell r="C15" t="str">
            <v>墨出し</v>
          </cell>
          <cell r="D15" t="str">
            <v>一般</v>
          </cell>
          <cell r="E15">
            <v>390</v>
          </cell>
          <cell r="F15">
            <v>1</v>
          </cell>
          <cell r="G15" t="str">
            <v>m2</v>
          </cell>
          <cell r="H15" t="str">
            <v>B0-132514</v>
          </cell>
        </row>
        <row r="16">
          <cell r="B16">
            <v>205</v>
          </cell>
          <cell r="C16" t="str">
            <v>外部単管足場</v>
          </cell>
          <cell r="D16" t="str">
            <v>高さ10m未満,2ヶ月</v>
          </cell>
          <cell r="E16">
            <v>1180</v>
          </cell>
          <cell r="F16">
            <v>1</v>
          </cell>
          <cell r="G16" t="str">
            <v>掛m2</v>
          </cell>
          <cell r="H16" t="str">
            <v>B0-131222</v>
          </cell>
        </row>
        <row r="17">
          <cell r="B17">
            <v>206</v>
          </cell>
          <cell r="C17" t="str">
            <v>内部足場</v>
          </cell>
          <cell r="D17" t="str">
            <v>脚立足場,2ヶ月</v>
          </cell>
          <cell r="E17">
            <v>230</v>
          </cell>
          <cell r="F17">
            <v>1</v>
          </cell>
          <cell r="G17" t="str">
            <v>延m2</v>
          </cell>
          <cell r="H17" t="str">
            <v>B0-131231</v>
          </cell>
        </row>
        <row r="18">
          <cell r="B18">
            <v>207</v>
          </cell>
          <cell r="C18" t="str">
            <v>養生</v>
          </cell>
          <cell r="D18" t="str">
            <v>一般</v>
          </cell>
          <cell r="E18">
            <v>215</v>
          </cell>
          <cell r="F18">
            <v>1</v>
          </cell>
          <cell r="G18" t="str">
            <v>延m2</v>
          </cell>
          <cell r="H18" t="str">
            <v>B0-132515</v>
          </cell>
        </row>
        <row r="19">
          <cell r="B19">
            <v>208</v>
          </cell>
          <cell r="C19" t="str">
            <v>整理清掃跡片付け</v>
          </cell>
          <cell r="D19" t="str">
            <v>一般</v>
          </cell>
          <cell r="E19">
            <v>900</v>
          </cell>
          <cell r="F19">
            <v>1</v>
          </cell>
          <cell r="G19" t="str">
            <v>延m2</v>
          </cell>
          <cell r="H19" t="str">
            <v>B0-132531</v>
          </cell>
        </row>
        <row r="20">
          <cell r="B20">
            <v>209</v>
          </cell>
          <cell r="C20" t="str">
            <v>根切り</v>
          </cell>
          <cell r="D20" t="str">
            <v>つぼ掘り,ﾊﾞｯｸﾎｳ0.35m3</v>
          </cell>
          <cell r="E20">
            <v>1170</v>
          </cell>
          <cell r="F20">
            <v>1</v>
          </cell>
          <cell r="G20" t="str">
            <v>m3</v>
          </cell>
          <cell r="H20" t="str">
            <v>B0-132233</v>
          </cell>
        </row>
        <row r="21">
          <cell r="B21">
            <v>209.1</v>
          </cell>
          <cell r="C21" t="str">
            <v>すきとり</v>
          </cell>
          <cell r="D21" t="str">
            <v>ﾌﾞﾙﾄｰｻﾞ3t</v>
          </cell>
          <cell r="E21">
            <v>666</v>
          </cell>
          <cell r="F21">
            <v>1</v>
          </cell>
          <cell r="G21" t="str">
            <v>m3</v>
          </cell>
          <cell r="H21" t="str">
            <v>B0-132218</v>
          </cell>
        </row>
        <row r="22">
          <cell r="B22">
            <v>209.2</v>
          </cell>
          <cell r="C22" t="str">
            <v>根切り</v>
          </cell>
          <cell r="D22" t="str">
            <v>山留め,ﾊﾞｯｸﾎｳ0.6m3</v>
          </cell>
          <cell r="E22">
            <v>685</v>
          </cell>
          <cell r="F22">
            <v>1</v>
          </cell>
          <cell r="G22" t="str">
            <v>m3</v>
          </cell>
          <cell r="H22" t="str">
            <v>B0-132233</v>
          </cell>
        </row>
        <row r="23">
          <cell r="B23">
            <v>209.3</v>
          </cell>
          <cell r="C23" t="str">
            <v>根切り</v>
          </cell>
          <cell r="D23" t="str">
            <v>小規模土工,ﾊﾞｯｸﾎｳ0.2m3</v>
          </cell>
          <cell r="E23">
            <v>1780</v>
          </cell>
          <cell r="F23">
            <v>1</v>
          </cell>
          <cell r="G23" t="str">
            <v>m3</v>
          </cell>
          <cell r="H23" t="str">
            <v>B0-132233</v>
          </cell>
        </row>
        <row r="24">
          <cell r="B24">
            <v>209.4</v>
          </cell>
          <cell r="C24" t="str">
            <v>根切り</v>
          </cell>
          <cell r="D24" t="str">
            <v>人力土工</v>
          </cell>
          <cell r="E24">
            <v>9120</v>
          </cell>
          <cell r="F24">
            <v>1</v>
          </cell>
          <cell r="G24" t="str">
            <v>m3</v>
          </cell>
          <cell r="H24" t="str">
            <v>B0-132233</v>
          </cell>
        </row>
        <row r="25">
          <cell r="B25">
            <v>209.5</v>
          </cell>
          <cell r="C25" t="str">
            <v>床付け</v>
          </cell>
          <cell r="E25">
            <v>434</v>
          </cell>
          <cell r="F25">
            <v>1</v>
          </cell>
          <cell r="G25" t="str">
            <v>m2</v>
          </cell>
          <cell r="H25" t="str">
            <v>B0-132226</v>
          </cell>
        </row>
        <row r="26">
          <cell r="B26">
            <v>210</v>
          </cell>
          <cell r="C26" t="str">
            <v>埋戻し</v>
          </cell>
          <cell r="D26" t="str">
            <v>つぼ掘り,ﾊﾞｯｸﾎｳ0.35m3</v>
          </cell>
          <cell r="E26">
            <v>1630</v>
          </cell>
          <cell r="F26">
            <v>1</v>
          </cell>
          <cell r="G26" t="str">
            <v>m3</v>
          </cell>
          <cell r="H26" t="str">
            <v>B0-132251</v>
          </cell>
        </row>
        <row r="27">
          <cell r="B27">
            <v>210.1</v>
          </cell>
          <cell r="C27" t="str">
            <v>埋戻し</v>
          </cell>
          <cell r="D27" t="str">
            <v>つぼ掘り,ﾊﾞｯｸﾎｳ0.6m3</v>
          </cell>
          <cell r="E27">
            <v>1430</v>
          </cell>
          <cell r="F27">
            <v>1</v>
          </cell>
          <cell r="G27" t="str">
            <v>m3</v>
          </cell>
          <cell r="H27" t="str">
            <v>B0-132251</v>
          </cell>
        </row>
        <row r="28">
          <cell r="B28">
            <v>210.2</v>
          </cell>
          <cell r="C28" t="str">
            <v>埋戻し</v>
          </cell>
          <cell r="D28" t="str">
            <v>山留め,ﾊﾞｯｸﾎｳ0.6m3</v>
          </cell>
          <cell r="E28">
            <v>1430</v>
          </cell>
          <cell r="F28">
            <v>1</v>
          </cell>
          <cell r="G28" t="str">
            <v>m3</v>
          </cell>
          <cell r="H28" t="str">
            <v>B0-132251</v>
          </cell>
        </row>
        <row r="29">
          <cell r="B29">
            <v>210.3</v>
          </cell>
          <cell r="C29" t="str">
            <v>埋戻し</v>
          </cell>
          <cell r="D29" t="str">
            <v>小規模土工,ﾊﾞｯｸﾎｳ0.2m3</v>
          </cell>
          <cell r="E29">
            <v>3300</v>
          </cell>
          <cell r="F29">
            <v>1</v>
          </cell>
          <cell r="G29" t="str">
            <v>m3</v>
          </cell>
          <cell r="H29" t="str">
            <v>B0-132251</v>
          </cell>
        </row>
        <row r="30">
          <cell r="B30">
            <v>210.4</v>
          </cell>
          <cell r="C30" t="str">
            <v>埋戻し</v>
          </cell>
          <cell r="D30" t="str">
            <v>人力土工</v>
          </cell>
          <cell r="E30">
            <v>4120</v>
          </cell>
          <cell r="F30">
            <v>1</v>
          </cell>
          <cell r="G30" t="str">
            <v>m3</v>
          </cell>
          <cell r="H30" t="str">
            <v>B0-132251</v>
          </cell>
        </row>
        <row r="31">
          <cell r="B31">
            <v>211</v>
          </cell>
          <cell r="C31" t="str">
            <v>積込み</v>
          </cell>
          <cell r="D31" t="str">
            <v>小規模土工,ﾊﾞｯｸﾎｳ0.2m3</v>
          </cell>
          <cell r="E31">
            <v>588</v>
          </cell>
          <cell r="F31">
            <v>1</v>
          </cell>
          <cell r="G31" t="str">
            <v>m3</v>
          </cell>
          <cell r="H31" t="str">
            <v>B0-132612</v>
          </cell>
        </row>
        <row r="32">
          <cell r="B32">
            <v>212</v>
          </cell>
          <cell r="C32" t="str">
            <v>建設発生土運搬</v>
          </cell>
          <cell r="D32" t="str">
            <v>ﾀﾞﾝﾌﾟ4t,0.2km以下</v>
          </cell>
          <cell r="E32">
            <v>730</v>
          </cell>
          <cell r="F32">
            <v>1</v>
          </cell>
          <cell r="G32" t="str">
            <v>m3</v>
          </cell>
          <cell r="H32" t="str">
            <v>B0-132623</v>
          </cell>
        </row>
        <row r="33">
          <cell r="B33">
            <v>213</v>
          </cell>
          <cell r="C33" t="str">
            <v>敷きならし締固め</v>
          </cell>
          <cell r="D33" t="str">
            <v>ﾌﾞﾙ3t,振動ﾛｰﾗｰ2.5～2.8t</v>
          </cell>
          <cell r="E33">
            <v>932</v>
          </cell>
          <cell r="F33">
            <v>1</v>
          </cell>
          <cell r="G33" t="str">
            <v>m3</v>
          </cell>
          <cell r="H33" t="str">
            <v>B0-132247</v>
          </cell>
        </row>
        <row r="34">
          <cell r="B34">
            <v>213.5</v>
          </cell>
          <cell r="C34" t="str">
            <v>敷きならし</v>
          </cell>
          <cell r="D34" t="str">
            <v>ﾌﾞﾙﾄｰｻﾞ3t</v>
          </cell>
          <cell r="E34">
            <v>431</v>
          </cell>
          <cell r="F34">
            <v>1</v>
          </cell>
          <cell r="G34" t="str">
            <v>m3</v>
          </cell>
          <cell r="H34" t="str">
            <v>B0-132243</v>
          </cell>
        </row>
        <row r="35">
          <cell r="B35">
            <v>214</v>
          </cell>
          <cell r="C35" t="str">
            <v>人力敷きならし</v>
          </cell>
          <cell r="D35" t="str">
            <v>構内敷均し</v>
          </cell>
          <cell r="E35">
            <v>3690</v>
          </cell>
          <cell r="F35">
            <v>1</v>
          </cell>
          <cell r="G35" t="str">
            <v>m3</v>
          </cell>
          <cell r="H35" t="str">
            <v>B0-132244</v>
          </cell>
        </row>
        <row r="36">
          <cell r="B36">
            <v>214.1</v>
          </cell>
          <cell r="C36" t="str">
            <v>盛土</v>
          </cell>
          <cell r="D36" t="str">
            <v>ﾊﾞｯｸﾎｳ0.35m3</v>
          </cell>
          <cell r="E36">
            <v>1630</v>
          </cell>
          <cell r="F36">
            <v>1</v>
          </cell>
          <cell r="G36" t="str">
            <v>m3</v>
          </cell>
          <cell r="H36" t="str">
            <v>B0-132261</v>
          </cell>
        </row>
        <row r="37">
          <cell r="B37">
            <v>214.2</v>
          </cell>
          <cell r="C37" t="str">
            <v>盛土</v>
          </cell>
          <cell r="D37" t="str">
            <v>ﾊﾞｯｸﾎｳ0.6m3</v>
          </cell>
          <cell r="E37">
            <v>1430</v>
          </cell>
          <cell r="F37">
            <v>1</v>
          </cell>
          <cell r="G37" t="str">
            <v>m3</v>
          </cell>
          <cell r="H37" t="str">
            <v>B0-132261</v>
          </cell>
        </row>
        <row r="38">
          <cell r="B38">
            <v>214.3</v>
          </cell>
          <cell r="C38" t="str">
            <v>敷砂</v>
          </cell>
          <cell r="E38">
            <v>6050</v>
          </cell>
          <cell r="F38">
            <v>1</v>
          </cell>
          <cell r="G38" t="str">
            <v>m3</v>
          </cell>
          <cell r="H38" t="str">
            <v>B0-141211</v>
          </cell>
        </row>
        <row r="39">
          <cell r="B39">
            <v>215</v>
          </cell>
          <cell r="C39" t="str">
            <v>砂利地業</v>
          </cell>
          <cell r="E39">
            <v>5900</v>
          </cell>
          <cell r="F39">
            <v>1</v>
          </cell>
          <cell r="G39" t="str">
            <v>m3</v>
          </cell>
          <cell r="H39" t="str">
            <v>B1-133311</v>
          </cell>
        </row>
        <row r="40">
          <cell r="B40">
            <v>301</v>
          </cell>
          <cell r="C40" t="str">
            <v>生コンクリート</v>
          </cell>
          <cell r="D40" t="str">
            <v>18N/mm2</v>
          </cell>
          <cell r="E40">
            <v>9900</v>
          </cell>
          <cell r="F40">
            <v>1</v>
          </cell>
          <cell r="G40" t="str">
            <v>m3</v>
          </cell>
          <cell r="H40" t="str">
            <v>B1-134202</v>
          </cell>
        </row>
        <row r="41">
          <cell r="B41">
            <v>302</v>
          </cell>
          <cell r="C41" t="str">
            <v>生コンクリート</v>
          </cell>
          <cell r="D41" t="str">
            <v>21N/mm2</v>
          </cell>
          <cell r="E41">
            <v>10200</v>
          </cell>
          <cell r="F41">
            <v>1</v>
          </cell>
          <cell r="G41" t="str">
            <v>m3</v>
          </cell>
          <cell r="H41" t="str">
            <v>B1-134202</v>
          </cell>
        </row>
        <row r="42">
          <cell r="B42">
            <v>303</v>
          </cell>
          <cell r="C42" t="str">
            <v>ｺﾝｸﾘｰﾄ打設手間</v>
          </cell>
          <cell r="D42" t="str">
            <v>均し,ｼｭｰﾄ打</v>
          </cell>
          <cell r="E42">
            <v>3140</v>
          </cell>
          <cell r="F42">
            <v>1</v>
          </cell>
          <cell r="G42" t="str">
            <v>m3</v>
          </cell>
          <cell r="H42" t="str">
            <v>B0-134214</v>
          </cell>
        </row>
        <row r="43">
          <cell r="B43">
            <v>304</v>
          </cell>
          <cell r="C43" t="str">
            <v>ｺﾝｸﾘｰﾄ打設手間</v>
          </cell>
          <cell r="D43" t="str">
            <v>一般,ﾌﾞｰﾑ式,20m3未満</v>
          </cell>
          <cell r="E43">
            <v>2790</v>
          </cell>
          <cell r="F43">
            <v>1</v>
          </cell>
          <cell r="G43" t="str">
            <v>m3</v>
          </cell>
          <cell r="H43" t="str">
            <v>B0-134214</v>
          </cell>
        </row>
        <row r="44">
          <cell r="B44">
            <v>305</v>
          </cell>
          <cell r="C44" t="str">
            <v>ｺﾝｸﾘｰﾄ打設手間</v>
          </cell>
          <cell r="D44" t="str">
            <v>土間,ﾌﾞｰﾑ式,20m3未満</v>
          </cell>
          <cell r="E44">
            <v>863</v>
          </cell>
          <cell r="F44">
            <v>1</v>
          </cell>
          <cell r="G44" t="str">
            <v>m3</v>
          </cell>
          <cell r="H44" t="str">
            <v>B0-134214</v>
          </cell>
        </row>
        <row r="45">
          <cell r="B45">
            <v>306</v>
          </cell>
          <cell r="C45" t="str">
            <v>ｺﾝｸﾘｰﾄ打設手間</v>
          </cell>
          <cell r="D45" t="str">
            <v>耐圧,ﾌﾞｰﾑ式,20m3未満</v>
          </cell>
          <cell r="E45">
            <v>1250</v>
          </cell>
          <cell r="F45">
            <v>1</v>
          </cell>
          <cell r="G45" t="str">
            <v>m3</v>
          </cell>
          <cell r="H45" t="str">
            <v>B0-134214</v>
          </cell>
        </row>
        <row r="46">
          <cell r="B46">
            <v>307</v>
          </cell>
          <cell r="C46" t="str">
            <v>型枠</v>
          </cell>
          <cell r="D46" t="str">
            <v>独立基礎</v>
          </cell>
          <cell r="E46">
            <v>3300</v>
          </cell>
          <cell r="F46">
            <v>1</v>
          </cell>
          <cell r="G46" t="str">
            <v>m2</v>
          </cell>
          <cell r="H46" t="str">
            <v>B1-134415</v>
          </cell>
        </row>
        <row r="47">
          <cell r="B47">
            <v>308</v>
          </cell>
          <cell r="C47" t="str">
            <v>型枠</v>
          </cell>
          <cell r="D47" t="str">
            <v>布基礎</v>
          </cell>
          <cell r="E47">
            <v>3250</v>
          </cell>
          <cell r="F47">
            <v>1</v>
          </cell>
          <cell r="G47" t="str">
            <v>m2</v>
          </cell>
          <cell r="H47" t="str">
            <v>B1-134416</v>
          </cell>
        </row>
        <row r="48">
          <cell r="B48">
            <v>309</v>
          </cell>
          <cell r="C48" t="str">
            <v>異形鉄筋（材のみ）</v>
          </cell>
          <cell r="D48" t="str">
            <v>SD295A D10</v>
          </cell>
          <cell r="E48">
            <v>29000</v>
          </cell>
          <cell r="F48">
            <v>1</v>
          </cell>
          <cell r="G48" t="str">
            <v>t</v>
          </cell>
          <cell r="H48" t="str">
            <v>B1-136211</v>
          </cell>
        </row>
        <row r="49">
          <cell r="B49">
            <v>310</v>
          </cell>
          <cell r="C49" t="str">
            <v>異形鉄筋（材のみ）</v>
          </cell>
          <cell r="D49" t="str">
            <v>SD295A D13</v>
          </cell>
          <cell r="E49">
            <v>26900</v>
          </cell>
          <cell r="F49">
            <v>1</v>
          </cell>
          <cell r="G49" t="str">
            <v>t</v>
          </cell>
          <cell r="H49" t="str">
            <v>B1-136211</v>
          </cell>
        </row>
        <row r="50">
          <cell r="B50">
            <v>311</v>
          </cell>
          <cell r="C50" t="str">
            <v>異形鉄筋（材のみ）</v>
          </cell>
          <cell r="D50" t="str">
            <v>SD295A D16からD25</v>
          </cell>
          <cell r="E50">
            <v>24800</v>
          </cell>
          <cell r="F50">
            <v>1</v>
          </cell>
          <cell r="G50" t="str">
            <v>t</v>
          </cell>
          <cell r="H50" t="str">
            <v>B1-136211</v>
          </cell>
        </row>
        <row r="51">
          <cell r="B51">
            <v>312</v>
          </cell>
          <cell r="C51" t="str">
            <v>鉄筋加工組立</v>
          </cell>
          <cell r="D51" t="str">
            <v>RC 5t未満</v>
          </cell>
          <cell r="E51">
            <v>53000</v>
          </cell>
          <cell r="F51">
            <v>1</v>
          </cell>
          <cell r="G51" t="str">
            <v>t</v>
          </cell>
          <cell r="H51" t="str">
            <v>B1-136221</v>
          </cell>
        </row>
        <row r="52">
          <cell r="B52">
            <v>313</v>
          </cell>
          <cell r="C52" t="str">
            <v>天井化粧石膏ﾎﾞｰﾄﾞ</v>
          </cell>
          <cell r="D52" t="str">
            <v>t9.5,不燃</v>
          </cell>
          <cell r="E52">
            <v>1730</v>
          </cell>
          <cell r="F52">
            <v>1</v>
          </cell>
          <cell r="G52" t="str">
            <v>m2</v>
          </cell>
          <cell r="H52" t="str">
            <v>B0-238413</v>
          </cell>
        </row>
        <row r="54">
          <cell r="B54">
            <v>314</v>
          </cell>
          <cell r="C54" t="str">
            <v>軽鉄天井下地</v>
          </cell>
          <cell r="D54" t="str">
            <v>@360,下張り,19型</v>
          </cell>
          <cell r="E54">
            <v>1310</v>
          </cell>
          <cell r="F54">
            <v>1</v>
          </cell>
          <cell r="G54" t="str">
            <v>m2</v>
          </cell>
          <cell r="H54" t="str">
            <v>B0-235411</v>
          </cell>
        </row>
        <row r="55">
          <cell r="B55">
            <v>315</v>
          </cell>
        </row>
        <row r="56">
          <cell r="B56">
            <v>316</v>
          </cell>
          <cell r="C56" t="str">
            <v>ｺﾝｸﾘｰﾄﾎﾟﾝﾌﾟ車運転</v>
          </cell>
          <cell r="D56" t="str">
            <v>ﾌﾞｰﾑ式,20m3未満</v>
          </cell>
          <cell r="E56">
            <v>36</v>
          </cell>
          <cell r="F56">
            <v>1</v>
          </cell>
          <cell r="G56" t="str">
            <v>m3</v>
          </cell>
          <cell r="H56" t="str">
            <v>B0-134223</v>
          </cell>
        </row>
        <row r="57">
          <cell r="B57">
            <v>317</v>
          </cell>
          <cell r="C57" t="str">
            <v>ｺﾝｸﾘｰﾄﾎﾟﾝﾌﾟ車組立</v>
          </cell>
          <cell r="D57" t="str">
            <v>ﾌﾞｰﾑ式,20m3未満</v>
          </cell>
          <cell r="E57">
            <v>37400</v>
          </cell>
          <cell r="F57">
            <v>1</v>
          </cell>
          <cell r="G57" t="str">
            <v>台</v>
          </cell>
          <cell r="H57" t="str">
            <v>B0-134224</v>
          </cell>
        </row>
        <row r="58">
          <cell r="B58">
            <v>318</v>
          </cell>
          <cell r="C58" t="str">
            <v>床ﾓｻﾞｲｸﾀｲﾙ</v>
          </cell>
          <cell r="D58" t="str">
            <v>無ゆう,50mm角</v>
          </cell>
          <cell r="E58">
            <v>6810</v>
          </cell>
          <cell r="F58">
            <v>1</v>
          </cell>
          <cell r="G58" t="str">
            <v>m2</v>
          </cell>
          <cell r="H58" t="str">
            <v>B0-233254</v>
          </cell>
        </row>
        <row r="59">
          <cell r="B59">
            <v>319</v>
          </cell>
          <cell r="C59" t="str">
            <v>布基礎天端ﾓﾙﾀﾙ</v>
          </cell>
          <cell r="E59">
            <v>2070</v>
          </cell>
          <cell r="F59">
            <v>1</v>
          </cell>
          <cell r="G59" t="str">
            <v>m</v>
          </cell>
          <cell r="H59" t="str">
            <v>B0-236631</v>
          </cell>
        </row>
        <row r="60">
          <cell r="B60">
            <v>320</v>
          </cell>
          <cell r="C60" t="str">
            <v>布基礎幅木ﾓﾙﾀﾙ</v>
          </cell>
          <cell r="D60" t="str">
            <v>H&lt;150</v>
          </cell>
          <cell r="E60">
            <v>1340</v>
          </cell>
          <cell r="F60">
            <v>1</v>
          </cell>
          <cell r="G60" t="str">
            <v>m</v>
          </cell>
          <cell r="H60" t="str">
            <v>B0-236611</v>
          </cell>
        </row>
        <row r="61">
          <cell r="B61">
            <v>321</v>
          </cell>
          <cell r="C61" t="str">
            <v>布基礎幅木ﾓﾙﾀﾙ</v>
          </cell>
          <cell r="D61" t="str">
            <v>H=200</v>
          </cell>
          <cell r="E61">
            <v>1590</v>
          </cell>
          <cell r="F61">
            <v>1</v>
          </cell>
          <cell r="G61" t="str">
            <v>m</v>
          </cell>
          <cell r="H61" t="str">
            <v>B0-236611</v>
          </cell>
        </row>
        <row r="62">
          <cell r="B62">
            <v>322</v>
          </cell>
          <cell r="C62" t="str">
            <v>床ﾓﾙﾀﾙ</v>
          </cell>
          <cell r="E62">
            <v>2330</v>
          </cell>
          <cell r="F62">
            <v>1</v>
          </cell>
          <cell r="G62" t="str">
            <v>m2</v>
          </cell>
          <cell r="H62" t="str">
            <v>B0-236611</v>
          </cell>
        </row>
        <row r="63">
          <cell r="B63">
            <v>323</v>
          </cell>
          <cell r="C63" t="str">
            <v>ﾓｻﾞｲｸ下地ﾓﾙﾀﾙ</v>
          </cell>
          <cell r="E63">
            <v>1830</v>
          </cell>
          <cell r="F63">
            <v>1</v>
          </cell>
          <cell r="G63" t="str">
            <v>m2</v>
          </cell>
          <cell r="H63" t="str">
            <v>B0-236611</v>
          </cell>
        </row>
        <row r="64">
          <cell r="B64">
            <v>324</v>
          </cell>
        </row>
        <row r="65">
          <cell r="B65">
            <v>325</v>
          </cell>
          <cell r="C65" t="str">
            <v>ﾌｪﾝｽ撤去</v>
          </cell>
          <cell r="D65" t="str">
            <v>廃材処理含む,基礎共</v>
          </cell>
          <cell r="E65">
            <v>2160</v>
          </cell>
          <cell r="F65">
            <v>1</v>
          </cell>
          <cell r="G65" t="str">
            <v>m</v>
          </cell>
          <cell r="H65" t="str">
            <v>B1-351441</v>
          </cell>
        </row>
        <row r="66">
          <cell r="B66">
            <v>326</v>
          </cell>
          <cell r="C66" t="str">
            <v>ｱｽﾌｧﾙﾄ撤去</v>
          </cell>
          <cell r="D66" t="str">
            <v>廃材処理含む</v>
          </cell>
          <cell r="E66">
            <v>1000</v>
          </cell>
          <cell r="F66">
            <v>1</v>
          </cell>
          <cell r="G66" t="str">
            <v>m2</v>
          </cell>
          <cell r="H66" t="str">
            <v>B1-351442</v>
          </cell>
        </row>
        <row r="67">
          <cell r="B67">
            <v>327</v>
          </cell>
          <cell r="C67" t="str">
            <v>ｱｽﾌｧﾙﾄ舗装</v>
          </cell>
          <cell r="D67" t="str">
            <v>厚30(歩道用),掘削別途</v>
          </cell>
          <cell r="E67">
            <v>1360</v>
          </cell>
          <cell r="F67">
            <v>1</v>
          </cell>
          <cell r="G67" t="str">
            <v>m2</v>
          </cell>
          <cell r="H67" t="str">
            <v>B1-331011</v>
          </cell>
        </row>
        <row r="68">
          <cell r="B68">
            <v>328</v>
          </cell>
        </row>
        <row r="69">
          <cell r="B69">
            <v>329</v>
          </cell>
        </row>
        <row r="70">
          <cell r="B70">
            <v>330</v>
          </cell>
        </row>
        <row r="71">
          <cell r="B71">
            <v>331</v>
          </cell>
        </row>
        <row r="72">
          <cell r="B72">
            <v>332</v>
          </cell>
        </row>
        <row r="73">
          <cell r="B73">
            <v>350</v>
          </cell>
          <cell r="C73" t="str">
            <v>外壁ﾓｻﾞｲｸﾀｲﾙ</v>
          </cell>
          <cell r="D73" t="str">
            <v>50二丁,磁器質</v>
          </cell>
          <cell r="E73">
            <v>5500</v>
          </cell>
          <cell r="F73">
            <v>1</v>
          </cell>
          <cell r="G73" t="str">
            <v>m2</v>
          </cell>
          <cell r="H73" t="str">
            <v>刊行物比較一覧</v>
          </cell>
        </row>
        <row r="74">
          <cell r="C74" t="e">
            <v>#N/A</v>
          </cell>
          <cell r="D74" t="e">
            <v>#N/A</v>
          </cell>
          <cell r="E74" t="e">
            <v>#N/A</v>
          </cell>
          <cell r="F74">
            <v>1</v>
          </cell>
          <cell r="G74" t="e">
            <v>#N/A</v>
          </cell>
          <cell r="H74" t="str">
            <v>刊行物比較一覧</v>
          </cell>
        </row>
        <row r="75">
          <cell r="C75" t="e">
            <v>#N/A</v>
          </cell>
          <cell r="D75" t="e">
            <v>#N/A</v>
          </cell>
          <cell r="E75" t="e">
            <v>#N/A</v>
          </cell>
          <cell r="F75">
            <v>1</v>
          </cell>
          <cell r="G75" t="e">
            <v>#N/A</v>
          </cell>
          <cell r="H75" t="str">
            <v>刊行物比較一覧</v>
          </cell>
        </row>
        <row r="76">
          <cell r="C76" t="e">
            <v>#N/A</v>
          </cell>
          <cell r="D76" t="e">
            <v>#N/A</v>
          </cell>
          <cell r="E76" t="e">
            <v>#N/A</v>
          </cell>
          <cell r="F76">
            <v>1</v>
          </cell>
          <cell r="G76" t="e">
            <v>#N/A</v>
          </cell>
          <cell r="H76" t="str">
            <v>刊行物比較一覧</v>
          </cell>
        </row>
        <row r="77">
          <cell r="C77" t="e">
            <v>#N/A</v>
          </cell>
          <cell r="D77" t="e">
            <v>#N/A</v>
          </cell>
          <cell r="E77" t="e">
            <v>#N/A</v>
          </cell>
          <cell r="F77">
            <v>1</v>
          </cell>
          <cell r="G77" t="e">
            <v>#N/A</v>
          </cell>
          <cell r="H77" t="str">
            <v>刊行物比較一覧</v>
          </cell>
        </row>
        <row r="78">
          <cell r="C78" t="e">
            <v>#N/A</v>
          </cell>
          <cell r="D78" t="e">
            <v>#N/A</v>
          </cell>
          <cell r="E78" t="e">
            <v>#N/A</v>
          </cell>
          <cell r="F78">
            <v>1</v>
          </cell>
          <cell r="G78" t="e">
            <v>#N/A</v>
          </cell>
          <cell r="H78" t="str">
            <v>刊行物比較一覧</v>
          </cell>
        </row>
        <row r="79">
          <cell r="C79" t="e">
            <v>#N/A</v>
          </cell>
          <cell r="D79" t="e">
            <v>#N/A</v>
          </cell>
          <cell r="E79" t="e">
            <v>#N/A</v>
          </cell>
          <cell r="F79">
            <v>1</v>
          </cell>
          <cell r="G79" t="e">
            <v>#N/A</v>
          </cell>
          <cell r="H79" t="str">
            <v>刊行物比較一覧</v>
          </cell>
        </row>
        <row r="80">
          <cell r="C80" t="e">
            <v>#N/A</v>
          </cell>
          <cell r="D80" t="e">
            <v>#N/A</v>
          </cell>
          <cell r="E80" t="e">
            <v>#N/A</v>
          </cell>
          <cell r="F80">
            <v>1</v>
          </cell>
          <cell r="G80" t="e">
            <v>#N/A</v>
          </cell>
          <cell r="H80" t="str">
            <v>刊行物比較一覧</v>
          </cell>
        </row>
        <row r="81">
          <cell r="C81" t="e">
            <v>#N/A</v>
          </cell>
          <cell r="D81" t="e">
            <v>#N/A</v>
          </cell>
          <cell r="E81" t="e">
            <v>#N/A</v>
          </cell>
          <cell r="F81">
            <v>1</v>
          </cell>
          <cell r="G81" t="e">
            <v>#N/A</v>
          </cell>
          <cell r="H81" t="str">
            <v>刊行物比較一覧</v>
          </cell>
        </row>
        <row r="82">
          <cell r="C82" t="e">
            <v>#N/A</v>
          </cell>
          <cell r="D82" t="e">
            <v>#N/A</v>
          </cell>
          <cell r="E82" t="e">
            <v>#N/A</v>
          </cell>
          <cell r="F82">
            <v>1</v>
          </cell>
          <cell r="G82" t="e">
            <v>#N/A</v>
          </cell>
          <cell r="H82" t="str">
            <v>刊行物比較一覧</v>
          </cell>
        </row>
        <row r="83">
          <cell r="C83" t="e">
            <v>#N/A</v>
          </cell>
          <cell r="D83" t="e">
            <v>#N/A</v>
          </cell>
          <cell r="E83" t="e">
            <v>#N/A</v>
          </cell>
          <cell r="F83">
            <v>1</v>
          </cell>
          <cell r="G83" t="e">
            <v>#N/A</v>
          </cell>
          <cell r="H83" t="str">
            <v>刊行物比較一覧</v>
          </cell>
        </row>
        <row r="84">
          <cell r="B84">
            <v>401</v>
          </cell>
          <cell r="C84" t="str">
            <v>鋼矢板工法</v>
          </cell>
          <cell r="D84" t="str">
            <v>１段,Ⅲ型,ﾊﾞｲﾌﾞﾛ,2ヶ月</v>
          </cell>
          <cell r="E84">
            <v>16900</v>
          </cell>
          <cell r="F84">
            <v>1</v>
          </cell>
          <cell r="G84" t="str">
            <v>壁m2</v>
          </cell>
          <cell r="H84" t="str">
            <v>市場単価一覧</v>
          </cell>
        </row>
        <row r="85">
          <cell r="B85">
            <v>402</v>
          </cell>
          <cell r="C85" t="str">
            <v>鋼製腹起し切ばり</v>
          </cell>
          <cell r="D85" t="str">
            <v>1段,2ヶ月</v>
          </cell>
          <cell r="E85">
            <v>6230</v>
          </cell>
          <cell r="F85">
            <v>1</v>
          </cell>
          <cell r="G85" t="str">
            <v>延伏m2</v>
          </cell>
          <cell r="H85" t="str">
            <v>市場単価一覧</v>
          </cell>
        </row>
        <row r="86">
          <cell r="B86">
            <v>403</v>
          </cell>
          <cell r="C86" t="e">
            <v>#N/A</v>
          </cell>
          <cell r="D86" t="e">
            <v>#N/A</v>
          </cell>
          <cell r="E86" t="e">
            <v>#N/A</v>
          </cell>
          <cell r="F86">
            <v>1</v>
          </cell>
          <cell r="G86" t="e">
            <v>#N/A</v>
          </cell>
          <cell r="H86" t="str">
            <v>市場単価一覧</v>
          </cell>
        </row>
        <row r="87">
          <cell r="B87">
            <v>404</v>
          </cell>
          <cell r="C87" t="e">
            <v>#N/A</v>
          </cell>
          <cell r="D87" t="e">
            <v>#N/A</v>
          </cell>
          <cell r="E87" t="e">
            <v>#N/A</v>
          </cell>
          <cell r="F87">
            <v>1</v>
          </cell>
          <cell r="G87" t="e">
            <v>#N/A</v>
          </cell>
          <cell r="H87" t="str">
            <v>市場単価一覧</v>
          </cell>
        </row>
        <row r="88">
          <cell r="B88">
            <v>405</v>
          </cell>
          <cell r="C88" t="e">
            <v>#N/A</v>
          </cell>
          <cell r="D88" t="e">
            <v>#N/A</v>
          </cell>
          <cell r="E88" t="e">
            <v>#N/A</v>
          </cell>
          <cell r="F88">
            <v>1</v>
          </cell>
          <cell r="G88" t="e">
            <v>#N/A</v>
          </cell>
          <cell r="H88" t="str">
            <v>市場単価一覧</v>
          </cell>
        </row>
        <row r="89">
          <cell r="B89">
            <v>406</v>
          </cell>
          <cell r="C89" t="e">
            <v>#N/A</v>
          </cell>
          <cell r="D89" t="e">
            <v>#N/A</v>
          </cell>
          <cell r="E89" t="e">
            <v>#N/A</v>
          </cell>
          <cell r="F89">
            <v>1</v>
          </cell>
          <cell r="G89" t="e">
            <v>#N/A</v>
          </cell>
          <cell r="H89" t="str">
            <v>市場単価一覧</v>
          </cell>
        </row>
        <row r="90">
          <cell r="B90">
            <v>407</v>
          </cell>
          <cell r="C90" t="e">
            <v>#N/A</v>
          </cell>
          <cell r="D90" t="e">
            <v>#N/A</v>
          </cell>
          <cell r="E90" t="e">
            <v>#N/A</v>
          </cell>
          <cell r="F90">
            <v>1</v>
          </cell>
          <cell r="G90" t="e">
            <v>#N/A</v>
          </cell>
          <cell r="H90" t="str">
            <v>市場単価一覧</v>
          </cell>
        </row>
        <row r="91">
          <cell r="B91">
            <v>408</v>
          </cell>
          <cell r="C91" t="e">
            <v>#N/A</v>
          </cell>
          <cell r="D91" t="e">
            <v>#N/A</v>
          </cell>
          <cell r="E91" t="e">
            <v>#N/A</v>
          </cell>
          <cell r="F91">
            <v>1</v>
          </cell>
          <cell r="G91" t="e">
            <v>#N/A</v>
          </cell>
          <cell r="H91" t="str">
            <v>市場単価一覧</v>
          </cell>
        </row>
        <row r="92">
          <cell r="B92">
            <v>409</v>
          </cell>
          <cell r="C92" t="e">
            <v>#N/A</v>
          </cell>
          <cell r="D92" t="e">
            <v>#N/A</v>
          </cell>
          <cell r="E92" t="e">
            <v>#N/A</v>
          </cell>
          <cell r="F92">
            <v>1</v>
          </cell>
          <cell r="G92" t="e">
            <v>#N/A</v>
          </cell>
          <cell r="H92" t="str">
            <v>市場単価一覧</v>
          </cell>
        </row>
        <row r="93">
          <cell r="B93">
            <v>410</v>
          </cell>
        </row>
        <row r="94">
          <cell r="B94">
            <v>501</v>
          </cell>
          <cell r="C94" t="e">
            <v>#N/A</v>
          </cell>
          <cell r="D94" t="e">
            <v>#N/A</v>
          </cell>
          <cell r="E94" t="e">
            <v>#N/A</v>
          </cell>
          <cell r="F94" t="e">
            <v>#N/A</v>
          </cell>
          <cell r="G94" t="e">
            <v>#N/A</v>
          </cell>
          <cell r="H94" t="str">
            <v>見積×0.8</v>
          </cell>
        </row>
        <row r="95">
          <cell r="B95">
            <v>502</v>
          </cell>
          <cell r="C95" t="str">
            <v>ｱﾝｶｰﾎﾞﾙﾄ(SUS304)</v>
          </cell>
          <cell r="D95" t="str">
            <v>M10,350L,N2W2</v>
          </cell>
          <cell r="E95">
            <v>480</v>
          </cell>
          <cell r="F95">
            <v>1</v>
          </cell>
          <cell r="G95" t="str">
            <v>m2</v>
          </cell>
          <cell r="H95" t="str">
            <v>見積×0.8</v>
          </cell>
        </row>
        <row r="96">
          <cell r="B96">
            <v>503</v>
          </cell>
          <cell r="C96" t="str">
            <v>布基礎ｱﾝｶｰ打設</v>
          </cell>
          <cell r="D96" t="str">
            <v>手間のみ</v>
          </cell>
          <cell r="E96">
            <v>1200</v>
          </cell>
          <cell r="F96">
            <v>1</v>
          </cell>
          <cell r="G96" t="str">
            <v>m2</v>
          </cell>
          <cell r="H96" t="str">
            <v>見積×0.8</v>
          </cell>
        </row>
        <row r="97">
          <cell r="B97">
            <v>504</v>
          </cell>
          <cell r="C97" t="e">
            <v>#N/A</v>
          </cell>
          <cell r="D97" t="e">
            <v>#N/A</v>
          </cell>
          <cell r="E97" t="e">
            <v>#N/A</v>
          </cell>
          <cell r="F97" t="e">
            <v>#N/A</v>
          </cell>
          <cell r="G97" t="e">
            <v>#N/A</v>
          </cell>
          <cell r="H97" t="str">
            <v>見積×0.8</v>
          </cell>
        </row>
        <row r="98">
          <cell r="B98">
            <v>505</v>
          </cell>
          <cell r="C98" t="e">
            <v>#N/A</v>
          </cell>
          <cell r="D98" t="e">
            <v>#N/A</v>
          </cell>
          <cell r="E98" t="e">
            <v>#N/A</v>
          </cell>
          <cell r="F98" t="e">
            <v>#N/A</v>
          </cell>
          <cell r="G98" t="e">
            <v>#N/A</v>
          </cell>
          <cell r="H98" t="str">
            <v>見積×0.8</v>
          </cell>
        </row>
        <row r="99">
          <cell r="B99">
            <v>506</v>
          </cell>
          <cell r="C99" t="e">
            <v>#N/A</v>
          </cell>
          <cell r="D99" t="e">
            <v>#N/A</v>
          </cell>
          <cell r="E99" t="e">
            <v>#N/A</v>
          </cell>
          <cell r="F99" t="e">
            <v>#N/A</v>
          </cell>
          <cell r="G99" t="e">
            <v>#N/A</v>
          </cell>
          <cell r="H99" t="str">
            <v>見積×0.8</v>
          </cell>
        </row>
        <row r="100">
          <cell r="B100">
            <v>507</v>
          </cell>
          <cell r="C100" t="e">
            <v>#N/A</v>
          </cell>
          <cell r="D100" t="e">
            <v>#N/A</v>
          </cell>
          <cell r="E100" t="e">
            <v>#N/A</v>
          </cell>
          <cell r="F100" t="e">
            <v>#N/A</v>
          </cell>
          <cell r="G100" t="e">
            <v>#N/A</v>
          </cell>
          <cell r="H100" t="str">
            <v>見積×0.8</v>
          </cell>
        </row>
        <row r="101">
          <cell r="B101">
            <v>508</v>
          </cell>
          <cell r="C101" t="e">
            <v>#N/A</v>
          </cell>
          <cell r="D101" t="e">
            <v>#N/A</v>
          </cell>
          <cell r="E101" t="e">
            <v>#N/A</v>
          </cell>
          <cell r="F101" t="e">
            <v>#N/A</v>
          </cell>
          <cell r="G101" t="e">
            <v>#N/A</v>
          </cell>
          <cell r="H101" t="str">
            <v>見積×0.8</v>
          </cell>
        </row>
        <row r="102">
          <cell r="B102">
            <v>509</v>
          </cell>
          <cell r="C102" t="e">
            <v>#N/A</v>
          </cell>
          <cell r="D102" t="e">
            <v>#N/A</v>
          </cell>
          <cell r="E102" t="e">
            <v>#N/A</v>
          </cell>
          <cell r="F102" t="e">
            <v>#N/A</v>
          </cell>
          <cell r="G102" t="e">
            <v>#N/A</v>
          </cell>
          <cell r="H102" t="str">
            <v>見積×0.8</v>
          </cell>
        </row>
        <row r="103">
          <cell r="B103">
            <v>510</v>
          </cell>
          <cell r="C103" t="e">
            <v>#N/A</v>
          </cell>
          <cell r="D103" t="e">
            <v>#N/A</v>
          </cell>
          <cell r="E103" t="e">
            <v>#N/A</v>
          </cell>
          <cell r="F103" t="e">
            <v>#N/A</v>
          </cell>
          <cell r="G103" t="e">
            <v>#N/A</v>
          </cell>
          <cell r="H103" t="str">
            <v>見積×0.8</v>
          </cell>
        </row>
        <row r="104">
          <cell r="B104">
            <v>511</v>
          </cell>
          <cell r="C104" t="e">
            <v>#N/A</v>
          </cell>
          <cell r="D104" t="e">
            <v>#N/A</v>
          </cell>
          <cell r="E104" t="e">
            <v>#N/A</v>
          </cell>
          <cell r="F104" t="e">
            <v>#N/A</v>
          </cell>
          <cell r="G104" t="e">
            <v>#N/A</v>
          </cell>
          <cell r="H104" t="str">
            <v>見積×0.8</v>
          </cell>
        </row>
        <row r="105">
          <cell r="B105">
            <v>512</v>
          </cell>
          <cell r="C105" t="e">
            <v>#N/A</v>
          </cell>
          <cell r="D105" t="e">
            <v>#N/A</v>
          </cell>
          <cell r="E105" t="e">
            <v>#N/A</v>
          </cell>
          <cell r="F105" t="e">
            <v>#N/A</v>
          </cell>
          <cell r="G105" t="e">
            <v>#N/A</v>
          </cell>
          <cell r="H105" t="str">
            <v>見積×0.8</v>
          </cell>
        </row>
        <row r="106">
          <cell r="B106">
            <v>513</v>
          </cell>
          <cell r="C106" t="e">
            <v>#N/A</v>
          </cell>
          <cell r="D106" t="e">
            <v>#N/A</v>
          </cell>
          <cell r="E106" t="e">
            <v>#N/A</v>
          </cell>
          <cell r="F106" t="e">
            <v>#N/A</v>
          </cell>
          <cell r="G106" t="e">
            <v>#N/A</v>
          </cell>
          <cell r="H106" t="str">
            <v>見積×0.8</v>
          </cell>
        </row>
        <row r="107">
          <cell r="B107">
            <v>514</v>
          </cell>
          <cell r="C107" t="e">
            <v>#N/A</v>
          </cell>
          <cell r="D107" t="e">
            <v>#N/A</v>
          </cell>
          <cell r="E107" t="e">
            <v>#N/A</v>
          </cell>
          <cell r="F107" t="e">
            <v>#N/A</v>
          </cell>
          <cell r="G107" t="e">
            <v>#N/A</v>
          </cell>
          <cell r="H107" t="str">
            <v>見積×0.8</v>
          </cell>
        </row>
        <row r="108">
          <cell r="B108">
            <v>515</v>
          </cell>
          <cell r="C108" t="e">
            <v>#N/A</v>
          </cell>
          <cell r="D108" t="e">
            <v>#N/A</v>
          </cell>
          <cell r="E108" t="e">
            <v>#N/A</v>
          </cell>
          <cell r="F108" t="e">
            <v>#N/A</v>
          </cell>
          <cell r="G108" t="e">
            <v>#N/A</v>
          </cell>
          <cell r="H108" t="str">
            <v>見積×0.8</v>
          </cell>
        </row>
        <row r="109">
          <cell r="B109">
            <v>516</v>
          </cell>
          <cell r="C109" t="e">
            <v>#N/A</v>
          </cell>
          <cell r="D109" t="e">
            <v>#N/A</v>
          </cell>
          <cell r="E109" t="e">
            <v>#N/A</v>
          </cell>
          <cell r="F109" t="e">
            <v>#N/A</v>
          </cell>
          <cell r="G109" t="e">
            <v>#N/A</v>
          </cell>
          <cell r="H109" t="str">
            <v>見積×0.8</v>
          </cell>
        </row>
        <row r="110">
          <cell r="B110">
            <v>517</v>
          </cell>
          <cell r="C110" t="e">
            <v>#N/A</v>
          </cell>
          <cell r="D110" t="e">
            <v>#N/A</v>
          </cell>
          <cell r="E110" t="e">
            <v>#N/A</v>
          </cell>
          <cell r="F110" t="e">
            <v>#N/A</v>
          </cell>
          <cell r="G110" t="e">
            <v>#N/A</v>
          </cell>
          <cell r="H110" t="str">
            <v>見積×0.8</v>
          </cell>
        </row>
        <row r="111">
          <cell r="B111">
            <v>518</v>
          </cell>
          <cell r="C111" t="e">
            <v>#N/A</v>
          </cell>
          <cell r="D111" t="e">
            <v>#N/A</v>
          </cell>
          <cell r="E111" t="e">
            <v>#N/A</v>
          </cell>
          <cell r="F111" t="e">
            <v>#N/A</v>
          </cell>
          <cell r="G111" t="e">
            <v>#N/A</v>
          </cell>
          <cell r="H111" t="str">
            <v>見積×0.8</v>
          </cell>
        </row>
        <row r="112">
          <cell r="B112">
            <v>519</v>
          </cell>
          <cell r="C112" t="e">
            <v>#N/A</v>
          </cell>
          <cell r="D112" t="e">
            <v>#N/A</v>
          </cell>
          <cell r="E112" t="e">
            <v>#N/A</v>
          </cell>
          <cell r="F112" t="e">
            <v>#N/A</v>
          </cell>
          <cell r="G112" t="e">
            <v>#N/A</v>
          </cell>
          <cell r="H112" t="str">
            <v>見積×0.8</v>
          </cell>
        </row>
        <row r="113">
          <cell r="B113">
            <v>520</v>
          </cell>
          <cell r="C113" t="e">
            <v>#N/A</v>
          </cell>
          <cell r="D113" t="e">
            <v>#N/A</v>
          </cell>
          <cell r="E113" t="e">
            <v>#N/A</v>
          </cell>
          <cell r="F113" t="e">
            <v>#N/A</v>
          </cell>
          <cell r="G113" t="e">
            <v>#N/A</v>
          </cell>
          <cell r="H113" t="str">
            <v>見積×0.8</v>
          </cell>
        </row>
        <row r="114">
          <cell r="B114">
            <v>521</v>
          </cell>
          <cell r="C114" t="str">
            <v>屋根ﾊﾟﾈﾙ　2ｲﾝﾁ</v>
          </cell>
          <cell r="D114" t="str">
            <v>50.8t ST</v>
          </cell>
          <cell r="E114">
            <v>8720</v>
          </cell>
          <cell r="F114">
            <v>1</v>
          </cell>
          <cell r="G114" t="str">
            <v>m2</v>
          </cell>
          <cell r="H114" t="str">
            <v>見積×0.8</v>
          </cell>
        </row>
        <row r="115">
          <cell r="B115">
            <v>522</v>
          </cell>
          <cell r="C115" t="str">
            <v>壁ﾊﾟﾈﾙ</v>
          </cell>
          <cell r="D115" t="str">
            <v>50.8t 標準仕様</v>
          </cell>
          <cell r="E115">
            <v>15280</v>
          </cell>
          <cell r="F115">
            <v>1</v>
          </cell>
          <cell r="G115" t="str">
            <v>m2</v>
          </cell>
          <cell r="H115" t="str">
            <v>見積×0.8</v>
          </cell>
        </row>
        <row r="116">
          <cell r="B116">
            <v>523</v>
          </cell>
          <cell r="C116" t="str">
            <v>新袖壁(A)ﾋﾝｼﾞ付</v>
          </cell>
          <cell r="D116" t="str">
            <v>50.8t 標準仕様</v>
          </cell>
          <cell r="E116">
            <v>13360</v>
          </cell>
          <cell r="F116">
            <v>1</v>
          </cell>
          <cell r="G116" t="str">
            <v>枚</v>
          </cell>
          <cell r="H116" t="str">
            <v>見積×0.8</v>
          </cell>
        </row>
        <row r="117">
          <cell r="B117">
            <v>524</v>
          </cell>
          <cell r="C117" t="str">
            <v>新袖壁(B)ﾋｮｳｼﾞｷ付</v>
          </cell>
          <cell r="D117" t="str">
            <v>50.8t,1.2*2.2</v>
          </cell>
          <cell r="E117">
            <v>18160</v>
          </cell>
          <cell r="F117">
            <v>1</v>
          </cell>
          <cell r="G117" t="str">
            <v>枚</v>
          </cell>
          <cell r="H117" t="str">
            <v>見積×0.8</v>
          </cell>
        </row>
        <row r="118">
          <cell r="B118">
            <v>525</v>
          </cell>
          <cell r="C118" t="str">
            <v>新袖壁(B)ﾋｮｳｼﾞｷ付</v>
          </cell>
          <cell r="D118" t="str">
            <v>50.8t,1.0*2.2</v>
          </cell>
          <cell r="E118">
            <v>13040</v>
          </cell>
          <cell r="F118">
            <v>1</v>
          </cell>
          <cell r="G118" t="str">
            <v>枚</v>
          </cell>
          <cell r="H118" t="str">
            <v>見積×0.8</v>
          </cell>
        </row>
        <row r="119">
          <cell r="B119">
            <v>526</v>
          </cell>
          <cell r="C119" t="str">
            <v>棚パネル</v>
          </cell>
          <cell r="D119" t="str">
            <v>35.0t(210×2100)</v>
          </cell>
          <cell r="E119">
            <v>15520</v>
          </cell>
          <cell r="F119">
            <v>1</v>
          </cell>
          <cell r="G119" t="str">
            <v>枚</v>
          </cell>
          <cell r="H119" t="str">
            <v>見積×0.8</v>
          </cell>
        </row>
        <row r="120">
          <cell r="B120">
            <v>527</v>
          </cell>
          <cell r="C120" t="str">
            <v>棚パネル</v>
          </cell>
          <cell r="D120" t="str">
            <v>35.0t(210×1410)</v>
          </cell>
          <cell r="E120">
            <v>13200</v>
          </cell>
          <cell r="F120">
            <v>1</v>
          </cell>
          <cell r="G120" t="str">
            <v>枚</v>
          </cell>
          <cell r="H120" t="str">
            <v>見積×0.8</v>
          </cell>
        </row>
        <row r="121">
          <cell r="B121">
            <v>528</v>
          </cell>
          <cell r="C121" t="str">
            <v>棚パネル</v>
          </cell>
          <cell r="D121" t="str">
            <v>35.0t(210×810)</v>
          </cell>
          <cell r="E121">
            <v>10720</v>
          </cell>
          <cell r="F121">
            <v>1</v>
          </cell>
          <cell r="G121" t="str">
            <v>枚</v>
          </cell>
          <cell r="H121" t="str">
            <v>見積×0.8</v>
          </cell>
        </row>
        <row r="122">
          <cell r="B122">
            <v>529</v>
          </cell>
          <cell r="C122" t="str">
            <v>パネル建て方費</v>
          </cell>
          <cell r="D122" t="str">
            <v>屋根パネル</v>
          </cell>
          <cell r="E122">
            <v>4160</v>
          </cell>
          <cell r="F122">
            <v>1</v>
          </cell>
          <cell r="G122" t="str">
            <v>m2</v>
          </cell>
          <cell r="H122" t="str">
            <v>見積×0.8</v>
          </cell>
        </row>
        <row r="123">
          <cell r="B123">
            <v>530</v>
          </cell>
          <cell r="C123" t="str">
            <v>パネル建て方費</v>
          </cell>
          <cell r="D123" t="str">
            <v>壁パネル</v>
          </cell>
          <cell r="E123">
            <v>3040</v>
          </cell>
          <cell r="F123">
            <v>1</v>
          </cell>
          <cell r="G123" t="str">
            <v>m2</v>
          </cell>
          <cell r="H123" t="str">
            <v>見積×0.8</v>
          </cell>
        </row>
        <row r="124">
          <cell r="B124">
            <v>531</v>
          </cell>
          <cell r="C124" t="e">
            <v>#N/A</v>
          </cell>
          <cell r="D124" t="e">
            <v>#N/A</v>
          </cell>
          <cell r="E124" t="e">
            <v>#N/A</v>
          </cell>
          <cell r="F124" t="e">
            <v>#N/A</v>
          </cell>
          <cell r="G124" t="e">
            <v>#N/A</v>
          </cell>
          <cell r="H124" t="str">
            <v>見積×0.8</v>
          </cell>
        </row>
        <row r="125">
          <cell r="B125">
            <v>532</v>
          </cell>
          <cell r="C125" t="e">
            <v>#N/A</v>
          </cell>
          <cell r="D125" t="e">
            <v>#N/A</v>
          </cell>
          <cell r="E125" t="e">
            <v>#N/A</v>
          </cell>
          <cell r="F125" t="e">
            <v>#N/A</v>
          </cell>
          <cell r="G125" t="e">
            <v>#N/A</v>
          </cell>
          <cell r="H125" t="str">
            <v>見積×0.8</v>
          </cell>
        </row>
        <row r="126">
          <cell r="B126">
            <v>533</v>
          </cell>
          <cell r="C126" t="str">
            <v>ﾍﾞｰｽﾁｬﾝﾈﾙ</v>
          </cell>
          <cell r="D126" t="str">
            <v>ｱﾙﾐ材</v>
          </cell>
          <cell r="E126">
            <v>3192</v>
          </cell>
          <cell r="F126">
            <v>1</v>
          </cell>
          <cell r="G126" t="str">
            <v>m</v>
          </cell>
          <cell r="H126" t="str">
            <v>見積×0.8</v>
          </cell>
        </row>
        <row r="127">
          <cell r="B127">
            <v>534</v>
          </cell>
          <cell r="C127" t="str">
            <v>ｹﾞｰﾌﾞﾙ</v>
          </cell>
          <cell r="D127" t="str">
            <v>ｱﾙﾐ材</v>
          </cell>
          <cell r="E127">
            <v>3632</v>
          </cell>
          <cell r="F127">
            <v>1</v>
          </cell>
          <cell r="G127" t="str">
            <v>m</v>
          </cell>
          <cell r="H127" t="str">
            <v>見積×0.8</v>
          </cell>
        </row>
        <row r="128">
          <cell r="B128">
            <v>535</v>
          </cell>
          <cell r="C128" t="str">
            <v>ｲｰﾌﾞﾁｬﾝﾈﾙ</v>
          </cell>
          <cell r="D128" t="str">
            <v>ｱﾙﾐ材</v>
          </cell>
          <cell r="E128">
            <v>3344</v>
          </cell>
          <cell r="F128">
            <v>1</v>
          </cell>
          <cell r="G128" t="str">
            <v>m</v>
          </cell>
          <cell r="H128" t="str">
            <v>見積×0.8</v>
          </cell>
        </row>
        <row r="129">
          <cell r="B129">
            <v>536</v>
          </cell>
          <cell r="C129" t="str">
            <v>ﾘｯﾁﾋﾞｰﾑ</v>
          </cell>
          <cell r="D129" t="str">
            <v>ｱﾙﾐ材</v>
          </cell>
          <cell r="E129">
            <v>5040</v>
          </cell>
          <cell r="F129">
            <v>1</v>
          </cell>
          <cell r="G129" t="str">
            <v>m</v>
          </cell>
          <cell r="H129" t="str">
            <v>見積×0.8</v>
          </cell>
        </row>
        <row r="130">
          <cell r="B130">
            <v>537</v>
          </cell>
          <cell r="C130" t="str">
            <v>内・ｷｬｯﾌﾟ</v>
          </cell>
          <cell r="D130" t="str">
            <v>ｱﾙﾐ材,角型</v>
          </cell>
          <cell r="E130">
            <v>1352</v>
          </cell>
          <cell r="F130">
            <v>1</v>
          </cell>
          <cell r="G130" t="str">
            <v>m</v>
          </cell>
          <cell r="H130" t="str">
            <v>見積×0.8</v>
          </cell>
        </row>
        <row r="131">
          <cell r="B131">
            <v>538</v>
          </cell>
          <cell r="C131" t="str">
            <v>Rｷｬｯﾌﾟ</v>
          </cell>
          <cell r="D131" t="str">
            <v>ｱﾙﾐ材,R型</v>
          </cell>
          <cell r="E131">
            <v>1320</v>
          </cell>
          <cell r="F131">
            <v>1</v>
          </cell>
          <cell r="G131" t="str">
            <v>m</v>
          </cell>
          <cell r="H131" t="str">
            <v>見積×0.8</v>
          </cell>
        </row>
        <row r="132">
          <cell r="B132">
            <v>539</v>
          </cell>
          <cell r="C132" t="str">
            <v>外・ｷｬｯﾌﾟ</v>
          </cell>
          <cell r="D132" t="str">
            <v>ｱﾙﾐ材</v>
          </cell>
          <cell r="E132">
            <v>1280</v>
          </cell>
          <cell r="F132">
            <v>1</v>
          </cell>
          <cell r="G132" t="str">
            <v>m</v>
          </cell>
          <cell r="H132" t="str">
            <v>見積×0.8</v>
          </cell>
        </row>
        <row r="133">
          <cell r="B133">
            <v>540</v>
          </cell>
          <cell r="C133" t="str">
            <v>大便除ﾄﾞｱ枠</v>
          </cell>
          <cell r="D133" t="str">
            <v>ｱﾙﾐ材</v>
          </cell>
          <cell r="E133">
            <v>3672</v>
          </cell>
          <cell r="F133">
            <v>1</v>
          </cell>
          <cell r="G133" t="str">
            <v>m</v>
          </cell>
          <cell r="H133" t="str">
            <v>見積×0.8</v>
          </cell>
        </row>
        <row r="134">
          <cell r="B134">
            <v>541</v>
          </cell>
          <cell r="C134" t="str">
            <v>ｺｰﾅｰﾎﾟｽﾄ</v>
          </cell>
          <cell r="D134" t="str">
            <v>ｱﾙﾐ材</v>
          </cell>
          <cell r="E134">
            <v>3280</v>
          </cell>
          <cell r="F134">
            <v>1</v>
          </cell>
          <cell r="G134" t="str">
            <v>m</v>
          </cell>
          <cell r="H134" t="str">
            <v>見積×0.8</v>
          </cell>
        </row>
        <row r="135">
          <cell r="B135">
            <v>542</v>
          </cell>
          <cell r="C135" t="str">
            <v>ﾌｪｲｼｬｰ</v>
          </cell>
          <cell r="D135" t="str">
            <v>ｱﾙﾐ材</v>
          </cell>
          <cell r="E135">
            <v>2904</v>
          </cell>
          <cell r="F135">
            <v>1</v>
          </cell>
          <cell r="G135" t="str">
            <v>m</v>
          </cell>
          <cell r="H135" t="str">
            <v>見積×0.8</v>
          </cell>
        </row>
        <row r="136">
          <cell r="B136">
            <v>543</v>
          </cell>
          <cell r="C136" t="str">
            <v>Gｷｬｯﾌﾟ</v>
          </cell>
          <cell r="D136" t="str">
            <v>ｱﾙﾐ材</v>
          </cell>
          <cell r="E136">
            <v>784</v>
          </cell>
          <cell r="F136">
            <v>1</v>
          </cell>
          <cell r="G136" t="str">
            <v>m</v>
          </cell>
          <cell r="H136" t="str">
            <v>見積×0.8</v>
          </cell>
        </row>
        <row r="137">
          <cell r="B137">
            <v>544</v>
          </cell>
          <cell r="C137" t="str">
            <v>Gｷｬｯﾌﾟ（角ﾊﾟｲﾌﾟ）</v>
          </cell>
          <cell r="D137" t="str">
            <v>ｱﾙﾐ材,50×25×2.5</v>
          </cell>
          <cell r="E137">
            <v>1816</v>
          </cell>
          <cell r="F137">
            <v>1</v>
          </cell>
          <cell r="G137" t="str">
            <v>m</v>
          </cell>
          <cell r="H137" t="str">
            <v>見積×0.8</v>
          </cell>
        </row>
        <row r="138">
          <cell r="B138">
            <v>545</v>
          </cell>
          <cell r="C138" t="str">
            <v>角ﾊﾟｲﾌﾟ</v>
          </cell>
          <cell r="D138" t="str">
            <v>ｱﾙﾐ材,50×38×2</v>
          </cell>
          <cell r="E138">
            <v>2840</v>
          </cell>
          <cell r="F138">
            <v>1</v>
          </cell>
          <cell r="G138" t="str">
            <v>m</v>
          </cell>
          <cell r="H138" t="str">
            <v>見積×0.8</v>
          </cell>
        </row>
        <row r="139">
          <cell r="B139">
            <v>546</v>
          </cell>
          <cell r="C139" t="str">
            <v>組込み型材（A）</v>
          </cell>
          <cell r="D139" t="str">
            <v>ｱﾙﾐ材</v>
          </cell>
          <cell r="E139">
            <v>872</v>
          </cell>
          <cell r="F139">
            <v>1</v>
          </cell>
          <cell r="G139" t="str">
            <v>m</v>
          </cell>
          <cell r="H139" t="str">
            <v>見積×0.8</v>
          </cell>
        </row>
        <row r="140">
          <cell r="B140">
            <v>547</v>
          </cell>
          <cell r="C140" t="str">
            <v>組込み型材（新型）</v>
          </cell>
          <cell r="D140" t="str">
            <v>ｱﾙﾐ材</v>
          </cell>
          <cell r="E140">
            <v>2640</v>
          </cell>
          <cell r="F140">
            <v>1</v>
          </cell>
          <cell r="G140" t="str">
            <v>m</v>
          </cell>
          <cell r="H140" t="str">
            <v>見積×0.8</v>
          </cell>
        </row>
        <row r="141">
          <cell r="B141">
            <v>548</v>
          </cell>
          <cell r="C141" t="str">
            <v>ｱﾝｸﾞﾙ</v>
          </cell>
          <cell r="D141" t="str">
            <v>ｱﾙﾐ材,30×30×2</v>
          </cell>
          <cell r="E141">
            <v>944</v>
          </cell>
          <cell r="F141">
            <v>1</v>
          </cell>
          <cell r="G141" t="str">
            <v>m</v>
          </cell>
          <cell r="H141" t="str">
            <v>見積×0.8</v>
          </cell>
        </row>
        <row r="142">
          <cell r="B142">
            <v>549</v>
          </cell>
          <cell r="C142" t="str">
            <v>ｱﾝｸﾞﾙ</v>
          </cell>
          <cell r="D142" t="str">
            <v>ｱﾙﾐ材,40×40×2</v>
          </cell>
          <cell r="E142">
            <v>944</v>
          </cell>
          <cell r="F142">
            <v>1</v>
          </cell>
          <cell r="G142" t="str">
            <v>m</v>
          </cell>
          <cell r="H142" t="str">
            <v>見積×0.8</v>
          </cell>
        </row>
        <row r="143">
          <cell r="B143">
            <v>550</v>
          </cell>
          <cell r="C143" t="str">
            <v>軒下見切り材</v>
          </cell>
          <cell r="D143" t="str">
            <v>ｱﾙﾐ材</v>
          </cell>
          <cell r="E143">
            <v>1200</v>
          </cell>
          <cell r="F143">
            <v>1</v>
          </cell>
          <cell r="G143" t="str">
            <v>m</v>
          </cell>
          <cell r="H143" t="str">
            <v>見積×0.8</v>
          </cell>
        </row>
        <row r="144">
          <cell r="B144">
            <v>551</v>
          </cell>
          <cell r="C144" t="str">
            <v>同上取付費</v>
          </cell>
          <cell r="D144" t="str">
            <v>軒下見切り材</v>
          </cell>
          <cell r="E144">
            <v>1600</v>
          </cell>
          <cell r="F144">
            <v>1</v>
          </cell>
          <cell r="G144" t="str">
            <v>m</v>
          </cell>
          <cell r="H144" t="str">
            <v>見積×0.8</v>
          </cell>
        </row>
        <row r="145">
          <cell r="B145">
            <v>552</v>
          </cell>
          <cell r="C145" t="str">
            <v>外壁ﾀｲﾙ見切材</v>
          </cell>
          <cell r="D145" t="str">
            <v>ｱﾙﾐ材</v>
          </cell>
          <cell r="E145">
            <v>584</v>
          </cell>
          <cell r="F145">
            <v>1</v>
          </cell>
          <cell r="G145" t="str">
            <v>m</v>
          </cell>
          <cell r="H145" t="str">
            <v>見積×0.8</v>
          </cell>
        </row>
        <row r="146">
          <cell r="B146">
            <v>553</v>
          </cell>
          <cell r="C146" t="str">
            <v>同上取付費</v>
          </cell>
          <cell r="D146" t="str">
            <v>外壁ﾀｲﾙ見切材</v>
          </cell>
          <cell r="E146">
            <v>800</v>
          </cell>
          <cell r="F146">
            <v>1</v>
          </cell>
          <cell r="G146" t="str">
            <v>m</v>
          </cell>
          <cell r="H146" t="str">
            <v>見積×0.8</v>
          </cell>
        </row>
        <row r="147">
          <cell r="B147">
            <v>554</v>
          </cell>
          <cell r="C147" t="str">
            <v>軒樋,ﾌｪｰｼｬｰ部水切り</v>
          </cell>
          <cell r="D147" t="str">
            <v>ｱﾙﾐ材,2.0t焼付塗装</v>
          </cell>
          <cell r="E147">
            <v>3680</v>
          </cell>
          <cell r="F147">
            <v>1</v>
          </cell>
          <cell r="G147" t="str">
            <v>m</v>
          </cell>
          <cell r="H147" t="str">
            <v>見積×0.8</v>
          </cell>
        </row>
        <row r="148">
          <cell r="B148">
            <v>555</v>
          </cell>
          <cell r="C148" t="str">
            <v>同上取付費</v>
          </cell>
          <cell r="D148" t="str">
            <v>軒樋,ﾌｪｰｼｬｰ部水切り</v>
          </cell>
          <cell r="E148">
            <v>1600</v>
          </cell>
          <cell r="F148">
            <v>1</v>
          </cell>
          <cell r="G148" t="str">
            <v>m</v>
          </cell>
          <cell r="H148" t="str">
            <v>見積×0.8</v>
          </cell>
        </row>
        <row r="149">
          <cell r="B149">
            <v>556</v>
          </cell>
          <cell r="C149" t="str">
            <v>ｱﾙﾐﾘﾍﾞｯﾄ</v>
          </cell>
          <cell r="D149" t="str">
            <v>AD64ABS</v>
          </cell>
          <cell r="E149">
            <v>16.8</v>
          </cell>
          <cell r="F149">
            <v>1</v>
          </cell>
          <cell r="G149" t="str">
            <v>本</v>
          </cell>
          <cell r="H149" t="str">
            <v>見積×0.8</v>
          </cell>
        </row>
        <row r="150">
          <cell r="B150">
            <v>557</v>
          </cell>
          <cell r="C150" t="str">
            <v>ｸﾞﾘｯﾌﾟｱﾝｶｰ</v>
          </cell>
          <cell r="D150" t="str">
            <v>GA10M</v>
          </cell>
          <cell r="E150">
            <v>600</v>
          </cell>
          <cell r="F150">
            <v>1</v>
          </cell>
          <cell r="G150" t="str">
            <v>組</v>
          </cell>
          <cell r="H150" t="str">
            <v>見積×0.8</v>
          </cell>
        </row>
        <row r="151">
          <cell r="B151">
            <v>502</v>
          </cell>
          <cell r="C151" t="str">
            <v>ｱﾝｶｰﾎﾞﾙﾄ(SUS304)</v>
          </cell>
          <cell r="D151" t="str">
            <v>M10,350L,N2W2</v>
          </cell>
          <cell r="E151">
            <v>480</v>
          </cell>
          <cell r="F151">
            <v>1</v>
          </cell>
          <cell r="G151" t="str">
            <v>m2</v>
          </cell>
          <cell r="H151" t="str">
            <v>見積×0.8</v>
          </cell>
        </row>
        <row r="152">
          <cell r="B152">
            <v>503</v>
          </cell>
          <cell r="C152" t="str">
            <v>布基礎ｱﾝｶｰ打設</v>
          </cell>
          <cell r="D152" t="str">
            <v>手間のみ</v>
          </cell>
          <cell r="E152">
            <v>1200</v>
          </cell>
          <cell r="F152">
            <v>1</v>
          </cell>
          <cell r="G152" t="str">
            <v>m2</v>
          </cell>
          <cell r="H152" t="str">
            <v>見積×0.8</v>
          </cell>
        </row>
        <row r="153">
          <cell r="B153">
            <v>558</v>
          </cell>
          <cell r="C153" t="str">
            <v>目地接合材</v>
          </cell>
          <cell r="D153" t="str">
            <v>ｸﾘｰﾄ（L=4.8m）</v>
          </cell>
          <cell r="E153">
            <v>496</v>
          </cell>
          <cell r="F153">
            <v>1</v>
          </cell>
          <cell r="G153" t="str">
            <v>本</v>
          </cell>
          <cell r="H153" t="str">
            <v>見積×0.8</v>
          </cell>
        </row>
        <row r="154">
          <cell r="B154">
            <v>559</v>
          </cell>
          <cell r="C154" t="str">
            <v>目地接合材</v>
          </cell>
          <cell r="D154" t="str">
            <v>ｸﾘｰﾄ（L=3.0m）</v>
          </cell>
          <cell r="E154">
            <v>312</v>
          </cell>
          <cell r="F154">
            <v>1</v>
          </cell>
          <cell r="G154" t="str">
            <v>本</v>
          </cell>
          <cell r="H154" t="str">
            <v>見積×0.8</v>
          </cell>
        </row>
        <row r="155">
          <cell r="B155">
            <v>560</v>
          </cell>
          <cell r="C155" t="str">
            <v>帽子掛兼戸当り</v>
          </cell>
          <cell r="D155">
            <v>0</v>
          </cell>
          <cell r="E155">
            <v>2120</v>
          </cell>
          <cell r="F155">
            <v>1</v>
          </cell>
          <cell r="G155" t="str">
            <v>個</v>
          </cell>
          <cell r="H155" t="str">
            <v>見積×0.8</v>
          </cell>
        </row>
        <row r="156">
          <cell r="B156">
            <v>561</v>
          </cell>
          <cell r="C156" t="str">
            <v>化粧石膏ﾎﾞｰﾄﾞ（天井）</v>
          </cell>
          <cell r="D156" t="str">
            <v>耐水性,軽天下地共</v>
          </cell>
          <cell r="E156">
            <v>16320</v>
          </cell>
          <cell r="F156">
            <v>1</v>
          </cell>
          <cell r="G156" t="str">
            <v>m2</v>
          </cell>
          <cell r="H156" t="str">
            <v>見積×0.8</v>
          </cell>
        </row>
        <row r="157">
          <cell r="B157">
            <v>562</v>
          </cell>
          <cell r="C157" t="str">
            <v>ｼﾝｸﾞﾙ葺（屋根）</v>
          </cell>
          <cell r="D157" t="str">
            <v>切妻</v>
          </cell>
          <cell r="E157">
            <v>12160</v>
          </cell>
          <cell r="F157">
            <v>1</v>
          </cell>
          <cell r="G157" t="str">
            <v>m2</v>
          </cell>
          <cell r="H157" t="str">
            <v>見積×0.8</v>
          </cell>
        </row>
        <row r="158">
          <cell r="B158">
            <v>563</v>
          </cell>
          <cell r="C158" t="str">
            <v>棟包（屋根）</v>
          </cell>
          <cell r="D158">
            <v>0</v>
          </cell>
          <cell r="E158">
            <v>5120</v>
          </cell>
          <cell r="F158">
            <v>1</v>
          </cell>
          <cell r="G158" t="str">
            <v>m</v>
          </cell>
          <cell r="H158" t="str">
            <v>見積×0.8</v>
          </cell>
        </row>
        <row r="159">
          <cell r="B159">
            <v>564</v>
          </cell>
          <cell r="C159" t="str">
            <v>布基礎天端ﾓﾙﾀﾙ</v>
          </cell>
          <cell r="D159">
            <v>0</v>
          </cell>
          <cell r="E159">
            <v>2400</v>
          </cell>
          <cell r="F159">
            <v>1</v>
          </cell>
          <cell r="G159" t="str">
            <v>m</v>
          </cell>
          <cell r="H159" t="str">
            <v>見積×0.8</v>
          </cell>
        </row>
        <row r="160">
          <cell r="B160">
            <v>565</v>
          </cell>
          <cell r="C160" t="str">
            <v>布基礎幅木ﾓﾙﾀﾙ</v>
          </cell>
          <cell r="D160" t="str">
            <v>H＜150</v>
          </cell>
          <cell r="E160">
            <v>1840</v>
          </cell>
          <cell r="F160">
            <v>1</v>
          </cell>
          <cell r="G160" t="str">
            <v>m</v>
          </cell>
          <cell r="H160" t="str">
            <v>見積×0.8</v>
          </cell>
        </row>
        <row r="161">
          <cell r="B161">
            <v>566</v>
          </cell>
          <cell r="C161" t="str">
            <v>布基礎幅木ﾓﾙﾀﾙ</v>
          </cell>
          <cell r="D161" t="str">
            <v>H＝200</v>
          </cell>
          <cell r="E161">
            <v>2080</v>
          </cell>
          <cell r="F161">
            <v>1</v>
          </cell>
          <cell r="G161" t="str">
            <v>m</v>
          </cell>
          <cell r="H161" t="str">
            <v>見積×0.8</v>
          </cell>
        </row>
        <row r="162">
          <cell r="B162">
            <v>567</v>
          </cell>
          <cell r="C162" t="str">
            <v>床ﾓﾙﾀﾙ</v>
          </cell>
          <cell r="D162">
            <v>0</v>
          </cell>
          <cell r="E162">
            <v>2960</v>
          </cell>
          <cell r="F162">
            <v>1</v>
          </cell>
          <cell r="G162" t="str">
            <v>m2</v>
          </cell>
          <cell r="H162" t="str">
            <v>見積×0.8</v>
          </cell>
        </row>
        <row r="163">
          <cell r="B163">
            <v>568</v>
          </cell>
          <cell r="C163" t="str">
            <v>ﾓｻﾞｲｸ下地ﾓﾙﾀﾙ</v>
          </cell>
          <cell r="D163">
            <v>0</v>
          </cell>
          <cell r="E163">
            <v>2800</v>
          </cell>
          <cell r="F163">
            <v>1</v>
          </cell>
          <cell r="G163" t="str">
            <v>m2</v>
          </cell>
          <cell r="H163" t="str">
            <v>見積×0.8</v>
          </cell>
        </row>
        <row r="164">
          <cell r="B164">
            <v>569</v>
          </cell>
          <cell r="C164" t="str">
            <v>外壁ﾀｲﾙ（湿式）</v>
          </cell>
          <cell r="D164" t="str">
            <v>ﾈｵﾋﾟﾀ#88共</v>
          </cell>
          <cell r="E164">
            <v>19200</v>
          </cell>
          <cell r="F164">
            <v>1</v>
          </cell>
          <cell r="G164" t="str">
            <v>m2</v>
          </cell>
          <cell r="H164" t="str">
            <v>見積×0.8</v>
          </cell>
        </row>
        <row r="165">
          <cell r="B165">
            <v>570</v>
          </cell>
          <cell r="C165" t="str">
            <v>床ﾀｲﾙ（磁器質）</v>
          </cell>
          <cell r="D165" t="str">
            <v>ｱｺﾙﾃﾞｨG,45×45×7</v>
          </cell>
          <cell r="E165">
            <v>9200</v>
          </cell>
          <cell r="F165">
            <v>1</v>
          </cell>
          <cell r="G165" t="str">
            <v>m2</v>
          </cell>
          <cell r="H165" t="str">
            <v>見積×0.8</v>
          </cell>
        </row>
        <row r="166">
          <cell r="B166">
            <v>571</v>
          </cell>
          <cell r="C166" t="str">
            <v>採光ｶﾞﾗﾘ</v>
          </cell>
          <cell r="D166" t="str">
            <v>500×200</v>
          </cell>
          <cell r="E166">
            <v>7040</v>
          </cell>
          <cell r="F166">
            <v>1</v>
          </cell>
          <cell r="G166" t="str">
            <v>枚</v>
          </cell>
          <cell r="H166" t="str">
            <v>見積×0.8</v>
          </cell>
        </row>
        <row r="167">
          <cell r="B167">
            <v>572</v>
          </cell>
          <cell r="C167" t="str">
            <v>FIXｶﾞﾗﾘ</v>
          </cell>
          <cell r="D167" t="str">
            <v>AL500×500</v>
          </cell>
          <cell r="E167">
            <v>27000</v>
          </cell>
          <cell r="F167">
            <v>1</v>
          </cell>
          <cell r="G167" t="str">
            <v>枚</v>
          </cell>
          <cell r="H167" t="str">
            <v>見積×0.8</v>
          </cell>
        </row>
        <row r="168">
          <cell r="B168">
            <v>573</v>
          </cell>
          <cell r="C168" t="str">
            <v>天井点検口</v>
          </cell>
          <cell r="D168" t="str">
            <v>RL-445</v>
          </cell>
          <cell r="E168">
            <v>6400</v>
          </cell>
          <cell r="F168">
            <v>1</v>
          </cell>
          <cell r="G168" t="str">
            <v>枚</v>
          </cell>
          <cell r="H168" t="str">
            <v>見積×0.8</v>
          </cell>
        </row>
        <row r="169">
          <cell r="B169">
            <v>574</v>
          </cell>
          <cell r="C169" t="str">
            <v>同上取付費</v>
          </cell>
          <cell r="D169" t="str">
            <v>天井点検口</v>
          </cell>
          <cell r="E169">
            <v>8000</v>
          </cell>
          <cell r="F169">
            <v>1</v>
          </cell>
          <cell r="G169" t="str">
            <v>枚</v>
          </cell>
          <cell r="H169" t="str">
            <v>見積×0.8</v>
          </cell>
        </row>
        <row r="170">
          <cell r="B170">
            <v>575</v>
          </cell>
          <cell r="C170" t="str">
            <v>大便除ﾄﾞｱ（ﾋﾟﾎﾟｯﾄﾋﾝｼﾞ）</v>
          </cell>
          <cell r="D170" t="str">
            <v>650×1900</v>
          </cell>
          <cell r="E170">
            <v>60080</v>
          </cell>
          <cell r="F170">
            <v>1</v>
          </cell>
          <cell r="G170" t="str">
            <v>枚</v>
          </cell>
          <cell r="H170" t="str">
            <v>見積×0.8</v>
          </cell>
        </row>
        <row r="171">
          <cell r="B171">
            <v>576</v>
          </cell>
          <cell r="C171" t="str">
            <v>物置ﾄﾞｱ</v>
          </cell>
          <cell r="D171" t="str">
            <v>491×1191</v>
          </cell>
          <cell r="E171">
            <v>26160</v>
          </cell>
          <cell r="F171">
            <v>1</v>
          </cell>
          <cell r="G171" t="str">
            <v>枚</v>
          </cell>
          <cell r="H171" t="str">
            <v>見積×0.8</v>
          </cell>
        </row>
        <row r="172">
          <cell r="B172">
            <v>578</v>
          </cell>
          <cell r="C172" t="str">
            <v>機械室ﾄﾞｱ</v>
          </cell>
          <cell r="D172" t="str">
            <v>900×1800</v>
          </cell>
          <cell r="E172">
            <v>41120</v>
          </cell>
          <cell r="F172">
            <v>1</v>
          </cell>
          <cell r="G172" t="str">
            <v>枚</v>
          </cell>
          <cell r="H172" t="str">
            <v>見積×0.8</v>
          </cell>
        </row>
        <row r="173">
          <cell r="B173">
            <v>580</v>
          </cell>
          <cell r="C173" t="str">
            <v>SUSｽﾗｲﾃﾞｨﾝｸﾞﾄﾞｱ</v>
          </cell>
          <cell r="D173" t="str">
            <v>1085×1910,片引戸</v>
          </cell>
          <cell r="E173">
            <v>208800</v>
          </cell>
          <cell r="F173">
            <v>1</v>
          </cell>
          <cell r="G173" t="str">
            <v>組</v>
          </cell>
          <cell r="H173" t="str">
            <v>見積×0.8</v>
          </cell>
        </row>
        <row r="174">
          <cell r="B174">
            <v>581</v>
          </cell>
          <cell r="C174" t="str">
            <v>同上取付費</v>
          </cell>
          <cell r="D174" t="str">
            <v>SUSｽﾗｲﾃﾞｨﾝｸﾞﾄﾞｱ</v>
          </cell>
          <cell r="E174">
            <v>11200</v>
          </cell>
          <cell r="F174">
            <v>1</v>
          </cell>
          <cell r="G174" t="str">
            <v>組</v>
          </cell>
          <cell r="H174" t="str">
            <v>見積×0.8</v>
          </cell>
        </row>
        <row r="175">
          <cell r="B175">
            <v>582</v>
          </cell>
          <cell r="C175" t="str">
            <v>SUS手摺（可動式）</v>
          </cell>
          <cell r="D175" t="str">
            <v>C3N39011（塩ﾋﾞ被覆）</v>
          </cell>
          <cell r="E175">
            <v>80000</v>
          </cell>
          <cell r="F175">
            <v>1</v>
          </cell>
          <cell r="G175" t="str">
            <v>組</v>
          </cell>
          <cell r="H175" t="str">
            <v>見積×0.8</v>
          </cell>
        </row>
        <row r="176">
          <cell r="B176">
            <v>583</v>
          </cell>
          <cell r="C176" t="str">
            <v>SUS手摺（大便器）</v>
          </cell>
          <cell r="D176" t="str">
            <v>C3N39010（塩ﾋﾞ被覆）</v>
          </cell>
          <cell r="E176">
            <v>25200</v>
          </cell>
          <cell r="F176">
            <v>1</v>
          </cell>
          <cell r="G176" t="str">
            <v>組</v>
          </cell>
          <cell r="H176" t="str">
            <v>見積×0.8</v>
          </cell>
        </row>
        <row r="177">
          <cell r="B177">
            <v>584</v>
          </cell>
          <cell r="C177" t="str">
            <v>同上取付費</v>
          </cell>
          <cell r="D177" t="str">
            <v>SUS手摺（可動式・大便器）</v>
          </cell>
          <cell r="E177">
            <v>12000</v>
          </cell>
          <cell r="F177">
            <v>1</v>
          </cell>
          <cell r="G177" t="str">
            <v>組</v>
          </cell>
          <cell r="H177" t="str">
            <v>見積×0.8</v>
          </cell>
        </row>
        <row r="178">
          <cell r="B178">
            <v>585</v>
          </cell>
          <cell r="C178" t="str">
            <v>SUS手摺（小便器）</v>
          </cell>
          <cell r="D178" t="str">
            <v>C3N39005（塩ﾋﾞ被覆）</v>
          </cell>
          <cell r="E178">
            <v>41600</v>
          </cell>
          <cell r="F178">
            <v>1</v>
          </cell>
          <cell r="G178" t="str">
            <v>組</v>
          </cell>
          <cell r="H178" t="str">
            <v>見積×0.8</v>
          </cell>
        </row>
        <row r="179">
          <cell r="B179">
            <v>586</v>
          </cell>
          <cell r="C179" t="str">
            <v>同上取付費</v>
          </cell>
          <cell r="D179" t="str">
            <v>SUS手摺（小便器）</v>
          </cell>
          <cell r="E179">
            <v>16000</v>
          </cell>
          <cell r="F179">
            <v>1</v>
          </cell>
          <cell r="G179" t="str">
            <v>組</v>
          </cell>
          <cell r="H179" t="str">
            <v>見積×0.8</v>
          </cell>
        </row>
        <row r="180">
          <cell r="B180">
            <v>587</v>
          </cell>
          <cell r="C180" t="str">
            <v>SUS手摺（洗面器）</v>
          </cell>
          <cell r="D180" t="str">
            <v>C3N39012（塩ﾋﾞ被覆）</v>
          </cell>
          <cell r="E180">
            <v>28640</v>
          </cell>
          <cell r="F180">
            <v>1</v>
          </cell>
          <cell r="G180" t="str">
            <v>組</v>
          </cell>
          <cell r="H180" t="str">
            <v>見積×0.8</v>
          </cell>
        </row>
        <row r="181">
          <cell r="B181">
            <v>588</v>
          </cell>
          <cell r="C181" t="str">
            <v>同上取付費</v>
          </cell>
          <cell r="D181" t="str">
            <v>SUS手摺（洗面器）</v>
          </cell>
          <cell r="E181">
            <v>14000</v>
          </cell>
          <cell r="F181">
            <v>1</v>
          </cell>
          <cell r="G181" t="str">
            <v>組</v>
          </cell>
          <cell r="H181" t="str">
            <v>見積×0.8</v>
          </cell>
        </row>
        <row r="182">
          <cell r="B182">
            <v>589</v>
          </cell>
          <cell r="C182" t="str">
            <v>ﾎﾟﾘｶｰﾎﾞ樹脂板</v>
          </cell>
          <cell r="D182" t="str">
            <v>5.0t ｶﾗｰ</v>
          </cell>
          <cell r="E182">
            <v>16800</v>
          </cell>
          <cell r="F182">
            <v>1</v>
          </cell>
          <cell r="G182" t="str">
            <v>m2</v>
          </cell>
          <cell r="H182" t="str">
            <v>見積×0.8</v>
          </cell>
        </row>
        <row r="183">
          <cell r="B183">
            <v>590</v>
          </cell>
          <cell r="C183" t="str">
            <v>同上取付費</v>
          </cell>
          <cell r="D183" t="str">
            <v>ﾎﾟﾘｶｰﾎﾞ樹脂板</v>
          </cell>
          <cell r="E183">
            <v>3200</v>
          </cell>
          <cell r="F183">
            <v>1</v>
          </cell>
          <cell r="G183" t="str">
            <v>m2</v>
          </cell>
          <cell r="H183" t="str">
            <v>見積×0.8</v>
          </cell>
        </row>
        <row r="184">
          <cell r="B184">
            <v>591</v>
          </cell>
          <cell r="C184" t="str">
            <v>軒樋</v>
          </cell>
          <cell r="D184" t="str">
            <v>NL-80U,金具・上合共</v>
          </cell>
          <cell r="E184">
            <v>2320</v>
          </cell>
          <cell r="F184">
            <v>1</v>
          </cell>
          <cell r="G184" t="str">
            <v>m</v>
          </cell>
          <cell r="H184" t="str">
            <v>見積×0.8</v>
          </cell>
        </row>
        <row r="185">
          <cell r="B185">
            <v>592</v>
          </cell>
          <cell r="C185" t="str">
            <v>竪樋</v>
          </cell>
          <cell r="D185" t="str">
            <v>φ60,ｴﾙﾎﾞ共</v>
          </cell>
          <cell r="E185">
            <v>1200</v>
          </cell>
          <cell r="F185">
            <v>1</v>
          </cell>
          <cell r="G185" t="str">
            <v>m</v>
          </cell>
          <cell r="H185" t="str">
            <v>見積×0.8</v>
          </cell>
        </row>
        <row r="186">
          <cell r="B186">
            <v>593</v>
          </cell>
          <cell r="C186" t="str">
            <v>同上取付費</v>
          </cell>
          <cell r="D186" t="str">
            <v>雨樋</v>
          </cell>
          <cell r="E186">
            <v>2560</v>
          </cell>
          <cell r="F186">
            <v>1</v>
          </cell>
          <cell r="G186" t="str">
            <v>m</v>
          </cell>
          <cell r="H186" t="str">
            <v>見積×0.8</v>
          </cell>
        </row>
        <row r="187">
          <cell r="B187">
            <v>594</v>
          </cell>
          <cell r="C187" t="str">
            <v>男子ﾏｰｸ</v>
          </cell>
          <cell r="D187" t="str">
            <v>AL200×200</v>
          </cell>
          <cell r="E187">
            <v>8800</v>
          </cell>
          <cell r="F187">
            <v>1</v>
          </cell>
          <cell r="G187" t="str">
            <v>枚</v>
          </cell>
          <cell r="H187" t="str">
            <v>見積×0.8</v>
          </cell>
        </row>
        <row r="188">
          <cell r="B188">
            <v>595</v>
          </cell>
          <cell r="C188" t="str">
            <v>女子ﾏｰｸ</v>
          </cell>
          <cell r="D188" t="str">
            <v>AL200×200</v>
          </cell>
          <cell r="E188">
            <v>8800</v>
          </cell>
          <cell r="F188">
            <v>1</v>
          </cell>
          <cell r="G188" t="str">
            <v>枚</v>
          </cell>
          <cell r="H188" t="str">
            <v>見積×0.8</v>
          </cell>
        </row>
        <row r="189">
          <cell r="B189">
            <v>596</v>
          </cell>
          <cell r="C189" t="str">
            <v>多目的ﾏｰｸ</v>
          </cell>
          <cell r="D189" t="str">
            <v>ｼﾙｸ印刷,AL200×600</v>
          </cell>
          <cell r="E189">
            <v>19200</v>
          </cell>
          <cell r="F189">
            <v>1</v>
          </cell>
          <cell r="G189" t="str">
            <v>枚</v>
          </cell>
          <cell r="H189" t="str">
            <v>見積×0.8</v>
          </cell>
        </row>
        <row r="190">
          <cell r="B190">
            <v>597</v>
          </cell>
          <cell r="C190" t="str">
            <v>材料運搬費</v>
          </cell>
          <cell r="D190">
            <v>0</v>
          </cell>
          <cell r="E190">
            <v>21600</v>
          </cell>
          <cell r="F190">
            <v>1</v>
          </cell>
          <cell r="G190" t="str">
            <v>式</v>
          </cell>
          <cell r="H190" t="str">
            <v>見積×0.8</v>
          </cell>
        </row>
        <row r="191">
          <cell r="B191">
            <v>598</v>
          </cell>
          <cell r="C191">
            <v>0</v>
          </cell>
          <cell r="D191">
            <v>0</v>
          </cell>
          <cell r="E191">
            <v>0</v>
          </cell>
          <cell r="F191">
            <v>0</v>
          </cell>
          <cell r="G191">
            <v>0</v>
          </cell>
          <cell r="H191" t="str">
            <v>見積×0.8</v>
          </cell>
        </row>
        <row r="192">
          <cell r="B192">
            <v>601</v>
          </cell>
          <cell r="C192" t="str">
            <v>水替え（ﾎﾟﾝﾌﾟ）</v>
          </cell>
          <cell r="D192" t="str">
            <v>50φ1.5kw,1ヶ月</v>
          </cell>
          <cell r="E192">
            <v>80000</v>
          </cell>
          <cell r="F192">
            <v>1</v>
          </cell>
          <cell r="G192" t="str">
            <v>箇所</v>
          </cell>
          <cell r="H192" t="str">
            <v>見積×0.8</v>
          </cell>
        </row>
        <row r="193">
          <cell r="B193">
            <v>602</v>
          </cell>
          <cell r="C193" t="str">
            <v>ｺﾝｸﾘｰﾄ金ｺﾞﾃ</v>
          </cell>
          <cell r="D193">
            <v>0</v>
          </cell>
          <cell r="E193">
            <v>576</v>
          </cell>
          <cell r="F193">
            <v>1</v>
          </cell>
          <cell r="G193" t="str">
            <v>m2</v>
          </cell>
          <cell r="H193" t="str">
            <v>見積×0.8</v>
          </cell>
        </row>
        <row r="194">
          <cell r="B194">
            <v>603</v>
          </cell>
          <cell r="C194" t="str">
            <v>安全管理費</v>
          </cell>
          <cell r="D194">
            <v>0</v>
          </cell>
          <cell r="E194">
            <v>37600</v>
          </cell>
          <cell r="F194">
            <v>1</v>
          </cell>
          <cell r="G194" t="str">
            <v>式</v>
          </cell>
          <cell r="H194" t="str">
            <v>見積×0.8</v>
          </cell>
        </row>
        <row r="195">
          <cell r="B195">
            <v>604</v>
          </cell>
          <cell r="C195" t="str">
            <v>場内小運搬</v>
          </cell>
          <cell r="D195">
            <v>0</v>
          </cell>
          <cell r="E195">
            <v>19220</v>
          </cell>
          <cell r="F195">
            <v>1</v>
          </cell>
          <cell r="G195" t="str">
            <v>式</v>
          </cell>
          <cell r="H195" t="str">
            <v>見積×0.8</v>
          </cell>
        </row>
        <row r="197">
          <cell r="B197">
            <v>611</v>
          </cell>
          <cell r="C197" t="str">
            <v>樹木伐採</v>
          </cell>
          <cell r="D197" t="str">
            <v>C=29cm未満</v>
          </cell>
          <cell r="E197">
            <v>3120</v>
          </cell>
          <cell r="F197">
            <v>1</v>
          </cell>
          <cell r="G197" t="str">
            <v>本</v>
          </cell>
          <cell r="H197" t="str">
            <v>見積×0.8</v>
          </cell>
        </row>
        <row r="198">
          <cell r="B198">
            <v>612</v>
          </cell>
          <cell r="C198" t="str">
            <v>樹木伐採</v>
          </cell>
          <cell r="D198" t="str">
            <v>C=30～59cm</v>
          </cell>
          <cell r="E198">
            <v>10000</v>
          </cell>
          <cell r="F198">
            <v>1</v>
          </cell>
          <cell r="G198" t="str">
            <v>本</v>
          </cell>
          <cell r="H198" t="str">
            <v>見積×0.8</v>
          </cell>
        </row>
        <row r="199">
          <cell r="B199">
            <v>613</v>
          </cell>
          <cell r="C199" t="str">
            <v>樹木伐採</v>
          </cell>
          <cell r="D199" t="str">
            <v>C=60～89cm</v>
          </cell>
          <cell r="E199">
            <v>22960</v>
          </cell>
          <cell r="F199">
            <v>1</v>
          </cell>
          <cell r="G199" t="str">
            <v>本</v>
          </cell>
          <cell r="H199" t="str">
            <v>見積×0.8</v>
          </cell>
        </row>
        <row r="200">
          <cell r="B200">
            <v>614</v>
          </cell>
          <cell r="C200" t="str">
            <v>樹木抜根</v>
          </cell>
          <cell r="D200" t="str">
            <v>C=29cm未満</v>
          </cell>
          <cell r="E200">
            <v>1680</v>
          </cell>
          <cell r="F200">
            <v>1</v>
          </cell>
          <cell r="G200" t="str">
            <v>本</v>
          </cell>
          <cell r="H200" t="str">
            <v>見積×0.8</v>
          </cell>
        </row>
        <row r="201">
          <cell r="B201">
            <v>615</v>
          </cell>
          <cell r="C201" t="str">
            <v>樹木抜根</v>
          </cell>
          <cell r="D201" t="str">
            <v>C=30～59cm</v>
          </cell>
          <cell r="E201">
            <v>3840</v>
          </cell>
          <cell r="F201">
            <v>1</v>
          </cell>
          <cell r="G201" t="str">
            <v>本</v>
          </cell>
          <cell r="H201" t="str">
            <v>見積×0.8</v>
          </cell>
        </row>
        <row r="202">
          <cell r="B202">
            <v>616</v>
          </cell>
          <cell r="C202" t="str">
            <v>樹木抜根</v>
          </cell>
          <cell r="D202" t="str">
            <v>C=60～89cm</v>
          </cell>
          <cell r="E202">
            <v>10960</v>
          </cell>
          <cell r="F202">
            <v>1</v>
          </cell>
          <cell r="G202" t="str">
            <v>本</v>
          </cell>
          <cell r="H202" t="str">
            <v>見積×0.8</v>
          </cell>
        </row>
        <row r="203">
          <cell r="B203">
            <v>617</v>
          </cell>
          <cell r="C203" t="str">
            <v>場外処理</v>
          </cell>
          <cell r="D203" t="str">
            <v>C=29cm未満</v>
          </cell>
          <cell r="E203">
            <v>1600</v>
          </cell>
          <cell r="F203">
            <v>1</v>
          </cell>
          <cell r="G203" t="str">
            <v>本</v>
          </cell>
          <cell r="H203" t="str">
            <v>見積×0.8</v>
          </cell>
        </row>
        <row r="204">
          <cell r="B204">
            <v>618</v>
          </cell>
          <cell r="C204" t="str">
            <v>場外処理</v>
          </cell>
          <cell r="D204" t="str">
            <v>C=30～59cm</v>
          </cell>
          <cell r="E204">
            <v>3200</v>
          </cell>
          <cell r="F204">
            <v>1</v>
          </cell>
          <cell r="G204" t="str">
            <v>本</v>
          </cell>
          <cell r="H204" t="str">
            <v>見積×0.8</v>
          </cell>
        </row>
        <row r="205">
          <cell r="B205">
            <v>619</v>
          </cell>
          <cell r="C205" t="str">
            <v>場外処理</v>
          </cell>
          <cell r="D205" t="str">
            <v>C=60～89cm</v>
          </cell>
          <cell r="E205">
            <v>9840</v>
          </cell>
          <cell r="F205">
            <v>1</v>
          </cell>
          <cell r="G205" t="str">
            <v>本</v>
          </cell>
          <cell r="H205" t="str">
            <v>見積×0.8</v>
          </cell>
        </row>
        <row r="206">
          <cell r="B206">
            <v>620</v>
          </cell>
          <cell r="C206">
            <v>0</v>
          </cell>
          <cell r="D206">
            <v>0</v>
          </cell>
          <cell r="E206">
            <v>0</v>
          </cell>
          <cell r="F206">
            <v>0</v>
          </cell>
          <cell r="G206">
            <v>0</v>
          </cell>
          <cell r="H206" t="str">
            <v>見積×0.8</v>
          </cell>
        </row>
        <row r="207">
          <cell r="B207">
            <v>621</v>
          </cell>
          <cell r="C207" t="str">
            <v>記念ﾌﾟﾚｰﾄ</v>
          </cell>
          <cell r="D207">
            <v>0</v>
          </cell>
          <cell r="E207">
            <v>328800</v>
          </cell>
          <cell r="F207">
            <v>1</v>
          </cell>
          <cell r="G207" t="str">
            <v>基</v>
          </cell>
          <cell r="H207" t="str">
            <v>見積×0.8</v>
          </cell>
        </row>
        <row r="208">
          <cell r="B208">
            <v>622</v>
          </cell>
          <cell r="C208" t="str">
            <v>同上据付費</v>
          </cell>
          <cell r="D208" t="str">
            <v>記念ﾌﾟﾚｰﾄ</v>
          </cell>
          <cell r="E208">
            <v>8000</v>
          </cell>
          <cell r="F208">
            <v>1</v>
          </cell>
          <cell r="G208" t="str">
            <v>基</v>
          </cell>
          <cell r="H208" t="str">
            <v>見積×0.8</v>
          </cell>
        </row>
        <row r="209">
          <cell r="B209">
            <v>623</v>
          </cell>
          <cell r="C209" t="str">
            <v>注意板-A</v>
          </cell>
          <cell r="D209" t="str">
            <v>H=2100,W=900</v>
          </cell>
          <cell r="E209">
            <v>523200</v>
          </cell>
          <cell r="F209">
            <v>1</v>
          </cell>
          <cell r="G209" t="str">
            <v>基</v>
          </cell>
          <cell r="H209" t="str">
            <v>見積×0.8</v>
          </cell>
        </row>
        <row r="210">
          <cell r="B210">
            <v>624</v>
          </cell>
          <cell r="C210" t="str">
            <v>同上据付費</v>
          </cell>
          <cell r="D210" t="str">
            <v>注意板-A</v>
          </cell>
          <cell r="E210">
            <v>12000</v>
          </cell>
          <cell r="F210">
            <v>1</v>
          </cell>
          <cell r="G210" t="str">
            <v>基</v>
          </cell>
          <cell r="H210" t="str">
            <v>見積×0.8</v>
          </cell>
        </row>
        <row r="211">
          <cell r="B211">
            <v>625</v>
          </cell>
          <cell r="C211" t="str">
            <v>注意板-B</v>
          </cell>
          <cell r="D211" t="str">
            <v>H=1500,W=600</v>
          </cell>
          <cell r="E211">
            <v>162400</v>
          </cell>
          <cell r="F211">
            <v>1</v>
          </cell>
          <cell r="G211" t="str">
            <v>基</v>
          </cell>
          <cell r="H211" t="str">
            <v>見積×0.8</v>
          </cell>
        </row>
        <row r="212">
          <cell r="B212">
            <v>626</v>
          </cell>
          <cell r="C212" t="str">
            <v>同上据付費</v>
          </cell>
          <cell r="D212" t="str">
            <v>注意板-B</v>
          </cell>
          <cell r="E212">
            <v>8000</v>
          </cell>
          <cell r="F212">
            <v>1</v>
          </cell>
          <cell r="G212" t="str">
            <v>基</v>
          </cell>
          <cell r="H212" t="str">
            <v>見積×0.8</v>
          </cell>
        </row>
        <row r="213">
          <cell r="B213">
            <v>627</v>
          </cell>
          <cell r="C213" t="str">
            <v>注意板-C</v>
          </cell>
          <cell r="D213" t="str">
            <v>600*600</v>
          </cell>
          <cell r="E213">
            <v>138400</v>
          </cell>
          <cell r="F213">
            <v>1</v>
          </cell>
          <cell r="G213" t="str">
            <v>基</v>
          </cell>
          <cell r="H213" t="str">
            <v>見積×0.8</v>
          </cell>
        </row>
        <row r="214">
          <cell r="B214">
            <v>628</v>
          </cell>
          <cell r="C214" t="str">
            <v>同上据付費</v>
          </cell>
          <cell r="D214" t="str">
            <v>注意板-C</v>
          </cell>
          <cell r="E214">
            <v>4000</v>
          </cell>
          <cell r="F214">
            <v>1</v>
          </cell>
          <cell r="G214" t="str">
            <v>基</v>
          </cell>
          <cell r="H214" t="str">
            <v>見積×0.8</v>
          </cell>
        </row>
        <row r="215">
          <cell r="B215">
            <v>701</v>
          </cell>
          <cell r="C215" t="str">
            <v>樹木伐採・抜根・処理工</v>
          </cell>
          <cell r="D215" t="str">
            <v>（C=29cm未満）</v>
          </cell>
          <cell r="E215">
            <v>6400</v>
          </cell>
          <cell r="F215">
            <v>1</v>
          </cell>
          <cell r="G215" t="str">
            <v>本</v>
          </cell>
          <cell r="H215" t="str">
            <v>a-1</v>
          </cell>
        </row>
        <row r="216">
          <cell r="B216">
            <v>702</v>
          </cell>
          <cell r="C216" t="str">
            <v>樹木伐採・抜根・処理工</v>
          </cell>
          <cell r="D216" t="str">
            <v>（C=30～59cm）</v>
          </cell>
          <cell r="E216">
            <v>17000</v>
          </cell>
          <cell r="F216">
            <v>1</v>
          </cell>
          <cell r="G216" t="str">
            <v>本</v>
          </cell>
          <cell r="H216" t="str">
            <v>a-2</v>
          </cell>
        </row>
        <row r="217">
          <cell r="B217">
            <v>703</v>
          </cell>
          <cell r="C217" t="str">
            <v>樹木伐採・抜根・処理工</v>
          </cell>
          <cell r="D217" t="str">
            <v>（C=60～89cm）</v>
          </cell>
          <cell r="E217">
            <v>43700</v>
          </cell>
          <cell r="F217">
            <v>1</v>
          </cell>
          <cell r="G217" t="str">
            <v>本</v>
          </cell>
          <cell r="H217" t="str">
            <v>a-3</v>
          </cell>
        </row>
        <row r="218">
          <cell r="B218">
            <v>704</v>
          </cell>
          <cell r="C218" t="str">
            <v>記念ﾌﾟﾚｰﾄ設置工</v>
          </cell>
          <cell r="E218">
            <v>3360000</v>
          </cell>
          <cell r="F218">
            <v>10</v>
          </cell>
          <cell r="G218" t="str">
            <v>基</v>
          </cell>
          <cell r="H218" t="str">
            <v>a-4</v>
          </cell>
        </row>
        <row r="219">
          <cell r="B219">
            <v>705</v>
          </cell>
        </row>
        <row r="220">
          <cell r="B220">
            <v>706</v>
          </cell>
        </row>
        <row r="221">
          <cell r="B221">
            <v>707</v>
          </cell>
        </row>
        <row r="222">
          <cell r="B222">
            <v>708</v>
          </cell>
        </row>
        <row r="223">
          <cell r="B223">
            <v>709</v>
          </cell>
        </row>
        <row r="224">
          <cell r="B224">
            <v>710</v>
          </cell>
        </row>
        <row r="225">
          <cell r="B225">
            <v>801</v>
          </cell>
          <cell r="C225" t="str">
            <v>直接仮設工事</v>
          </cell>
          <cell r="D225">
            <v>0</v>
          </cell>
          <cell r="E225">
            <v>221000</v>
          </cell>
          <cell r="F225">
            <v>1</v>
          </cell>
          <cell r="G225" t="str">
            <v>式</v>
          </cell>
          <cell r="H225" t="str">
            <v>A-1</v>
          </cell>
        </row>
        <row r="226">
          <cell r="B226">
            <v>802</v>
          </cell>
          <cell r="C226" t="str">
            <v>土工事</v>
          </cell>
          <cell r="D226">
            <v>0</v>
          </cell>
          <cell r="E226">
            <v>62300</v>
          </cell>
          <cell r="F226">
            <v>1</v>
          </cell>
          <cell r="G226" t="str">
            <v>式</v>
          </cell>
          <cell r="H226" t="str">
            <v>A-2</v>
          </cell>
        </row>
        <row r="227">
          <cell r="B227">
            <v>803</v>
          </cell>
          <cell r="C227" t="str">
            <v>コンクリート・鉄筋工事</v>
          </cell>
          <cell r="D227">
            <v>0</v>
          </cell>
          <cell r="E227">
            <v>252000</v>
          </cell>
          <cell r="F227">
            <v>1</v>
          </cell>
          <cell r="G227" t="str">
            <v>式</v>
          </cell>
          <cell r="H227" t="str">
            <v>A-3</v>
          </cell>
        </row>
        <row r="228">
          <cell r="B228">
            <v>804</v>
          </cell>
          <cell r="C228" t="str">
            <v>上屋パネル工事</v>
          </cell>
          <cell r="D228">
            <v>0</v>
          </cell>
          <cell r="E228">
            <v>2930000</v>
          </cell>
          <cell r="F228">
            <v>1</v>
          </cell>
          <cell r="G228" t="str">
            <v>式</v>
          </cell>
          <cell r="H228" t="str">
            <v>A-4</v>
          </cell>
        </row>
        <row r="229">
          <cell r="B229">
            <v>805</v>
          </cell>
          <cell r="C229" t="str">
            <v>タイル工事</v>
          </cell>
          <cell r="D229">
            <v>0</v>
          </cell>
          <cell r="E229">
            <v>406000</v>
          </cell>
          <cell r="F229">
            <v>1</v>
          </cell>
          <cell r="G229" t="str">
            <v>式</v>
          </cell>
          <cell r="H229" t="str">
            <v>A-5</v>
          </cell>
        </row>
        <row r="230">
          <cell r="B230">
            <v>806</v>
          </cell>
          <cell r="C230" t="str">
            <v>金属工事</v>
          </cell>
          <cell r="D230">
            <v>0</v>
          </cell>
          <cell r="E230">
            <v>1320000</v>
          </cell>
          <cell r="F230">
            <v>1</v>
          </cell>
          <cell r="G230" t="str">
            <v>式</v>
          </cell>
          <cell r="H230" t="str">
            <v>A-6</v>
          </cell>
        </row>
        <row r="231">
          <cell r="B231">
            <v>807</v>
          </cell>
          <cell r="C231" t="str">
            <v>内外装・左官工事</v>
          </cell>
          <cell r="D231">
            <v>0</v>
          </cell>
          <cell r="E231">
            <v>637000</v>
          </cell>
          <cell r="F231">
            <v>1</v>
          </cell>
          <cell r="G231" t="str">
            <v>式</v>
          </cell>
          <cell r="H231" t="str">
            <v>A-7</v>
          </cell>
        </row>
        <row r="232">
          <cell r="B232">
            <v>808</v>
          </cell>
          <cell r="C232" t="str">
            <v>建具工事</v>
          </cell>
          <cell r="D232">
            <v>0</v>
          </cell>
          <cell r="E232">
            <v>1040000</v>
          </cell>
          <cell r="F232">
            <v>1</v>
          </cell>
          <cell r="G232" t="str">
            <v>式</v>
          </cell>
          <cell r="H232" t="str">
            <v>A-8</v>
          </cell>
        </row>
        <row r="233">
          <cell r="B233">
            <v>809</v>
          </cell>
          <cell r="C233" t="str">
            <v>雑工事</v>
          </cell>
          <cell r="D233">
            <v>0</v>
          </cell>
          <cell r="E233">
            <v>117000</v>
          </cell>
          <cell r="F233">
            <v>1</v>
          </cell>
          <cell r="G233" t="str">
            <v>式</v>
          </cell>
          <cell r="H233" t="str">
            <v>A-9</v>
          </cell>
        </row>
        <row r="234">
          <cell r="B234">
            <v>820</v>
          </cell>
          <cell r="C234" t="str">
            <v>遣り方</v>
          </cell>
          <cell r="D234" t="str">
            <v>一般</v>
          </cell>
          <cell r="E234">
            <v>5390</v>
          </cell>
          <cell r="F234">
            <v>1</v>
          </cell>
          <cell r="G234" t="str">
            <v>式</v>
          </cell>
          <cell r="H234" t="str">
            <v>A-1-1</v>
          </cell>
        </row>
        <row r="235">
          <cell r="B235">
            <v>821</v>
          </cell>
          <cell r="C235" t="str">
            <v>墨出し</v>
          </cell>
          <cell r="D235" t="str">
            <v>一般</v>
          </cell>
          <cell r="E235">
            <v>9550</v>
          </cell>
          <cell r="F235">
            <v>1</v>
          </cell>
          <cell r="G235" t="str">
            <v>式</v>
          </cell>
          <cell r="H235" t="str">
            <v>A-1-2</v>
          </cell>
        </row>
        <row r="236">
          <cell r="B236">
            <v>822</v>
          </cell>
          <cell r="C236" t="str">
            <v>外部単管足場</v>
          </cell>
          <cell r="D236" t="str">
            <v>高さ10m未満,2ヶ月</v>
          </cell>
          <cell r="E236">
            <v>123000</v>
          </cell>
          <cell r="F236">
            <v>1</v>
          </cell>
          <cell r="G236" t="str">
            <v>式</v>
          </cell>
          <cell r="H236" t="str">
            <v>A-1-3</v>
          </cell>
        </row>
        <row r="237">
          <cell r="B237">
            <v>823</v>
          </cell>
          <cell r="C237" t="str">
            <v>外部単管足場(屋根)</v>
          </cell>
          <cell r="D237" t="str">
            <v>高さ10m未満,2ヶ月</v>
          </cell>
          <cell r="E237">
            <v>56600</v>
          </cell>
          <cell r="F237">
            <v>1</v>
          </cell>
          <cell r="G237" t="str">
            <v>式</v>
          </cell>
          <cell r="H237" t="str">
            <v>A-1-4</v>
          </cell>
        </row>
        <row r="238">
          <cell r="B238">
            <v>824</v>
          </cell>
          <cell r="C238" t="str">
            <v>養生</v>
          </cell>
          <cell r="D238" t="str">
            <v>一般</v>
          </cell>
          <cell r="E238">
            <v>5260</v>
          </cell>
          <cell r="F238">
            <v>1</v>
          </cell>
          <cell r="G238" t="str">
            <v>式</v>
          </cell>
          <cell r="H238" t="str">
            <v>A-1-5</v>
          </cell>
        </row>
        <row r="239">
          <cell r="B239">
            <v>825</v>
          </cell>
          <cell r="C239" t="str">
            <v>整理清掃跡片付け</v>
          </cell>
          <cell r="D239" t="str">
            <v>一般</v>
          </cell>
          <cell r="E239">
            <v>22000</v>
          </cell>
          <cell r="F239">
            <v>1</v>
          </cell>
          <cell r="G239" t="str">
            <v>式</v>
          </cell>
          <cell r="H239" t="str">
            <v>A-1-6</v>
          </cell>
        </row>
        <row r="240">
          <cell r="B240">
            <v>826</v>
          </cell>
          <cell r="C240" t="str">
            <v>遣り方</v>
          </cell>
          <cell r="D240" t="str">
            <v>一般</v>
          </cell>
          <cell r="E240">
            <v>6600</v>
          </cell>
          <cell r="F240">
            <v>1</v>
          </cell>
          <cell r="G240" t="str">
            <v>式</v>
          </cell>
          <cell r="H240" t="str">
            <v>A-11-1</v>
          </cell>
        </row>
        <row r="241">
          <cell r="B241">
            <v>827</v>
          </cell>
          <cell r="C241" t="str">
            <v>墨出し</v>
          </cell>
          <cell r="D241" t="str">
            <v>一般</v>
          </cell>
          <cell r="E241">
            <v>11700</v>
          </cell>
          <cell r="F241">
            <v>1</v>
          </cell>
          <cell r="G241" t="str">
            <v>式</v>
          </cell>
          <cell r="H241" t="str">
            <v>A-11-2</v>
          </cell>
        </row>
        <row r="242">
          <cell r="B242">
            <v>828</v>
          </cell>
          <cell r="C242" t="str">
            <v>養生</v>
          </cell>
          <cell r="D242" t="str">
            <v>一般</v>
          </cell>
          <cell r="E242">
            <v>6450</v>
          </cell>
          <cell r="F242">
            <v>1</v>
          </cell>
          <cell r="G242" t="str">
            <v>式</v>
          </cell>
          <cell r="H242" t="str">
            <v>A-11-3</v>
          </cell>
        </row>
        <row r="243">
          <cell r="B243">
            <v>829</v>
          </cell>
          <cell r="C243" t="str">
            <v>整理清掃跡片付け</v>
          </cell>
          <cell r="D243" t="str">
            <v>一般</v>
          </cell>
          <cell r="E243">
            <v>27000</v>
          </cell>
          <cell r="F243">
            <v>1</v>
          </cell>
          <cell r="G243" t="str">
            <v>式</v>
          </cell>
          <cell r="H243" t="str">
            <v>A-11-4</v>
          </cell>
        </row>
        <row r="244">
          <cell r="B244">
            <v>811</v>
          </cell>
          <cell r="C244" t="str">
            <v>直接仮設工事</v>
          </cell>
          <cell r="D244">
            <v>0</v>
          </cell>
          <cell r="E244">
            <v>108000</v>
          </cell>
          <cell r="F244">
            <v>1</v>
          </cell>
          <cell r="G244" t="str">
            <v>式</v>
          </cell>
          <cell r="H244" t="str">
            <v>A-11</v>
          </cell>
        </row>
        <row r="245">
          <cell r="B245">
            <v>812</v>
          </cell>
          <cell r="C245" t="str">
            <v>土工事</v>
          </cell>
          <cell r="D245">
            <v>0</v>
          </cell>
          <cell r="E245">
            <v>2810000</v>
          </cell>
          <cell r="F245">
            <v>1</v>
          </cell>
          <cell r="G245" t="str">
            <v>式</v>
          </cell>
          <cell r="H245" t="str">
            <v>A-12</v>
          </cell>
        </row>
        <row r="246">
          <cell r="B246">
            <v>813</v>
          </cell>
          <cell r="C246" t="str">
            <v>コンクリート・鉄筋工事</v>
          </cell>
          <cell r="D246">
            <v>0</v>
          </cell>
          <cell r="E246">
            <v>687000</v>
          </cell>
          <cell r="F246">
            <v>1</v>
          </cell>
          <cell r="G246" t="str">
            <v>式</v>
          </cell>
          <cell r="H246" t="str">
            <v>A-13</v>
          </cell>
        </row>
        <row r="248">
          <cell r="B248">
            <v>901</v>
          </cell>
          <cell r="C248" t="str">
            <v>仮囲い</v>
          </cell>
          <cell r="D248" t="str">
            <v>H=1.5～1.8,4ヶ月</v>
          </cell>
          <cell r="E248">
            <v>3950</v>
          </cell>
          <cell r="F248">
            <v>1</v>
          </cell>
          <cell r="G248" t="str">
            <v>m</v>
          </cell>
          <cell r="H248" t="str">
            <v>B1-121117</v>
          </cell>
        </row>
        <row r="249">
          <cell r="B249">
            <v>902</v>
          </cell>
          <cell r="C249" t="str">
            <v>建設廃材処理</v>
          </cell>
          <cell r="E249">
            <v>460</v>
          </cell>
          <cell r="F249">
            <v>1</v>
          </cell>
          <cell r="G249" t="str">
            <v>m2</v>
          </cell>
          <cell r="H249" t="str">
            <v>B1-121121</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_start"/>
      <sheetName val="歩掛表"/>
      <sheetName val="基礎単価"/>
      <sheetName val="材料単価 "/>
      <sheetName val="複合表"/>
    </sheetNames>
    <sheetDataSet>
      <sheetData sheetId="0" refreshError="1"/>
      <sheetData sheetId="1" refreshError="1">
        <row r="1">
          <cell r="E1">
            <v>0.3</v>
          </cell>
        </row>
      </sheetData>
      <sheetData sheetId="2" refreshError="1"/>
      <sheetData sheetId="3" refreshError="1">
        <row r="43">
          <cell r="D43">
            <v>48000</v>
          </cell>
        </row>
      </sheetData>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計書"/>
      <sheetName val="代価書"/>
      <sheetName val="メーカー比較表"/>
      <sheetName val="複合単価表"/>
    </sheetNames>
    <sheetDataSet>
      <sheetData sheetId="0">
        <row r="41">
          <cell r="J41" t="str">
            <v xml:space="preserve"> E市 1</v>
          </cell>
        </row>
        <row r="43">
          <cell r="J43" t="str">
            <v xml:space="preserve"> E市 2</v>
          </cell>
        </row>
        <row r="45">
          <cell r="J45" t="str">
            <v xml:space="preserve"> E33</v>
          </cell>
        </row>
        <row r="47">
          <cell r="J47" t="str">
            <v xml:space="preserve"> E52</v>
          </cell>
        </row>
        <row r="49">
          <cell r="J49" t="str">
            <v xml:space="preserve"> E8</v>
          </cell>
        </row>
        <row r="51">
          <cell r="J51" t="str">
            <v xml:space="preserve"> E28</v>
          </cell>
        </row>
        <row r="53">
          <cell r="J53" t="str">
            <v xml:space="preserve"> メーカー比較表</v>
          </cell>
        </row>
        <row r="55">
          <cell r="J55" t="str">
            <v xml:space="preserve"> 代価書 1</v>
          </cell>
        </row>
        <row r="57">
          <cell r="J57" t="str">
            <v xml:space="preserve"> 　〃　 2</v>
          </cell>
        </row>
        <row r="75">
          <cell r="J75" t="str">
            <v xml:space="preserve"> E33</v>
          </cell>
        </row>
        <row r="77">
          <cell r="J77" t="str">
            <v xml:space="preserve"> E52</v>
          </cell>
        </row>
        <row r="79">
          <cell r="J79" t="str">
            <v xml:space="preserve"> E31</v>
          </cell>
        </row>
        <row r="81">
          <cell r="J81" t="str">
            <v xml:space="preserve"> 〃</v>
          </cell>
        </row>
        <row r="83">
          <cell r="J83" t="str">
            <v xml:space="preserve"> 複合単価表</v>
          </cell>
        </row>
        <row r="85">
          <cell r="J85" t="str">
            <v xml:space="preserve"> 　　〃</v>
          </cell>
        </row>
        <row r="87">
          <cell r="J87" t="str">
            <v xml:space="preserve"> 　　〃</v>
          </cell>
        </row>
        <row r="111">
          <cell r="J111" t="str">
            <v xml:space="preserve"> E市 2</v>
          </cell>
        </row>
        <row r="113">
          <cell r="J113" t="str">
            <v xml:space="preserve">  〃</v>
          </cell>
        </row>
        <row r="115">
          <cell r="J115" t="str">
            <v xml:space="preserve"> E42</v>
          </cell>
        </row>
        <row r="117">
          <cell r="J117" t="str">
            <v xml:space="preserve"> 〃</v>
          </cell>
        </row>
        <row r="119">
          <cell r="J119" t="str">
            <v xml:space="preserve"> 〃</v>
          </cell>
        </row>
        <row r="121">
          <cell r="J121" t="str">
            <v xml:space="preserve"> 〃</v>
          </cell>
        </row>
        <row r="123">
          <cell r="J123" t="str">
            <v xml:space="preserve"> 〃</v>
          </cell>
        </row>
        <row r="125">
          <cell r="J125" t="str">
            <v xml:space="preserve"> 〃</v>
          </cell>
        </row>
        <row r="127">
          <cell r="J127" t="str">
            <v xml:space="preserve"> E31</v>
          </cell>
        </row>
        <row r="129">
          <cell r="J129" t="str">
            <v xml:space="preserve"> 〃</v>
          </cell>
        </row>
        <row r="131">
          <cell r="J131" t="str">
            <v xml:space="preserve"> 〃</v>
          </cell>
        </row>
        <row r="133">
          <cell r="J133" t="str">
            <v xml:space="preserve"> E84</v>
          </cell>
        </row>
        <row r="135">
          <cell r="J135" t="str">
            <v xml:space="preserve"> 〃</v>
          </cell>
        </row>
      </sheetData>
      <sheetData sheetId="1" refreshError="1"/>
      <sheetData sheetId="2" refreshError="1"/>
      <sheetData sheetId="3"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照明"/>
      <sheetName val="弱電機器"/>
      <sheetName val="Sheet1"/>
      <sheetName val="盤類"/>
    </sheetNames>
    <sheetDataSet>
      <sheetData sheetId="0" refreshError="1"/>
      <sheetData sheetId="1" refreshError="1"/>
      <sheetData sheetId="2" refreshError="1"/>
      <sheetData sheetId="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算金額"/>
      <sheetName val="撤去根拠"/>
      <sheetName val="電気複合単価"/>
    </sheetNames>
    <sheetDataSet>
      <sheetData sheetId="0" refreshError="1"/>
      <sheetData sheetId="1" refreshError="1"/>
      <sheetData sheetId="2">
        <row r="2">
          <cell r="C2" t="str">
            <v>複合単価表（稲田園）</v>
          </cell>
        </row>
        <row r="3">
          <cell r="C3" t="str">
            <v>名          称</v>
          </cell>
          <cell r="D3" t="str">
            <v>複合単価</v>
          </cell>
        </row>
        <row r="5">
          <cell r="C5" t="str">
            <v>照明器具　　</v>
          </cell>
        </row>
        <row r="6">
          <cell r="C6" t="str">
            <v>　Hf 32W×1  ｳｫｰﾙﾗｲﾄ</v>
          </cell>
          <cell r="D6">
            <v>24400</v>
          </cell>
        </row>
        <row r="7">
          <cell r="C7" t="str">
            <v>　Hf 32W×1  防湿下面開放</v>
          </cell>
          <cell r="D7">
            <v>25400</v>
          </cell>
        </row>
        <row r="8">
          <cell r="C8" t="str">
            <v>　FTL 13W×1  ﾌﾞﾗｹｯﾄ</v>
          </cell>
          <cell r="D8">
            <v>11700</v>
          </cell>
        </row>
        <row r="9">
          <cell r="C9" t="str">
            <v>　FTL 13W×1  ﾀﾞｳﾝﾗｲﾄ</v>
          </cell>
          <cell r="D9">
            <v>7870</v>
          </cell>
        </row>
        <row r="11">
          <cell r="C11" t="str">
            <v>埋込ﾜｲﾄﾞｽｲｯﾁ　　</v>
          </cell>
        </row>
        <row r="12">
          <cell r="C12" t="str">
            <v xml:space="preserve"> 1P15A×1+消し遅れ</v>
          </cell>
          <cell r="D12">
            <v>4930</v>
          </cell>
        </row>
        <row r="13">
          <cell r="C13" t="str">
            <v xml:space="preserve"> 1P15A+PL1P15A×2</v>
          </cell>
          <cell r="D13">
            <v>4480</v>
          </cell>
        </row>
        <row r="14">
          <cell r="C14" t="str">
            <v xml:space="preserve"> 1P15A×3</v>
          </cell>
          <cell r="D14">
            <v>3180</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消火"/>
      <sheetName val="（1期）排水"/>
      <sheetName val="（3期）排水"/>
    </sheetNames>
    <sheetDataSet>
      <sheetData sheetId="0"/>
      <sheetData sheetId="1"/>
      <sheetData sheetId="2"/>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
      <sheetName val="入力"/>
      <sheetName val="設計書"/>
      <sheetName val="総括"/>
      <sheetName val="労務単価 (１)"/>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内訳"/>
      <sheetName val="電気代価"/>
      <sheetName val="電気撤去"/>
      <sheetName val="管複単"/>
      <sheetName val="管撤去"/>
      <sheetName val="建築比較"/>
      <sheetName val="内訳"/>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材単価"/>
      <sheetName val="一覧直仮・防水"/>
      <sheetName val="一覧塗装"/>
      <sheetName val="一覧撤去"/>
      <sheetName val="廃棄材運搬"/>
      <sheetName val="直接仮設"/>
      <sheetName val="ｱｽﾌｧﾙﾄ防水"/>
      <sheetName val="塗装"/>
      <sheetName val="SOP"/>
      <sheetName val="EP"/>
      <sheetName val="GEP"/>
      <sheetName val="VE,CL"/>
      <sheetName val="FE,OS"/>
      <sheetName val="撤去"/>
      <sheetName val="発生材処理"/>
      <sheetName val="表紙"/>
      <sheetName val="見積仕様"/>
    </sheetNames>
    <sheetDataSet>
      <sheetData sheetId="0" refreshError="1">
        <row r="48">
          <cell r="I48">
            <v>45</v>
          </cell>
        </row>
        <row r="49">
          <cell r="I49">
            <v>185</v>
          </cell>
        </row>
        <row r="52">
          <cell r="I52">
            <v>266</v>
          </cell>
        </row>
        <row r="53">
          <cell r="I53">
            <v>1500</v>
          </cell>
        </row>
        <row r="54">
          <cell r="I54">
            <v>1880</v>
          </cell>
        </row>
        <row r="55">
          <cell r="I55">
            <v>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
      <sheetName val="機器"/>
      <sheetName val="吹出ダンパ"/>
      <sheetName val="設定"/>
      <sheetName val="配管保温塗装"/>
      <sheetName val="VE"/>
      <sheetName val="ダクト保温"/>
    </sheetNames>
    <sheetDataSet>
      <sheetData sheetId="0"/>
      <sheetData sheetId="1"/>
      <sheetData sheetId="2"/>
      <sheetData sheetId="3"/>
      <sheetData sheetId="4"/>
      <sheetData sheetId="5"/>
      <sheetData sheetId="6"/>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特工内訳現"/>
      <sheetName val="特定工事現"/>
      <sheetName val="共通費現"/>
      <sheetName val="比率表現"/>
    </sheetNames>
    <sheetDataSet>
      <sheetData sheetId="0" refreshError="1"/>
      <sheetData sheetId="1" refreshError="1"/>
      <sheetData sheetId="2" refreshError="1"/>
      <sheetData sheetId="3">
        <row r="1">
          <cell r="A1" t="str">
            <v>対象工事費</v>
          </cell>
          <cell r="B1" t="str">
            <v>総　合　仮　設</v>
          </cell>
          <cell r="C1" t="str">
            <v>現 場 経 費</v>
          </cell>
          <cell r="E1" t="str">
            <v>現 場 経 費</v>
          </cell>
        </row>
        <row r="2">
          <cell r="B2" t="str">
            <v>建築工事</v>
          </cell>
          <cell r="C2" t="str">
            <v>改修工事</v>
          </cell>
          <cell r="D2" t="str">
            <v>取壊工事</v>
          </cell>
          <cell r="E2" t="str">
            <v>建築工事</v>
          </cell>
          <cell r="F2" t="str">
            <v>改修工事</v>
          </cell>
        </row>
        <row r="3">
          <cell r="A3">
            <v>0</v>
          </cell>
          <cell r="B3">
            <v>4.2900000000000001E-2</v>
          </cell>
          <cell r="C3">
            <v>3.5900000000000001E-2</v>
          </cell>
          <cell r="D3">
            <v>2.5000000000000001E-2</v>
          </cell>
          <cell r="E3">
            <v>9.8299999999999998E-2</v>
          </cell>
          <cell r="F3">
            <v>0.1585</v>
          </cell>
        </row>
        <row r="4">
          <cell r="A4">
            <v>3000000</v>
          </cell>
          <cell r="B4">
            <v>4.2900000000000001E-2</v>
          </cell>
          <cell r="C4">
            <v>3.5900000000000001E-2</v>
          </cell>
          <cell r="D4">
            <v>2.5000000000000001E-2</v>
          </cell>
          <cell r="E4">
            <v>9.8299999999999998E-2</v>
          </cell>
          <cell r="F4">
            <v>0.14960000000000001</v>
          </cell>
        </row>
        <row r="5">
          <cell r="A5">
            <v>4000000</v>
          </cell>
          <cell r="B5">
            <v>4.2900000000000001E-2</v>
          </cell>
          <cell r="C5">
            <v>3.5900000000000001E-2</v>
          </cell>
          <cell r="D5">
            <v>2.5000000000000001E-2</v>
          </cell>
          <cell r="E5">
            <v>9.8299999999999998E-2</v>
          </cell>
          <cell r="F5">
            <v>0.14299999999999999</v>
          </cell>
        </row>
        <row r="6">
          <cell r="A6">
            <v>5000000</v>
          </cell>
          <cell r="B6">
            <v>4.2900000000000001E-2</v>
          </cell>
          <cell r="C6">
            <v>3.5799999999999998E-2</v>
          </cell>
          <cell r="D6">
            <v>2.5000000000000001E-2</v>
          </cell>
          <cell r="E6">
            <v>9.8299999999999998E-2</v>
          </cell>
          <cell r="F6">
            <v>0.13789999999999999</v>
          </cell>
        </row>
        <row r="7">
          <cell r="A7">
            <v>6000000</v>
          </cell>
          <cell r="B7">
            <v>4.2900000000000001E-2</v>
          </cell>
          <cell r="C7">
            <v>3.5799999999999998E-2</v>
          </cell>
          <cell r="D7">
            <v>2.5000000000000001E-2</v>
          </cell>
          <cell r="E7">
            <v>9.8299999999999998E-2</v>
          </cell>
          <cell r="F7">
            <v>0.13370000000000001</v>
          </cell>
        </row>
        <row r="8">
          <cell r="A8">
            <v>7000000</v>
          </cell>
          <cell r="B8">
            <v>4.2900000000000001E-2</v>
          </cell>
          <cell r="C8">
            <v>3.5799999999999998E-2</v>
          </cell>
          <cell r="D8">
            <v>2.5000000000000001E-2</v>
          </cell>
          <cell r="E8">
            <v>9.8299999999999998E-2</v>
          </cell>
          <cell r="F8">
            <v>0.13020000000000001</v>
          </cell>
        </row>
        <row r="9">
          <cell r="A9">
            <v>8000000</v>
          </cell>
          <cell r="B9">
            <v>4.2900000000000001E-2</v>
          </cell>
          <cell r="C9">
            <v>3.5799999999999998E-2</v>
          </cell>
          <cell r="D9">
            <v>2.5000000000000001E-2</v>
          </cell>
          <cell r="E9">
            <v>9.8299999999999998E-2</v>
          </cell>
          <cell r="F9">
            <v>0.12709999999999999</v>
          </cell>
        </row>
        <row r="10">
          <cell r="A10">
            <v>9000000</v>
          </cell>
          <cell r="B10">
            <v>4.2900000000000001E-2</v>
          </cell>
          <cell r="C10">
            <v>3.5799999999999998E-2</v>
          </cell>
          <cell r="D10">
            <v>2.5000000000000001E-2</v>
          </cell>
          <cell r="E10">
            <v>9.8299999999999998E-2</v>
          </cell>
          <cell r="F10">
            <v>0.1245</v>
          </cell>
        </row>
        <row r="11">
          <cell r="A11">
            <v>10000000</v>
          </cell>
          <cell r="B11">
            <v>4.2900000000000001E-2</v>
          </cell>
          <cell r="C11">
            <v>3.5700000000000003E-2</v>
          </cell>
          <cell r="D11">
            <v>2.3E-2</v>
          </cell>
          <cell r="E11">
            <v>9.8299999999999998E-2</v>
          </cell>
          <cell r="F11">
            <v>0.1221</v>
          </cell>
        </row>
        <row r="12">
          <cell r="A12">
            <v>11000000</v>
          </cell>
          <cell r="B12">
            <v>4.2900000000000001E-2</v>
          </cell>
          <cell r="C12">
            <v>3.5700000000000003E-2</v>
          </cell>
          <cell r="D12">
            <v>2.3E-2</v>
          </cell>
          <cell r="E12">
            <v>9.8299999999999998E-2</v>
          </cell>
          <cell r="F12">
            <v>0.12</v>
          </cell>
        </row>
        <row r="13">
          <cell r="A13">
            <v>12000000</v>
          </cell>
          <cell r="B13">
            <v>4.2900000000000001E-2</v>
          </cell>
          <cell r="C13">
            <v>3.5700000000000003E-2</v>
          </cell>
          <cell r="D13">
            <v>2.3E-2</v>
          </cell>
          <cell r="E13">
            <v>9.8299999999999998E-2</v>
          </cell>
          <cell r="F13">
            <v>0.1181</v>
          </cell>
        </row>
        <row r="14">
          <cell r="A14">
            <v>13000000</v>
          </cell>
          <cell r="B14">
            <v>4.2900000000000001E-2</v>
          </cell>
          <cell r="C14">
            <v>3.5700000000000003E-2</v>
          </cell>
          <cell r="D14">
            <v>2.3E-2</v>
          </cell>
          <cell r="E14">
            <v>9.8299999999999998E-2</v>
          </cell>
          <cell r="F14">
            <v>0.1163</v>
          </cell>
        </row>
        <row r="15">
          <cell r="A15">
            <v>14000000</v>
          </cell>
          <cell r="B15">
            <v>4.2900000000000001E-2</v>
          </cell>
          <cell r="C15">
            <v>3.5700000000000003E-2</v>
          </cell>
          <cell r="D15">
            <v>2.3E-2</v>
          </cell>
          <cell r="E15">
            <v>9.8299999999999998E-2</v>
          </cell>
          <cell r="F15">
            <v>0.1147</v>
          </cell>
        </row>
        <row r="16">
          <cell r="A16">
            <v>15000000</v>
          </cell>
          <cell r="B16">
            <v>4.2900000000000001E-2</v>
          </cell>
          <cell r="C16">
            <v>3.5700000000000003E-2</v>
          </cell>
          <cell r="D16">
            <v>2.3E-2</v>
          </cell>
          <cell r="E16">
            <v>9.8299999999999998E-2</v>
          </cell>
          <cell r="F16">
            <v>0.1133</v>
          </cell>
          <cell r="G16" t="str">
            <v xml:space="preserve"> </v>
          </cell>
        </row>
        <row r="17">
          <cell r="A17">
            <v>16000000</v>
          </cell>
          <cell r="B17">
            <v>4.2900000000000001E-2</v>
          </cell>
          <cell r="C17">
            <v>3.5700000000000003E-2</v>
          </cell>
          <cell r="D17">
            <v>2.3E-2</v>
          </cell>
          <cell r="E17">
            <v>9.8299999999999998E-2</v>
          </cell>
          <cell r="F17">
            <v>0.1119</v>
          </cell>
        </row>
        <row r="18">
          <cell r="A18">
            <v>17000000</v>
          </cell>
          <cell r="B18">
            <v>4.2900000000000001E-2</v>
          </cell>
          <cell r="C18">
            <v>3.5700000000000003E-2</v>
          </cell>
          <cell r="D18">
            <v>2.3E-2</v>
          </cell>
          <cell r="E18">
            <v>9.8299999999999998E-2</v>
          </cell>
          <cell r="F18">
            <v>0.1106</v>
          </cell>
        </row>
        <row r="19">
          <cell r="A19">
            <v>18000000</v>
          </cell>
          <cell r="B19">
            <v>4.2900000000000001E-2</v>
          </cell>
          <cell r="C19">
            <v>3.5700000000000003E-2</v>
          </cell>
          <cell r="D19">
            <v>2.3E-2</v>
          </cell>
          <cell r="E19">
            <v>9.8299999999999998E-2</v>
          </cell>
          <cell r="F19">
            <v>0.1094</v>
          </cell>
        </row>
        <row r="20">
          <cell r="A20">
            <v>19000000</v>
          </cell>
          <cell r="B20">
            <v>4.2900000000000001E-2</v>
          </cell>
          <cell r="C20">
            <v>3.5700000000000003E-2</v>
          </cell>
          <cell r="D20">
            <v>2.3E-2</v>
          </cell>
          <cell r="E20">
            <v>9.8299999999999998E-2</v>
          </cell>
          <cell r="F20">
            <v>0.10829999999999999</v>
          </cell>
        </row>
        <row r="21">
          <cell r="A21">
            <v>20000000</v>
          </cell>
          <cell r="B21">
            <v>4.2900000000000001E-2</v>
          </cell>
          <cell r="C21">
            <v>3.56E-2</v>
          </cell>
          <cell r="D21">
            <v>0.02</v>
          </cell>
          <cell r="E21">
            <v>9.8299999999999998E-2</v>
          </cell>
          <cell r="F21">
            <v>0.1062</v>
          </cell>
        </row>
        <row r="22">
          <cell r="A22">
            <v>22000000</v>
          </cell>
          <cell r="B22">
            <v>4.2900000000000001E-2</v>
          </cell>
          <cell r="C22">
            <v>3.56E-2</v>
          </cell>
          <cell r="D22">
            <v>0.02</v>
          </cell>
          <cell r="E22">
            <v>9.8299999999999998E-2</v>
          </cell>
          <cell r="F22">
            <v>0.10440000000000001</v>
          </cell>
        </row>
        <row r="23">
          <cell r="A23">
            <v>24000000</v>
          </cell>
          <cell r="B23">
            <v>4.2900000000000001E-2</v>
          </cell>
          <cell r="C23">
            <v>3.56E-2</v>
          </cell>
          <cell r="D23">
            <v>0.02</v>
          </cell>
          <cell r="E23">
            <v>9.8299999999999998E-2</v>
          </cell>
          <cell r="F23">
            <v>0.1027</v>
          </cell>
        </row>
        <row r="24">
          <cell r="A24">
            <v>26000000</v>
          </cell>
          <cell r="B24">
            <v>4.2900000000000001E-2</v>
          </cell>
          <cell r="C24">
            <v>3.56E-2</v>
          </cell>
          <cell r="D24">
            <v>0.02</v>
          </cell>
          <cell r="E24">
            <v>9.8299999999999998E-2</v>
          </cell>
          <cell r="F24">
            <v>0.1012</v>
          </cell>
        </row>
        <row r="25">
          <cell r="A25">
            <v>28000000</v>
          </cell>
          <cell r="B25">
            <v>4.2900000000000001E-2</v>
          </cell>
          <cell r="C25">
            <v>3.56E-2</v>
          </cell>
          <cell r="D25">
            <v>0.02</v>
          </cell>
          <cell r="E25">
            <v>9.8299999999999998E-2</v>
          </cell>
          <cell r="F25">
            <v>9.98E-2</v>
          </cell>
        </row>
        <row r="26">
          <cell r="A26">
            <v>30000000</v>
          </cell>
          <cell r="B26">
            <v>4.2799999999999998E-2</v>
          </cell>
          <cell r="C26">
            <v>3.56E-2</v>
          </cell>
          <cell r="D26">
            <v>1.7999999999999999E-2</v>
          </cell>
          <cell r="E26">
            <v>9.7799999999999998E-2</v>
          </cell>
          <cell r="F26">
            <v>9.8500000000000004E-2</v>
          </cell>
        </row>
        <row r="27">
          <cell r="A27">
            <v>32000000</v>
          </cell>
          <cell r="B27">
            <v>4.2799999999999998E-2</v>
          </cell>
          <cell r="C27">
            <v>3.56E-2</v>
          </cell>
          <cell r="D27">
            <v>1.7999999999999999E-2</v>
          </cell>
          <cell r="E27">
            <v>9.7299999999999998E-2</v>
          </cell>
          <cell r="F27">
            <v>9.74E-2</v>
          </cell>
        </row>
        <row r="28">
          <cell r="A28">
            <v>34000000</v>
          </cell>
          <cell r="B28">
            <v>4.2799999999999998E-2</v>
          </cell>
          <cell r="C28">
            <v>3.56E-2</v>
          </cell>
          <cell r="D28">
            <v>1.7999999999999999E-2</v>
          </cell>
          <cell r="E28">
            <v>9.69E-2</v>
          </cell>
          <cell r="F28">
            <v>9.6199999999999994E-2</v>
          </cell>
        </row>
        <row r="29">
          <cell r="A29">
            <v>36000000</v>
          </cell>
          <cell r="B29">
            <v>4.2799999999999998E-2</v>
          </cell>
          <cell r="C29">
            <v>3.56E-2</v>
          </cell>
          <cell r="D29">
            <v>1.7999999999999999E-2</v>
          </cell>
          <cell r="E29">
            <v>9.64E-2</v>
          </cell>
          <cell r="F29">
            <v>9.5200000000000007E-2</v>
          </cell>
        </row>
        <row r="30">
          <cell r="A30">
            <v>38000000</v>
          </cell>
          <cell r="B30">
            <v>4.2799999999999998E-2</v>
          </cell>
          <cell r="C30">
            <v>3.56E-2</v>
          </cell>
          <cell r="D30">
            <v>1.7999999999999999E-2</v>
          </cell>
          <cell r="E30">
            <v>9.6000000000000002E-2</v>
          </cell>
          <cell r="F30">
            <v>9.4200000000000006E-2</v>
          </cell>
        </row>
        <row r="31">
          <cell r="A31">
            <v>40000000</v>
          </cell>
          <cell r="B31">
            <v>4.2700000000000002E-2</v>
          </cell>
          <cell r="C31">
            <v>3.56E-2</v>
          </cell>
          <cell r="D31">
            <v>1.6E-2</v>
          </cell>
          <cell r="E31">
            <v>9.5699999999999993E-2</v>
          </cell>
          <cell r="F31">
            <v>9.3299999999999994E-2</v>
          </cell>
        </row>
        <row r="32">
          <cell r="A32">
            <v>42000000</v>
          </cell>
          <cell r="B32">
            <v>4.2700000000000002E-2</v>
          </cell>
          <cell r="C32">
            <v>3.56E-2</v>
          </cell>
          <cell r="D32">
            <v>1.6E-2</v>
          </cell>
          <cell r="E32">
            <v>9.5299999999999996E-2</v>
          </cell>
          <cell r="F32">
            <v>9.2399999999999996E-2</v>
          </cell>
        </row>
        <row r="33">
          <cell r="A33">
            <v>44000000</v>
          </cell>
          <cell r="B33">
            <v>4.2700000000000002E-2</v>
          </cell>
          <cell r="C33">
            <v>3.56E-2</v>
          </cell>
          <cell r="D33">
            <v>1.6E-2</v>
          </cell>
          <cell r="E33">
            <v>9.4899999999999998E-2</v>
          </cell>
          <cell r="F33">
            <v>9.1600000000000001E-2</v>
          </cell>
        </row>
        <row r="34">
          <cell r="A34">
            <v>46000000</v>
          </cell>
          <cell r="B34">
            <v>4.2700000000000002E-2</v>
          </cell>
          <cell r="C34">
            <v>3.56E-2</v>
          </cell>
          <cell r="D34">
            <v>1.6E-2</v>
          </cell>
          <cell r="E34">
            <v>9.4600000000000004E-2</v>
          </cell>
          <cell r="F34">
            <v>9.0800000000000006E-2</v>
          </cell>
        </row>
        <row r="35">
          <cell r="A35">
            <v>48000000</v>
          </cell>
          <cell r="B35">
            <v>4.2700000000000002E-2</v>
          </cell>
          <cell r="C35">
            <v>3.56E-2</v>
          </cell>
          <cell r="D35">
            <v>1.6E-2</v>
          </cell>
          <cell r="E35">
            <v>9.4299999999999995E-2</v>
          </cell>
          <cell r="F35">
            <v>9.01E-2</v>
          </cell>
        </row>
        <row r="36">
          <cell r="A36">
            <v>50000000</v>
          </cell>
          <cell r="B36">
            <v>4.2599999999999999E-2</v>
          </cell>
          <cell r="C36">
            <v>3.5499999999999997E-2</v>
          </cell>
          <cell r="D36">
            <v>1.4999999999999999E-2</v>
          </cell>
          <cell r="E36">
            <v>9.3600000000000003E-2</v>
          </cell>
          <cell r="F36">
            <v>8.8400000000000006E-2</v>
          </cell>
        </row>
        <row r="37">
          <cell r="A37">
            <v>55000000</v>
          </cell>
          <cell r="B37">
            <v>4.2599999999999999E-2</v>
          </cell>
          <cell r="C37">
            <v>3.5499999999999997E-2</v>
          </cell>
          <cell r="D37">
            <v>1.4999999999999999E-2</v>
          </cell>
          <cell r="E37">
            <v>9.2899999999999996E-2</v>
          </cell>
          <cell r="F37">
            <v>8.6900000000000005E-2</v>
          </cell>
        </row>
        <row r="38">
          <cell r="A38">
            <v>60000000</v>
          </cell>
          <cell r="B38">
            <v>4.2599999999999999E-2</v>
          </cell>
          <cell r="C38">
            <v>3.5499999999999997E-2</v>
          </cell>
          <cell r="D38">
            <v>1.4999999999999999E-2</v>
          </cell>
          <cell r="E38">
            <v>9.2299999999999993E-2</v>
          </cell>
          <cell r="F38">
            <v>8.5500000000000007E-2</v>
          </cell>
        </row>
        <row r="39">
          <cell r="A39">
            <v>65000000</v>
          </cell>
          <cell r="B39">
            <v>4.2599999999999999E-2</v>
          </cell>
          <cell r="C39">
            <v>3.5499999999999997E-2</v>
          </cell>
          <cell r="D39">
            <v>1.4999999999999999E-2</v>
          </cell>
          <cell r="E39">
            <v>9.1700000000000004E-2</v>
          </cell>
          <cell r="F39">
            <v>8.4199999999999997E-2</v>
          </cell>
        </row>
        <row r="40">
          <cell r="A40">
            <v>70000000</v>
          </cell>
          <cell r="B40">
            <v>4.2599999999999999E-2</v>
          </cell>
          <cell r="C40">
            <v>3.5499999999999997E-2</v>
          </cell>
          <cell r="D40">
            <v>1.4999999999999999E-2</v>
          </cell>
          <cell r="E40">
            <v>9.1200000000000003E-2</v>
          </cell>
          <cell r="F40">
            <v>8.3099999999999993E-2</v>
          </cell>
        </row>
        <row r="41">
          <cell r="A41">
            <v>75000000</v>
          </cell>
          <cell r="B41">
            <v>4.2500000000000003E-2</v>
          </cell>
          <cell r="C41">
            <v>3.5499999999999997E-2</v>
          </cell>
          <cell r="D41">
            <v>1.4999999999999999E-2</v>
          </cell>
          <cell r="E41">
            <v>9.0700000000000003E-2</v>
          </cell>
          <cell r="F41">
            <v>8.2000000000000003E-2</v>
          </cell>
        </row>
        <row r="42">
          <cell r="A42">
            <v>80000000</v>
          </cell>
          <cell r="B42">
            <v>4.2500000000000003E-2</v>
          </cell>
          <cell r="C42">
            <v>3.5499999999999997E-2</v>
          </cell>
          <cell r="D42">
            <v>1.4999999999999999E-2</v>
          </cell>
          <cell r="E42">
            <v>9.0300000000000005E-2</v>
          </cell>
          <cell r="F42">
            <v>8.1000000000000003E-2</v>
          </cell>
        </row>
        <row r="43">
          <cell r="A43">
            <v>85000000</v>
          </cell>
          <cell r="B43">
            <v>4.2500000000000003E-2</v>
          </cell>
          <cell r="C43">
            <v>3.5499999999999997E-2</v>
          </cell>
          <cell r="D43">
            <v>1.4999999999999999E-2</v>
          </cell>
          <cell r="E43">
            <v>8.9899999999999994E-2</v>
          </cell>
          <cell r="F43">
            <v>8.0100000000000005E-2</v>
          </cell>
        </row>
        <row r="44">
          <cell r="A44">
            <v>90000000</v>
          </cell>
          <cell r="B44">
            <v>4.2500000000000003E-2</v>
          </cell>
          <cell r="C44">
            <v>3.5499999999999997E-2</v>
          </cell>
          <cell r="D44">
            <v>1.4999999999999999E-2</v>
          </cell>
          <cell r="E44">
            <v>8.9499999999999996E-2</v>
          </cell>
          <cell r="F44">
            <v>7.9200000000000007E-2</v>
          </cell>
        </row>
        <row r="45">
          <cell r="A45">
            <v>95000000</v>
          </cell>
          <cell r="B45">
            <v>4.2500000000000003E-2</v>
          </cell>
          <cell r="C45">
            <v>3.5499999999999997E-2</v>
          </cell>
          <cell r="D45">
            <v>1.4999999999999999E-2</v>
          </cell>
          <cell r="E45">
            <v>8.9099999999999999E-2</v>
          </cell>
          <cell r="F45">
            <v>7.8399999999999997E-2</v>
          </cell>
        </row>
        <row r="46">
          <cell r="A46">
            <v>100000000</v>
          </cell>
          <cell r="B46">
            <v>4.24E-2</v>
          </cell>
          <cell r="C46">
            <v>3.5400000000000001E-2</v>
          </cell>
          <cell r="D46">
            <v>1.4999999999999999E-2</v>
          </cell>
          <cell r="E46">
            <v>8.8400000000000006E-2</v>
          </cell>
          <cell r="F46">
            <v>7.6899999999999996E-2</v>
          </cell>
        </row>
        <row r="47">
          <cell r="A47">
            <v>110000000</v>
          </cell>
          <cell r="B47">
            <v>4.24E-2</v>
          </cell>
          <cell r="C47">
            <v>3.5400000000000001E-2</v>
          </cell>
          <cell r="D47">
            <v>1.4999999999999999E-2</v>
          </cell>
          <cell r="E47">
            <v>8.7800000000000003E-2</v>
          </cell>
          <cell r="F47">
            <v>7.5600000000000001E-2</v>
          </cell>
        </row>
        <row r="48">
          <cell r="A48">
            <v>120000000</v>
          </cell>
          <cell r="B48">
            <v>4.24E-2</v>
          </cell>
          <cell r="C48">
            <v>3.5400000000000001E-2</v>
          </cell>
          <cell r="D48">
            <v>1.4999999999999999E-2</v>
          </cell>
          <cell r="E48">
            <v>8.72E-2</v>
          </cell>
          <cell r="F48">
            <v>7.4399999999999994E-2</v>
          </cell>
        </row>
        <row r="49">
          <cell r="A49">
            <v>130000000</v>
          </cell>
          <cell r="B49">
            <v>4.24E-2</v>
          </cell>
          <cell r="C49">
            <v>3.5400000000000001E-2</v>
          </cell>
          <cell r="D49">
            <v>1.4999999999999999E-2</v>
          </cell>
          <cell r="E49">
            <v>8.6699999999999999E-2</v>
          </cell>
          <cell r="F49">
            <v>7.3300000000000004E-2</v>
          </cell>
        </row>
        <row r="50">
          <cell r="A50">
            <v>140000000</v>
          </cell>
          <cell r="B50">
            <v>4.24E-2</v>
          </cell>
          <cell r="C50">
            <v>3.5400000000000001E-2</v>
          </cell>
          <cell r="D50">
            <v>1.4999999999999999E-2</v>
          </cell>
          <cell r="E50">
            <v>8.6199999999999999E-2</v>
          </cell>
          <cell r="F50">
            <v>7.2300000000000003E-2</v>
          </cell>
        </row>
        <row r="51">
          <cell r="A51">
            <v>150000000</v>
          </cell>
          <cell r="B51">
            <v>4.2299999999999997E-2</v>
          </cell>
          <cell r="C51">
            <v>3.5400000000000001E-2</v>
          </cell>
          <cell r="D51">
            <v>1.4999999999999999E-2</v>
          </cell>
          <cell r="E51">
            <v>8.5699999999999998E-2</v>
          </cell>
          <cell r="F51">
            <v>7.1300000000000002E-2</v>
          </cell>
        </row>
        <row r="52">
          <cell r="A52">
            <v>160000000</v>
          </cell>
          <cell r="B52">
            <v>4.2299999999999997E-2</v>
          </cell>
          <cell r="C52">
            <v>3.5400000000000001E-2</v>
          </cell>
          <cell r="D52">
            <v>1.4999999999999999E-2</v>
          </cell>
          <cell r="E52">
            <v>8.5300000000000001E-2</v>
          </cell>
          <cell r="F52">
            <v>7.0499999999999993E-2</v>
          </cell>
        </row>
        <row r="53">
          <cell r="A53">
            <v>170000000</v>
          </cell>
          <cell r="B53">
            <v>4.2299999999999997E-2</v>
          </cell>
          <cell r="C53">
            <v>3.5400000000000001E-2</v>
          </cell>
          <cell r="D53">
            <v>1.4999999999999999E-2</v>
          </cell>
          <cell r="E53">
            <v>8.4900000000000003E-2</v>
          </cell>
          <cell r="F53">
            <v>6.9699999999999998E-2</v>
          </cell>
        </row>
        <row r="54">
          <cell r="A54">
            <v>180000000</v>
          </cell>
          <cell r="B54">
            <v>4.2299999999999997E-2</v>
          </cell>
          <cell r="C54">
            <v>3.5400000000000001E-2</v>
          </cell>
          <cell r="D54">
            <v>1.4999999999999999E-2</v>
          </cell>
          <cell r="E54">
            <v>8.4599999999999995E-2</v>
          </cell>
          <cell r="F54">
            <v>6.8900000000000003E-2</v>
          </cell>
        </row>
        <row r="55">
          <cell r="A55">
            <v>190000000</v>
          </cell>
          <cell r="B55">
            <v>4.2299999999999997E-2</v>
          </cell>
          <cell r="C55">
            <v>3.5400000000000001E-2</v>
          </cell>
          <cell r="D55">
            <v>1.4999999999999999E-2</v>
          </cell>
          <cell r="E55">
            <v>8.4199999999999997E-2</v>
          </cell>
          <cell r="F55">
            <v>6.8199999999999997E-2</v>
          </cell>
        </row>
        <row r="56">
          <cell r="A56">
            <v>200000000</v>
          </cell>
          <cell r="B56">
            <v>4.2200000000000001E-2</v>
          </cell>
          <cell r="C56">
            <v>3.5400000000000001E-2</v>
          </cell>
          <cell r="D56">
            <v>1.4999999999999999E-2</v>
          </cell>
          <cell r="E56">
            <v>8.3500000000000005E-2</v>
          </cell>
          <cell r="F56">
            <v>6.6900000000000001E-2</v>
          </cell>
        </row>
        <row r="57">
          <cell r="A57">
            <v>220000000</v>
          </cell>
          <cell r="B57">
            <v>4.2200000000000001E-2</v>
          </cell>
          <cell r="C57">
            <v>3.5400000000000001E-2</v>
          </cell>
          <cell r="D57">
            <v>1.4999999999999999E-2</v>
          </cell>
          <cell r="E57">
            <v>8.3000000000000004E-2</v>
          </cell>
          <cell r="F57">
            <v>6.5799999999999997E-2</v>
          </cell>
        </row>
        <row r="58">
          <cell r="A58">
            <v>240000000</v>
          </cell>
          <cell r="B58">
            <v>4.2200000000000001E-2</v>
          </cell>
          <cell r="C58">
            <v>3.5400000000000001E-2</v>
          </cell>
          <cell r="D58">
            <v>1.4999999999999999E-2</v>
          </cell>
          <cell r="E58">
            <v>8.2400000000000001E-2</v>
          </cell>
          <cell r="F58">
            <v>6.4699999999999994E-2</v>
          </cell>
        </row>
        <row r="59">
          <cell r="A59">
            <v>260000000</v>
          </cell>
          <cell r="B59">
            <v>4.2200000000000001E-2</v>
          </cell>
          <cell r="C59">
            <v>3.5400000000000001E-2</v>
          </cell>
          <cell r="D59">
            <v>1.4999999999999999E-2</v>
          </cell>
          <cell r="E59">
            <v>8.1900000000000001E-2</v>
          </cell>
          <cell r="F59">
            <v>6.3799999999999996E-2</v>
          </cell>
        </row>
        <row r="60">
          <cell r="A60">
            <v>280000000</v>
          </cell>
          <cell r="B60">
            <v>4.2200000000000001E-2</v>
          </cell>
          <cell r="C60">
            <v>3.5400000000000001E-2</v>
          </cell>
          <cell r="D60">
            <v>1.4999999999999999E-2</v>
          </cell>
          <cell r="E60">
            <v>8.1500000000000003E-2</v>
          </cell>
          <cell r="F60">
            <v>6.2899999999999998E-2</v>
          </cell>
        </row>
        <row r="61">
          <cell r="A61">
            <v>300000000</v>
          </cell>
          <cell r="B61">
            <v>4.2099999999999999E-2</v>
          </cell>
          <cell r="C61">
            <v>3.5400000000000001E-2</v>
          </cell>
          <cell r="D61">
            <v>1.4999999999999999E-2</v>
          </cell>
          <cell r="E61">
            <v>8.1000000000000003E-2</v>
          </cell>
          <cell r="F61">
            <v>6.2899999999999998E-2</v>
          </cell>
        </row>
        <row r="62">
          <cell r="A62">
            <v>320000000</v>
          </cell>
          <cell r="B62">
            <v>4.2099999999999999E-2</v>
          </cell>
          <cell r="C62">
            <v>3.5400000000000001E-2</v>
          </cell>
          <cell r="D62">
            <v>1.4999999999999999E-2</v>
          </cell>
          <cell r="E62">
            <v>8.0600000000000005E-2</v>
          </cell>
          <cell r="F62">
            <v>6.2899999999999998E-2</v>
          </cell>
        </row>
        <row r="63">
          <cell r="A63">
            <v>340000000</v>
          </cell>
          <cell r="B63">
            <v>4.2099999999999999E-2</v>
          </cell>
          <cell r="C63">
            <v>3.5400000000000001E-2</v>
          </cell>
          <cell r="D63">
            <v>1.4999999999999999E-2</v>
          </cell>
          <cell r="E63">
            <v>8.0199999999999994E-2</v>
          </cell>
          <cell r="F63">
            <v>6.2899999999999998E-2</v>
          </cell>
        </row>
        <row r="64">
          <cell r="A64">
            <v>360000000</v>
          </cell>
          <cell r="B64">
            <v>4.2099999999999999E-2</v>
          </cell>
          <cell r="C64">
            <v>3.5400000000000001E-2</v>
          </cell>
          <cell r="D64">
            <v>1.4999999999999999E-2</v>
          </cell>
          <cell r="E64">
            <v>7.9899999999999999E-2</v>
          </cell>
          <cell r="F64">
            <v>6.2899999999999998E-2</v>
          </cell>
        </row>
        <row r="65">
          <cell r="A65">
            <v>380000000</v>
          </cell>
          <cell r="B65">
            <v>4.2099999999999999E-2</v>
          </cell>
          <cell r="C65">
            <v>3.5400000000000001E-2</v>
          </cell>
          <cell r="D65">
            <v>1.4999999999999999E-2</v>
          </cell>
          <cell r="E65">
            <v>7.9600000000000004E-2</v>
          </cell>
          <cell r="F65">
            <v>6.2899999999999998E-2</v>
          </cell>
        </row>
        <row r="66">
          <cell r="A66">
            <v>400000000</v>
          </cell>
          <cell r="B66">
            <v>4.2099999999999999E-2</v>
          </cell>
          <cell r="C66">
            <v>3.5400000000000001E-2</v>
          </cell>
          <cell r="D66">
            <v>1.4999999999999999E-2</v>
          </cell>
          <cell r="E66">
            <v>7.9200000000000007E-2</v>
          </cell>
          <cell r="F66">
            <v>6.2899999999999998E-2</v>
          </cell>
        </row>
        <row r="67">
          <cell r="A67">
            <v>420000000</v>
          </cell>
          <cell r="B67">
            <v>4.2099999999999999E-2</v>
          </cell>
          <cell r="C67">
            <v>3.5400000000000001E-2</v>
          </cell>
          <cell r="D67">
            <v>1.4999999999999999E-2</v>
          </cell>
          <cell r="E67">
            <v>7.8899999999999998E-2</v>
          </cell>
          <cell r="F67">
            <v>6.2899999999999998E-2</v>
          </cell>
        </row>
        <row r="68">
          <cell r="A68">
            <v>440000000</v>
          </cell>
          <cell r="B68">
            <v>4.2099999999999999E-2</v>
          </cell>
          <cell r="C68">
            <v>3.5400000000000001E-2</v>
          </cell>
          <cell r="D68">
            <v>1.4999999999999999E-2</v>
          </cell>
          <cell r="E68">
            <v>7.8700000000000006E-2</v>
          </cell>
          <cell r="F68">
            <v>6.2899999999999998E-2</v>
          </cell>
        </row>
        <row r="69">
          <cell r="A69">
            <v>460000000</v>
          </cell>
          <cell r="B69">
            <v>4.2099999999999999E-2</v>
          </cell>
          <cell r="C69">
            <v>3.5400000000000001E-2</v>
          </cell>
          <cell r="D69">
            <v>1.4999999999999999E-2</v>
          </cell>
          <cell r="E69">
            <v>7.8399999999999997E-2</v>
          </cell>
          <cell r="F69">
            <v>6.2899999999999998E-2</v>
          </cell>
        </row>
        <row r="70">
          <cell r="A70">
            <v>480000000</v>
          </cell>
          <cell r="B70">
            <v>4.2099999999999999E-2</v>
          </cell>
          <cell r="C70">
            <v>3.5400000000000001E-2</v>
          </cell>
          <cell r="D70">
            <v>1.4999999999999999E-2</v>
          </cell>
          <cell r="E70">
            <v>7.8100000000000003E-2</v>
          </cell>
          <cell r="F70">
            <v>6.2899999999999998E-2</v>
          </cell>
        </row>
        <row r="71">
          <cell r="A71">
            <v>500000000</v>
          </cell>
          <cell r="B71">
            <v>4.2000000000000003E-2</v>
          </cell>
          <cell r="C71">
            <v>3.5400000000000001E-2</v>
          </cell>
          <cell r="D71">
            <v>1.4999999999999999E-2</v>
          </cell>
          <cell r="E71">
            <v>7.7499999999999999E-2</v>
          </cell>
          <cell r="F71">
            <v>6.2899999999999998E-2</v>
          </cell>
        </row>
        <row r="72">
          <cell r="A72">
            <v>550000000</v>
          </cell>
          <cell r="B72">
            <v>4.2000000000000003E-2</v>
          </cell>
          <cell r="C72">
            <v>3.5400000000000001E-2</v>
          </cell>
          <cell r="D72">
            <v>1.4999999999999999E-2</v>
          </cell>
          <cell r="E72">
            <v>7.6999999999999999E-2</v>
          </cell>
          <cell r="F72">
            <v>6.2899999999999998E-2</v>
          </cell>
        </row>
        <row r="73">
          <cell r="A73">
            <v>600000000</v>
          </cell>
          <cell r="B73">
            <v>4.2000000000000003E-2</v>
          </cell>
          <cell r="C73">
            <v>3.5400000000000001E-2</v>
          </cell>
          <cell r="D73">
            <v>1.4999999999999999E-2</v>
          </cell>
          <cell r="E73">
            <v>7.6499999999999999E-2</v>
          </cell>
          <cell r="F73">
            <v>6.2899999999999998E-2</v>
          </cell>
        </row>
        <row r="74">
          <cell r="A74">
            <v>650000000</v>
          </cell>
          <cell r="B74">
            <v>4.2000000000000003E-2</v>
          </cell>
          <cell r="C74">
            <v>3.5400000000000001E-2</v>
          </cell>
          <cell r="D74">
            <v>1.4999999999999999E-2</v>
          </cell>
          <cell r="E74">
            <v>7.5999999999999998E-2</v>
          </cell>
          <cell r="F74">
            <v>6.2899999999999998E-2</v>
          </cell>
        </row>
        <row r="75">
          <cell r="A75">
            <v>700000000</v>
          </cell>
          <cell r="B75">
            <v>4.2000000000000003E-2</v>
          </cell>
          <cell r="C75">
            <v>3.5400000000000001E-2</v>
          </cell>
          <cell r="D75">
            <v>1.4999999999999999E-2</v>
          </cell>
          <cell r="E75">
            <v>7.5600000000000001E-2</v>
          </cell>
          <cell r="F75">
            <v>6.2899999999999998E-2</v>
          </cell>
        </row>
        <row r="76">
          <cell r="A76">
            <v>750000000</v>
          </cell>
          <cell r="B76">
            <v>4.19E-2</v>
          </cell>
          <cell r="C76">
            <v>3.5400000000000001E-2</v>
          </cell>
          <cell r="D76">
            <v>1.4999999999999999E-2</v>
          </cell>
          <cell r="E76">
            <v>7.5200000000000003E-2</v>
          </cell>
          <cell r="F76">
            <v>6.2899999999999998E-2</v>
          </cell>
        </row>
        <row r="77">
          <cell r="A77">
            <v>800000000</v>
          </cell>
          <cell r="B77">
            <v>4.19E-2</v>
          </cell>
          <cell r="C77">
            <v>3.5400000000000001E-2</v>
          </cell>
          <cell r="D77">
            <v>1.4999999999999999E-2</v>
          </cell>
          <cell r="E77">
            <v>7.4800000000000005E-2</v>
          </cell>
          <cell r="F77">
            <v>6.2899999999999998E-2</v>
          </cell>
        </row>
        <row r="78">
          <cell r="A78">
            <v>850000000</v>
          </cell>
          <cell r="B78">
            <v>4.19E-2</v>
          </cell>
          <cell r="C78">
            <v>3.5400000000000001E-2</v>
          </cell>
          <cell r="D78">
            <v>1.4999999999999999E-2</v>
          </cell>
          <cell r="E78">
            <v>7.4499999999999997E-2</v>
          </cell>
          <cell r="F78">
            <v>6.2899999999999998E-2</v>
          </cell>
        </row>
        <row r="79">
          <cell r="A79">
            <v>900000000</v>
          </cell>
          <cell r="B79">
            <v>4.19E-2</v>
          </cell>
          <cell r="C79">
            <v>3.5400000000000001E-2</v>
          </cell>
          <cell r="D79">
            <v>1.4999999999999999E-2</v>
          </cell>
          <cell r="E79">
            <v>7.4099999999999999E-2</v>
          </cell>
          <cell r="F79">
            <v>6.2899999999999998E-2</v>
          </cell>
        </row>
        <row r="80">
          <cell r="A80">
            <v>950000000</v>
          </cell>
          <cell r="B80">
            <v>4.19E-2</v>
          </cell>
          <cell r="C80">
            <v>3.5400000000000001E-2</v>
          </cell>
          <cell r="D80">
            <v>1.4999999999999999E-2</v>
          </cell>
          <cell r="E80">
            <v>7.3800000000000004E-2</v>
          </cell>
          <cell r="F80">
            <v>6.2899999999999998E-2</v>
          </cell>
        </row>
        <row r="81">
          <cell r="A81">
            <v>1000000000</v>
          </cell>
          <cell r="B81">
            <v>4.1799999999999997E-2</v>
          </cell>
          <cell r="C81">
            <v>3.5400000000000001E-2</v>
          </cell>
          <cell r="D81">
            <v>1.4999999999999999E-2</v>
          </cell>
          <cell r="E81">
            <v>7.3200000000000001E-2</v>
          </cell>
          <cell r="F81">
            <v>6.2899999999999998E-2</v>
          </cell>
        </row>
        <row r="82">
          <cell r="A82">
            <v>1100000000</v>
          </cell>
          <cell r="B82">
            <v>4.1799999999999997E-2</v>
          </cell>
          <cell r="C82">
            <v>3.5400000000000001E-2</v>
          </cell>
          <cell r="D82">
            <v>1.4999999999999999E-2</v>
          </cell>
          <cell r="E82">
            <v>7.2700000000000001E-2</v>
          </cell>
          <cell r="F82">
            <v>6.2899999999999998E-2</v>
          </cell>
        </row>
        <row r="83">
          <cell r="A83">
            <v>1200000000</v>
          </cell>
          <cell r="B83">
            <v>4.1799999999999997E-2</v>
          </cell>
          <cell r="C83">
            <v>3.5400000000000001E-2</v>
          </cell>
          <cell r="D83">
            <v>1.4999999999999999E-2</v>
          </cell>
          <cell r="E83">
            <v>7.2300000000000003E-2</v>
          </cell>
          <cell r="F83">
            <v>6.2899999999999998E-2</v>
          </cell>
        </row>
        <row r="84">
          <cell r="A84">
            <v>1300000000</v>
          </cell>
          <cell r="B84">
            <v>4.1799999999999997E-2</v>
          </cell>
          <cell r="C84">
            <v>3.5400000000000001E-2</v>
          </cell>
          <cell r="D84">
            <v>1.4999999999999999E-2</v>
          </cell>
          <cell r="E84">
            <v>7.1800000000000003E-2</v>
          </cell>
          <cell r="F84">
            <v>6.2899999999999998E-2</v>
          </cell>
        </row>
        <row r="85">
          <cell r="A85">
            <v>1400000000</v>
          </cell>
          <cell r="B85">
            <v>4.1799999999999997E-2</v>
          </cell>
          <cell r="C85">
            <v>3.5400000000000001E-2</v>
          </cell>
          <cell r="D85">
            <v>1.4999999999999999E-2</v>
          </cell>
          <cell r="E85">
            <v>7.1400000000000005E-2</v>
          </cell>
          <cell r="F85">
            <v>6.2899999999999998E-2</v>
          </cell>
        </row>
        <row r="86">
          <cell r="A86">
            <v>1500000000</v>
          </cell>
          <cell r="B86">
            <v>4.1700000000000001E-2</v>
          </cell>
          <cell r="C86">
            <v>3.5400000000000001E-2</v>
          </cell>
          <cell r="D86">
            <v>1.4999999999999999E-2</v>
          </cell>
          <cell r="E86">
            <v>7.0999999999999994E-2</v>
          </cell>
          <cell r="F86">
            <v>6.2899999999999998E-2</v>
          </cell>
        </row>
        <row r="87">
          <cell r="A87">
            <v>1600000000</v>
          </cell>
          <cell r="B87">
            <v>4.1700000000000001E-2</v>
          </cell>
          <cell r="C87">
            <v>3.5400000000000001E-2</v>
          </cell>
          <cell r="D87">
            <v>1.4999999999999999E-2</v>
          </cell>
          <cell r="E87">
            <v>7.0699999999999999E-2</v>
          </cell>
          <cell r="F87">
            <v>6.2899999999999998E-2</v>
          </cell>
        </row>
        <row r="88">
          <cell r="A88">
            <v>1700000000</v>
          </cell>
          <cell r="B88">
            <v>4.1700000000000001E-2</v>
          </cell>
          <cell r="C88">
            <v>3.5400000000000001E-2</v>
          </cell>
          <cell r="D88">
            <v>1.4999999999999999E-2</v>
          </cell>
          <cell r="E88">
            <v>7.0400000000000004E-2</v>
          </cell>
          <cell r="F88">
            <v>6.2899999999999998E-2</v>
          </cell>
        </row>
        <row r="89">
          <cell r="A89">
            <v>1800000000</v>
          </cell>
          <cell r="B89">
            <v>4.1700000000000001E-2</v>
          </cell>
          <cell r="C89">
            <v>3.5400000000000001E-2</v>
          </cell>
          <cell r="D89">
            <v>1.4999999999999999E-2</v>
          </cell>
          <cell r="E89">
            <v>7.0000000000000007E-2</v>
          </cell>
          <cell r="F89">
            <v>6.2899999999999998E-2</v>
          </cell>
        </row>
        <row r="90">
          <cell r="A90">
            <v>1900000000</v>
          </cell>
          <cell r="B90">
            <v>4.1700000000000001E-2</v>
          </cell>
          <cell r="C90">
            <v>3.5400000000000001E-2</v>
          </cell>
          <cell r="D90">
            <v>1.4999999999999999E-2</v>
          </cell>
          <cell r="E90">
            <v>6.9800000000000001E-2</v>
          </cell>
          <cell r="F90">
            <v>6.2899999999999998E-2</v>
          </cell>
        </row>
        <row r="91">
          <cell r="A91">
            <v>2000000000</v>
          </cell>
          <cell r="B91">
            <v>4.1599999999999998E-2</v>
          </cell>
          <cell r="C91">
            <v>3.5400000000000001E-2</v>
          </cell>
          <cell r="D91">
            <v>1.4999999999999999E-2</v>
          </cell>
          <cell r="E91">
            <v>6.9199999999999998E-2</v>
          </cell>
          <cell r="F91">
            <v>6.2899999999999998E-2</v>
          </cell>
        </row>
        <row r="92">
          <cell r="A92">
            <v>2100000000</v>
          </cell>
          <cell r="B92">
            <v>4.1599999999999998E-2</v>
          </cell>
          <cell r="C92">
            <v>3.5400000000000001E-2</v>
          </cell>
          <cell r="D92">
            <v>1.4999999999999999E-2</v>
          </cell>
          <cell r="E92">
            <v>6.9199999999999998E-2</v>
          </cell>
          <cell r="F92">
            <v>6.2899999999999998E-2</v>
          </cell>
        </row>
        <row r="93">
          <cell r="A93">
            <v>2200000000</v>
          </cell>
          <cell r="B93">
            <v>4.1599999999999998E-2</v>
          </cell>
          <cell r="C93">
            <v>3.5400000000000001E-2</v>
          </cell>
          <cell r="D93">
            <v>1.4999999999999999E-2</v>
          </cell>
          <cell r="E93">
            <v>6.8699999999999997E-2</v>
          </cell>
          <cell r="F93">
            <v>6.2899999999999998E-2</v>
          </cell>
        </row>
        <row r="94">
          <cell r="A94">
            <v>2300000000</v>
          </cell>
          <cell r="B94">
            <v>4.1599999999999998E-2</v>
          </cell>
          <cell r="C94">
            <v>3.5400000000000001E-2</v>
          </cell>
          <cell r="D94">
            <v>1.4999999999999999E-2</v>
          </cell>
          <cell r="E94">
            <v>6.8699999999999997E-2</v>
          </cell>
          <cell r="F94">
            <v>6.2899999999999998E-2</v>
          </cell>
        </row>
        <row r="95">
          <cell r="A95">
            <v>2400000000</v>
          </cell>
          <cell r="B95">
            <v>4.1599999999999998E-2</v>
          </cell>
          <cell r="C95">
            <v>3.5400000000000001E-2</v>
          </cell>
          <cell r="D95">
            <v>1.4999999999999999E-2</v>
          </cell>
          <cell r="E95">
            <v>6.83E-2</v>
          </cell>
          <cell r="F95">
            <v>6.2899999999999998E-2</v>
          </cell>
        </row>
        <row r="96">
          <cell r="A96">
            <v>2500000000</v>
          </cell>
          <cell r="B96">
            <v>4.1599999999999998E-2</v>
          </cell>
          <cell r="C96">
            <v>3.5400000000000001E-2</v>
          </cell>
          <cell r="D96">
            <v>1.4999999999999999E-2</v>
          </cell>
          <cell r="E96">
            <v>6.83E-2</v>
          </cell>
          <cell r="F96">
            <v>6.2899999999999998E-2</v>
          </cell>
        </row>
        <row r="97">
          <cell r="A97">
            <v>2600000000</v>
          </cell>
          <cell r="B97">
            <v>4.1599999999999998E-2</v>
          </cell>
          <cell r="C97">
            <v>3.5400000000000001E-2</v>
          </cell>
          <cell r="D97">
            <v>1.4999999999999999E-2</v>
          </cell>
          <cell r="E97">
            <v>6.7900000000000002E-2</v>
          </cell>
          <cell r="F97">
            <v>6.2899999999999998E-2</v>
          </cell>
        </row>
        <row r="98">
          <cell r="A98">
            <v>2700000000</v>
          </cell>
          <cell r="B98">
            <v>4.1599999999999998E-2</v>
          </cell>
          <cell r="C98">
            <v>3.5400000000000001E-2</v>
          </cell>
          <cell r="D98">
            <v>1.4999999999999999E-2</v>
          </cell>
          <cell r="E98">
            <v>6.7900000000000002E-2</v>
          </cell>
          <cell r="F98">
            <v>6.2899999999999998E-2</v>
          </cell>
        </row>
        <row r="99">
          <cell r="A99">
            <v>2800000000</v>
          </cell>
          <cell r="B99">
            <v>4.1599999999999998E-2</v>
          </cell>
          <cell r="C99">
            <v>3.5400000000000001E-2</v>
          </cell>
          <cell r="D99">
            <v>1.4999999999999999E-2</v>
          </cell>
          <cell r="E99">
            <v>6.7500000000000004E-2</v>
          </cell>
          <cell r="F99">
            <v>6.2899999999999998E-2</v>
          </cell>
        </row>
        <row r="100">
          <cell r="A100">
            <v>2900000000</v>
          </cell>
          <cell r="B100">
            <v>4.1599999999999998E-2</v>
          </cell>
          <cell r="C100">
            <v>3.5400000000000001E-2</v>
          </cell>
          <cell r="D100">
            <v>1.4999999999999999E-2</v>
          </cell>
          <cell r="E100">
            <v>6.7500000000000004E-2</v>
          </cell>
          <cell r="F100">
            <v>6.2899999999999998E-2</v>
          </cell>
        </row>
        <row r="101">
          <cell r="A101">
            <v>3000000000</v>
          </cell>
          <cell r="B101">
            <v>4.1500000000000002E-2</v>
          </cell>
          <cell r="C101">
            <v>3.5400000000000001E-2</v>
          </cell>
          <cell r="D101">
            <v>1.4999999999999999E-2</v>
          </cell>
          <cell r="E101">
            <v>6.7100000000000007E-2</v>
          </cell>
          <cell r="F101">
            <v>6.2899999999999998E-2</v>
          </cell>
        </row>
        <row r="102">
          <cell r="A102">
            <v>3200000000</v>
          </cell>
          <cell r="B102">
            <v>4.1500000000000002E-2</v>
          </cell>
          <cell r="C102">
            <v>3.5400000000000001E-2</v>
          </cell>
          <cell r="D102">
            <v>1.4999999999999999E-2</v>
          </cell>
          <cell r="E102">
            <v>6.6799999999999998E-2</v>
          </cell>
          <cell r="F102">
            <v>6.2899999999999998E-2</v>
          </cell>
        </row>
        <row r="103">
          <cell r="A103">
            <v>3400000000</v>
          </cell>
          <cell r="B103">
            <v>4.1500000000000002E-2</v>
          </cell>
          <cell r="C103">
            <v>3.5400000000000001E-2</v>
          </cell>
          <cell r="D103">
            <v>1.4999999999999999E-2</v>
          </cell>
          <cell r="E103">
            <v>6.6500000000000004E-2</v>
          </cell>
          <cell r="F103">
            <v>6.2899999999999998E-2</v>
          </cell>
        </row>
        <row r="104">
          <cell r="A104">
            <v>3600000000</v>
          </cell>
          <cell r="B104">
            <v>4.1500000000000002E-2</v>
          </cell>
          <cell r="C104">
            <v>3.5400000000000001E-2</v>
          </cell>
          <cell r="D104">
            <v>1.4999999999999999E-2</v>
          </cell>
          <cell r="E104">
            <v>6.6199999999999995E-2</v>
          </cell>
          <cell r="F104">
            <v>6.2899999999999998E-2</v>
          </cell>
        </row>
        <row r="105">
          <cell r="A105">
            <v>3800000000</v>
          </cell>
          <cell r="B105">
            <v>4.1500000000000002E-2</v>
          </cell>
          <cell r="C105">
            <v>3.5400000000000001E-2</v>
          </cell>
          <cell r="D105">
            <v>1.4999999999999999E-2</v>
          </cell>
          <cell r="E105">
            <v>6.59E-2</v>
          </cell>
          <cell r="F105">
            <v>6.2899999999999998E-2</v>
          </cell>
        </row>
        <row r="106">
          <cell r="A106">
            <v>4000000000</v>
          </cell>
          <cell r="B106">
            <v>4.1500000000000002E-2</v>
          </cell>
          <cell r="C106">
            <v>3.5400000000000001E-2</v>
          </cell>
          <cell r="D106">
            <v>1.4999999999999999E-2</v>
          </cell>
          <cell r="E106">
            <v>6.5600000000000006E-2</v>
          </cell>
          <cell r="F106">
            <v>6.2899999999999998E-2</v>
          </cell>
        </row>
        <row r="107">
          <cell r="A107">
            <v>4200000000</v>
          </cell>
          <cell r="B107">
            <v>4.1500000000000002E-2</v>
          </cell>
          <cell r="C107">
            <v>3.5400000000000001E-2</v>
          </cell>
          <cell r="D107">
            <v>1.4999999999999999E-2</v>
          </cell>
          <cell r="E107">
            <v>6.54E-2</v>
          </cell>
          <cell r="F107">
            <v>6.2899999999999998E-2</v>
          </cell>
        </row>
        <row r="108">
          <cell r="A108">
            <v>4400000000</v>
          </cell>
          <cell r="B108">
            <v>4.1500000000000002E-2</v>
          </cell>
          <cell r="C108">
            <v>3.5400000000000001E-2</v>
          </cell>
          <cell r="D108">
            <v>1.4999999999999999E-2</v>
          </cell>
          <cell r="E108">
            <v>6.5199999999999994E-2</v>
          </cell>
          <cell r="F108">
            <v>6.2899999999999998E-2</v>
          </cell>
        </row>
        <row r="109">
          <cell r="A109">
            <v>4600000000</v>
          </cell>
          <cell r="B109">
            <v>4.1500000000000002E-2</v>
          </cell>
          <cell r="C109">
            <v>3.5400000000000001E-2</v>
          </cell>
          <cell r="D109">
            <v>1.4999999999999999E-2</v>
          </cell>
          <cell r="E109">
            <v>6.4899999999999999E-2</v>
          </cell>
          <cell r="F109">
            <v>6.2899999999999998E-2</v>
          </cell>
        </row>
        <row r="110">
          <cell r="A110">
            <v>1000000000000</v>
          </cell>
          <cell r="B110">
            <v>4.1500000000000002E-2</v>
          </cell>
          <cell r="C110">
            <v>3.5400000000000001E-2</v>
          </cell>
          <cell r="D110">
            <v>1.4999999999999999E-2</v>
          </cell>
          <cell r="E110">
            <v>6.4699999999999994E-2</v>
          </cell>
          <cell r="F110">
            <v>6.2899999999999998E-2</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屋外給水"/>
      <sheetName val="外給)代価"/>
      <sheetName val="屋内給水"/>
      <sheetName val="内給)代価"/>
      <sheetName val="外排)代価"/>
      <sheetName val="屋内排水"/>
      <sheetName val="内排)代価"/>
      <sheetName val="消火"/>
      <sheetName val="衛生"/>
      <sheetName val="衛)代価"/>
      <sheetName val="給湯"/>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屋外給水"/>
      <sheetName val="外給)代価"/>
      <sheetName val="屋内給水"/>
      <sheetName val="内給)代価"/>
      <sheetName val="外排)代価"/>
      <sheetName val="屋内排水"/>
      <sheetName val="内排)代価"/>
      <sheetName val="消火"/>
      <sheetName val="衛生"/>
      <sheetName val="衛)代価"/>
      <sheetName val="給湯"/>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設計書表紙"/>
      <sheetName val="設計書(建築）金入り"/>
      <sheetName val="代価表"/>
      <sheetName val="一式内訳書"/>
      <sheetName val="見積書比較表"/>
      <sheetName val="設計書(金入り)"/>
    </sheetNames>
    <sheetDataSet>
      <sheetData sheetId="0"/>
      <sheetData sheetId="1"/>
      <sheetData sheetId="2">
        <row r="148">
          <cell r="N148" t="str">
            <v>内１</v>
          </cell>
        </row>
        <row r="150">
          <cell r="N150" t="str">
            <v>内２</v>
          </cell>
        </row>
        <row r="152">
          <cell r="N152" t="str">
            <v>内３</v>
          </cell>
        </row>
        <row r="154">
          <cell r="N154" t="str">
            <v>内４</v>
          </cell>
        </row>
        <row r="156">
          <cell r="N156" t="str">
            <v>内５</v>
          </cell>
        </row>
        <row r="158">
          <cell r="N158" t="str">
            <v>内６</v>
          </cell>
        </row>
        <row r="160">
          <cell r="N160" t="str">
            <v>内７</v>
          </cell>
        </row>
        <row r="184">
          <cell r="N184" t="str">
            <v>A8</v>
          </cell>
        </row>
        <row r="186">
          <cell r="N186" t="str">
            <v>A14</v>
          </cell>
        </row>
        <row r="188">
          <cell r="N188" t="str">
            <v>A12</v>
          </cell>
        </row>
        <row r="190">
          <cell r="N190" t="str">
            <v>A13</v>
          </cell>
        </row>
        <row r="219">
          <cell r="N219" t="str">
            <v>A15</v>
          </cell>
        </row>
        <row r="221">
          <cell r="N221" t="str">
            <v>A17</v>
          </cell>
        </row>
        <row r="223">
          <cell r="N223" t="str">
            <v>〃</v>
          </cell>
        </row>
        <row r="225">
          <cell r="N225" t="str">
            <v>〃</v>
          </cell>
        </row>
        <row r="227">
          <cell r="N227" t="str">
            <v>A18</v>
          </cell>
        </row>
        <row r="229">
          <cell r="N229" t="str">
            <v>A14</v>
          </cell>
        </row>
        <row r="231">
          <cell r="N231" t="str">
            <v>〃</v>
          </cell>
        </row>
        <row r="233">
          <cell r="N233" t="str">
            <v>〃</v>
          </cell>
        </row>
        <row r="255">
          <cell r="N255" t="str">
            <v>A22</v>
          </cell>
        </row>
        <row r="257">
          <cell r="N257" t="str">
            <v>〃</v>
          </cell>
        </row>
        <row r="259">
          <cell r="N259" t="str">
            <v>〃</v>
          </cell>
        </row>
        <row r="261">
          <cell r="N261" t="str">
            <v>〃</v>
          </cell>
        </row>
        <row r="263">
          <cell r="N263" t="str">
            <v>内８</v>
          </cell>
        </row>
        <row r="265">
          <cell r="N265" t="str">
            <v>A23</v>
          </cell>
        </row>
        <row r="290">
          <cell r="N290" t="str">
            <v>A24</v>
          </cell>
        </row>
        <row r="292">
          <cell r="N292" t="str">
            <v>〃</v>
          </cell>
        </row>
        <row r="294">
          <cell r="N294" t="str">
            <v>A26</v>
          </cell>
        </row>
        <row r="296">
          <cell r="N296" t="str">
            <v>〃</v>
          </cell>
        </row>
        <row r="298">
          <cell r="N298" t="str">
            <v>〃</v>
          </cell>
        </row>
        <row r="300">
          <cell r="N300" t="str">
            <v>内９</v>
          </cell>
        </row>
        <row r="302">
          <cell r="N302" t="str">
            <v>A27</v>
          </cell>
        </row>
        <row r="304">
          <cell r="N304" t="str">
            <v>〃</v>
          </cell>
        </row>
        <row r="326">
          <cell r="N326" t="str">
            <v>見1</v>
          </cell>
        </row>
        <row r="328">
          <cell r="N328" t="str">
            <v>物33</v>
          </cell>
        </row>
        <row r="330">
          <cell r="N330" t="str">
            <v>33400＋1000    A28</v>
          </cell>
        </row>
        <row r="332">
          <cell r="N332" t="str">
            <v>31300+1000      〃</v>
          </cell>
        </row>
        <row r="334">
          <cell r="N334" t="str">
            <v>30200＋1000     〃</v>
          </cell>
        </row>
        <row r="336">
          <cell r="N336" t="str">
            <v>50200+1000      〃</v>
          </cell>
        </row>
        <row r="338">
          <cell r="N338" t="str">
            <v>物30</v>
          </cell>
        </row>
        <row r="340">
          <cell r="N340" t="str">
            <v>〃</v>
          </cell>
        </row>
        <row r="342">
          <cell r="N342" t="str">
            <v>44700 +1000    A28</v>
          </cell>
        </row>
        <row r="344">
          <cell r="N344" t="str">
            <v>内10</v>
          </cell>
        </row>
        <row r="346">
          <cell r="N346" t="str">
            <v>内11</v>
          </cell>
        </row>
        <row r="348">
          <cell r="N348" t="str">
            <v>内12</v>
          </cell>
        </row>
        <row r="350">
          <cell r="N350" t="str">
            <v>内13</v>
          </cell>
        </row>
        <row r="352">
          <cell r="N352" t="str">
            <v>内14</v>
          </cell>
        </row>
        <row r="359">
          <cell r="N359" t="str">
            <v>内15</v>
          </cell>
        </row>
        <row r="361">
          <cell r="N361" t="str">
            <v>内16</v>
          </cell>
        </row>
        <row r="363">
          <cell r="N363" t="str">
            <v>見1</v>
          </cell>
        </row>
        <row r="397">
          <cell r="N397" t="str">
            <v>A30</v>
          </cell>
        </row>
        <row r="399">
          <cell r="N399" t="str">
            <v>物766</v>
          </cell>
        </row>
        <row r="432">
          <cell r="N432" t="str">
            <v>A32</v>
          </cell>
        </row>
        <row r="434">
          <cell r="N434" t="str">
            <v>〃</v>
          </cell>
        </row>
        <row r="436">
          <cell r="N436" t="str">
            <v>〃</v>
          </cell>
        </row>
        <row r="438">
          <cell r="N438" t="str">
            <v>〃</v>
          </cell>
        </row>
        <row r="468">
          <cell r="N468" t="str">
            <v>A36</v>
          </cell>
        </row>
        <row r="470">
          <cell r="N470" t="str">
            <v>A38</v>
          </cell>
        </row>
        <row r="503">
          <cell r="N503" t="str">
            <v>A39</v>
          </cell>
        </row>
        <row r="505">
          <cell r="N505" t="str">
            <v>物121</v>
          </cell>
        </row>
        <row r="507">
          <cell r="N507" t="str">
            <v>A39</v>
          </cell>
        </row>
        <row r="509">
          <cell r="N509" t="str">
            <v>見2</v>
          </cell>
        </row>
        <row r="511">
          <cell r="N511" t="str">
            <v>〃</v>
          </cell>
        </row>
        <row r="513">
          <cell r="N513" t="str">
            <v>〃</v>
          </cell>
        </row>
        <row r="515">
          <cell r="N515" t="str">
            <v>A39</v>
          </cell>
        </row>
        <row r="517">
          <cell r="N517" t="str">
            <v>見2</v>
          </cell>
        </row>
        <row r="519">
          <cell r="N519" t="str">
            <v>〃</v>
          </cell>
        </row>
        <row r="521">
          <cell r="N521" t="str">
            <v>〃</v>
          </cell>
        </row>
        <row r="523">
          <cell r="N523" t="str">
            <v>〃</v>
          </cell>
        </row>
        <row r="525">
          <cell r="N525" t="str">
            <v>〃</v>
          </cell>
        </row>
        <row r="527">
          <cell r="N527" t="str">
            <v>〃</v>
          </cell>
        </row>
        <row r="529">
          <cell r="N529" t="str">
            <v>〃</v>
          </cell>
        </row>
        <row r="537">
          <cell r="N537" t="str">
            <v>内17</v>
          </cell>
        </row>
        <row r="539">
          <cell r="N539" t="str">
            <v>A39</v>
          </cell>
        </row>
        <row r="541">
          <cell r="N541" t="str">
            <v>物779</v>
          </cell>
        </row>
        <row r="543">
          <cell r="N543" t="str">
            <v>見2</v>
          </cell>
        </row>
        <row r="545">
          <cell r="N545" t="str">
            <v>〃</v>
          </cell>
        </row>
        <row r="574">
          <cell r="N574" t="str">
            <v>見3</v>
          </cell>
        </row>
        <row r="576">
          <cell r="N576" t="str">
            <v>A41</v>
          </cell>
        </row>
        <row r="578">
          <cell r="N578" t="str">
            <v>見3</v>
          </cell>
        </row>
        <row r="580">
          <cell r="N580" t="str">
            <v>〃</v>
          </cell>
        </row>
        <row r="582">
          <cell r="N582" t="str">
            <v>〃</v>
          </cell>
        </row>
        <row r="584">
          <cell r="N584" t="str">
            <v>見3</v>
          </cell>
        </row>
        <row r="586">
          <cell r="N586" t="str">
            <v>A42</v>
          </cell>
        </row>
        <row r="588">
          <cell r="N588" t="str">
            <v>A41</v>
          </cell>
        </row>
        <row r="590">
          <cell r="N590" t="str">
            <v>A68</v>
          </cell>
        </row>
        <row r="592">
          <cell r="N592" t="str">
            <v>見3</v>
          </cell>
        </row>
        <row r="610">
          <cell r="N610" t="str">
            <v>物783</v>
          </cell>
        </row>
        <row r="612">
          <cell r="N612" t="str">
            <v>A44</v>
          </cell>
        </row>
        <row r="614">
          <cell r="N614" t="str">
            <v>見4</v>
          </cell>
        </row>
        <row r="616">
          <cell r="N616" t="str">
            <v>〃</v>
          </cell>
        </row>
        <row r="618">
          <cell r="N618" t="str">
            <v>〃</v>
          </cell>
        </row>
        <row r="620">
          <cell r="N620" t="str">
            <v>〃</v>
          </cell>
        </row>
        <row r="622">
          <cell r="N622" t="str">
            <v>〃</v>
          </cell>
        </row>
        <row r="624">
          <cell r="N624" t="str">
            <v>〃</v>
          </cell>
        </row>
        <row r="626">
          <cell r="N626" t="str">
            <v>〃</v>
          </cell>
        </row>
        <row r="628">
          <cell r="N628" t="str">
            <v>〃</v>
          </cell>
        </row>
        <row r="630">
          <cell r="N630" t="str">
            <v>A44</v>
          </cell>
        </row>
        <row r="632">
          <cell r="N632" t="str">
            <v>A45</v>
          </cell>
        </row>
        <row r="633">
          <cell r="N633" t="str">
            <v>笠木W=150準用</v>
          </cell>
        </row>
        <row r="634">
          <cell r="N634" t="str">
            <v>物783</v>
          </cell>
        </row>
        <row r="645">
          <cell r="N645" t="str">
            <v>A52</v>
          </cell>
        </row>
        <row r="647">
          <cell r="N647" t="str">
            <v>A55</v>
          </cell>
        </row>
        <row r="649">
          <cell r="N649" t="str">
            <v>A54</v>
          </cell>
        </row>
        <row r="651">
          <cell r="N651" t="str">
            <v>A53</v>
          </cell>
        </row>
        <row r="653">
          <cell r="N653" t="str">
            <v>A52</v>
          </cell>
        </row>
        <row r="655">
          <cell r="N655" t="str">
            <v>〃</v>
          </cell>
        </row>
        <row r="657">
          <cell r="N657" t="str">
            <v>A53</v>
          </cell>
        </row>
        <row r="659">
          <cell r="N659" t="str">
            <v>A54</v>
          </cell>
        </row>
        <row r="661">
          <cell r="N661" t="str">
            <v>A53</v>
          </cell>
        </row>
        <row r="681">
          <cell r="N681" t="str">
            <v>見5</v>
          </cell>
        </row>
        <row r="683">
          <cell r="N683" t="str">
            <v>〃</v>
          </cell>
        </row>
        <row r="685">
          <cell r="N685" t="str">
            <v>〃</v>
          </cell>
        </row>
        <row r="687">
          <cell r="N687" t="str">
            <v>〃</v>
          </cell>
        </row>
        <row r="689">
          <cell r="N689" t="str">
            <v>〃</v>
          </cell>
        </row>
        <row r="691">
          <cell r="N691" t="str">
            <v>〃</v>
          </cell>
        </row>
        <row r="693">
          <cell r="N693" t="str">
            <v>〃</v>
          </cell>
        </row>
        <row r="695">
          <cell r="N695" t="str">
            <v>〃</v>
          </cell>
        </row>
        <row r="697">
          <cell r="N697" t="str">
            <v>〃</v>
          </cell>
        </row>
        <row r="699">
          <cell r="N699" t="str">
            <v>〃</v>
          </cell>
        </row>
        <row r="701">
          <cell r="N701" t="str">
            <v>〃</v>
          </cell>
        </row>
        <row r="703">
          <cell r="N703" t="str">
            <v>〃</v>
          </cell>
        </row>
        <row r="705">
          <cell r="N705" t="str">
            <v>〃</v>
          </cell>
        </row>
        <row r="707">
          <cell r="N707" t="str">
            <v>20%</v>
          </cell>
        </row>
        <row r="714">
          <cell r="N714" t="str">
            <v>見5</v>
          </cell>
        </row>
        <row r="716">
          <cell r="N716" t="str">
            <v>20%</v>
          </cell>
        </row>
        <row r="718">
          <cell r="N718" t="str">
            <v>見6</v>
          </cell>
        </row>
        <row r="720">
          <cell r="N720" t="str">
            <v>〃</v>
          </cell>
        </row>
        <row r="722">
          <cell r="N722" t="str">
            <v>〃</v>
          </cell>
        </row>
        <row r="724">
          <cell r="N724" t="str">
            <v>〃</v>
          </cell>
        </row>
        <row r="726">
          <cell r="N726" t="str">
            <v>〃</v>
          </cell>
        </row>
        <row r="728">
          <cell r="N728" t="str">
            <v>〃</v>
          </cell>
        </row>
        <row r="730">
          <cell r="N730" t="str">
            <v>〃</v>
          </cell>
        </row>
        <row r="732">
          <cell r="N732" t="str">
            <v>〃</v>
          </cell>
        </row>
        <row r="734">
          <cell r="N734" t="str">
            <v>〃</v>
          </cell>
        </row>
        <row r="736">
          <cell r="N736" t="str">
            <v>〃</v>
          </cell>
        </row>
        <row r="738">
          <cell r="N738" t="str">
            <v>〃</v>
          </cell>
        </row>
        <row r="740">
          <cell r="N740" t="str">
            <v>〃</v>
          </cell>
        </row>
        <row r="750">
          <cell r="N750" t="str">
            <v>見6</v>
          </cell>
        </row>
        <row r="752">
          <cell r="N752" t="str">
            <v>〃</v>
          </cell>
        </row>
        <row r="754">
          <cell r="N754" t="str">
            <v>〃</v>
          </cell>
        </row>
        <row r="756">
          <cell r="N756" t="str">
            <v>見7</v>
          </cell>
        </row>
        <row r="758">
          <cell r="N758" t="str">
            <v>〃</v>
          </cell>
        </row>
        <row r="760">
          <cell r="N760" t="str">
            <v>〃</v>
          </cell>
        </row>
        <row r="762">
          <cell r="N762" t="str">
            <v>〃</v>
          </cell>
        </row>
        <row r="764">
          <cell r="N764" t="str">
            <v>〃</v>
          </cell>
        </row>
        <row r="766">
          <cell r="N766" t="str">
            <v>〃</v>
          </cell>
        </row>
        <row r="768">
          <cell r="N768" t="str">
            <v>〃</v>
          </cell>
        </row>
        <row r="787">
          <cell r="N787" t="str">
            <v>見8</v>
          </cell>
        </row>
        <row r="789">
          <cell r="N789" t="str">
            <v>〃</v>
          </cell>
        </row>
        <row r="791">
          <cell r="N791" t="str">
            <v>〃</v>
          </cell>
        </row>
        <row r="793">
          <cell r="N793" t="str">
            <v>〃</v>
          </cell>
        </row>
        <row r="795">
          <cell r="N795" t="str">
            <v>〃</v>
          </cell>
        </row>
        <row r="797">
          <cell r="N797" t="str">
            <v>〃</v>
          </cell>
        </row>
        <row r="799">
          <cell r="N799" t="str">
            <v>〃</v>
          </cell>
        </row>
        <row r="801">
          <cell r="N801" t="str">
            <v>〃</v>
          </cell>
        </row>
        <row r="803">
          <cell r="N803" t="str">
            <v>〃</v>
          </cell>
        </row>
        <row r="805">
          <cell r="N805" t="str">
            <v>〃</v>
          </cell>
        </row>
        <row r="807">
          <cell r="N807" t="str">
            <v>〃</v>
          </cell>
        </row>
        <row r="809">
          <cell r="N809" t="str">
            <v>〃</v>
          </cell>
        </row>
        <row r="811">
          <cell r="N811" t="str">
            <v>〃</v>
          </cell>
        </row>
        <row r="813">
          <cell r="N813" t="str">
            <v>〃</v>
          </cell>
        </row>
        <row r="821">
          <cell r="N821" t="str">
            <v>見9</v>
          </cell>
        </row>
        <row r="823">
          <cell r="N823" t="str">
            <v>15%</v>
          </cell>
        </row>
        <row r="825">
          <cell r="N825" t="str">
            <v>見9</v>
          </cell>
        </row>
        <row r="827">
          <cell r="N827" t="str">
            <v>〃</v>
          </cell>
        </row>
        <row r="829">
          <cell r="N829" t="str">
            <v>15%</v>
          </cell>
        </row>
        <row r="831">
          <cell r="N831" t="str">
            <v>内19</v>
          </cell>
        </row>
        <row r="833">
          <cell r="N833" t="str">
            <v>見9</v>
          </cell>
        </row>
        <row r="858">
          <cell r="N858" t="str">
            <v>物788</v>
          </cell>
        </row>
        <row r="860">
          <cell r="N860" t="str">
            <v>A59</v>
          </cell>
        </row>
        <row r="862">
          <cell r="N862" t="str">
            <v>〃</v>
          </cell>
        </row>
        <row r="864">
          <cell r="N864" t="str">
            <v>〃</v>
          </cell>
        </row>
        <row r="866">
          <cell r="N866" t="str">
            <v>〃</v>
          </cell>
        </row>
        <row r="868">
          <cell r="N868" t="str">
            <v>A61</v>
          </cell>
        </row>
        <row r="870">
          <cell r="N870" t="str">
            <v>A32</v>
          </cell>
        </row>
        <row r="894">
          <cell r="N894" t="str">
            <v>A63</v>
          </cell>
        </row>
        <row r="896">
          <cell r="N896" t="str">
            <v>〃</v>
          </cell>
        </row>
        <row r="898">
          <cell r="N898" t="str">
            <v>〃</v>
          </cell>
        </row>
        <row r="900">
          <cell r="N900" t="str">
            <v>代1</v>
          </cell>
        </row>
        <row r="902">
          <cell r="N902" t="str">
            <v>〃</v>
          </cell>
        </row>
        <row r="904">
          <cell r="N904" t="str">
            <v>代2</v>
          </cell>
        </row>
        <row r="929">
          <cell r="N929" t="str">
            <v>A65</v>
          </cell>
        </row>
        <row r="931">
          <cell r="N931" t="str">
            <v>〃</v>
          </cell>
        </row>
        <row r="933">
          <cell r="N933" t="str">
            <v>〃</v>
          </cell>
        </row>
        <row r="935">
          <cell r="N935" t="str">
            <v>見10</v>
          </cell>
        </row>
        <row r="937">
          <cell r="N937" t="str">
            <v>A66</v>
          </cell>
        </row>
        <row r="939">
          <cell r="N939" t="str">
            <v>見10</v>
          </cell>
        </row>
        <row r="941">
          <cell r="N941" t="str">
            <v>A66</v>
          </cell>
        </row>
        <row r="943">
          <cell r="N943" t="str">
            <v>A68</v>
          </cell>
        </row>
        <row r="945">
          <cell r="N945" t="str">
            <v>〃</v>
          </cell>
        </row>
        <row r="947">
          <cell r="N947" t="str">
            <v>見10</v>
          </cell>
        </row>
        <row r="949">
          <cell r="N949" t="str">
            <v>〃</v>
          </cell>
        </row>
        <row r="951">
          <cell r="N951" t="str">
            <v>A67</v>
          </cell>
        </row>
        <row r="953">
          <cell r="N953" t="str">
            <v>見10</v>
          </cell>
        </row>
        <row r="955">
          <cell r="N955" t="str">
            <v>〃</v>
          </cell>
        </row>
        <row r="963">
          <cell r="N963" t="str">
            <v>A69</v>
          </cell>
        </row>
        <row r="965">
          <cell r="N965" t="str">
            <v>〃</v>
          </cell>
        </row>
        <row r="967">
          <cell r="N967" t="str">
            <v>物796</v>
          </cell>
        </row>
        <row r="969">
          <cell r="N969" t="str">
            <v>代2</v>
          </cell>
        </row>
        <row r="971">
          <cell r="N971" t="str">
            <v>見10</v>
          </cell>
        </row>
        <row r="973">
          <cell r="N973" t="str">
            <v>〃</v>
          </cell>
        </row>
        <row r="975">
          <cell r="N975" t="str">
            <v>〃</v>
          </cell>
        </row>
        <row r="977">
          <cell r="N977" t="str">
            <v>〃</v>
          </cell>
        </row>
        <row r="979">
          <cell r="N979" t="str">
            <v>〃</v>
          </cell>
        </row>
        <row r="981">
          <cell r="N981" t="str">
            <v>〃</v>
          </cell>
        </row>
        <row r="983">
          <cell r="N983" t="str">
            <v>〃</v>
          </cell>
        </row>
        <row r="985">
          <cell r="N985" t="str">
            <v>〃</v>
          </cell>
        </row>
        <row r="987">
          <cell r="N987" t="str">
            <v>見11</v>
          </cell>
        </row>
        <row r="989">
          <cell r="N989" t="str">
            <v>〃</v>
          </cell>
        </row>
        <row r="1000">
          <cell r="N1000" t="str">
            <v>住単7-6</v>
          </cell>
        </row>
        <row r="1002">
          <cell r="N1002" t="str">
            <v>見11</v>
          </cell>
        </row>
        <row r="1004">
          <cell r="N1004" t="str">
            <v>住単7-5</v>
          </cell>
        </row>
        <row r="1006">
          <cell r="N1006" t="str">
            <v>内21</v>
          </cell>
        </row>
        <row r="1036">
          <cell r="N1036" t="str">
            <v>市土</v>
          </cell>
        </row>
        <row r="1038">
          <cell r="N1038" t="str">
            <v>見11</v>
          </cell>
        </row>
        <row r="1040">
          <cell r="N1040" t="str">
            <v>市土</v>
          </cell>
        </row>
        <row r="1042">
          <cell r="N1042" t="str">
            <v>A46</v>
          </cell>
        </row>
        <row r="1044">
          <cell r="N1044" t="str">
            <v>市土</v>
          </cell>
        </row>
        <row r="1046">
          <cell r="N1046" t="str">
            <v>住単2-33</v>
          </cell>
        </row>
        <row r="1048">
          <cell r="N1048" t="str">
            <v>内22</v>
          </cell>
        </row>
        <row r="1050">
          <cell r="N1050" t="str">
            <v>A14</v>
          </cell>
        </row>
        <row r="1052">
          <cell r="N1052" t="str">
            <v>A24</v>
          </cell>
        </row>
        <row r="1054">
          <cell r="N1054" t="str">
            <v>〃</v>
          </cell>
        </row>
        <row r="1056">
          <cell r="N1056" t="str">
            <v>内24</v>
          </cell>
        </row>
        <row r="1058">
          <cell r="N1058" t="str">
            <v>A27</v>
          </cell>
        </row>
        <row r="1060">
          <cell r="N1060" t="str">
            <v>A22</v>
          </cell>
        </row>
        <row r="1062">
          <cell r="N1062" t="str">
            <v>〃</v>
          </cell>
        </row>
        <row r="1069">
          <cell r="N1069" t="str">
            <v>内23</v>
          </cell>
        </row>
        <row r="1071">
          <cell r="N1071" t="str">
            <v>M28</v>
          </cell>
        </row>
        <row r="1107">
          <cell r="N1107" t="str">
            <v>見12</v>
          </cell>
        </row>
        <row r="1109">
          <cell r="N1109" t="str">
            <v>見13</v>
          </cell>
        </row>
        <row r="1111">
          <cell r="N1111" t="str">
            <v>見12</v>
          </cell>
        </row>
        <row r="1113">
          <cell r="N1113" t="str">
            <v>〃</v>
          </cell>
        </row>
        <row r="1115">
          <cell r="N1115" t="str">
            <v>〃</v>
          </cell>
        </row>
        <row r="1117">
          <cell r="N1117" t="str">
            <v>〃</v>
          </cell>
        </row>
        <row r="1119">
          <cell r="N1119" t="str">
            <v>A45</v>
          </cell>
        </row>
        <row r="1121">
          <cell r="N1121" t="str">
            <v>見12</v>
          </cell>
        </row>
        <row r="1123">
          <cell r="N1123" t="str">
            <v>〃</v>
          </cell>
        </row>
        <row r="1125">
          <cell r="N1125" t="str">
            <v>〃</v>
          </cell>
        </row>
        <row r="1127">
          <cell r="N1127" t="str">
            <v>H11A91</v>
          </cell>
        </row>
        <row r="1129">
          <cell r="N1129" t="str">
            <v>見12</v>
          </cell>
        </row>
        <row r="1131">
          <cell r="N1131" t="str">
            <v>〃</v>
          </cell>
        </row>
        <row r="1133">
          <cell r="N1133" t="str">
            <v>〃</v>
          </cell>
        </row>
        <row r="1140">
          <cell r="N1140" t="str">
            <v>見12</v>
          </cell>
        </row>
        <row r="1142">
          <cell r="N1142" t="str">
            <v>〃</v>
          </cell>
        </row>
        <row r="1144">
          <cell r="N1144" t="str">
            <v>〃</v>
          </cell>
        </row>
        <row r="1146">
          <cell r="N1146" t="str">
            <v>見13</v>
          </cell>
        </row>
        <row r="1148">
          <cell r="N1148" t="str">
            <v>〃</v>
          </cell>
        </row>
        <row r="1150">
          <cell r="N1150" t="str">
            <v>〃</v>
          </cell>
        </row>
        <row r="1152">
          <cell r="N1152" t="str">
            <v>〃</v>
          </cell>
        </row>
        <row r="1154">
          <cell r="N1154" t="str">
            <v>〃</v>
          </cell>
        </row>
        <row r="1156">
          <cell r="N1156" t="str">
            <v>〃</v>
          </cell>
        </row>
        <row r="1158">
          <cell r="N1158" t="str">
            <v>〃</v>
          </cell>
        </row>
        <row r="1160">
          <cell r="N1160" t="str">
            <v>〃</v>
          </cell>
        </row>
        <row r="1162">
          <cell r="N1162" t="str">
            <v>A70</v>
          </cell>
        </row>
        <row r="1164">
          <cell r="N1164" t="str">
            <v>見13</v>
          </cell>
        </row>
        <row r="1166">
          <cell r="N1166" t="str">
            <v>住単2-45</v>
          </cell>
        </row>
        <row r="1168">
          <cell r="N1168" t="str">
            <v>物796</v>
          </cell>
        </row>
        <row r="1176">
          <cell r="N1176" t="str">
            <v>住単2-28</v>
          </cell>
        </row>
        <row r="1178">
          <cell r="N1178" t="str">
            <v>代2</v>
          </cell>
        </row>
        <row r="1180">
          <cell r="N1180" t="str">
            <v>A81</v>
          </cell>
        </row>
        <row r="1182">
          <cell r="N1182" t="str">
            <v>〃</v>
          </cell>
        </row>
        <row r="1184">
          <cell r="N1184" t="str">
            <v>〃</v>
          </cell>
        </row>
        <row r="1186">
          <cell r="N1186" t="str">
            <v>住単7-6</v>
          </cell>
        </row>
        <row r="1188">
          <cell r="N1188" t="str">
            <v>〃</v>
          </cell>
        </row>
        <row r="1190">
          <cell r="N1190" t="str">
            <v>〃</v>
          </cell>
        </row>
        <row r="1192">
          <cell r="N1192" t="str">
            <v>住単7-5</v>
          </cell>
        </row>
        <row r="1194">
          <cell r="N1194" t="str">
            <v>土木契約単価</v>
          </cell>
        </row>
      </sheetData>
      <sheetData sheetId="3"/>
      <sheetData sheetId="4"/>
      <sheetData sheetId="5"/>
      <sheetData sheetId="6"/>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設計書表紙"/>
      <sheetName val="設計書(建築）金入り"/>
      <sheetName val="代価表"/>
      <sheetName val="一式内訳書"/>
      <sheetName val="見積書比較表"/>
      <sheetName val="設計書(金入り)"/>
    </sheetNames>
    <sheetDataSet>
      <sheetData sheetId="0"/>
      <sheetData sheetId="1"/>
      <sheetData sheetId="2">
        <row r="148">
          <cell r="N148" t="str">
            <v>内１</v>
          </cell>
        </row>
        <row r="150">
          <cell r="N150" t="str">
            <v>内２</v>
          </cell>
        </row>
        <row r="152">
          <cell r="N152" t="str">
            <v>内３</v>
          </cell>
        </row>
        <row r="154">
          <cell r="N154" t="str">
            <v>内４</v>
          </cell>
        </row>
        <row r="156">
          <cell r="N156" t="str">
            <v>内５</v>
          </cell>
        </row>
        <row r="158">
          <cell r="N158" t="str">
            <v>内６</v>
          </cell>
        </row>
        <row r="160">
          <cell r="N160" t="str">
            <v>内７</v>
          </cell>
        </row>
        <row r="184">
          <cell r="N184" t="str">
            <v>A8</v>
          </cell>
        </row>
        <row r="186">
          <cell r="N186" t="str">
            <v>A14</v>
          </cell>
        </row>
        <row r="188">
          <cell r="N188" t="str">
            <v>A12</v>
          </cell>
        </row>
        <row r="190">
          <cell r="N190" t="str">
            <v>A13</v>
          </cell>
        </row>
        <row r="219">
          <cell r="N219" t="str">
            <v>A15</v>
          </cell>
        </row>
        <row r="221">
          <cell r="N221" t="str">
            <v>A17</v>
          </cell>
        </row>
        <row r="223">
          <cell r="N223" t="str">
            <v>〃</v>
          </cell>
        </row>
        <row r="225">
          <cell r="N225" t="str">
            <v>〃</v>
          </cell>
        </row>
        <row r="227">
          <cell r="N227" t="str">
            <v>A18</v>
          </cell>
        </row>
        <row r="229">
          <cell r="N229" t="str">
            <v>A14</v>
          </cell>
        </row>
        <row r="231">
          <cell r="N231" t="str">
            <v>〃</v>
          </cell>
        </row>
        <row r="233">
          <cell r="N233" t="str">
            <v>〃</v>
          </cell>
        </row>
        <row r="255">
          <cell r="N255" t="str">
            <v>A22</v>
          </cell>
        </row>
        <row r="257">
          <cell r="N257" t="str">
            <v>〃</v>
          </cell>
        </row>
        <row r="259">
          <cell r="N259" t="str">
            <v>〃</v>
          </cell>
        </row>
        <row r="261">
          <cell r="N261" t="str">
            <v>〃</v>
          </cell>
        </row>
        <row r="263">
          <cell r="N263" t="str">
            <v>内８</v>
          </cell>
        </row>
        <row r="265">
          <cell r="N265" t="str">
            <v>A23</v>
          </cell>
        </row>
        <row r="290">
          <cell r="N290" t="str">
            <v>A24</v>
          </cell>
        </row>
        <row r="292">
          <cell r="N292" t="str">
            <v>〃</v>
          </cell>
        </row>
        <row r="294">
          <cell r="N294" t="str">
            <v>A26</v>
          </cell>
        </row>
        <row r="296">
          <cell r="N296" t="str">
            <v>〃</v>
          </cell>
        </row>
        <row r="298">
          <cell r="N298" t="str">
            <v>〃</v>
          </cell>
        </row>
        <row r="300">
          <cell r="N300" t="str">
            <v>内９</v>
          </cell>
        </row>
        <row r="302">
          <cell r="N302" t="str">
            <v>A27</v>
          </cell>
        </row>
        <row r="304">
          <cell r="N304" t="str">
            <v>〃</v>
          </cell>
        </row>
        <row r="326">
          <cell r="N326" t="str">
            <v>見1</v>
          </cell>
        </row>
        <row r="328">
          <cell r="N328" t="str">
            <v>物33</v>
          </cell>
        </row>
        <row r="330">
          <cell r="N330" t="str">
            <v>33400＋1000    A28</v>
          </cell>
        </row>
        <row r="332">
          <cell r="N332" t="str">
            <v>31300+1000      〃</v>
          </cell>
        </row>
        <row r="334">
          <cell r="N334" t="str">
            <v>30200＋1000     〃</v>
          </cell>
        </row>
        <row r="336">
          <cell r="N336" t="str">
            <v>50200+1000      〃</v>
          </cell>
        </row>
        <row r="338">
          <cell r="N338" t="str">
            <v>物30</v>
          </cell>
        </row>
        <row r="340">
          <cell r="N340" t="str">
            <v>〃</v>
          </cell>
        </row>
        <row r="342">
          <cell r="N342" t="str">
            <v>44700 +1000    A28</v>
          </cell>
        </row>
        <row r="344">
          <cell r="N344" t="str">
            <v>内10</v>
          </cell>
        </row>
        <row r="346">
          <cell r="N346" t="str">
            <v>内11</v>
          </cell>
        </row>
        <row r="348">
          <cell r="N348" t="str">
            <v>内12</v>
          </cell>
        </row>
        <row r="350">
          <cell r="N350" t="str">
            <v>内13</v>
          </cell>
        </row>
        <row r="352">
          <cell r="N352" t="str">
            <v>内14</v>
          </cell>
        </row>
        <row r="359">
          <cell r="N359" t="str">
            <v>内15</v>
          </cell>
        </row>
        <row r="361">
          <cell r="N361" t="str">
            <v>内16</v>
          </cell>
        </row>
        <row r="363">
          <cell r="N363" t="str">
            <v>見1</v>
          </cell>
        </row>
        <row r="397">
          <cell r="N397" t="str">
            <v>A30</v>
          </cell>
        </row>
        <row r="399">
          <cell r="N399" t="str">
            <v>物766</v>
          </cell>
        </row>
        <row r="432">
          <cell r="N432" t="str">
            <v>A32</v>
          </cell>
        </row>
        <row r="434">
          <cell r="N434" t="str">
            <v>〃</v>
          </cell>
        </row>
        <row r="436">
          <cell r="N436" t="str">
            <v>〃</v>
          </cell>
        </row>
        <row r="438">
          <cell r="N438" t="str">
            <v>〃</v>
          </cell>
        </row>
        <row r="468">
          <cell r="N468" t="str">
            <v>A36</v>
          </cell>
        </row>
        <row r="470">
          <cell r="N470" t="str">
            <v>A38</v>
          </cell>
        </row>
        <row r="503">
          <cell r="N503" t="str">
            <v>A39</v>
          </cell>
        </row>
        <row r="505">
          <cell r="N505" t="str">
            <v>物121</v>
          </cell>
        </row>
        <row r="507">
          <cell r="N507" t="str">
            <v>A39</v>
          </cell>
        </row>
        <row r="509">
          <cell r="N509" t="str">
            <v>見2</v>
          </cell>
        </row>
        <row r="511">
          <cell r="N511" t="str">
            <v>〃</v>
          </cell>
        </row>
        <row r="513">
          <cell r="N513" t="str">
            <v>〃</v>
          </cell>
        </row>
        <row r="515">
          <cell r="N515" t="str">
            <v>A39</v>
          </cell>
        </row>
        <row r="517">
          <cell r="N517" t="str">
            <v>見2</v>
          </cell>
        </row>
        <row r="519">
          <cell r="N519" t="str">
            <v>〃</v>
          </cell>
        </row>
        <row r="521">
          <cell r="N521" t="str">
            <v>〃</v>
          </cell>
        </row>
        <row r="523">
          <cell r="N523" t="str">
            <v>〃</v>
          </cell>
        </row>
        <row r="525">
          <cell r="N525" t="str">
            <v>〃</v>
          </cell>
        </row>
        <row r="527">
          <cell r="N527" t="str">
            <v>〃</v>
          </cell>
        </row>
        <row r="529">
          <cell r="N529" t="str">
            <v>〃</v>
          </cell>
        </row>
        <row r="537">
          <cell r="N537" t="str">
            <v>内17</v>
          </cell>
        </row>
        <row r="539">
          <cell r="N539" t="str">
            <v>A39</v>
          </cell>
        </row>
        <row r="541">
          <cell r="N541" t="str">
            <v>物779</v>
          </cell>
        </row>
        <row r="543">
          <cell r="N543" t="str">
            <v>見2</v>
          </cell>
        </row>
        <row r="545">
          <cell r="N545" t="str">
            <v>〃</v>
          </cell>
        </row>
        <row r="574">
          <cell r="N574" t="str">
            <v>見3</v>
          </cell>
        </row>
        <row r="576">
          <cell r="N576" t="str">
            <v>A41</v>
          </cell>
        </row>
        <row r="578">
          <cell r="N578" t="str">
            <v>見3</v>
          </cell>
        </row>
        <row r="580">
          <cell r="N580" t="str">
            <v>〃</v>
          </cell>
        </row>
        <row r="582">
          <cell r="N582" t="str">
            <v>〃</v>
          </cell>
        </row>
        <row r="584">
          <cell r="N584" t="str">
            <v>見3</v>
          </cell>
        </row>
        <row r="586">
          <cell r="N586" t="str">
            <v>A42</v>
          </cell>
        </row>
        <row r="588">
          <cell r="N588" t="str">
            <v>A41</v>
          </cell>
        </row>
        <row r="590">
          <cell r="N590" t="str">
            <v>A68</v>
          </cell>
        </row>
        <row r="592">
          <cell r="N592" t="str">
            <v>見3</v>
          </cell>
        </row>
        <row r="610">
          <cell r="N610" t="str">
            <v>物783</v>
          </cell>
        </row>
        <row r="612">
          <cell r="N612" t="str">
            <v>A44</v>
          </cell>
        </row>
        <row r="614">
          <cell r="N614" t="str">
            <v>見4</v>
          </cell>
        </row>
        <row r="616">
          <cell r="N616" t="str">
            <v>〃</v>
          </cell>
        </row>
        <row r="618">
          <cell r="N618" t="str">
            <v>〃</v>
          </cell>
        </row>
        <row r="620">
          <cell r="N620" t="str">
            <v>〃</v>
          </cell>
        </row>
        <row r="622">
          <cell r="N622" t="str">
            <v>〃</v>
          </cell>
        </row>
        <row r="624">
          <cell r="N624" t="str">
            <v>〃</v>
          </cell>
        </row>
        <row r="626">
          <cell r="N626" t="str">
            <v>〃</v>
          </cell>
        </row>
        <row r="628">
          <cell r="N628" t="str">
            <v>〃</v>
          </cell>
        </row>
        <row r="630">
          <cell r="N630" t="str">
            <v>A44</v>
          </cell>
        </row>
        <row r="632">
          <cell r="N632" t="str">
            <v>A45</v>
          </cell>
        </row>
        <row r="633">
          <cell r="N633" t="str">
            <v>笠木W=150準用</v>
          </cell>
        </row>
        <row r="634">
          <cell r="N634" t="str">
            <v>物783</v>
          </cell>
        </row>
        <row r="645">
          <cell r="N645" t="str">
            <v>A52</v>
          </cell>
        </row>
        <row r="647">
          <cell r="N647" t="str">
            <v>A55</v>
          </cell>
        </row>
        <row r="649">
          <cell r="N649" t="str">
            <v>A54</v>
          </cell>
        </row>
        <row r="651">
          <cell r="N651" t="str">
            <v>A53</v>
          </cell>
        </row>
        <row r="653">
          <cell r="N653" t="str">
            <v>A52</v>
          </cell>
        </row>
        <row r="655">
          <cell r="N655" t="str">
            <v>〃</v>
          </cell>
        </row>
        <row r="657">
          <cell r="N657" t="str">
            <v>A53</v>
          </cell>
        </row>
        <row r="659">
          <cell r="N659" t="str">
            <v>A54</v>
          </cell>
        </row>
        <row r="661">
          <cell r="N661" t="str">
            <v>A53</v>
          </cell>
        </row>
        <row r="681">
          <cell r="N681" t="str">
            <v>見5</v>
          </cell>
        </row>
        <row r="683">
          <cell r="N683" t="str">
            <v>〃</v>
          </cell>
        </row>
        <row r="685">
          <cell r="N685" t="str">
            <v>〃</v>
          </cell>
        </row>
        <row r="687">
          <cell r="N687" t="str">
            <v>〃</v>
          </cell>
        </row>
        <row r="689">
          <cell r="N689" t="str">
            <v>〃</v>
          </cell>
        </row>
        <row r="691">
          <cell r="N691" t="str">
            <v>〃</v>
          </cell>
        </row>
        <row r="693">
          <cell r="N693" t="str">
            <v>〃</v>
          </cell>
        </row>
        <row r="695">
          <cell r="N695" t="str">
            <v>〃</v>
          </cell>
        </row>
        <row r="697">
          <cell r="N697" t="str">
            <v>〃</v>
          </cell>
        </row>
        <row r="699">
          <cell r="N699" t="str">
            <v>〃</v>
          </cell>
        </row>
        <row r="701">
          <cell r="N701" t="str">
            <v>〃</v>
          </cell>
        </row>
        <row r="703">
          <cell r="N703" t="str">
            <v>〃</v>
          </cell>
        </row>
        <row r="705">
          <cell r="N705" t="str">
            <v>〃</v>
          </cell>
        </row>
        <row r="707">
          <cell r="N707" t="str">
            <v>20%</v>
          </cell>
        </row>
        <row r="714">
          <cell r="N714" t="str">
            <v>見5</v>
          </cell>
        </row>
        <row r="716">
          <cell r="N716" t="str">
            <v>20%</v>
          </cell>
        </row>
        <row r="718">
          <cell r="N718" t="str">
            <v>見6</v>
          </cell>
        </row>
        <row r="720">
          <cell r="N720" t="str">
            <v>〃</v>
          </cell>
        </row>
        <row r="722">
          <cell r="N722" t="str">
            <v>〃</v>
          </cell>
        </row>
        <row r="724">
          <cell r="N724" t="str">
            <v>〃</v>
          </cell>
        </row>
        <row r="726">
          <cell r="N726" t="str">
            <v>〃</v>
          </cell>
        </row>
        <row r="728">
          <cell r="N728" t="str">
            <v>〃</v>
          </cell>
        </row>
        <row r="730">
          <cell r="N730" t="str">
            <v>〃</v>
          </cell>
        </row>
        <row r="732">
          <cell r="N732" t="str">
            <v>〃</v>
          </cell>
        </row>
        <row r="734">
          <cell r="N734" t="str">
            <v>〃</v>
          </cell>
        </row>
        <row r="736">
          <cell r="N736" t="str">
            <v>〃</v>
          </cell>
        </row>
        <row r="738">
          <cell r="N738" t="str">
            <v>〃</v>
          </cell>
        </row>
        <row r="740">
          <cell r="N740" t="str">
            <v>〃</v>
          </cell>
        </row>
        <row r="750">
          <cell r="N750" t="str">
            <v>見6</v>
          </cell>
        </row>
        <row r="752">
          <cell r="N752" t="str">
            <v>〃</v>
          </cell>
        </row>
        <row r="754">
          <cell r="N754" t="str">
            <v>〃</v>
          </cell>
        </row>
        <row r="756">
          <cell r="N756" t="str">
            <v>見7</v>
          </cell>
        </row>
        <row r="758">
          <cell r="N758" t="str">
            <v>〃</v>
          </cell>
        </row>
        <row r="760">
          <cell r="N760" t="str">
            <v>〃</v>
          </cell>
        </row>
        <row r="762">
          <cell r="N762" t="str">
            <v>〃</v>
          </cell>
        </row>
        <row r="764">
          <cell r="N764" t="str">
            <v>〃</v>
          </cell>
        </row>
        <row r="766">
          <cell r="N766" t="str">
            <v>〃</v>
          </cell>
        </row>
        <row r="768">
          <cell r="N768" t="str">
            <v>〃</v>
          </cell>
        </row>
        <row r="787">
          <cell r="N787" t="str">
            <v>見8</v>
          </cell>
        </row>
        <row r="789">
          <cell r="N789" t="str">
            <v>〃</v>
          </cell>
        </row>
        <row r="791">
          <cell r="N791" t="str">
            <v>〃</v>
          </cell>
        </row>
        <row r="793">
          <cell r="N793" t="str">
            <v>〃</v>
          </cell>
        </row>
        <row r="795">
          <cell r="N795" t="str">
            <v>〃</v>
          </cell>
        </row>
        <row r="797">
          <cell r="N797" t="str">
            <v>〃</v>
          </cell>
        </row>
        <row r="799">
          <cell r="N799" t="str">
            <v>〃</v>
          </cell>
        </row>
        <row r="801">
          <cell r="N801" t="str">
            <v>〃</v>
          </cell>
        </row>
        <row r="803">
          <cell r="N803" t="str">
            <v>〃</v>
          </cell>
        </row>
        <row r="805">
          <cell r="N805" t="str">
            <v>〃</v>
          </cell>
        </row>
        <row r="807">
          <cell r="N807" t="str">
            <v>〃</v>
          </cell>
        </row>
        <row r="809">
          <cell r="N809" t="str">
            <v>〃</v>
          </cell>
        </row>
        <row r="811">
          <cell r="N811" t="str">
            <v>〃</v>
          </cell>
        </row>
        <row r="813">
          <cell r="N813" t="str">
            <v>〃</v>
          </cell>
        </row>
        <row r="821">
          <cell r="N821" t="str">
            <v>見9</v>
          </cell>
        </row>
        <row r="823">
          <cell r="N823" t="str">
            <v>15%</v>
          </cell>
        </row>
        <row r="825">
          <cell r="N825" t="str">
            <v>見9</v>
          </cell>
        </row>
        <row r="827">
          <cell r="N827" t="str">
            <v>〃</v>
          </cell>
        </row>
        <row r="829">
          <cell r="N829" t="str">
            <v>15%</v>
          </cell>
        </row>
        <row r="831">
          <cell r="N831" t="str">
            <v>内19</v>
          </cell>
        </row>
        <row r="833">
          <cell r="N833" t="str">
            <v>見9</v>
          </cell>
        </row>
        <row r="858">
          <cell r="N858" t="str">
            <v>物788</v>
          </cell>
        </row>
        <row r="860">
          <cell r="N860" t="str">
            <v>A59</v>
          </cell>
        </row>
        <row r="862">
          <cell r="N862" t="str">
            <v>〃</v>
          </cell>
        </row>
        <row r="864">
          <cell r="N864" t="str">
            <v>〃</v>
          </cell>
        </row>
        <row r="866">
          <cell r="N866" t="str">
            <v>〃</v>
          </cell>
        </row>
        <row r="868">
          <cell r="N868" t="str">
            <v>A61</v>
          </cell>
        </row>
        <row r="870">
          <cell r="N870" t="str">
            <v>A32</v>
          </cell>
        </row>
        <row r="894">
          <cell r="N894" t="str">
            <v>A63</v>
          </cell>
        </row>
        <row r="896">
          <cell r="N896" t="str">
            <v>〃</v>
          </cell>
        </row>
        <row r="898">
          <cell r="N898" t="str">
            <v>〃</v>
          </cell>
        </row>
        <row r="900">
          <cell r="N900" t="str">
            <v>代1</v>
          </cell>
        </row>
        <row r="902">
          <cell r="N902" t="str">
            <v>〃</v>
          </cell>
        </row>
        <row r="904">
          <cell r="N904" t="str">
            <v>代2</v>
          </cell>
        </row>
        <row r="929">
          <cell r="N929" t="str">
            <v>A65</v>
          </cell>
        </row>
        <row r="931">
          <cell r="N931" t="str">
            <v>〃</v>
          </cell>
        </row>
        <row r="933">
          <cell r="N933" t="str">
            <v>〃</v>
          </cell>
        </row>
        <row r="935">
          <cell r="N935" t="str">
            <v>見10</v>
          </cell>
        </row>
        <row r="937">
          <cell r="N937" t="str">
            <v>A66</v>
          </cell>
        </row>
        <row r="939">
          <cell r="N939" t="str">
            <v>見10</v>
          </cell>
        </row>
        <row r="941">
          <cell r="N941" t="str">
            <v>A66</v>
          </cell>
        </row>
        <row r="943">
          <cell r="N943" t="str">
            <v>A68</v>
          </cell>
        </row>
        <row r="945">
          <cell r="N945" t="str">
            <v>〃</v>
          </cell>
        </row>
        <row r="947">
          <cell r="N947" t="str">
            <v>見10</v>
          </cell>
        </row>
        <row r="949">
          <cell r="N949" t="str">
            <v>〃</v>
          </cell>
        </row>
        <row r="951">
          <cell r="N951" t="str">
            <v>A67</v>
          </cell>
        </row>
        <row r="953">
          <cell r="N953" t="str">
            <v>見10</v>
          </cell>
        </row>
        <row r="955">
          <cell r="N955" t="str">
            <v>〃</v>
          </cell>
        </row>
        <row r="963">
          <cell r="N963" t="str">
            <v>A69</v>
          </cell>
        </row>
        <row r="965">
          <cell r="N965" t="str">
            <v>〃</v>
          </cell>
        </row>
        <row r="967">
          <cell r="N967" t="str">
            <v>物796</v>
          </cell>
        </row>
        <row r="969">
          <cell r="N969" t="str">
            <v>代2</v>
          </cell>
        </row>
        <row r="971">
          <cell r="N971" t="str">
            <v>見10</v>
          </cell>
        </row>
        <row r="973">
          <cell r="N973" t="str">
            <v>〃</v>
          </cell>
        </row>
        <row r="975">
          <cell r="N975" t="str">
            <v>〃</v>
          </cell>
        </row>
        <row r="977">
          <cell r="N977" t="str">
            <v>〃</v>
          </cell>
        </row>
        <row r="979">
          <cell r="N979" t="str">
            <v>〃</v>
          </cell>
        </row>
        <row r="981">
          <cell r="N981" t="str">
            <v>〃</v>
          </cell>
        </row>
        <row r="983">
          <cell r="N983" t="str">
            <v>〃</v>
          </cell>
        </row>
        <row r="985">
          <cell r="N985" t="str">
            <v>〃</v>
          </cell>
        </row>
        <row r="987">
          <cell r="N987" t="str">
            <v>見11</v>
          </cell>
        </row>
        <row r="989">
          <cell r="N989" t="str">
            <v>〃</v>
          </cell>
        </row>
        <row r="1000">
          <cell r="N1000" t="str">
            <v>住単7-6</v>
          </cell>
        </row>
        <row r="1002">
          <cell r="N1002" t="str">
            <v>見11</v>
          </cell>
        </row>
        <row r="1004">
          <cell r="N1004" t="str">
            <v>住単7-5</v>
          </cell>
        </row>
        <row r="1006">
          <cell r="N1006" t="str">
            <v>内21</v>
          </cell>
        </row>
        <row r="1036">
          <cell r="N1036" t="str">
            <v>市土</v>
          </cell>
        </row>
        <row r="1038">
          <cell r="N1038" t="str">
            <v>見11</v>
          </cell>
        </row>
        <row r="1040">
          <cell r="N1040" t="str">
            <v>市土</v>
          </cell>
        </row>
        <row r="1042">
          <cell r="N1042" t="str">
            <v>A46</v>
          </cell>
        </row>
        <row r="1044">
          <cell r="N1044" t="str">
            <v>市土</v>
          </cell>
        </row>
        <row r="1046">
          <cell r="N1046" t="str">
            <v>住単2-33</v>
          </cell>
        </row>
        <row r="1048">
          <cell r="N1048" t="str">
            <v>内22</v>
          </cell>
        </row>
        <row r="1050">
          <cell r="N1050" t="str">
            <v>A14</v>
          </cell>
        </row>
        <row r="1052">
          <cell r="N1052" t="str">
            <v>A24</v>
          </cell>
        </row>
        <row r="1054">
          <cell r="N1054" t="str">
            <v>〃</v>
          </cell>
        </row>
        <row r="1056">
          <cell r="N1056" t="str">
            <v>内24</v>
          </cell>
        </row>
        <row r="1058">
          <cell r="N1058" t="str">
            <v>A27</v>
          </cell>
        </row>
        <row r="1060">
          <cell r="N1060" t="str">
            <v>A22</v>
          </cell>
        </row>
        <row r="1062">
          <cell r="N1062" t="str">
            <v>〃</v>
          </cell>
        </row>
        <row r="1069">
          <cell r="N1069" t="str">
            <v>内23</v>
          </cell>
        </row>
        <row r="1071">
          <cell r="N1071" t="str">
            <v>M28</v>
          </cell>
        </row>
        <row r="1107">
          <cell r="N1107" t="str">
            <v>見12</v>
          </cell>
        </row>
        <row r="1109">
          <cell r="N1109" t="str">
            <v>見13</v>
          </cell>
        </row>
        <row r="1111">
          <cell r="N1111" t="str">
            <v>見12</v>
          </cell>
        </row>
        <row r="1113">
          <cell r="N1113" t="str">
            <v>〃</v>
          </cell>
        </row>
        <row r="1115">
          <cell r="N1115" t="str">
            <v>〃</v>
          </cell>
        </row>
        <row r="1117">
          <cell r="N1117" t="str">
            <v>〃</v>
          </cell>
        </row>
        <row r="1119">
          <cell r="N1119" t="str">
            <v>A45</v>
          </cell>
        </row>
        <row r="1121">
          <cell r="N1121" t="str">
            <v>見12</v>
          </cell>
        </row>
        <row r="1123">
          <cell r="N1123" t="str">
            <v>〃</v>
          </cell>
        </row>
        <row r="1125">
          <cell r="N1125" t="str">
            <v>〃</v>
          </cell>
        </row>
        <row r="1127">
          <cell r="N1127" t="str">
            <v>H11A91</v>
          </cell>
        </row>
        <row r="1129">
          <cell r="N1129" t="str">
            <v>見12</v>
          </cell>
        </row>
        <row r="1131">
          <cell r="N1131" t="str">
            <v>〃</v>
          </cell>
        </row>
        <row r="1133">
          <cell r="N1133" t="str">
            <v>〃</v>
          </cell>
        </row>
        <row r="1140">
          <cell r="N1140" t="str">
            <v>見12</v>
          </cell>
        </row>
        <row r="1142">
          <cell r="N1142" t="str">
            <v>〃</v>
          </cell>
        </row>
        <row r="1144">
          <cell r="N1144" t="str">
            <v>〃</v>
          </cell>
        </row>
        <row r="1146">
          <cell r="N1146" t="str">
            <v>見13</v>
          </cell>
        </row>
        <row r="1148">
          <cell r="N1148" t="str">
            <v>〃</v>
          </cell>
        </row>
        <row r="1150">
          <cell r="N1150" t="str">
            <v>〃</v>
          </cell>
        </row>
        <row r="1152">
          <cell r="N1152" t="str">
            <v>〃</v>
          </cell>
        </row>
        <row r="1154">
          <cell r="N1154" t="str">
            <v>〃</v>
          </cell>
        </row>
        <row r="1156">
          <cell r="N1156" t="str">
            <v>〃</v>
          </cell>
        </row>
        <row r="1158">
          <cell r="N1158" t="str">
            <v>〃</v>
          </cell>
        </row>
        <row r="1160">
          <cell r="N1160" t="str">
            <v>〃</v>
          </cell>
        </row>
        <row r="1162">
          <cell r="N1162" t="str">
            <v>A70</v>
          </cell>
        </row>
        <row r="1164">
          <cell r="N1164" t="str">
            <v>見13</v>
          </cell>
        </row>
        <row r="1166">
          <cell r="N1166" t="str">
            <v>住単2-45</v>
          </cell>
        </row>
        <row r="1168">
          <cell r="N1168" t="str">
            <v>物796</v>
          </cell>
        </row>
        <row r="1176">
          <cell r="N1176" t="str">
            <v>住単2-28</v>
          </cell>
        </row>
        <row r="1178">
          <cell r="N1178" t="str">
            <v>代2</v>
          </cell>
        </row>
        <row r="1180">
          <cell r="N1180" t="str">
            <v>A81</v>
          </cell>
        </row>
        <row r="1182">
          <cell r="N1182" t="str">
            <v>〃</v>
          </cell>
        </row>
        <row r="1184">
          <cell r="N1184" t="str">
            <v>〃</v>
          </cell>
        </row>
        <row r="1186">
          <cell r="N1186" t="str">
            <v>住単7-6</v>
          </cell>
        </row>
        <row r="1188">
          <cell r="N1188" t="str">
            <v>〃</v>
          </cell>
        </row>
        <row r="1190">
          <cell r="N1190" t="str">
            <v>〃</v>
          </cell>
        </row>
        <row r="1192">
          <cell r="N1192" t="str">
            <v>住単7-5</v>
          </cell>
        </row>
        <row r="1194">
          <cell r="N1194" t="str">
            <v>土木契約単価</v>
          </cell>
        </row>
      </sheetData>
      <sheetData sheetId="3"/>
      <sheetData sheetId="4"/>
      <sheetData sheetId="5"/>
      <sheetData sheetId="6"/>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大項目"/>
      <sheetName val="中項目"/>
      <sheetName val="舗装"/>
      <sheetName val="排水"/>
      <sheetName val="撤去"/>
      <sheetName val="雑"/>
      <sheetName val="別紙明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
      <sheetName val="内訳A"/>
      <sheetName val="内訳 B"/>
      <sheetName val="代価（保温）"/>
      <sheetName val="代価（防錆）"/>
      <sheetName val="代価（土工）"/>
      <sheetName val="代価（スリーブ） "/>
      <sheetName val="衛比較・単価"/>
    </sheetNames>
    <sheetDataSet>
      <sheetData sheetId="0" refreshError="1"/>
      <sheetData sheetId="1" refreshError="1"/>
      <sheetData sheetId="2" refreshError="1"/>
      <sheetData sheetId="3" refreshError="1">
        <row r="2">
          <cell r="B2" t="str">
            <v>　　　　　　　　　　　　　　保　　温　　工　　事</v>
          </cell>
          <cell r="V2" t="str">
            <v>代価№</v>
          </cell>
        </row>
        <row r="3">
          <cell r="U3">
            <v>0</v>
          </cell>
        </row>
        <row r="4">
          <cell r="C4" t="str">
            <v>実務</v>
          </cell>
          <cell r="D4" t="str">
            <v>　　　A-1　給水設備</v>
          </cell>
          <cell r="F4" t="str">
            <v>　　　A-2　排水設備</v>
          </cell>
        </row>
        <row r="5">
          <cell r="B5" t="str">
            <v>名　　称</v>
          </cell>
          <cell r="C5" t="str">
            <v>単　価</v>
          </cell>
        </row>
        <row r="6">
          <cell r="C6" t="str">
            <v>m/円</v>
          </cell>
          <cell r="D6" t="str">
            <v>m</v>
          </cell>
          <cell r="E6" t="str">
            <v>金額</v>
          </cell>
          <cell r="F6" t="str">
            <v>m</v>
          </cell>
          <cell r="G6" t="str">
            <v>金額</v>
          </cell>
          <cell r="H6" t="str">
            <v>m</v>
          </cell>
          <cell r="I6" t="str">
            <v>金額</v>
          </cell>
          <cell r="J6" t="str">
            <v>m</v>
          </cell>
          <cell r="K6" t="str">
            <v>金額</v>
          </cell>
          <cell r="L6" t="str">
            <v>m</v>
          </cell>
          <cell r="M6" t="str">
            <v>金額</v>
          </cell>
          <cell r="N6" t="str">
            <v>m</v>
          </cell>
          <cell r="O6" t="str">
            <v>金額</v>
          </cell>
          <cell r="P6" t="str">
            <v>m</v>
          </cell>
          <cell r="Q6" t="str">
            <v>金額</v>
          </cell>
          <cell r="R6" t="str">
            <v>m</v>
          </cell>
          <cell r="S6" t="str">
            <v>金額</v>
          </cell>
          <cell r="T6" t="str">
            <v>m</v>
          </cell>
          <cell r="U6" t="str">
            <v>金額</v>
          </cell>
          <cell r="V6" t="str">
            <v>m</v>
          </cell>
        </row>
        <row r="7">
          <cell r="B7" t="str">
            <v>空隙壁中(便所)</v>
          </cell>
          <cell r="C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row>
        <row r="8">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row>
        <row r="9">
          <cell r="B9" t="str">
            <v>20A</v>
          </cell>
          <cell r="C9">
            <v>1850</v>
          </cell>
          <cell r="D9">
            <v>9.3000000000000007</v>
          </cell>
          <cell r="E9">
            <v>17205</v>
          </cell>
          <cell r="G9">
            <v>0</v>
          </cell>
          <cell r="H9">
            <v>0</v>
          </cell>
          <cell r="I9">
            <v>0</v>
          </cell>
          <cell r="J9">
            <v>0</v>
          </cell>
          <cell r="K9">
            <v>0</v>
          </cell>
          <cell r="L9">
            <v>0</v>
          </cell>
          <cell r="M9">
            <v>0</v>
          </cell>
          <cell r="O9">
            <v>0</v>
          </cell>
          <cell r="P9">
            <v>0</v>
          </cell>
          <cell r="Q9">
            <v>0</v>
          </cell>
          <cell r="R9">
            <v>0</v>
          </cell>
          <cell r="S9">
            <v>0</v>
          </cell>
          <cell r="T9">
            <v>0</v>
          </cell>
          <cell r="U9">
            <v>0</v>
          </cell>
          <cell r="V9">
            <v>0</v>
          </cell>
        </row>
        <row r="10">
          <cell r="B10" t="str">
            <v>25A</v>
          </cell>
          <cell r="C10">
            <v>1990</v>
          </cell>
          <cell r="D10">
            <v>7.5</v>
          </cell>
          <cell r="E10">
            <v>14925</v>
          </cell>
          <cell r="F10">
            <v>0</v>
          </cell>
          <cell r="G10">
            <v>0</v>
          </cell>
          <cell r="H10">
            <v>0</v>
          </cell>
          <cell r="I10">
            <v>0</v>
          </cell>
          <cell r="K10">
            <v>0</v>
          </cell>
          <cell r="L10">
            <v>0</v>
          </cell>
          <cell r="M10">
            <v>0</v>
          </cell>
          <cell r="O10">
            <v>0</v>
          </cell>
          <cell r="P10">
            <v>0</v>
          </cell>
          <cell r="Q10">
            <v>0</v>
          </cell>
          <cell r="R10">
            <v>0</v>
          </cell>
          <cell r="S10">
            <v>0</v>
          </cell>
          <cell r="T10">
            <v>0</v>
          </cell>
          <cell r="U10">
            <v>0</v>
          </cell>
          <cell r="V10">
            <v>0</v>
          </cell>
        </row>
        <row r="11">
          <cell r="B11" t="str">
            <v>32A</v>
          </cell>
          <cell r="C11">
            <v>2110</v>
          </cell>
          <cell r="E11">
            <v>0</v>
          </cell>
          <cell r="F11">
            <v>1</v>
          </cell>
          <cell r="G11">
            <v>2110</v>
          </cell>
          <cell r="I11">
            <v>0</v>
          </cell>
          <cell r="K11">
            <v>0</v>
          </cell>
          <cell r="M11">
            <v>0</v>
          </cell>
          <cell r="N11">
            <v>0</v>
          </cell>
          <cell r="O11">
            <v>0</v>
          </cell>
          <cell r="Q11">
            <v>0</v>
          </cell>
          <cell r="R11">
            <v>0</v>
          </cell>
          <cell r="S11">
            <v>0</v>
          </cell>
          <cell r="T11">
            <v>0</v>
          </cell>
          <cell r="U11">
            <v>0</v>
          </cell>
          <cell r="V11">
            <v>0</v>
          </cell>
        </row>
        <row r="12">
          <cell r="B12" t="str">
            <v>40A</v>
          </cell>
          <cell r="C12">
            <v>2300</v>
          </cell>
          <cell r="E12">
            <v>0</v>
          </cell>
          <cell r="F12">
            <v>1</v>
          </cell>
          <cell r="G12">
            <v>2300</v>
          </cell>
          <cell r="H12">
            <v>0</v>
          </cell>
          <cell r="I12">
            <v>0</v>
          </cell>
          <cell r="J12">
            <v>0</v>
          </cell>
          <cell r="K12">
            <v>0</v>
          </cell>
          <cell r="M12">
            <v>0</v>
          </cell>
          <cell r="N12">
            <v>0</v>
          </cell>
          <cell r="O12">
            <v>0</v>
          </cell>
          <cell r="Q12">
            <v>0</v>
          </cell>
          <cell r="R12">
            <v>0</v>
          </cell>
          <cell r="S12">
            <v>0</v>
          </cell>
          <cell r="T12">
            <v>0</v>
          </cell>
          <cell r="U12">
            <v>0</v>
          </cell>
          <cell r="V12">
            <v>0</v>
          </cell>
        </row>
        <row r="13">
          <cell r="B13" t="str">
            <v>50A</v>
          </cell>
          <cell r="C13">
            <v>2500</v>
          </cell>
          <cell r="E13">
            <v>0</v>
          </cell>
          <cell r="F13">
            <v>4</v>
          </cell>
          <cell r="G13">
            <v>10000</v>
          </cell>
          <cell r="H13">
            <v>0</v>
          </cell>
          <cell r="I13">
            <v>0</v>
          </cell>
          <cell r="K13">
            <v>0</v>
          </cell>
          <cell r="M13">
            <v>0</v>
          </cell>
          <cell r="N13">
            <v>0</v>
          </cell>
          <cell r="O13">
            <v>0</v>
          </cell>
          <cell r="P13">
            <v>0</v>
          </cell>
          <cell r="Q13">
            <v>0</v>
          </cell>
          <cell r="R13">
            <v>0</v>
          </cell>
          <cell r="S13">
            <v>0</v>
          </cell>
          <cell r="T13">
            <v>0</v>
          </cell>
          <cell r="U13">
            <v>0</v>
          </cell>
          <cell r="V13">
            <v>0</v>
          </cell>
        </row>
        <row r="14">
          <cell r="B14" t="str">
            <v>65A</v>
          </cell>
          <cell r="C14">
            <v>2760</v>
          </cell>
          <cell r="E14">
            <v>0</v>
          </cell>
          <cell r="G14">
            <v>0</v>
          </cell>
          <cell r="I14">
            <v>0</v>
          </cell>
          <cell r="K14">
            <v>0</v>
          </cell>
          <cell r="M14">
            <v>0</v>
          </cell>
          <cell r="O14">
            <v>0</v>
          </cell>
          <cell r="Q14">
            <v>0</v>
          </cell>
          <cell r="R14">
            <v>0</v>
          </cell>
          <cell r="S14">
            <v>0</v>
          </cell>
          <cell r="T14">
            <v>0</v>
          </cell>
          <cell r="U14">
            <v>0</v>
          </cell>
          <cell r="V14">
            <v>0</v>
          </cell>
        </row>
        <row r="15">
          <cell r="B15" t="str">
            <v>75A</v>
          </cell>
          <cell r="C15">
            <v>3060</v>
          </cell>
          <cell r="E15">
            <v>0</v>
          </cell>
          <cell r="F15">
            <v>1</v>
          </cell>
          <cell r="G15">
            <v>3060</v>
          </cell>
          <cell r="I15">
            <v>0</v>
          </cell>
          <cell r="K15">
            <v>0</v>
          </cell>
          <cell r="M15">
            <v>0</v>
          </cell>
          <cell r="O15">
            <v>0</v>
          </cell>
          <cell r="Q15">
            <v>0</v>
          </cell>
          <cell r="R15">
            <v>0</v>
          </cell>
          <cell r="S15">
            <v>0</v>
          </cell>
          <cell r="T15">
            <v>0</v>
          </cell>
          <cell r="U15">
            <v>0</v>
          </cell>
          <cell r="V15">
            <v>0</v>
          </cell>
        </row>
        <row r="16">
          <cell r="E16">
            <v>0</v>
          </cell>
          <cell r="G16">
            <v>0</v>
          </cell>
          <cell r="I16">
            <v>0</v>
          </cell>
          <cell r="K16">
            <v>0</v>
          </cell>
          <cell r="M16">
            <v>0</v>
          </cell>
          <cell r="O16">
            <v>0</v>
          </cell>
          <cell r="Q16">
            <v>0</v>
          </cell>
          <cell r="R16">
            <v>0</v>
          </cell>
          <cell r="S16">
            <v>0</v>
          </cell>
          <cell r="T16">
            <v>0</v>
          </cell>
          <cell r="U16">
            <v>0</v>
          </cell>
          <cell r="V16">
            <v>0</v>
          </cell>
        </row>
        <row r="17">
          <cell r="E17">
            <v>0</v>
          </cell>
          <cell r="G17">
            <v>0</v>
          </cell>
          <cell r="I17">
            <v>0</v>
          </cell>
          <cell r="K17">
            <v>0</v>
          </cell>
          <cell r="M17">
            <v>0</v>
          </cell>
          <cell r="O17">
            <v>0</v>
          </cell>
          <cell r="Q17">
            <v>0</v>
          </cell>
          <cell r="R17">
            <v>0</v>
          </cell>
          <cell r="S17">
            <v>0</v>
          </cell>
          <cell r="T17">
            <v>0</v>
          </cell>
          <cell r="U17">
            <v>0</v>
          </cell>
          <cell r="V17">
            <v>0</v>
          </cell>
        </row>
        <row r="18">
          <cell r="E18">
            <v>0</v>
          </cell>
          <cell r="G18">
            <v>0</v>
          </cell>
          <cell r="I18">
            <v>0</v>
          </cell>
          <cell r="K18">
            <v>0</v>
          </cell>
          <cell r="M18">
            <v>0</v>
          </cell>
          <cell r="O18">
            <v>0</v>
          </cell>
          <cell r="Q18">
            <v>0</v>
          </cell>
          <cell r="R18">
            <v>0</v>
          </cell>
          <cell r="S18">
            <v>0</v>
          </cell>
          <cell r="T18">
            <v>0</v>
          </cell>
          <cell r="U18">
            <v>0</v>
          </cell>
          <cell r="V18">
            <v>0</v>
          </cell>
        </row>
        <row r="19">
          <cell r="E19">
            <v>0</v>
          </cell>
          <cell r="G19">
            <v>0</v>
          </cell>
          <cell r="I19">
            <v>0</v>
          </cell>
          <cell r="K19">
            <v>0</v>
          </cell>
          <cell r="M19">
            <v>0</v>
          </cell>
          <cell r="O19">
            <v>0</v>
          </cell>
          <cell r="Q19">
            <v>0</v>
          </cell>
          <cell r="R19">
            <v>0</v>
          </cell>
          <cell r="S19">
            <v>0</v>
          </cell>
          <cell r="T19">
            <v>0</v>
          </cell>
          <cell r="U19">
            <v>0</v>
          </cell>
          <cell r="V19">
            <v>0</v>
          </cell>
        </row>
        <row r="20">
          <cell r="E20">
            <v>0</v>
          </cell>
          <cell r="G20">
            <v>0</v>
          </cell>
          <cell r="I20">
            <v>0</v>
          </cell>
          <cell r="K20">
            <v>0</v>
          </cell>
          <cell r="M20">
            <v>0</v>
          </cell>
          <cell r="O20">
            <v>0</v>
          </cell>
          <cell r="Q20">
            <v>0</v>
          </cell>
          <cell r="R20">
            <v>0</v>
          </cell>
          <cell r="S20">
            <v>0</v>
          </cell>
          <cell r="T20">
            <v>0</v>
          </cell>
          <cell r="U20">
            <v>0</v>
          </cell>
          <cell r="V20">
            <v>0</v>
          </cell>
        </row>
        <row r="21">
          <cell r="E21">
            <v>0</v>
          </cell>
          <cell r="G21">
            <v>0</v>
          </cell>
          <cell r="I21">
            <v>0</v>
          </cell>
          <cell r="K21">
            <v>0</v>
          </cell>
          <cell r="M21">
            <v>0</v>
          </cell>
          <cell r="O21">
            <v>0</v>
          </cell>
          <cell r="Q21">
            <v>0</v>
          </cell>
          <cell r="R21">
            <v>0</v>
          </cell>
          <cell r="S21">
            <v>0</v>
          </cell>
          <cell r="T21">
            <v>0</v>
          </cell>
          <cell r="U21">
            <v>0</v>
          </cell>
          <cell r="V21">
            <v>0</v>
          </cell>
        </row>
        <row r="22">
          <cell r="E22">
            <v>0</v>
          </cell>
          <cell r="G22">
            <v>0</v>
          </cell>
          <cell r="I22">
            <v>0</v>
          </cell>
          <cell r="K22">
            <v>0</v>
          </cell>
          <cell r="M22">
            <v>0</v>
          </cell>
          <cell r="O22">
            <v>0</v>
          </cell>
          <cell r="Q22">
            <v>0</v>
          </cell>
          <cell r="R22">
            <v>0</v>
          </cell>
          <cell r="S22">
            <v>0</v>
          </cell>
          <cell r="T22">
            <v>0</v>
          </cell>
          <cell r="U22">
            <v>0</v>
          </cell>
          <cell r="V22">
            <v>0</v>
          </cell>
        </row>
        <row r="23">
          <cell r="E23">
            <v>0</v>
          </cell>
          <cell r="G23">
            <v>0</v>
          </cell>
          <cell r="I23">
            <v>0</v>
          </cell>
          <cell r="J23">
            <v>0</v>
          </cell>
          <cell r="K23">
            <v>0</v>
          </cell>
          <cell r="M23">
            <v>0</v>
          </cell>
          <cell r="N23">
            <v>0</v>
          </cell>
          <cell r="O23">
            <v>0</v>
          </cell>
          <cell r="Q23">
            <v>0</v>
          </cell>
          <cell r="R23">
            <v>0</v>
          </cell>
          <cell r="S23">
            <v>0</v>
          </cell>
          <cell r="T23">
            <v>0</v>
          </cell>
          <cell r="U23">
            <v>0</v>
          </cell>
          <cell r="V23">
            <v>0</v>
          </cell>
        </row>
        <row r="24">
          <cell r="E24">
            <v>0</v>
          </cell>
          <cell r="G24">
            <v>0</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B25">
            <v>0</v>
          </cell>
          <cell r="C25">
            <v>0</v>
          </cell>
          <cell r="E25">
            <v>0</v>
          </cell>
          <cell r="G25">
            <v>0</v>
          </cell>
          <cell r="I25">
            <v>0</v>
          </cell>
          <cell r="K25">
            <v>0</v>
          </cell>
          <cell r="M25">
            <v>0</v>
          </cell>
          <cell r="O25">
            <v>0</v>
          </cell>
          <cell r="Q25">
            <v>0</v>
          </cell>
          <cell r="R25">
            <v>0</v>
          </cell>
          <cell r="S25">
            <v>0</v>
          </cell>
          <cell r="T25">
            <v>0</v>
          </cell>
          <cell r="U25">
            <v>0</v>
          </cell>
          <cell r="V25">
            <v>0</v>
          </cell>
        </row>
        <row r="26">
          <cell r="E26">
            <v>0</v>
          </cell>
          <cell r="G26">
            <v>0</v>
          </cell>
          <cell r="I26">
            <v>0</v>
          </cell>
          <cell r="K26">
            <v>0</v>
          </cell>
          <cell r="M26">
            <v>0</v>
          </cell>
          <cell r="O26">
            <v>0</v>
          </cell>
          <cell r="Q26">
            <v>0</v>
          </cell>
          <cell r="R26">
            <v>0</v>
          </cell>
          <cell r="S26">
            <v>0</v>
          </cell>
          <cell r="T26">
            <v>0</v>
          </cell>
          <cell r="U26">
            <v>0</v>
          </cell>
          <cell r="V26">
            <v>0</v>
          </cell>
        </row>
        <row r="27">
          <cell r="E27">
            <v>0</v>
          </cell>
          <cell r="G27">
            <v>0</v>
          </cell>
          <cell r="I27">
            <v>0</v>
          </cell>
          <cell r="K27">
            <v>0</v>
          </cell>
          <cell r="M27">
            <v>0</v>
          </cell>
          <cell r="O27">
            <v>0</v>
          </cell>
          <cell r="Q27">
            <v>0</v>
          </cell>
          <cell r="R27">
            <v>0</v>
          </cell>
          <cell r="S27">
            <v>0</v>
          </cell>
          <cell r="T27">
            <v>0</v>
          </cell>
          <cell r="U27">
            <v>0</v>
          </cell>
          <cell r="V27">
            <v>0</v>
          </cell>
        </row>
        <row r="28">
          <cell r="E28">
            <v>0</v>
          </cell>
          <cell r="G28">
            <v>0</v>
          </cell>
          <cell r="I28">
            <v>0</v>
          </cell>
          <cell r="K28">
            <v>0</v>
          </cell>
          <cell r="M28">
            <v>0</v>
          </cell>
          <cell r="O28">
            <v>0</v>
          </cell>
          <cell r="Q28">
            <v>0</v>
          </cell>
          <cell r="R28">
            <v>0</v>
          </cell>
          <cell r="S28">
            <v>0</v>
          </cell>
          <cell r="T28">
            <v>0</v>
          </cell>
          <cell r="U28">
            <v>0</v>
          </cell>
          <cell r="V28">
            <v>0</v>
          </cell>
        </row>
        <row r="29">
          <cell r="E29">
            <v>0</v>
          </cell>
          <cell r="G29">
            <v>0</v>
          </cell>
          <cell r="I29">
            <v>0</v>
          </cell>
          <cell r="K29">
            <v>0</v>
          </cell>
          <cell r="M29">
            <v>0</v>
          </cell>
          <cell r="O29">
            <v>0</v>
          </cell>
          <cell r="Q29">
            <v>0</v>
          </cell>
          <cell r="R29">
            <v>0</v>
          </cell>
          <cell r="S29">
            <v>0</v>
          </cell>
          <cell r="T29">
            <v>0</v>
          </cell>
          <cell r="U29">
            <v>0</v>
          </cell>
          <cell r="V29">
            <v>0</v>
          </cell>
        </row>
        <row r="30">
          <cell r="E30">
            <v>0</v>
          </cell>
          <cell r="G30">
            <v>0</v>
          </cell>
          <cell r="I30">
            <v>0</v>
          </cell>
          <cell r="K30">
            <v>0</v>
          </cell>
          <cell r="M30">
            <v>0</v>
          </cell>
          <cell r="O30">
            <v>0</v>
          </cell>
          <cell r="Q30">
            <v>0</v>
          </cell>
          <cell r="R30">
            <v>0</v>
          </cell>
          <cell r="S30">
            <v>0</v>
          </cell>
          <cell r="T30">
            <v>0</v>
          </cell>
        </row>
        <row r="31">
          <cell r="E31">
            <v>0</v>
          </cell>
          <cell r="G31">
            <v>0</v>
          </cell>
          <cell r="I31">
            <v>0</v>
          </cell>
          <cell r="K31">
            <v>0</v>
          </cell>
          <cell r="M31">
            <v>0</v>
          </cell>
          <cell r="O31">
            <v>0</v>
          </cell>
          <cell r="Q31">
            <v>0</v>
          </cell>
          <cell r="R31">
            <v>0</v>
          </cell>
          <cell r="S31">
            <v>0</v>
          </cell>
          <cell r="T31">
            <v>0</v>
          </cell>
          <cell r="U31">
            <v>0</v>
          </cell>
        </row>
        <row r="32">
          <cell r="R32">
            <v>0</v>
          </cell>
          <cell r="T32">
            <v>0</v>
          </cell>
          <cell r="U32">
            <v>0</v>
          </cell>
          <cell r="V32">
            <v>0</v>
          </cell>
        </row>
        <row r="33">
          <cell r="B33" t="str">
            <v>計</v>
          </cell>
          <cell r="E33">
            <v>32130</v>
          </cell>
          <cell r="G33">
            <v>17470</v>
          </cell>
          <cell r="I33">
            <v>0</v>
          </cell>
          <cell r="K33">
            <v>0</v>
          </cell>
          <cell r="M33">
            <v>0</v>
          </cell>
          <cell r="O33">
            <v>0</v>
          </cell>
          <cell r="Q33">
            <v>0</v>
          </cell>
          <cell r="R33">
            <v>0</v>
          </cell>
          <cell r="S33">
            <v>0</v>
          </cell>
          <cell r="T33">
            <v>0</v>
          </cell>
          <cell r="U33">
            <v>0</v>
          </cell>
          <cell r="V33">
            <v>0</v>
          </cell>
        </row>
        <row r="34">
          <cell r="B34" t="str">
            <v>採用金額</v>
          </cell>
          <cell r="E34">
            <v>32100</v>
          </cell>
          <cell r="G34">
            <v>17400</v>
          </cell>
          <cell r="I34">
            <v>0</v>
          </cell>
          <cell r="K34">
            <v>0</v>
          </cell>
          <cell r="M34">
            <v>0</v>
          </cell>
          <cell r="O34">
            <v>0</v>
          </cell>
          <cell r="Q34">
            <v>0</v>
          </cell>
          <cell r="R34">
            <v>0</v>
          </cell>
          <cell r="S34">
            <v>0</v>
          </cell>
          <cell r="T34">
            <v>0</v>
          </cell>
          <cell r="U34">
            <v>0</v>
          </cell>
          <cell r="V34">
            <v>0</v>
          </cell>
        </row>
      </sheetData>
      <sheetData sheetId="4" refreshError="1"/>
      <sheetData sheetId="5" refreshError="1"/>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カバー"/>
      <sheetName val="表紙"/>
      <sheetName val="総括表"/>
      <sheetName val="内訳書"/>
      <sheetName val="代価表 "/>
      <sheetName val="諸経費"/>
    </sheetNames>
    <sheetDataSet>
      <sheetData sheetId="0"/>
      <sheetData sheetId="1"/>
      <sheetData sheetId="2"/>
      <sheetData sheetId="3"/>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補正"/>
      <sheetName val="配管保温"/>
      <sheetName val="BOX"/>
      <sheetName val="表紙"/>
      <sheetName val="Ｙ①－Ⅰ"/>
      <sheetName val="Y①－Ⅱ"/>
      <sheetName val="Y①－Ⅲ"/>
      <sheetName val="Y①－Ⅳ"/>
      <sheetName val="Ｊ②－Ⅰ"/>
      <sheetName val="表紙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算出書"/>
      <sheetName val="搬入費"/>
      <sheetName val="搬出費"/>
      <sheetName val="電線撤去費"/>
      <sheetName val="仮設工事"/>
      <sheetName val="架台10改"/>
      <sheetName val="コンクリ基礎"/>
      <sheetName val="架台10改 "/>
      <sheetName val="コンクリ基礎 "/>
      <sheetName val="架台H1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本"/>
      <sheetName val="ﾏｸﾛｼｰﾄ"/>
      <sheetName val="頭"/>
      <sheetName val="福１"/>
      <sheetName val="Ⅰ11"/>
      <sheetName val="Ⅰ12"/>
      <sheetName val="福２"/>
      <sheetName val="福３"/>
      <sheetName val="Ⅰ31"/>
      <sheetName val="Ⅰ32"/>
      <sheetName val="Ⅰ33"/>
      <sheetName val="Ⅰ34"/>
      <sheetName val="福４"/>
      <sheetName val="Ⅰ41"/>
      <sheetName val="Ⅰ42"/>
      <sheetName val="Ⅰ43"/>
      <sheetName val="福５"/>
      <sheetName val="Ⅰ51"/>
      <sheetName val="Ⅰ52"/>
      <sheetName val="Ⅰ53"/>
      <sheetName val="福６"/>
      <sheetName val="福７"/>
      <sheetName val="福８"/>
      <sheetName val="福９"/>
      <sheetName val="生１"/>
      <sheetName val="Ⅱ11"/>
      <sheetName val="Ⅱ12"/>
      <sheetName val="生２"/>
      <sheetName val="生３"/>
      <sheetName val="Ⅱ31"/>
      <sheetName val="Ⅱ32"/>
      <sheetName val="Ⅱ33"/>
      <sheetName val="Ⅱ34"/>
      <sheetName val="生４"/>
      <sheetName val="Ⅱ41"/>
      <sheetName val="Ⅱ42"/>
      <sheetName val="生５"/>
      <sheetName val="生６"/>
      <sheetName val="生７"/>
      <sheetName val="生８"/>
      <sheetName val="生９"/>
      <sheetName val="共１"/>
      <sheetName val="11"/>
      <sheetName val="12"/>
      <sheetName val="共２"/>
      <sheetName val="共３"/>
      <sheetName val="Ⅲ31"/>
      <sheetName val="Ⅲ32"/>
      <sheetName val="共４"/>
      <sheetName val="Ⅲ41"/>
      <sheetName val="Ⅲ42"/>
      <sheetName val="Ⅲ43"/>
      <sheetName val="Ⅲ44"/>
      <sheetName val="共５"/>
      <sheetName val="共６"/>
      <sheetName val="共７"/>
      <sheetName val="共８"/>
      <sheetName val="共９"/>
      <sheetName val="共10"/>
      <sheetName val="共11"/>
      <sheetName val="共12"/>
      <sheetName val="ﾒ-ｶ-(1)"/>
      <sheetName val="ﾒ-ｶ-(2)"/>
      <sheetName val="ﾒ-ｶ-(3)"/>
      <sheetName val="ﾒ-ｶ-(4)"/>
      <sheetName val="建設物価"/>
      <sheetName val="分電盤歩掛"/>
      <sheetName val="動力盤歩掛"/>
      <sheetName val="代価表（福祉）"/>
      <sheetName val="代価表（生き）"/>
      <sheetName val="代価表（共用）"/>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
      <sheetName val="B-1-2)受変電ｷｭｰﾋﾞｸﾙ"/>
      <sheetName val="B-1-4)表紙"/>
      <sheetName val="B-1-4)施設防犯灯(1)"/>
      <sheetName val="B-1-4)施設防犯灯(2)"/>
      <sheetName val="B-1-5)表紙"/>
      <sheetName val="B-1-5)野球場安定器盤"/>
      <sheetName val="B-1-5)野球場操作盤"/>
      <sheetName val="B-1-6)表紙"/>
      <sheetName val="B-1-6)サッカー場安定器盤"/>
      <sheetName val="B-1-6)サッカー場操作盤ｺﾝｾﾝﾄ盤"/>
      <sheetName val="B-1-7)表紙"/>
      <sheetName val="1-7)流量盤"/>
      <sheetName val="3-2)分岐盤"/>
      <sheetName val="3-3)操作盤"/>
      <sheetName val="B-1-7)テニス操作盤 "/>
      <sheetName val="B-1-7)テニス防犯灯(1)"/>
      <sheetName val="B-1-7)テニス防犯灯(2)"/>
      <sheetName val="toke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設"/>
      <sheetName val="コン"/>
      <sheetName val="型枠"/>
      <sheetName val="鉄筋"/>
      <sheetName val="プール防水改修"/>
      <sheetName val="地業"/>
      <sheetName val="現況地盤"/>
      <sheetName val="計画地盤"/>
      <sheetName val="床仕上"/>
      <sheetName val="床目地"/>
      <sheetName val="フェンス塗替"/>
      <sheetName val="日除塗替"/>
      <sheetName val="洗眼台"/>
      <sheetName val="建具"/>
      <sheetName val="ひび"/>
      <sheetName val="外壁"/>
      <sheetName val="雑"/>
      <sheetName val="シャワー改修"/>
      <sheetName val="撤去"/>
      <sheetName val="表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区分"/>
      <sheetName val="表紙"/>
      <sheetName val="経費"/>
      <sheetName val="A内訳"/>
      <sheetName val="A1機器"/>
      <sheetName val="A1)代"/>
      <sheetName val="A2配管"/>
      <sheetName val="A2)代"/>
      <sheetName val="A3計装"/>
      <sheetName val="A3)代"/>
      <sheetName val="A4換気"/>
      <sheetName val="A4)代"/>
      <sheetName val="A5ﾀﾞｸﾄ"/>
      <sheetName val="A5)代"/>
      <sheetName val="A6撤去"/>
      <sheetName val="B内訳"/>
      <sheetName val="Ba機(児"/>
      <sheetName val="Ba代"/>
      <sheetName val="Bb管 (児"/>
      <sheetName val="Bb代1"/>
      <sheetName val="Bｃ計(児"/>
      <sheetName val="Bｃ)代"/>
      <sheetName val="B他内訳"/>
      <sheetName val="B2a換気"/>
      <sheetName val="B2a代"/>
      <sheetName val="B2b撤去"/>
      <sheetName val="B2b代"/>
      <sheetName val="代価表"/>
      <sheetName val="代価表(撤"/>
      <sheetName val="見)空調"/>
      <sheetName val="見)換気"/>
      <sheetName val="見)ﾌｰﾄ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大項目"/>
      <sheetName val="電気１"/>
      <sheetName val="電気２"/>
      <sheetName val="電気３"/>
      <sheetName val="電気４"/>
      <sheetName val="根拠"/>
      <sheetName val="工事項目（改修）"/>
      <sheetName val="空調設備 (改)"/>
      <sheetName val="複合単価根拠表1"/>
      <sheetName val="衛生設備（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A4 (2)"/>
      <sheetName val="見積比較"/>
      <sheetName val="内訳A4"/>
      <sheetName val="代価"/>
      <sheetName val="衛生器具"/>
      <sheetName val="配管類"/>
      <sheetName val="排水金具"/>
      <sheetName val="バルブ"/>
      <sheetName val="塩ﾋﾞ桝"/>
      <sheetName val="桝類"/>
      <sheetName val="土工事"/>
      <sheetName val="土量"/>
      <sheetName val="物価単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Sheet1"/>
      <sheetName val="表紙"/>
      <sheetName val="全体"/>
      <sheetName val="吉川町展示工事"/>
      <sheetName val="内訳"/>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EMB）"/>
      <sheetName val="拾出(EMB)"/>
      <sheetName val="複合単価(EMB)"/>
      <sheetName val="DATA"/>
      <sheetName val="ﾍﾟｰｼﾞ"/>
      <sheetName val="拾出(EE)"/>
      <sheetName val="拾出(EＧ)"/>
      <sheetName val="拾出(EＨ)"/>
      <sheetName val="内訳書（EE）"/>
      <sheetName val="複合単価(EE)"/>
      <sheetName val="内訳書（EＧ）"/>
      <sheetName val="複合単価(EＧ)"/>
      <sheetName val="内訳書（EＨ）"/>
      <sheetName val="複合単価(EＨ)"/>
    </sheetNames>
    <sheetDataSet>
      <sheetData sheetId="0" refreshError="1"/>
      <sheetData sheetId="1" refreshError="1"/>
      <sheetData sheetId="2" refreshError="1"/>
      <sheetData sheetId="3" refreshError="1">
        <row r="4">
          <cell r="BH4" t="str">
            <v>BH</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指標"/>
      <sheetName val="μ"/>
      <sheetName val="ｸﾞﾙｰﾋﾟﾝｸﾞ"/>
      <sheetName val="１ｸﾞﾙｰﾌﾟ"/>
      <sheetName val="2ｸﾞﾙｰﾌﾟ"/>
      <sheetName val="3ｸﾞﾙｰﾌﾟ"/>
      <sheetName val="CFｸﾞﾗﾌ"/>
      <sheetName val="SCｸﾞﾙｰﾌﾟ"/>
      <sheetName val="  表シート  "/>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9">
          <cell r="G9">
            <v>33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38"/>
      <sheetName val="A01"/>
      <sheetName val="A02"/>
      <sheetName val="A03"/>
      <sheetName val="A04"/>
      <sheetName val="A05"/>
      <sheetName val="A06"/>
      <sheetName val="A07"/>
      <sheetName val="A08"/>
      <sheetName val="A0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A32"/>
      <sheetName val="A33"/>
      <sheetName val="A34"/>
      <sheetName val="A35"/>
      <sheetName val="A36"/>
      <sheetName val="A3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接地AD"/>
      <sheetName val="接地B"/>
      <sheetName val="接地特3"/>
      <sheetName val="接地3"/>
      <sheetName val="接地ET"/>
      <sheetName val="接地避雷"/>
      <sheetName val="ｱｽｺﾝ舗装"/>
      <sheetName val="高圧根切"/>
      <sheetName val="低圧根切"/>
      <sheetName val="屋外灯根切"/>
      <sheetName val="電話根切"/>
      <sheetName val="火災報知根切"/>
      <sheetName val="ﾊﾛﾝ根切"/>
      <sheetName val="カメラ根切"/>
      <sheetName val="④馬脚洗"/>
      <sheetName val="⑨食堂根切"/>
      <sheetName val="②斫り"/>
      <sheetName val="フェンス"/>
      <sheetName val="ｼｽﾃﾑ比較"/>
      <sheetName val="調整費"/>
      <sheetName val="電圧降下"/>
      <sheetName val="CB1基礎"/>
      <sheetName val="CB2基礎"/>
      <sheetName val="ML-⑧基礎"/>
      <sheetName val="T-⑧T-M1,2,制御分岐盤"/>
      <sheetName val="時計基礎"/>
      <sheetName val="屋外灯基礎"/>
      <sheetName val="C-1）-（1）拾い"/>
    </sheetNames>
    <sheetDataSet>
      <sheetData sheetId="0" refreshError="1"/>
      <sheetData sheetId="1" refreshError="1">
        <row r="1">
          <cell r="U1" t="str">
            <v>今回</v>
          </cell>
          <cell r="V1" t="str">
            <v>件</v>
          </cell>
          <cell r="W1" t="str">
            <v>品    名</v>
          </cell>
          <cell r="X1" t="str">
            <v xml:space="preserve"> 　規    </v>
          </cell>
          <cell r="Y1" t="str">
            <v>格</v>
          </cell>
          <cell r="Z1" t="str">
            <v>設計数量</v>
          </cell>
          <cell r="AA1" t="str">
            <v>補給</v>
          </cell>
          <cell r="AB1" t="str">
            <v>所要数量</v>
          </cell>
          <cell r="AC1" t="str">
            <v xml:space="preserve">  計上数量</v>
          </cell>
          <cell r="AD1" t="str">
            <v xml:space="preserve"> 電工歩</v>
          </cell>
          <cell r="AE1" t="str">
            <v>.</v>
          </cell>
          <cell r="AF1" t="str">
            <v>掛</v>
          </cell>
          <cell r="AG1" t="str">
            <v>電工人工</v>
          </cell>
          <cell r="AH1" t="str">
            <v xml:space="preserve"> 普通工歩掛</v>
          </cell>
          <cell r="AI1" t="str">
            <v>普通工人工</v>
          </cell>
          <cell r="AJ1" t="str">
            <v>備　　考</v>
          </cell>
        </row>
        <row r="2">
          <cell r="U2">
            <v>1</v>
          </cell>
        </row>
        <row r="5">
          <cell r="C5" t="str">
            <v>今回</v>
          </cell>
          <cell r="D5" t="str">
            <v>件</v>
          </cell>
          <cell r="E5" t="str">
            <v>品    名</v>
          </cell>
          <cell r="F5" t="str">
            <v xml:space="preserve"> 　規    </v>
          </cell>
          <cell r="G5" t="str">
            <v>格</v>
          </cell>
          <cell r="H5" t="str">
            <v>設計数量</v>
          </cell>
          <cell r="I5" t="str">
            <v xml:space="preserve"> 電工歩</v>
          </cell>
          <cell r="J5" t="str">
            <v>.</v>
          </cell>
          <cell r="K5" t="str">
            <v>掛</v>
          </cell>
          <cell r="L5" t="str">
            <v>補給</v>
          </cell>
          <cell r="M5" t="str">
            <v>所要数量</v>
          </cell>
          <cell r="N5" t="str">
            <v xml:space="preserve">  計上数量</v>
          </cell>
          <cell r="O5" t="str">
            <v>電工人工</v>
          </cell>
          <cell r="P5" t="str">
            <v xml:space="preserve"> 普通工歩掛</v>
          </cell>
          <cell r="Q5" t="str">
            <v>普通工人工</v>
          </cell>
          <cell r="R5" t="str">
            <v>単　　価</v>
          </cell>
          <cell r="S5" t="str">
            <v>金　　額</v>
          </cell>
          <cell r="U5" t="str">
            <v>今回</v>
          </cell>
          <cell r="V5" t="str">
            <v>件</v>
          </cell>
          <cell r="W5" t="str">
            <v>品    名</v>
          </cell>
          <cell r="X5" t="str">
            <v xml:space="preserve"> 　規    </v>
          </cell>
          <cell r="Y5" t="str">
            <v>格</v>
          </cell>
          <cell r="Z5" t="str">
            <v>設計数量</v>
          </cell>
          <cell r="AA5" t="str">
            <v>補給</v>
          </cell>
          <cell r="AB5" t="str">
            <v>所要数量</v>
          </cell>
          <cell r="AC5" t="str">
            <v xml:space="preserve">  計上数量</v>
          </cell>
          <cell r="AD5" t="str">
            <v xml:space="preserve"> 電工歩</v>
          </cell>
          <cell r="AE5" t="str">
            <v>.</v>
          </cell>
          <cell r="AF5" t="str">
            <v>掛</v>
          </cell>
          <cell r="AG5" t="str">
            <v>電工人工</v>
          </cell>
          <cell r="AH5" t="str">
            <v xml:space="preserve"> 普通工歩掛</v>
          </cell>
          <cell r="AI5" t="str">
            <v>普通工人工</v>
          </cell>
          <cell r="AJ5" t="str">
            <v>単　　価</v>
          </cell>
          <cell r="AK5" t="str">
            <v>金　　額</v>
          </cell>
        </row>
        <row r="6">
          <cell r="C6">
            <v>1</v>
          </cell>
          <cell r="E6" t="str">
            <v>接地工事</v>
          </cell>
          <cell r="F6" t="str">
            <v>(E1)</v>
          </cell>
          <cell r="H6" t="str">
            <v xml:space="preserve"> </v>
          </cell>
        </row>
        <row r="7">
          <cell r="C7">
            <v>1</v>
          </cell>
          <cell r="E7" t="str">
            <v xml:space="preserve"> ﾋﾞﾆﾙ 電線</v>
          </cell>
          <cell r="F7" t="str">
            <v>38.</v>
          </cell>
          <cell r="H7">
            <v>5</v>
          </cell>
          <cell r="I7">
            <v>3.7999999999999999E-2</v>
          </cell>
          <cell r="J7" t="str">
            <v>*</v>
          </cell>
          <cell r="K7">
            <v>1</v>
          </cell>
          <cell r="L7">
            <v>1.05</v>
          </cell>
          <cell r="M7">
            <v>5.2</v>
          </cell>
          <cell r="N7">
            <v>6</v>
          </cell>
          <cell r="O7">
            <v>0.19</v>
          </cell>
          <cell r="R7">
            <v>162</v>
          </cell>
          <cell r="S7">
            <v>972</v>
          </cell>
        </row>
        <row r="8">
          <cell r="C8">
            <v>1</v>
          </cell>
        </row>
        <row r="9">
          <cell r="C9">
            <v>0</v>
          </cell>
          <cell r="E9" t="str">
            <v xml:space="preserve"> 電 線 管</v>
          </cell>
          <cell r="F9" t="str">
            <v>VE22</v>
          </cell>
          <cell r="H9">
            <v>0</v>
          </cell>
          <cell r="I9">
            <v>6.4000000000000001E-2</v>
          </cell>
          <cell r="L9">
            <v>1.05</v>
          </cell>
          <cell r="M9">
            <v>0</v>
          </cell>
          <cell r="N9">
            <v>0</v>
          </cell>
          <cell r="O9">
            <v>0</v>
          </cell>
          <cell r="R9">
            <v>240</v>
          </cell>
          <cell r="S9">
            <v>0</v>
          </cell>
        </row>
        <row r="10">
          <cell r="C10">
            <v>0</v>
          </cell>
          <cell r="E10" t="str">
            <v xml:space="preserve"> 同上附属品</v>
          </cell>
          <cell r="F10" t="str">
            <v xml:space="preserve"> </v>
          </cell>
          <cell r="G10" t="str">
            <v xml:space="preserve"> </v>
          </cell>
          <cell r="H10" t="str">
            <v>１式</v>
          </cell>
          <cell r="S10">
            <v>0</v>
          </cell>
        </row>
        <row r="11">
          <cell r="C11">
            <v>0</v>
          </cell>
          <cell r="E11" t="str">
            <v xml:space="preserve"> 同上支持材</v>
          </cell>
          <cell r="F11" t="str">
            <v xml:space="preserve"> </v>
          </cell>
          <cell r="G11" t="str">
            <v xml:space="preserve"> </v>
          </cell>
          <cell r="H11" t="str">
            <v>１式</v>
          </cell>
          <cell r="S11">
            <v>0</v>
          </cell>
        </row>
        <row r="12">
          <cell r="C12">
            <v>1</v>
          </cell>
          <cell r="E12" t="str">
            <v xml:space="preserve"> 接地銅板</v>
          </cell>
          <cell r="F12" t="str">
            <v>900*1.5t</v>
          </cell>
          <cell r="G12" t="str">
            <v xml:space="preserve"> </v>
          </cell>
          <cell r="H12">
            <v>1</v>
          </cell>
          <cell r="I12">
            <v>1.78</v>
          </cell>
          <cell r="J12" t="str">
            <v>*</v>
          </cell>
          <cell r="K12">
            <v>1</v>
          </cell>
          <cell r="N12">
            <v>1</v>
          </cell>
          <cell r="O12">
            <v>1.78</v>
          </cell>
          <cell r="P12">
            <v>4.1900000000000004</v>
          </cell>
          <cell r="Q12">
            <v>4.1900000000000004</v>
          </cell>
          <cell r="R12">
            <v>10600</v>
          </cell>
          <cell r="S12">
            <v>10600</v>
          </cell>
        </row>
        <row r="13">
          <cell r="C13">
            <v>1</v>
          </cell>
          <cell r="E13" t="str">
            <v xml:space="preserve"> 接地銅棒</v>
          </cell>
          <cell r="F13" t="str">
            <v>10φ*1500</v>
          </cell>
          <cell r="G13" t="str">
            <v xml:space="preserve"> </v>
          </cell>
          <cell r="H13">
            <v>2</v>
          </cell>
          <cell r="I13">
            <v>0.17</v>
          </cell>
          <cell r="N13">
            <v>2</v>
          </cell>
          <cell r="O13">
            <v>0.34</v>
          </cell>
          <cell r="R13">
            <v>790</v>
          </cell>
          <cell r="S13">
            <v>1580</v>
          </cell>
        </row>
        <row r="14">
          <cell r="C14">
            <v>0</v>
          </cell>
          <cell r="E14" t="str">
            <v xml:space="preserve"> 同ﾘｰﾄﾞ端子</v>
          </cell>
          <cell r="F14" t="str">
            <v xml:space="preserve"> </v>
          </cell>
          <cell r="G14" t="str">
            <v xml:space="preserve"> </v>
          </cell>
          <cell r="H14">
            <v>0</v>
          </cell>
          <cell r="I14" t="str">
            <v xml:space="preserve"> </v>
          </cell>
          <cell r="N14">
            <v>0</v>
          </cell>
          <cell r="O14" t="str">
            <v xml:space="preserve"> </v>
          </cell>
          <cell r="R14">
            <v>500</v>
          </cell>
          <cell r="S14">
            <v>0</v>
          </cell>
        </row>
        <row r="15">
          <cell r="C15">
            <v>1</v>
          </cell>
          <cell r="E15" t="str">
            <v xml:space="preserve"> 接地埋設標</v>
          </cell>
          <cell r="F15" t="str">
            <v>黄銅製</v>
          </cell>
          <cell r="G15" t="str">
            <v xml:space="preserve"> </v>
          </cell>
          <cell r="H15">
            <v>1</v>
          </cell>
          <cell r="I15">
            <v>0.6</v>
          </cell>
          <cell r="N15">
            <v>1</v>
          </cell>
          <cell r="O15">
            <v>0.6</v>
          </cell>
          <cell r="R15">
            <v>980</v>
          </cell>
          <cell r="S15">
            <v>980</v>
          </cell>
        </row>
        <row r="16">
          <cell r="C16">
            <v>1</v>
          </cell>
        </row>
        <row r="17">
          <cell r="C17">
            <v>1</v>
          </cell>
          <cell r="E17" t="str">
            <v xml:space="preserve"> 消耗品雑材</v>
          </cell>
          <cell r="F17" t="str">
            <v xml:space="preserve"> </v>
          </cell>
          <cell r="G17" t="str">
            <v xml:space="preserve"> </v>
          </cell>
          <cell r="H17" t="str">
            <v>１式</v>
          </cell>
          <cell r="S17">
            <v>423</v>
          </cell>
        </row>
        <row r="18">
          <cell r="C18">
            <v>1</v>
          </cell>
          <cell r="E18" t="str">
            <v xml:space="preserve"> 労 務 費</v>
          </cell>
          <cell r="F18" t="str">
            <v xml:space="preserve"> 電  工</v>
          </cell>
          <cell r="G18" t="str">
            <v xml:space="preserve"> </v>
          </cell>
          <cell r="H18" t="str">
            <v xml:space="preserve"> </v>
          </cell>
          <cell r="O18">
            <v>2.91</v>
          </cell>
          <cell r="R18">
            <v>19200</v>
          </cell>
          <cell r="S18">
            <v>55872</v>
          </cell>
        </row>
        <row r="19">
          <cell r="C19">
            <v>1</v>
          </cell>
          <cell r="E19" t="str">
            <v xml:space="preserve"> </v>
          </cell>
          <cell r="F19" t="str">
            <v xml:space="preserve"> 普通工</v>
          </cell>
          <cell r="G19" t="str">
            <v xml:space="preserve"> </v>
          </cell>
          <cell r="P19" t="str">
            <v xml:space="preserve"> </v>
          </cell>
          <cell r="Q19">
            <v>4.1900000000000004</v>
          </cell>
          <cell r="R19">
            <v>15600</v>
          </cell>
          <cell r="S19">
            <v>65364</v>
          </cell>
        </row>
        <row r="20">
          <cell r="C20">
            <v>1</v>
          </cell>
        </row>
        <row r="21">
          <cell r="C21">
            <v>1</v>
          </cell>
          <cell r="E21" t="str">
            <v xml:space="preserve"> 小　計</v>
          </cell>
          <cell r="S21">
            <v>135791</v>
          </cell>
        </row>
        <row r="22">
          <cell r="C22">
            <v>1</v>
          </cell>
        </row>
        <row r="23">
          <cell r="C23">
            <v>1</v>
          </cell>
        </row>
        <row r="24">
          <cell r="C24">
            <v>0</v>
          </cell>
        </row>
        <row r="25">
          <cell r="C25">
            <v>0</v>
          </cell>
        </row>
        <row r="26">
          <cell r="C26">
            <v>1</v>
          </cell>
        </row>
        <row r="27">
          <cell r="C27">
            <v>1</v>
          </cell>
        </row>
        <row r="28">
          <cell r="C28">
            <v>1</v>
          </cell>
        </row>
        <row r="29">
          <cell r="C29">
            <v>1</v>
          </cell>
        </row>
        <row r="30">
          <cell r="C30">
            <v>0</v>
          </cell>
          <cell r="E30" t="str">
            <v xml:space="preserve"> ＥＮＤ</v>
          </cell>
          <cell r="J3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管諸元"/>
      <sheetName val="SGP圧黒"/>
      <sheetName val="SGP圧白"/>
      <sheetName val="SGP黒"/>
      <sheetName val="SGP白"/>
      <sheetName val="VLP-VA,VB"/>
      <sheetName val="SUS "/>
      <sheetName val="DV,TE，ＶＰ"/>
      <sheetName val="ＬＰ，Ｃｕ，ＧＲＰ"/>
      <sheetName val="SGP－ＰＳ、ＦＰＤ"/>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241">
          <cell r="B241">
            <v>32</v>
          </cell>
          <cell r="G241">
            <v>30</v>
          </cell>
        </row>
        <row r="242">
          <cell r="B242">
            <v>40</v>
          </cell>
          <cell r="C242">
            <v>223</v>
          </cell>
          <cell r="G242">
            <v>40</v>
          </cell>
          <cell r="H242">
            <v>889</v>
          </cell>
        </row>
        <row r="243">
          <cell r="B243">
            <v>50</v>
          </cell>
          <cell r="C243">
            <v>313</v>
          </cell>
          <cell r="G243">
            <v>50</v>
          </cell>
          <cell r="H243">
            <v>1472</v>
          </cell>
        </row>
        <row r="244">
          <cell r="B244">
            <v>65</v>
          </cell>
          <cell r="C244">
            <v>400</v>
          </cell>
          <cell r="G244">
            <v>65</v>
          </cell>
          <cell r="H244">
            <v>2132</v>
          </cell>
        </row>
        <row r="245">
          <cell r="B245">
            <v>80</v>
          </cell>
          <cell r="C245">
            <v>615</v>
          </cell>
          <cell r="G245">
            <v>80</v>
          </cell>
          <cell r="H245">
            <v>3140</v>
          </cell>
        </row>
        <row r="246">
          <cell r="B246">
            <v>100</v>
          </cell>
          <cell r="C246">
            <v>903</v>
          </cell>
          <cell r="G246">
            <v>100</v>
          </cell>
          <cell r="H246">
            <v>5009</v>
          </cell>
        </row>
        <row r="247">
          <cell r="B247">
            <v>125</v>
          </cell>
          <cell r="C247">
            <v>1158</v>
          </cell>
          <cell r="G247">
            <v>125</v>
          </cell>
          <cell r="H247">
            <v>8276</v>
          </cell>
        </row>
        <row r="248">
          <cell r="B248">
            <v>150</v>
          </cell>
          <cell r="C248">
            <v>1738</v>
          </cell>
          <cell r="G248">
            <v>150</v>
          </cell>
          <cell r="H248">
            <v>11930</v>
          </cell>
        </row>
        <row r="249">
          <cell r="B249">
            <v>200</v>
          </cell>
          <cell r="C249">
            <v>2608</v>
          </cell>
          <cell r="G249">
            <v>200</v>
          </cell>
          <cell r="H249">
            <v>17950</v>
          </cell>
        </row>
        <row r="273">
          <cell r="B273">
            <v>25</v>
          </cell>
          <cell r="C273">
            <v>900</v>
          </cell>
          <cell r="D273">
            <v>900</v>
          </cell>
        </row>
        <row r="274">
          <cell r="B274">
            <v>30</v>
          </cell>
          <cell r="C274">
            <v>1050</v>
          </cell>
          <cell r="D274">
            <v>1050</v>
          </cell>
          <cell r="F274">
            <v>6.36</v>
          </cell>
          <cell r="G274">
            <v>251</v>
          </cell>
          <cell r="H274">
            <v>251</v>
          </cell>
        </row>
        <row r="275">
          <cell r="B275">
            <v>40</v>
          </cell>
          <cell r="C275">
            <v>1380</v>
          </cell>
          <cell r="D275">
            <v>1380</v>
          </cell>
          <cell r="F275">
            <v>9.52</v>
          </cell>
          <cell r="G275">
            <v>344</v>
          </cell>
          <cell r="H275">
            <v>344</v>
          </cell>
        </row>
        <row r="276">
          <cell r="B276">
            <v>50</v>
          </cell>
          <cell r="C276">
            <v>1710</v>
          </cell>
          <cell r="D276">
            <v>1710</v>
          </cell>
          <cell r="F276">
            <v>12.7</v>
          </cell>
          <cell r="G276">
            <v>463</v>
          </cell>
          <cell r="H276">
            <v>463</v>
          </cell>
        </row>
        <row r="277">
          <cell r="B277">
            <v>65</v>
          </cell>
          <cell r="C277">
            <v>2190</v>
          </cell>
          <cell r="D277">
            <v>2190</v>
          </cell>
          <cell r="F277">
            <v>15.88</v>
          </cell>
          <cell r="G277">
            <v>649</v>
          </cell>
          <cell r="H277">
            <v>649</v>
          </cell>
        </row>
        <row r="278">
          <cell r="B278">
            <v>80</v>
          </cell>
          <cell r="C278">
            <v>2490</v>
          </cell>
          <cell r="D278">
            <v>2490</v>
          </cell>
          <cell r="F278">
            <v>19.05</v>
          </cell>
          <cell r="G278">
            <v>781</v>
          </cell>
          <cell r="H278">
            <v>781</v>
          </cell>
        </row>
        <row r="279">
          <cell r="B279">
            <v>100</v>
          </cell>
          <cell r="C279">
            <v>3300</v>
          </cell>
          <cell r="D279">
            <v>3300</v>
          </cell>
          <cell r="F279">
            <v>22.22</v>
          </cell>
          <cell r="G279">
            <v>980</v>
          </cell>
          <cell r="H279">
            <v>980</v>
          </cell>
        </row>
        <row r="280">
          <cell r="F280">
            <v>25.4</v>
          </cell>
          <cell r="G280">
            <v>1240</v>
          </cell>
          <cell r="H280">
            <v>1240</v>
          </cell>
        </row>
        <row r="281">
          <cell r="F281">
            <v>28.58</v>
          </cell>
          <cell r="G281">
            <v>1610</v>
          </cell>
          <cell r="H281">
            <v>1610</v>
          </cell>
        </row>
        <row r="282">
          <cell r="F282">
            <v>31.75</v>
          </cell>
          <cell r="G282">
            <v>1810</v>
          </cell>
          <cell r="H282">
            <v>1810</v>
          </cell>
        </row>
        <row r="283">
          <cell r="F283">
            <v>34.92</v>
          </cell>
          <cell r="G283">
            <v>2010</v>
          </cell>
          <cell r="H283">
            <v>2010</v>
          </cell>
        </row>
        <row r="284">
          <cell r="F284">
            <v>38.1</v>
          </cell>
          <cell r="G284">
            <v>2410</v>
          </cell>
          <cell r="H284">
            <v>2410</v>
          </cell>
        </row>
        <row r="285">
          <cell r="F285">
            <v>41.28</v>
          </cell>
          <cell r="G285">
            <v>3070</v>
          </cell>
          <cell r="H285">
            <v>3070</v>
          </cell>
        </row>
        <row r="286">
          <cell r="F286">
            <v>44.45</v>
          </cell>
          <cell r="G286">
            <v>3550</v>
          </cell>
          <cell r="H286">
            <v>3550</v>
          </cell>
        </row>
        <row r="287">
          <cell r="F287">
            <v>50.8</v>
          </cell>
          <cell r="G287">
            <v>4390</v>
          </cell>
          <cell r="H287">
            <v>4390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仮設代価"/>
      <sheetName val="代価１"/>
      <sheetName val="代価２"/>
      <sheetName val="代価３"/>
    </sheetNames>
    <sheetDataSet>
      <sheetData sheetId="0" refreshError="1"/>
      <sheetData sheetId="1" refreshError="1"/>
      <sheetData sheetId="2" refreshError="1">
        <row r="5">
          <cell r="B5" t="str">
            <v>d03100</v>
          </cell>
          <cell r="C5">
            <v>327200</v>
          </cell>
          <cell r="I5">
            <v>327200</v>
          </cell>
        </row>
        <row r="7">
          <cell r="B7" t="str">
            <v>土工機械運搬</v>
          </cell>
        </row>
        <row r="10">
          <cell r="B10" t="str">
            <v>土工機械運搬</v>
          </cell>
          <cell r="C10" t="str">
            <v>台数</v>
          </cell>
          <cell r="D10" t="str">
            <v>台数</v>
          </cell>
          <cell r="E10" t="str">
            <v>割増計数</v>
          </cell>
        </row>
        <row r="11">
          <cell r="B11" t="str">
            <v>運搬費12t(ﾊﾞｯｸﾎｳ1.4m3)</v>
          </cell>
          <cell r="C11">
            <v>5.2</v>
          </cell>
          <cell r="D11">
            <v>5.2</v>
          </cell>
          <cell r="E11">
            <v>1.6</v>
          </cell>
          <cell r="F11">
            <v>1</v>
          </cell>
          <cell r="G11" t="str">
            <v>台</v>
          </cell>
          <cell r="H11">
            <v>15500</v>
          </cell>
          <cell r="I11">
            <v>128960</v>
          </cell>
        </row>
        <row r="13">
          <cell r="B13" t="str">
            <v>土工機械分解組立</v>
          </cell>
          <cell r="C13" t="str">
            <v>ﾊﾞｯｸﾎｳ1.4ｍ3</v>
          </cell>
          <cell r="D13" t="str">
            <v>ﾊﾞｯｸﾎｳ1.4ｍ3</v>
          </cell>
          <cell r="E13" t="str">
            <v>台</v>
          </cell>
          <cell r="F13">
            <v>1</v>
          </cell>
          <cell r="G13" t="str">
            <v>台</v>
          </cell>
          <cell r="H13">
            <v>109000</v>
          </cell>
          <cell r="I13">
            <v>109000</v>
          </cell>
        </row>
        <row r="14">
          <cell r="B14" t="str">
            <v>土工機械運搬</v>
          </cell>
          <cell r="C14" t="str">
            <v>台数</v>
          </cell>
          <cell r="D14" t="str">
            <v>台数</v>
          </cell>
          <cell r="E14" t="str">
            <v>割増計数</v>
          </cell>
        </row>
        <row r="15">
          <cell r="B15" t="str">
            <v>運搬費12t(ﾊﾞｯｸﾎｳ0.8m3)</v>
          </cell>
          <cell r="C15">
            <v>3.6</v>
          </cell>
          <cell r="D15">
            <v>3.6</v>
          </cell>
          <cell r="E15">
            <v>1.6</v>
          </cell>
          <cell r="F15">
            <v>1</v>
          </cell>
          <cell r="G15" t="str">
            <v>台</v>
          </cell>
          <cell r="H15">
            <v>15500</v>
          </cell>
          <cell r="I15">
            <v>89280</v>
          </cell>
        </row>
        <row r="16">
          <cell r="B16" t="str">
            <v>土工機械運搬</v>
          </cell>
          <cell r="C16" t="str">
            <v>台数</v>
          </cell>
          <cell r="D16" t="str">
            <v>台数</v>
          </cell>
          <cell r="E16" t="str">
            <v>割増計数</v>
          </cell>
        </row>
        <row r="17">
          <cell r="B17" t="str">
            <v>運搬費12t(ﾌﾞﾙﾄﾞｰｻﾞ3t)</v>
          </cell>
          <cell r="C17">
            <v>1.6</v>
          </cell>
          <cell r="D17">
            <v>1.6</v>
          </cell>
          <cell r="E17">
            <v>1.6</v>
          </cell>
          <cell r="F17">
            <v>0</v>
          </cell>
          <cell r="G17" t="str">
            <v>台</v>
          </cell>
          <cell r="H17">
            <v>0</v>
          </cell>
          <cell r="I17">
            <v>0</v>
          </cell>
        </row>
        <row r="23">
          <cell r="B23" t="str">
            <v xml:space="preserve">  代　価  計</v>
          </cell>
          <cell r="C23">
            <v>327240</v>
          </cell>
          <cell r="I23">
            <v>327240</v>
          </cell>
        </row>
        <row r="25">
          <cell r="B25" t="str">
            <v>採　用　金　額</v>
          </cell>
          <cell r="C25">
            <v>327200</v>
          </cell>
          <cell r="I25">
            <v>327200</v>
          </cell>
        </row>
        <row r="27">
          <cell r="B27" t="str">
            <v>d03101</v>
          </cell>
          <cell r="C27">
            <v>185800</v>
          </cell>
          <cell r="I27">
            <v>185800</v>
          </cell>
        </row>
        <row r="29">
          <cell r="B29" t="str">
            <v>土工機械運搬</v>
          </cell>
          <cell r="C29" t="str">
            <v>【　展示ホール棟　】</v>
          </cell>
        </row>
        <row r="31">
          <cell r="H31">
            <v>0</v>
          </cell>
          <cell r="I31">
            <v>0</v>
          </cell>
        </row>
        <row r="33">
          <cell r="B33" t="str">
            <v>土工機械運搬</v>
          </cell>
          <cell r="C33" t="str">
            <v>一式</v>
          </cell>
          <cell r="D33">
            <v>0</v>
          </cell>
          <cell r="E33">
            <v>185774</v>
          </cell>
          <cell r="F33" t="str">
            <v>一式</v>
          </cell>
          <cell r="H33">
            <v>0</v>
          </cell>
          <cell r="I33">
            <v>185774</v>
          </cell>
        </row>
        <row r="35">
          <cell r="H35">
            <v>0</v>
          </cell>
          <cell r="I35">
            <v>0</v>
          </cell>
        </row>
        <row r="37">
          <cell r="B37" t="str">
            <v xml:space="preserve">  代　価  計</v>
          </cell>
          <cell r="C37">
            <v>185774</v>
          </cell>
          <cell r="I37">
            <v>185774</v>
          </cell>
        </row>
        <row r="39">
          <cell r="B39" t="str">
            <v>採　用　金　額</v>
          </cell>
          <cell r="C39">
            <v>185800</v>
          </cell>
          <cell r="I39">
            <v>185800</v>
          </cell>
        </row>
        <row r="41">
          <cell r="B41" t="str">
            <v>d03111</v>
          </cell>
          <cell r="C41">
            <v>91900</v>
          </cell>
          <cell r="I41">
            <v>91900</v>
          </cell>
        </row>
        <row r="43">
          <cell r="B43" t="str">
            <v>土工機械運搬</v>
          </cell>
          <cell r="C43" t="str">
            <v>【　ﾚｸﾁｬｰﾎｰﾙ棟　】</v>
          </cell>
        </row>
        <row r="45">
          <cell r="H45">
            <v>0</v>
          </cell>
          <cell r="I45">
            <v>0</v>
          </cell>
        </row>
        <row r="47">
          <cell r="B47" t="str">
            <v>土工機械運搬</v>
          </cell>
          <cell r="C47" t="str">
            <v>一式</v>
          </cell>
          <cell r="D47">
            <v>0</v>
          </cell>
          <cell r="E47">
            <v>91957</v>
          </cell>
          <cell r="F47" t="str">
            <v>一式</v>
          </cell>
          <cell r="H47">
            <v>0</v>
          </cell>
          <cell r="I47">
            <v>91957</v>
          </cell>
        </row>
        <row r="49">
          <cell r="H49">
            <v>0</v>
          </cell>
          <cell r="I49">
            <v>0</v>
          </cell>
        </row>
        <row r="51">
          <cell r="B51" t="str">
            <v xml:space="preserve">  代　価  計</v>
          </cell>
          <cell r="C51">
            <v>91957</v>
          </cell>
          <cell r="I51">
            <v>91957</v>
          </cell>
        </row>
        <row r="53">
          <cell r="B53" t="str">
            <v>採　用　金　額</v>
          </cell>
          <cell r="C53">
            <v>91900</v>
          </cell>
          <cell r="I53">
            <v>91900</v>
          </cell>
        </row>
        <row r="55">
          <cell r="B55" t="str">
            <v>d03121</v>
          </cell>
          <cell r="C55">
            <v>49500</v>
          </cell>
          <cell r="I55">
            <v>49500</v>
          </cell>
        </row>
        <row r="57">
          <cell r="B57" t="str">
            <v>土工機械運搬</v>
          </cell>
          <cell r="C57" t="str">
            <v>【　管理棟　】</v>
          </cell>
        </row>
        <row r="59">
          <cell r="H59">
            <v>0</v>
          </cell>
          <cell r="I59">
            <v>0</v>
          </cell>
        </row>
        <row r="61">
          <cell r="B61" t="str">
            <v>土工機械運搬</v>
          </cell>
          <cell r="C61" t="str">
            <v>一式</v>
          </cell>
          <cell r="D61">
            <v>0</v>
          </cell>
          <cell r="E61">
            <v>49468</v>
          </cell>
          <cell r="F61" t="str">
            <v>一式</v>
          </cell>
          <cell r="H61">
            <v>0</v>
          </cell>
          <cell r="I61">
            <v>49468</v>
          </cell>
        </row>
        <row r="63">
          <cell r="H63">
            <v>0</v>
          </cell>
          <cell r="I63">
            <v>0</v>
          </cell>
        </row>
        <row r="65">
          <cell r="B65" t="str">
            <v xml:space="preserve">  代　価  計</v>
          </cell>
          <cell r="C65">
            <v>49468</v>
          </cell>
          <cell r="I65">
            <v>49468</v>
          </cell>
        </row>
        <row r="67">
          <cell r="B67" t="str">
            <v>採　用　金　額</v>
          </cell>
          <cell r="C67">
            <v>49500</v>
          </cell>
          <cell r="I67">
            <v>49500</v>
          </cell>
        </row>
        <row r="69">
          <cell r="B69" t="str">
            <v>d06001</v>
          </cell>
          <cell r="C69">
            <v>668500</v>
          </cell>
          <cell r="I69">
            <v>668500</v>
          </cell>
        </row>
        <row r="71">
          <cell r="B71" t="str">
            <v>コンクリート打設</v>
          </cell>
          <cell r="C71" t="str">
            <v>【　展示ホール棟　】</v>
          </cell>
          <cell r="D71" t="str">
            <v>【　展示ホール棟　】</v>
          </cell>
        </row>
        <row r="75">
          <cell r="B75" t="str">
            <v>コンクリート打設手間</v>
          </cell>
        </row>
        <row r="76">
          <cell r="D76" t="str">
            <v>基礎ｺﾝｸﾘｰﾄ</v>
          </cell>
        </row>
        <row r="77">
          <cell r="B77" t="str">
            <v>基礎コンクリート</v>
          </cell>
          <cell r="C77" t="str">
            <v>ﾎﾟﾝﾌﾟ打ち</v>
          </cell>
          <cell r="D77" t="str">
            <v>ﾎﾟﾝﾌﾟ打ち</v>
          </cell>
          <cell r="E77" t="str">
            <v>ｍ3</v>
          </cell>
          <cell r="F77">
            <v>233.7</v>
          </cell>
          <cell r="G77" t="str">
            <v>ｍ3</v>
          </cell>
          <cell r="H77">
            <v>800</v>
          </cell>
          <cell r="I77">
            <v>186960</v>
          </cell>
        </row>
        <row r="78">
          <cell r="D78" t="str">
            <v>躯体ｺﾝｸﾘｰﾄ</v>
          </cell>
        </row>
        <row r="79">
          <cell r="B79" t="str">
            <v>１階躯体コンクリート</v>
          </cell>
          <cell r="C79" t="str">
            <v>ﾎﾟﾝﾌﾟ打ち</v>
          </cell>
          <cell r="D79" t="str">
            <v>ﾎﾟﾝﾌﾟ打ち</v>
          </cell>
          <cell r="E79" t="str">
            <v>ｍ3</v>
          </cell>
          <cell r="F79">
            <v>50.5</v>
          </cell>
          <cell r="G79" t="str">
            <v>ｍ3</v>
          </cell>
          <cell r="H79">
            <v>1200</v>
          </cell>
          <cell r="I79">
            <v>60600</v>
          </cell>
        </row>
        <row r="80">
          <cell r="D80" t="str">
            <v>土間ｺﾝｸﾘｰﾄ</v>
          </cell>
        </row>
        <row r="81">
          <cell r="B81" t="str">
            <v>土間コンクリート</v>
          </cell>
          <cell r="C81" t="str">
            <v>ﾎﾟﾝﾌﾟ打ち</v>
          </cell>
          <cell r="D81" t="str">
            <v>ﾎﾟﾝﾌﾟ打ち</v>
          </cell>
          <cell r="E81" t="str">
            <v>ｍ3</v>
          </cell>
          <cell r="F81">
            <v>7.2</v>
          </cell>
          <cell r="G81" t="str">
            <v>ｍ3</v>
          </cell>
          <cell r="H81">
            <v>840</v>
          </cell>
          <cell r="I81">
            <v>6048</v>
          </cell>
        </row>
        <row r="82">
          <cell r="D82" t="str">
            <v>均しｺﾝｸﾘｰﾄ</v>
          </cell>
        </row>
        <row r="83">
          <cell r="B83" t="str">
            <v>捨てコンクリート</v>
          </cell>
          <cell r="C83" t="str">
            <v>ﾎﾟﾝﾌﾟ打ち</v>
          </cell>
          <cell r="D83" t="str">
            <v>ﾎﾟﾝﾌﾟ打ち</v>
          </cell>
          <cell r="E83" t="str">
            <v>ｍ3</v>
          </cell>
          <cell r="F83">
            <v>24.7</v>
          </cell>
          <cell r="G83" t="str">
            <v>ｍ3</v>
          </cell>
          <cell r="H83">
            <v>2090</v>
          </cell>
          <cell r="I83">
            <v>51623</v>
          </cell>
        </row>
        <row r="85">
          <cell r="B85" t="str">
            <v>ポンプ圧送基本料金</v>
          </cell>
          <cell r="C85" t="str">
            <v>（打設量100ｍ3未満）</v>
          </cell>
          <cell r="D85" t="str">
            <v>（打設量100ｍ3未満）</v>
          </cell>
        </row>
        <row r="87">
          <cell r="B87" t="str">
            <v>１階躯体コンクリート</v>
          </cell>
          <cell r="C87" t="str">
            <v>ﾌﾞｰﾑ式</v>
          </cell>
          <cell r="D87" t="str">
            <v>ﾌﾞｰﾑ式</v>
          </cell>
          <cell r="E87" t="str">
            <v>回</v>
          </cell>
          <cell r="F87">
            <v>1</v>
          </cell>
          <cell r="G87" t="str">
            <v>回</v>
          </cell>
          <cell r="H87">
            <v>46600</v>
          </cell>
          <cell r="I87">
            <v>46600</v>
          </cell>
        </row>
        <row r="89">
          <cell r="B89" t="str">
            <v>土間コンクリート</v>
          </cell>
          <cell r="C89" t="str">
            <v>ﾌﾞｰﾑ式</v>
          </cell>
          <cell r="D89" t="str">
            <v>ﾌﾞｰﾑ式</v>
          </cell>
          <cell r="E89" t="str">
            <v>回</v>
          </cell>
          <cell r="F89">
            <v>1</v>
          </cell>
          <cell r="G89" t="str">
            <v>回</v>
          </cell>
          <cell r="H89">
            <v>46600</v>
          </cell>
          <cell r="I89">
            <v>46600</v>
          </cell>
        </row>
        <row r="91">
          <cell r="B91" t="str">
            <v>捨てコンクリート</v>
          </cell>
          <cell r="C91" t="str">
            <v>ﾌﾞｰﾑ式</v>
          </cell>
          <cell r="D91" t="str">
            <v>ﾌﾞｰﾑ式</v>
          </cell>
          <cell r="E91" t="str">
            <v>回</v>
          </cell>
          <cell r="F91">
            <v>1</v>
          </cell>
          <cell r="G91" t="str">
            <v>回</v>
          </cell>
          <cell r="H91">
            <v>46600</v>
          </cell>
          <cell r="I91">
            <v>46600</v>
          </cell>
        </row>
        <row r="93">
          <cell r="B93" t="str">
            <v>ポンプ圧送料金</v>
          </cell>
        </row>
        <row r="95">
          <cell r="B95" t="str">
            <v>基礎コンクリート</v>
          </cell>
          <cell r="C95" t="str">
            <v>打設量≧100ｍ3 ﾌﾞｰﾑ式 基本料金共</v>
          </cell>
          <cell r="D95" t="str">
            <v>打設量≧100ｍ3 ﾌﾞｰﾑ式 基本料金共</v>
          </cell>
          <cell r="E95" t="str">
            <v>ｍ3</v>
          </cell>
          <cell r="F95">
            <v>233.7</v>
          </cell>
          <cell r="G95" t="str">
            <v>ｍ3</v>
          </cell>
          <cell r="H95">
            <v>780</v>
          </cell>
          <cell r="I95">
            <v>182286</v>
          </cell>
        </row>
        <row r="97">
          <cell r="B97" t="str">
            <v>１階躯体コンクリート</v>
          </cell>
          <cell r="C97" t="str">
            <v>打設量＜100ｍ3 ﾌﾞｰﾑ式</v>
          </cell>
          <cell r="D97" t="str">
            <v>打設量＜100ｍ3 ﾌﾞｰﾑ式</v>
          </cell>
          <cell r="E97" t="str">
            <v>ｍ3</v>
          </cell>
          <cell r="F97">
            <v>50.5</v>
          </cell>
          <cell r="G97" t="str">
            <v>ｍ3</v>
          </cell>
          <cell r="H97">
            <v>500</v>
          </cell>
          <cell r="I97">
            <v>25250</v>
          </cell>
        </row>
        <row r="99">
          <cell r="B99" t="str">
            <v>土間コンクリート</v>
          </cell>
          <cell r="C99" t="str">
            <v>打設量＜100ｍ3 ﾌﾞｰﾑ式</v>
          </cell>
          <cell r="D99" t="str">
            <v>打設量＜100ｍ3 ﾌﾞｰﾑ式</v>
          </cell>
          <cell r="E99" t="str">
            <v>ｍ3</v>
          </cell>
          <cell r="F99">
            <v>7.2</v>
          </cell>
          <cell r="G99" t="str">
            <v>ｍ3</v>
          </cell>
          <cell r="H99">
            <v>500</v>
          </cell>
          <cell r="I99">
            <v>3600</v>
          </cell>
        </row>
        <row r="101">
          <cell r="B101" t="str">
            <v>捨てコンクリート</v>
          </cell>
          <cell r="C101" t="str">
            <v>打設量＜100ｍ3 ﾌﾞｰﾑ式</v>
          </cell>
          <cell r="D101" t="str">
            <v>打設量＜100ｍ3 ﾌﾞｰﾑ式</v>
          </cell>
          <cell r="E101" t="str">
            <v>ｍ3</v>
          </cell>
          <cell r="F101">
            <v>24.7</v>
          </cell>
          <cell r="G101" t="str">
            <v>ｍ3</v>
          </cell>
          <cell r="H101">
            <v>500</v>
          </cell>
          <cell r="I101">
            <v>12350</v>
          </cell>
        </row>
        <row r="107">
          <cell r="B107" t="str">
            <v xml:space="preserve">  代　価  計</v>
          </cell>
          <cell r="C107">
            <v>668517</v>
          </cell>
          <cell r="I107">
            <v>668517</v>
          </cell>
        </row>
        <row r="109">
          <cell r="B109" t="str">
            <v>採　用　金　額</v>
          </cell>
          <cell r="C109">
            <v>668500</v>
          </cell>
          <cell r="I109">
            <v>668500</v>
          </cell>
        </row>
        <row r="111">
          <cell r="I111">
            <v>0</v>
          </cell>
        </row>
        <row r="113">
          <cell r="B113" t="str">
            <v>コンクリート足場</v>
          </cell>
        </row>
        <row r="117">
          <cell r="B117" t="str">
            <v>コンクリート足場</v>
          </cell>
          <cell r="C117" t="str">
            <v>一般部</v>
          </cell>
          <cell r="D117" t="str">
            <v>一般部</v>
          </cell>
          <cell r="E117">
            <v>110</v>
          </cell>
          <cell r="F117">
            <v>0</v>
          </cell>
          <cell r="G117" t="str">
            <v>ｍ2</v>
          </cell>
          <cell r="H117">
            <v>110</v>
          </cell>
          <cell r="I117">
            <v>0</v>
          </cell>
        </row>
        <row r="123">
          <cell r="B123" t="str">
            <v xml:space="preserve">  代　価  計</v>
          </cell>
          <cell r="C123">
            <v>0</v>
          </cell>
          <cell r="I123">
            <v>0</v>
          </cell>
        </row>
        <row r="125">
          <cell r="B125" t="str">
            <v>採　用　金　額</v>
          </cell>
          <cell r="C125">
            <v>0</v>
          </cell>
          <cell r="I125">
            <v>0</v>
          </cell>
        </row>
        <row r="127">
          <cell r="B127" t="str">
            <v>d06002</v>
          </cell>
          <cell r="C127">
            <v>4000</v>
          </cell>
          <cell r="I127">
            <v>4000</v>
          </cell>
        </row>
        <row r="129">
          <cell r="B129" t="str">
            <v>コンクリート養生</v>
          </cell>
          <cell r="C129" t="str">
            <v>【　展示ホール棟　】</v>
          </cell>
          <cell r="D129" t="str">
            <v>【　展示ホール棟　】</v>
          </cell>
        </row>
        <row r="133">
          <cell r="B133" t="str">
            <v>コンクリート養生</v>
          </cell>
          <cell r="C133" t="str">
            <v>一般</v>
          </cell>
          <cell r="D133" t="str">
            <v>一般</v>
          </cell>
          <cell r="E133" t="str">
            <v>ｍ2</v>
          </cell>
          <cell r="F133">
            <v>95.4</v>
          </cell>
          <cell r="G133" t="str">
            <v>ｍ2</v>
          </cell>
          <cell r="H133">
            <v>42</v>
          </cell>
          <cell r="I133">
            <v>4006</v>
          </cell>
        </row>
        <row r="139">
          <cell r="B139" t="str">
            <v xml:space="preserve">  代　価  計</v>
          </cell>
          <cell r="C139">
            <v>4006</v>
          </cell>
          <cell r="I139">
            <v>4006</v>
          </cell>
        </row>
        <row r="141">
          <cell r="B141" t="str">
            <v>採　用　金　額</v>
          </cell>
          <cell r="C141">
            <v>4000</v>
          </cell>
          <cell r="I141">
            <v>4000</v>
          </cell>
        </row>
        <row r="143">
          <cell r="B143" t="str">
            <v>d06003</v>
          </cell>
          <cell r="C143">
            <v>285900</v>
          </cell>
          <cell r="I143">
            <v>285900</v>
          </cell>
        </row>
        <row r="145">
          <cell r="B145" t="str">
            <v>型枠運搬</v>
          </cell>
          <cell r="C145" t="str">
            <v>【　展示ホール棟　】</v>
          </cell>
        </row>
        <row r="149">
          <cell r="B149" t="str">
            <v>型枠運搬</v>
          </cell>
          <cell r="C149" t="str">
            <v>普通型枠</v>
          </cell>
          <cell r="D149" t="str">
            <v>普通型枠</v>
          </cell>
          <cell r="E149" t="str">
            <v>ｍ2</v>
          </cell>
          <cell r="F149">
            <v>1682</v>
          </cell>
          <cell r="G149" t="str">
            <v>ｍ2</v>
          </cell>
          <cell r="H149">
            <v>170</v>
          </cell>
          <cell r="I149">
            <v>285940</v>
          </cell>
        </row>
        <row r="155">
          <cell r="B155" t="str">
            <v xml:space="preserve">  代　価  計</v>
          </cell>
          <cell r="C155">
            <v>285940</v>
          </cell>
          <cell r="I155">
            <v>285940</v>
          </cell>
        </row>
        <row r="157">
          <cell r="B157" t="str">
            <v>採　用　金　額</v>
          </cell>
          <cell r="C157">
            <v>285900</v>
          </cell>
          <cell r="I157">
            <v>285900</v>
          </cell>
        </row>
        <row r="159">
          <cell r="B159" t="str">
            <v>d06011</v>
          </cell>
          <cell r="C159">
            <v>408200</v>
          </cell>
          <cell r="I159">
            <v>408200</v>
          </cell>
        </row>
        <row r="161">
          <cell r="B161" t="str">
            <v>コンクリート打設</v>
          </cell>
          <cell r="C161" t="str">
            <v>【　ﾚｸﾁｬｰﾎｰﾙ棟　】</v>
          </cell>
          <cell r="D161" t="str">
            <v>【　ﾚｸﾁｬｰﾎｰﾙ棟　】</v>
          </cell>
        </row>
        <row r="165">
          <cell r="B165" t="str">
            <v>コンクリート打設手間</v>
          </cell>
        </row>
        <row r="166">
          <cell r="D166" t="str">
            <v>基礎ｺﾝｸﾘｰﾄ</v>
          </cell>
        </row>
        <row r="167">
          <cell r="B167" t="str">
            <v>基礎コンクリート</v>
          </cell>
          <cell r="C167" t="str">
            <v>ﾎﾟﾝﾌﾟ打ち</v>
          </cell>
          <cell r="D167" t="str">
            <v>ﾎﾟﾝﾌﾟ打ち</v>
          </cell>
          <cell r="E167" t="str">
            <v>ｍ3</v>
          </cell>
          <cell r="F167">
            <v>129</v>
          </cell>
          <cell r="G167" t="str">
            <v>ｍ3</v>
          </cell>
          <cell r="H167">
            <v>800</v>
          </cell>
          <cell r="I167">
            <v>103200</v>
          </cell>
        </row>
        <row r="168">
          <cell r="D168" t="str">
            <v>躯体ｺﾝｸﾘｰﾄ</v>
          </cell>
        </row>
        <row r="169">
          <cell r="B169" t="str">
            <v>１階躯体コンクリート</v>
          </cell>
          <cell r="C169" t="str">
            <v>ﾎﾟﾝﾌﾟ打ち</v>
          </cell>
          <cell r="D169" t="str">
            <v>ﾎﾟﾝﾌﾟ打ち</v>
          </cell>
          <cell r="E169" t="str">
            <v>ｍ3</v>
          </cell>
          <cell r="F169">
            <v>11.1</v>
          </cell>
          <cell r="G169" t="str">
            <v>ｍ3</v>
          </cell>
          <cell r="H169">
            <v>1550</v>
          </cell>
          <cell r="I169">
            <v>17205</v>
          </cell>
        </row>
        <row r="170">
          <cell r="B170" t="str">
            <v>デッキプレート上スラブ</v>
          </cell>
          <cell r="C170" t="str">
            <v>躯体ｺﾝｸﾘｰﾄ</v>
          </cell>
          <cell r="D170" t="str">
            <v>躯体ｺﾝｸﾘｰﾄ</v>
          </cell>
        </row>
        <row r="171">
          <cell r="B171" t="str">
            <v>１階躯体コンクリート</v>
          </cell>
          <cell r="C171" t="str">
            <v>ﾎﾟﾝﾌﾟ打ち</v>
          </cell>
          <cell r="D171" t="str">
            <v>ﾎﾟﾝﾌﾟ打ち</v>
          </cell>
          <cell r="E171" t="str">
            <v>ｍ3</v>
          </cell>
          <cell r="F171">
            <v>1.1000000000000001</v>
          </cell>
          <cell r="G171" t="str">
            <v>ｍ3</v>
          </cell>
          <cell r="H171">
            <v>1550</v>
          </cell>
          <cell r="I171">
            <v>1705</v>
          </cell>
        </row>
        <row r="172">
          <cell r="D172" t="str">
            <v>均しｺﾝｸﾘｰﾄ</v>
          </cell>
        </row>
        <row r="173">
          <cell r="B173" t="str">
            <v>捨てコンクリート</v>
          </cell>
          <cell r="C173" t="str">
            <v>ﾎﾟﾝﾌﾟ打ち</v>
          </cell>
          <cell r="D173" t="str">
            <v>ﾎﾟﾝﾌﾟ打ち</v>
          </cell>
          <cell r="E173" t="str">
            <v>ｍ3</v>
          </cell>
          <cell r="F173">
            <v>15.3</v>
          </cell>
          <cell r="G173" t="str">
            <v>ｍ3</v>
          </cell>
          <cell r="H173">
            <v>2090</v>
          </cell>
          <cell r="I173">
            <v>31977</v>
          </cell>
        </row>
        <row r="175">
          <cell r="B175" t="str">
            <v>ポンプ圧送基本料金</v>
          </cell>
          <cell r="C175" t="str">
            <v>（打設量100ｍ3未満）</v>
          </cell>
          <cell r="D175" t="str">
            <v>（打設量100ｍ3未満）</v>
          </cell>
        </row>
        <row r="177">
          <cell r="B177" t="str">
            <v>１階躯体コンクリート</v>
          </cell>
          <cell r="C177" t="str">
            <v>ﾌﾞｰﾑ式</v>
          </cell>
          <cell r="D177" t="str">
            <v>ﾌﾞｰﾑ式</v>
          </cell>
          <cell r="E177" t="str">
            <v>回</v>
          </cell>
          <cell r="F177">
            <v>1</v>
          </cell>
          <cell r="G177" t="str">
            <v>回</v>
          </cell>
          <cell r="H177">
            <v>46600</v>
          </cell>
          <cell r="I177">
            <v>46600</v>
          </cell>
        </row>
        <row r="178">
          <cell r="B178" t="str">
            <v>デッキプレート上スラブ</v>
          </cell>
        </row>
        <row r="179">
          <cell r="B179" t="str">
            <v>１階躯体コンクリート</v>
          </cell>
          <cell r="C179" t="str">
            <v>ﾌﾞｰﾑ式</v>
          </cell>
          <cell r="D179" t="str">
            <v>ﾌﾞｰﾑ式</v>
          </cell>
          <cell r="E179" t="str">
            <v>回</v>
          </cell>
          <cell r="F179">
            <v>1</v>
          </cell>
          <cell r="G179" t="str">
            <v>回</v>
          </cell>
          <cell r="H179">
            <v>46600</v>
          </cell>
          <cell r="I179">
            <v>46600</v>
          </cell>
        </row>
        <row r="181">
          <cell r="B181" t="str">
            <v>捨てコンクリート</v>
          </cell>
          <cell r="C181" t="str">
            <v>ﾌﾞｰﾑ式</v>
          </cell>
          <cell r="D181" t="str">
            <v>ﾌﾞｰﾑ式</v>
          </cell>
          <cell r="E181" t="str">
            <v>回</v>
          </cell>
          <cell r="F181">
            <v>1</v>
          </cell>
          <cell r="G181" t="str">
            <v>回</v>
          </cell>
          <cell r="H181">
            <v>46600</v>
          </cell>
          <cell r="I181">
            <v>46600</v>
          </cell>
        </row>
        <row r="183">
          <cell r="B183" t="str">
            <v>ポンプ圧送料金</v>
          </cell>
        </row>
        <row r="185">
          <cell r="B185" t="str">
            <v>基礎コンクリート</v>
          </cell>
          <cell r="C185" t="str">
            <v>打設量≧100ｍ3 ﾌﾞｰﾑ式 基本料金共</v>
          </cell>
          <cell r="D185" t="str">
            <v>打設量≧100ｍ3 ﾌﾞｰﾑ式 基本料金共</v>
          </cell>
          <cell r="E185" t="str">
            <v>ｍ3</v>
          </cell>
          <cell r="F185">
            <v>129</v>
          </cell>
          <cell r="G185" t="str">
            <v>ｍ3</v>
          </cell>
          <cell r="H185">
            <v>780</v>
          </cell>
          <cell r="I185">
            <v>100620</v>
          </cell>
        </row>
        <row r="187">
          <cell r="B187" t="str">
            <v>１階躯体コンクリート</v>
          </cell>
          <cell r="C187" t="str">
            <v>打設量＜100ｍ3 ﾌﾞｰﾑ式</v>
          </cell>
          <cell r="D187" t="str">
            <v>打設量＜100ｍ3 ﾌﾞｰﾑ式</v>
          </cell>
          <cell r="E187" t="str">
            <v>ｍ3</v>
          </cell>
          <cell r="F187">
            <v>11.1</v>
          </cell>
          <cell r="G187" t="str">
            <v>ｍ3</v>
          </cell>
          <cell r="H187">
            <v>500</v>
          </cell>
          <cell r="I187">
            <v>5550</v>
          </cell>
        </row>
        <row r="188">
          <cell r="B188" t="str">
            <v>デッキプレート上スラブ</v>
          </cell>
        </row>
        <row r="189">
          <cell r="B189" t="str">
            <v>１階躯体コンクリート</v>
          </cell>
          <cell r="C189" t="str">
            <v>打設量＜100ｍ3 ﾌﾞｰﾑ式</v>
          </cell>
          <cell r="D189" t="str">
            <v>打設量＜100ｍ3 ﾌﾞｰﾑ式</v>
          </cell>
          <cell r="E189" t="str">
            <v>ｍ3</v>
          </cell>
          <cell r="F189">
            <v>1.1000000000000001</v>
          </cell>
          <cell r="G189" t="str">
            <v>ｍ3</v>
          </cell>
          <cell r="H189">
            <v>500</v>
          </cell>
          <cell r="I189">
            <v>550</v>
          </cell>
        </row>
        <row r="191">
          <cell r="B191" t="str">
            <v>捨てコンクリート</v>
          </cell>
          <cell r="C191" t="str">
            <v>打設量＜100ｍ3 ﾌﾞｰﾑ式</v>
          </cell>
          <cell r="D191" t="str">
            <v>打設量＜100ｍ3 ﾌﾞｰﾑ式</v>
          </cell>
          <cell r="E191" t="str">
            <v>ｍ3</v>
          </cell>
          <cell r="F191">
            <v>15.3</v>
          </cell>
          <cell r="G191" t="str">
            <v>ｍ3</v>
          </cell>
          <cell r="H191">
            <v>500</v>
          </cell>
          <cell r="I191">
            <v>7650</v>
          </cell>
        </row>
        <row r="197">
          <cell r="B197" t="str">
            <v xml:space="preserve">  代　価  計</v>
          </cell>
          <cell r="C197">
            <v>408257</v>
          </cell>
          <cell r="I197">
            <v>408257</v>
          </cell>
        </row>
        <row r="199">
          <cell r="B199" t="str">
            <v>採　用　金　額</v>
          </cell>
          <cell r="C199">
            <v>408200</v>
          </cell>
          <cell r="I199">
            <v>408200</v>
          </cell>
        </row>
        <row r="201">
          <cell r="I201">
            <v>0</v>
          </cell>
        </row>
        <row r="203">
          <cell r="B203" t="str">
            <v>コンクリート足場</v>
          </cell>
        </row>
        <row r="207">
          <cell r="B207" t="str">
            <v>コンクリート足場</v>
          </cell>
          <cell r="C207" t="str">
            <v>一般部</v>
          </cell>
          <cell r="D207" t="str">
            <v>一般部</v>
          </cell>
          <cell r="E207">
            <v>110</v>
          </cell>
          <cell r="F207">
            <v>0</v>
          </cell>
          <cell r="G207" t="str">
            <v>ｍ2</v>
          </cell>
          <cell r="H207">
            <v>110</v>
          </cell>
          <cell r="I207">
            <v>0</v>
          </cell>
        </row>
        <row r="213">
          <cell r="B213" t="str">
            <v xml:space="preserve">  代　価  計</v>
          </cell>
          <cell r="C213">
            <v>0</v>
          </cell>
          <cell r="I213">
            <v>0</v>
          </cell>
        </row>
        <row r="215">
          <cell r="B215" t="str">
            <v>採　用　金　額</v>
          </cell>
          <cell r="C215">
            <v>0</v>
          </cell>
          <cell r="I215">
            <v>0</v>
          </cell>
        </row>
        <row r="217">
          <cell r="B217" t="str">
            <v>d06012</v>
          </cell>
          <cell r="C217">
            <v>0</v>
          </cell>
          <cell r="I217">
            <v>0</v>
          </cell>
        </row>
        <row r="219">
          <cell r="B219" t="str">
            <v>コンクリート養生</v>
          </cell>
          <cell r="C219" t="str">
            <v>【　ﾚｸﾁｬｰﾎｰﾙ棟　】</v>
          </cell>
          <cell r="D219" t="str">
            <v>【　ﾚｸﾁｬｰﾎｰﾙ棟　】</v>
          </cell>
        </row>
        <row r="223">
          <cell r="B223" t="str">
            <v>コンクリート養生</v>
          </cell>
          <cell r="C223" t="str">
            <v>一般</v>
          </cell>
          <cell r="D223" t="str">
            <v>一般</v>
          </cell>
          <cell r="E223">
            <v>42</v>
          </cell>
          <cell r="F223">
            <v>0</v>
          </cell>
          <cell r="G223" t="str">
            <v>ｍ2</v>
          </cell>
          <cell r="H223">
            <v>42</v>
          </cell>
          <cell r="I223">
            <v>0</v>
          </cell>
        </row>
        <row r="229">
          <cell r="B229" t="str">
            <v xml:space="preserve">  代　価  計</v>
          </cell>
          <cell r="C229">
            <v>0</v>
          </cell>
          <cell r="I229">
            <v>0</v>
          </cell>
        </row>
        <row r="231">
          <cell r="B231" t="str">
            <v>採　用　金　額</v>
          </cell>
          <cell r="C231">
            <v>0</v>
          </cell>
          <cell r="I231">
            <v>0</v>
          </cell>
        </row>
        <row r="233">
          <cell r="B233" t="str">
            <v>d06013</v>
          </cell>
          <cell r="C233">
            <v>115000</v>
          </cell>
          <cell r="I233">
            <v>115000</v>
          </cell>
        </row>
        <row r="235">
          <cell r="B235" t="str">
            <v>型枠運搬</v>
          </cell>
          <cell r="C235" t="str">
            <v>【　ﾚｸﾁｬｰﾎｰﾙ棟　】</v>
          </cell>
        </row>
        <row r="239">
          <cell r="B239" t="str">
            <v>型枠運搬</v>
          </cell>
          <cell r="C239" t="str">
            <v>普通型枠</v>
          </cell>
          <cell r="D239" t="str">
            <v>普通型枠</v>
          </cell>
          <cell r="E239" t="str">
            <v>ｍ2</v>
          </cell>
          <cell r="F239">
            <v>677</v>
          </cell>
          <cell r="G239" t="str">
            <v>ｍ2</v>
          </cell>
          <cell r="H239">
            <v>170</v>
          </cell>
          <cell r="I239">
            <v>115090</v>
          </cell>
        </row>
        <row r="245">
          <cell r="B245" t="str">
            <v xml:space="preserve">  代　価  計</v>
          </cell>
          <cell r="C245">
            <v>115090</v>
          </cell>
          <cell r="I245">
            <v>115090</v>
          </cell>
        </row>
        <row r="247">
          <cell r="B247" t="str">
            <v>採　用　金　額</v>
          </cell>
          <cell r="C247">
            <v>115000</v>
          </cell>
          <cell r="I247">
            <v>115000</v>
          </cell>
        </row>
        <row r="249">
          <cell r="B249" t="str">
            <v>d06021</v>
          </cell>
          <cell r="C249">
            <v>521600</v>
          </cell>
          <cell r="I249">
            <v>521600</v>
          </cell>
        </row>
        <row r="251">
          <cell r="B251" t="str">
            <v>コンクリート打設</v>
          </cell>
          <cell r="C251" t="str">
            <v>【　管理棟　】</v>
          </cell>
          <cell r="D251" t="str">
            <v>【　管理棟　】</v>
          </cell>
        </row>
        <row r="255">
          <cell r="B255" t="str">
            <v>コンクリート打設手間</v>
          </cell>
        </row>
        <row r="256">
          <cell r="D256" t="str">
            <v>基礎ｺﾝｸﾘｰﾄ</v>
          </cell>
        </row>
        <row r="257">
          <cell r="B257" t="str">
            <v>基礎コンクリート</v>
          </cell>
          <cell r="C257" t="str">
            <v>ﾎﾟﾝﾌﾟ打ち</v>
          </cell>
          <cell r="D257" t="str">
            <v>ﾎﾟﾝﾌﾟ打ち</v>
          </cell>
          <cell r="E257" t="str">
            <v>ｍ3</v>
          </cell>
          <cell r="F257">
            <v>86.2</v>
          </cell>
          <cell r="G257" t="str">
            <v>ｍ3</v>
          </cell>
          <cell r="H257">
            <v>800</v>
          </cell>
          <cell r="I257">
            <v>68960</v>
          </cell>
        </row>
        <row r="258">
          <cell r="D258" t="str">
            <v>躯体ｺﾝｸﾘｰﾄ</v>
          </cell>
        </row>
        <row r="259">
          <cell r="B259" t="str">
            <v>１階躯体コンクリート</v>
          </cell>
          <cell r="C259" t="str">
            <v>ﾎﾟﾝﾌﾟ打ち</v>
          </cell>
          <cell r="D259" t="str">
            <v>ﾎﾟﾝﾌﾟ打ち</v>
          </cell>
          <cell r="E259" t="str">
            <v>ｍ3</v>
          </cell>
          <cell r="F259">
            <v>71.099999999999994</v>
          </cell>
          <cell r="G259" t="str">
            <v>ｍ3</v>
          </cell>
          <cell r="H259">
            <v>1200</v>
          </cell>
          <cell r="I259">
            <v>85320</v>
          </cell>
        </row>
        <row r="260">
          <cell r="B260" t="str">
            <v>デッキプレート上スラブ</v>
          </cell>
          <cell r="C260" t="str">
            <v>躯体ｺﾝｸﾘｰﾄ</v>
          </cell>
          <cell r="D260" t="str">
            <v>躯体ｺﾝｸﾘｰﾄ</v>
          </cell>
        </row>
        <row r="261">
          <cell r="B261" t="str">
            <v>１階躯体コンクリート</v>
          </cell>
          <cell r="C261" t="str">
            <v>ﾎﾟﾝﾌﾟ打ち</v>
          </cell>
          <cell r="D261" t="str">
            <v>ﾎﾟﾝﾌﾟ打ち</v>
          </cell>
          <cell r="E261" t="str">
            <v>ｍ3</v>
          </cell>
          <cell r="F261">
            <v>1.1000000000000001</v>
          </cell>
          <cell r="G261" t="str">
            <v>ｍ3</v>
          </cell>
          <cell r="H261">
            <v>1550</v>
          </cell>
          <cell r="I261">
            <v>1705</v>
          </cell>
        </row>
        <row r="262">
          <cell r="D262" t="str">
            <v>土間ｺﾝｸﾘｰﾄ</v>
          </cell>
        </row>
        <row r="263">
          <cell r="B263" t="str">
            <v>土間コンクリート</v>
          </cell>
          <cell r="C263" t="str">
            <v>ﾎﾟﾝﾌﾟ打ち</v>
          </cell>
          <cell r="D263" t="str">
            <v>ﾎﾟﾝﾌﾟ打ち</v>
          </cell>
          <cell r="E263" t="str">
            <v>ｍ3</v>
          </cell>
          <cell r="F263">
            <v>12.1</v>
          </cell>
          <cell r="G263" t="str">
            <v>ｍ3</v>
          </cell>
          <cell r="H263">
            <v>840</v>
          </cell>
          <cell r="I263">
            <v>10164</v>
          </cell>
        </row>
        <row r="264">
          <cell r="D264" t="str">
            <v>均しｺﾝｸﾘｰﾄ</v>
          </cell>
        </row>
        <row r="265">
          <cell r="B265" t="str">
            <v>捨てコンクリート</v>
          </cell>
          <cell r="C265" t="str">
            <v>ﾎﾟﾝﾌﾟ打ち</v>
          </cell>
          <cell r="D265" t="str">
            <v>ﾎﾟﾝﾌﾟ打ち</v>
          </cell>
          <cell r="E265" t="str">
            <v>ｍ3</v>
          </cell>
          <cell r="F265">
            <v>14.4</v>
          </cell>
          <cell r="G265" t="str">
            <v>ｍ3</v>
          </cell>
          <cell r="H265">
            <v>2090</v>
          </cell>
          <cell r="I265">
            <v>30096</v>
          </cell>
        </row>
        <row r="267">
          <cell r="B267" t="str">
            <v>ポンプ圧送基本料金</v>
          </cell>
          <cell r="C267" t="str">
            <v>（打設量100ｍ3未満）</v>
          </cell>
          <cell r="D267" t="str">
            <v>（打設量100ｍ3未満）</v>
          </cell>
        </row>
        <row r="269">
          <cell r="B269" t="str">
            <v>基礎コンクリート</v>
          </cell>
          <cell r="C269" t="str">
            <v>ﾌﾞｰﾑ式</v>
          </cell>
          <cell r="D269" t="str">
            <v>ﾌﾞｰﾑ式</v>
          </cell>
          <cell r="E269" t="str">
            <v>回</v>
          </cell>
          <cell r="F269">
            <v>1</v>
          </cell>
          <cell r="G269" t="str">
            <v>回</v>
          </cell>
          <cell r="H269">
            <v>46600</v>
          </cell>
          <cell r="I269">
            <v>46600</v>
          </cell>
        </row>
        <row r="271">
          <cell r="B271" t="str">
            <v>１階躯体コンクリート</v>
          </cell>
          <cell r="C271" t="str">
            <v>ﾌﾞｰﾑ式</v>
          </cell>
          <cell r="D271" t="str">
            <v>ﾌﾞｰﾑ式</v>
          </cell>
          <cell r="E271" t="str">
            <v>回</v>
          </cell>
          <cell r="F271">
            <v>1</v>
          </cell>
          <cell r="G271" t="str">
            <v>回</v>
          </cell>
          <cell r="H271">
            <v>46600</v>
          </cell>
          <cell r="I271">
            <v>46600</v>
          </cell>
        </row>
        <row r="272">
          <cell r="B272" t="str">
            <v>デッキプレート上スラブ</v>
          </cell>
        </row>
        <row r="273">
          <cell r="B273" t="str">
            <v>１階躯体コンクリート</v>
          </cell>
          <cell r="C273" t="str">
            <v>ﾌﾞｰﾑ式</v>
          </cell>
          <cell r="D273" t="str">
            <v>ﾌﾞｰﾑ式</v>
          </cell>
          <cell r="E273" t="str">
            <v>回</v>
          </cell>
          <cell r="F273">
            <v>1</v>
          </cell>
          <cell r="G273" t="str">
            <v>回</v>
          </cell>
          <cell r="H273">
            <v>46600</v>
          </cell>
          <cell r="I273">
            <v>46600</v>
          </cell>
        </row>
        <row r="275">
          <cell r="B275" t="str">
            <v>土間コンクリート</v>
          </cell>
          <cell r="C275" t="str">
            <v>ﾌﾞｰﾑ式</v>
          </cell>
          <cell r="D275" t="str">
            <v>ﾌﾞｰﾑ式</v>
          </cell>
          <cell r="E275" t="str">
            <v>回</v>
          </cell>
          <cell r="F275">
            <v>1</v>
          </cell>
          <cell r="G275" t="str">
            <v>回</v>
          </cell>
          <cell r="H275">
            <v>46600</v>
          </cell>
          <cell r="I275">
            <v>46600</v>
          </cell>
        </row>
        <row r="277">
          <cell r="B277" t="str">
            <v>捨てコンクリート</v>
          </cell>
          <cell r="C277" t="str">
            <v>ﾌﾞｰﾑ式</v>
          </cell>
          <cell r="D277" t="str">
            <v>ﾌﾞｰﾑ式</v>
          </cell>
          <cell r="E277" t="str">
            <v>回</v>
          </cell>
          <cell r="F277">
            <v>1</v>
          </cell>
          <cell r="G277" t="str">
            <v>回</v>
          </cell>
          <cell r="H277">
            <v>46600</v>
          </cell>
          <cell r="I277">
            <v>46600</v>
          </cell>
        </row>
        <row r="279">
          <cell r="B279" t="str">
            <v>ポンプ圧送料金</v>
          </cell>
        </row>
        <row r="281">
          <cell r="B281" t="str">
            <v>基礎コンクリート</v>
          </cell>
          <cell r="C281" t="str">
            <v>打設量＜100ｍ3 ﾌﾞｰﾑ式</v>
          </cell>
          <cell r="D281" t="str">
            <v>打設量＜100ｍ3 ﾌﾞｰﾑ式</v>
          </cell>
          <cell r="E281" t="str">
            <v>ｍ3</v>
          </cell>
          <cell r="F281">
            <v>86.2</v>
          </cell>
          <cell r="G281" t="str">
            <v>ｍ3</v>
          </cell>
          <cell r="H281">
            <v>500</v>
          </cell>
          <cell r="I281">
            <v>43100</v>
          </cell>
        </row>
        <row r="283">
          <cell r="B283" t="str">
            <v>１階躯体コンクリート</v>
          </cell>
          <cell r="C283" t="str">
            <v>打設量＜100ｍ3 ﾌﾞｰﾑ式</v>
          </cell>
          <cell r="D283" t="str">
            <v>打設量＜100ｍ3 ﾌﾞｰﾑ式</v>
          </cell>
          <cell r="E283" t="str">
            <v>ｍ3</v>
          </cell>
          <cell r="F283">
            <v>71.099999999999994</v>
          </cell>
          <cell r="G283" t="str">
            <v>ｍ3</v>
          </cell>
          <cell r="H283">
            <v>500</v>
          </cell>
          <cell r="I283">
            <v>35550</v>
          </cell>
        </row>
        <row r="284">
          <cell r="B284" t="str">
            <v>デッキプレート上スラブ</v>
          </cell>
        </row>
        <row r="285">
          <cell r="B285" t="str">
            <v>１階躯体コンクリート</v>
          </cell>
          <cell r="C285" t="str">
            <v>打設量＜100ｍ3 ﾌﾞｰﾑ式</v>
          </cell>
          <cell r="D285" t="str">
            <v>打設量＜100ｍ3 ﾌﾞｰﾑ式</v>
          </cell>
          <cell r="E285" t="str">
            <v>ｍ3</v>
          </cell>
          <cell r="F285">
            <v>1.1000000000000001</v>
          </cell>
          <cell r="G285" t="str">
            <v>ｍ3</v>
          </cell>
          <cell r="H285">
            <v>500</v>
          </cell>
          <cell r="I285">
            <v>550</v>
          </cell>
        </row>
        <row r="287">
          <cell r="B287" t="str">
            <v>土間コンクリート</v>
          </cell>
          <cell r="C287" t="str">
            <v>打設量＜100ｍ3 ﾌﾞｰﾑ式</v>
          </cell>
          <cell r="D287" t="str">
            <v>打設量＜100ｍ3 ﾌﾞｰﾑ式</v>
          </cell>
          <cell r="E287" t="str">
            <v>ｍ3</v>
          </cell>
          <cell r="F287">
            <v>12.1</v>
          </cell>
          <cell r="G287" t="str">
            <v>ｍ3</v>
          </cell>
          <cell r="H287">
            <v>500</v>
          </cell>
          <cell r="I287">
            <v>6050</v>
          </cell>
        </row>
        <row r="289">
          <cell r="B289" t="str">
            <v>捨てコンクリート</v>
          </cell>
          <cell r="C289" t="str">
            <v>打設量＜100ｍ3 ﾌﾞｰﾑ式</v>
          </cell>
          <cell r="D289" t="str">
            <v>打設量＜100ｍ3 ﾌﾞｰﾑ式</v>
          </cell>
          <cell r="E289" t="str">
            <v>ｍ3</v>
          </cell>
          <cell r="F289">
            <v>14.4</v>
          </cell>
          <cell r="G289" t="str">
            <v>ｍ3</v>
          </cell>
          <cell r="H289">
            <v>500</v>
          </cell>
          <cell r="I289">
            <v>7200</v>
          </cell>
        </row>
        <row r="295">
          <cell r="B295" t="str">
            <v xml:space="preserve">  代　価  計</v>
          </cell>
          <cell r="C295">
            <v>521695</v>
          </cell>
          <cell r="I295">
            <v>521695</v>
          </cell>
        </row>
        <row r="297">
          <cell r="B297" t="str">
            <v>採　用　金　額</v>
          </cell>
          <cell r="C297">
            <v>521600</v>
          </cell>
          <cell r="I297">
            <v>521600</v>
          </cell>
        </row>
        <row r="299">
          <cell r="I299">
            <v>0</v>
          </cell>
        </row>
        <row r="301">
          <cell r="B301" t="str">
            <v>コンクリート足場</v>
          </cell>
        </row>
        <row r="305">
          <cell r="B305" t="str">
            <v>コンクリート足場</v>
          </cell>
          <cell r="C305" t="str">
            <v>一般部</v>
          </cell>
          <cell r="D305" t="str">
            <v>一般部</v>
          </cell>
          <cell r="E305" t="str">
            <v>ｍ2</v>
          </cell>
          <cell r="F305">
            <v>0</v>
          </cell>
          <cell r="G305" t="str">
            <v>ｍ2</v>
          </cell>
          <cell r="H305">
            <v>110</v>
          </cell>
          <cell r="I305">
            <v>0</v>
          </cell>
        </row>
        <row r="311">
          <cell r="B311" t="str">
            <v xml:space="preserve">  代　価  計</v>
          </cell>
          <cell r="C311">
            <v>0</v>
          </cell>
          <cell r="I311">
            <v>0</v>
          </cell>
        </row>
        <row r="313">
          <cell r="B313" t="str">
            <v>採　用　金　額</v>
          </cell>
          <cell r="C313">
            <v>0</v>
          </cell>
          <cell r="I313">
            <v>0</v>
          </cell>
        </row>
        <row r="315">
          <cell r="B315" t="str">
            <v>d06022</v>
          </cell>
          <cell r="C315">
            <v>9700</v>
          </cell>
          <cell r="I315">
            <v>9700</v>
          </cell>
        </row>
        <row r="317">
          <cell r="B317" t="str">
            <v>コンクリート養生</v>
          </cell>
          <cell r="C317" t="str">
            <v>【　管理棟　】</v>
          </cell>
          <cell r="D317" t="str">
            <v>【　管理棟　】</v>
          </cell>
        </row>
        <row r="321">
          <cell r="B321" t="str">
            <v>コンクリート養生</v>
          </cell>
          <cell r="C321" t="str">
            <v>一般</v>
          </cell>
          <cell r="D321" t="str">
            <v>一般</v>
          </cell>
          <cell r="E321" t="str">
            <v>ｍ2</v>
          </cell>
          <cell r="F321">
            <v>232</v>
          </cell>
          <cell r="G321" t="str">
            <v>ｍ2</v>
          </cell>
          <cell r="H321">
            <v>42</v>
          </cell>
          <cell r="I321">
            <v>9744</v>
          </cell>
        </row>
        <row r="327">
          <cell r="B327" t="str">
            <v xml:space="preserve">  代　価  計</v>
          </cell>
          <cell r="C327">
            <v>9744</v>
          </cell>
          <cell r="I327">
            <v>9744</v>
          </cell>
        </row>
        <row r="329">
          <cell r="B329" t="str">
            <v>採　用　金　額</v>
          </cell>
          <cell r="C329">
            <v>9700</v>
          </cell>
          <cell r="I329">
            <v>9700</v>
          </cell>
        </row>
        <row r="331">
          <cell r="B331" t="str">
            <v>d06023</v>
          </cell>
          <cell r="C331">
            <v>144100</v>
          </cell>
          <cell r="I331">
            <v>144100</v>
          </cell>
        </row>
        <row r="333">
          <cell r="B333" t="str">
            <v>型枠運搬</v>
          </cell>
          <cell r="C333" t="str">
            <v>【　管理棟　】</v>
          </cell>
        </row>
        <row r="337">
          <cell r="B337" t="str">
            <v>型枠運搬</v>
          </cell>
          <cell r="C337" t="str">
            <v>普通型枠</v>
          </cell>
          <cell r="D337" t="str">
            <v>普通型枠</v>
          </cell>
          <cell r="E337" t="str">
            <v>ｍ2</v>
          </cell>
          <cell r="F337">
            <v>848</v>
          </cell>
          <cell r="G337" t="str">
            <v>ｍ2</v>
          </cell>
          <cell r="H337">
            <v>170</v>
          </cell>
          <cell r="I337">
            <v>144160</v>
          </cell>
        </row>
        <row r="343">
          <cell r="B343" t="str">
            <v xml:space="preserve">  代　価  計</v>
          </cell>
          <cell r="C343">
            <v>144160</v>
          </cell>
          <cell r="I343">
            <v>144160</v>
          </cell>
        </row>
        <row r="345">
          <cell r="B345" t="str">
            <v>採　用　金　額</v>
          </cell>
          <cell r="C345">
            <v>144100</v>
          </cell>
          <cell r="I345">
            <v>144100</v>
          </cell>
        </row>
        <row r="347">
          <cell r="B347" t="str">
            <v>d05001</v>
          </cell>
          <cell r="C347">
            <v>1759200</v>
          </cell>
          <cell r="I347">
            <v>1759200</v>
          </cell>
        </row>
        <row r="349">
          <cell r="B349" t="str">
            <v>鉄筋加工組立</v>
          </cell>
          <cell r="C349" t="str">
            <v>【　展示ホール棟　】</v>
          </cell>
        </row>
        <row r="352">
          <cell r="D352" t="str">
            <v>ＲＣ壁式構造</v>
          </cell>
        </row>
        <row r="353">
          <cell r="B353" t="str">
            <v>加工組立</v>
          </cell>
          <cell r="C353" t="str">
            <v>形状複雑・変形建物</v>
          </cell>
          <cell r="D353" t="str">
            <v>形状複雑・変形建物</v>
          </cell>
          <cell r="E353" t="str">
            <v>ｔ</v>
          </cell>
          <cell r="F353">
            <v>28.84</v>
          </cell>
          <cell r="G353" t="str">
            <v>ｔ</v>
          </cell>
          <cell r="H353">
            <v>61000</v>
          </cell>
          <cell r="I353">
            <v>1759240</v>
          </cell>
        </row>
        <row r="357">
          <cell r="B357" t="str">
            <v xml:space="preserve">  代　価  計</v>
          </cell>
          <cell r="C357">
            <v>1759240</v>
          </cell>
          <cell r="I357">
            <v>1759240</v>
          </cell>
        </row>
        <row r="359">
          <cell r="B359" t="str">
            <v>採　用　金　額</v>
          </cell>
          <cell r="C359">
            <v>1759200</v>
          </cell>
          <cell r="I359">
            <v>1759200</v>
          </cell>
        </row>
        <row r="361">
          <cell r="B361" t="str">
            <v>d05002</v>
          </cell>
          <cell r="C361">
            <v>85000</v>
          </cell>
          <cell r="I361">
            <v>85000</v>
          </cell>
        </row>
        <row r="363">
          <cell r="B363" t="str">
            <v>ガス圧接</v>
          </cell>
          <cell r="C363" t="str">
            <v>【　展示ホール棟　】</v>
          </cell>
        </row>
        <row r="367">
          <cell r="B367" t="str">
            <v>ガス圧接</v>
          </cell>
          <cell r="C367" t="str">
            <v>D16+D16</v>
          </cell>
          <cell r="D367" t="str">
            <v>D16+D16</v>
          </cell>
          <cell r="E367">
            <v>510</v>
          </cell>
          <cell r="F367">
            <v>0</v>
          </cell>
          <cell r="G367" t="str">
            <v>箇所</v>
          </cell>
          <cell r="H367">
            <v>510</v>
          </cell>
          <cell r="I367">
            <v>0</v>
          </cell>
        </row>
        <row r="369">
          <cell r="B369" t="str">
            <v>ガス圧接</v>
          </cell>
          <cell r="C369" t="str">
            <v>D19+D19</v>
          </cell>
          <cell r="D369" t="str">
            <v>D19+D19</v>
          </cell>
          <cell r="E369" t="str">
            <v>箇所</v>
          </cell>
          <cell r="F369">
            <v>146</v>
          </cell>
          <cell r="G369" t="str">
            <v>箇所</v>
          </cell>
          <cell r="H369">
            <v>510</v>
          </cell>
          <cell r="I369">
            <v>74460</v>
          </cell>
        </row>
        <row r="371">
          <cell r="B371" t="str">
            <v>ガス圧接</v>
          </cell>
          <cell r="C371" t="str">
            <v>D22+D22</v>
          </cell>
          <cell r="D371" t="str">
            <v>D22+D22</v>
          </cell>
          <cell r="E371" t="str">
            <v>箇所</v>
          </cell>
          <cell r="F371">
            <v>20</v>
          </cell>
          <cell r="G371" t="str">
            <v>箇所</v>
          </cell>
          <cell r="H371">
            <v>530</v>
          </cell>
          <cell r="I371">
            <v>10600</v>
          </cell>
        </row>
        <row r="373">
          <cell r="B373" t="str">
            <v>ガス圧接</v>
          </cell>
          <cell r="C373" t="str">
            <v>D25+D25</v>
          </cell>
          <cell r="D373" t="str">
            <v>D25+D25</v>
          </cell>
          <cell r="E373" t="str">
            <v>箇所</v>
          </cell>
          <cell r="F373">
            <v>0</v>
          </cell>
          <cell r="G373" t="str">
            <v>箇所</v>
          </cell>
          <cell r="H373">
            <v>550</v>
          </cell>
          <cell r="I373">
            <v>0</v>
          </cell>
        </row>
        <row r="375">
          <cell r="B375" t="str">
            <v>ガス圧接</v>
          </cell>
          <cell r="C375" t="str">
            <v>D29+D29</v>
          </cell>
          <cell r="D375" t="str">
            <v>D29+D29</v>
          </cell>
          <cell r="E375">
            <v>850</v>
          </cell>
          <cell r="F375">
            <v>0</v>
          </cell>
          <cell r="G375" t="str">
            <v>箇所</v>
          </cell>
          <cell r="H375">
            <v>850</v>
          </cell>
          <cell r="I375">
            <v>0</v>
          </cell>
        </row>
        <row r="379">
          <cell r="B379" t="str">
            <v xml:space="preserve">  代　価  計</v>
          </cell>
          <cell r="C379">
            <v>85060</v>
          </cell>
          <cell r="I379">
            <v>85060</v>
          </cell>
        </row>
        <row r="381">
          <cell r="B381" t="str">
            <v>採　用　金　額</v>
          </cell>
          <cell r="C381">
            <v>85000</v>
          </cell>
          <cell r="I381">
            <v>85000</v>
          </cell>
        </row>
        <row r="383">
          <cell r="B383" t="str">
            <v>d05003</v>
          </cell>
          <cell r="C383">
            <v>86500</v>
          </cell>
          <cell r="I383">
            <v>86500</v>
          </cell>
        </row>
        <row r="385">
          <cell r="B385" t="str">
            <v>鉄筋運搬</v>
          </cell>
          <cell r="C385" t="str">
            <v>【　展示ホール棟　】</v>
          </cell>
        </row>
        <row r="389">
          <cell r="B389" t="str">
            <v>鉄筋運搬</v>
          </cell>
          <cell r="C389" t="str">
            <v>加工場～現場　30km　10t車</v>
          </cell>
          <cell r="D389" t="str">
            <v>加工場～現場　30km　10t車</v>
          </cell>
          <cell r="E389" t="str">
            <v>ｔ</v>
          </cell>
          <cell r="F389">
            <v>28.84</v>
          </cell>
          <cell r="G389" t="str">
            <v>ｔ</v>
          </cell>
          <cell r="H389">
            <v>3000</v>
          </cell>
          <cell r="I389">
            <v>86520</v>
          </cell>
        </row>
        <row r="393">
          <cell r="B393" t="str">
            <v xml:space="preserve">  代　価  計</v>
          </cell>
          <cell r="C393">
            <v>86520</v>
          </cell>
          <cell r="I393">
            <v>86520</v>
          </cell>
        </row>
        <row r="395">
          <cell r="B395" t="str">
            <v>採　用　金　額</v>
          </cell>
          <cell r="C395">
            <v>86500</v>
          </cell>
          <cell r="I395">
            <v>86500</v>
          </cell>
        </row>
        <row r="397">
          <cell r="B397" t="str">
            <v>d05004</v>
          </cell>
          <cell r="C397">
            <v>-2900</v>
          </cell>
          <cell r="I397">
            <v>-2900</v>
          </cell>
        </row>
        <row r="399">
          <cell r="B399" t="str">
            <v>ス ク ラ ッ プ 控 除</v>
          </cell>
          <cell r="C399" t="str">
            <v>【　展示ホール棟　】</v>
          </cell>
          <cell r="D399" t="str">
            <v>【　展示ホール棟　】</v>
          </cell>
        </row>
        <row r="403">
          <cell r="B403" t="str">
            <v>ス ク ラ ッ プ 控 除</v>
          </cell>
          <cell r="C403">
            <v>0.84</v>
          </cell>
          <cell r="D403" t="str">
            <v>ｔ</v>
          </cell>
          <cell r="E403">
            <v>-3500</v>
          </cell>
          <cell r="F403">
            <v>0.84</v>
          </cell>
          <cell r="G403" t="str">
            <v>ｔ</v>
          </cell>
          <cell r="H403">
            <v>-3500</v>
          </cell>
          <cell r="I403">
            <v>-2940</v>
          </cell>
        </row>
        <row r="407">
          <cell r="B407" t="str">
            <v xml:space="preserve">  代　価  計</v>
          </cell>
          <cell r="C407">
            <v>-2940</v>
          </cell>
          <cell r="I407">
            <v>-2940</v>
          </cell>
        </row>
        <row r="409">
          <cell r="B409" t="str">
            <v>採　用　金　額</v>
          </cell>
          <cell r="C409">
            <v>-2900</v>
          </cell>
          <cell r="I409">
            <v>-2900</v>
          </cell>
        </row>
        <row r="411">
          <cell r="B411" t="str">
            <v>d05011</v>
          </cell>
          <cell r="C411">
            <v>664600</v>
          </cell>
          <cell r="I411">
            <v>664600</v>
          </cell>
        </row>
        <row r="413">
          <cell r="B413" t="str">
            <v>鉄筋加工組立</v>
          </cell>
          <cell r="C413" t="str">
            <v>【　ﾚｸﾁｬｰﾎｰﾙ棟　】</v>
          </cell>
        </row>
        <row r="416">
          <cell r="D416" t="str">
            <v>ＲＣ壁式構造</v>
          </cell>
        </row>
        <row r="417">
          <cell r="B417" t="str">
            <v>加工組立</v>
          </cell>
          <cell r="C417" t="str">
            <v>形状単純</v>
          </cell>
          <cell r="D417" t="str">
            <v>形状単純</v>
          </cell>
          <cell r="E417" t="str">
            <v>ｔ</v>
          </cell>
          <cell r="F417">
            <v>11.459999999999999</v>
          </cell>
          <cell r="G417" t="str">
            <v>ｔ</v>
          </cell>
          <cell r="H417">
            <v>58000</v>
          </cell>
          <cell r="I417">
            <v>664680</v>
          </cell>
        </row>
        <row r="421">
          <cell r="B421" t="str">
            <v xml:space="preserve">  代　価  計</v>
          </cell>
          <cell r="C421">
            <v>664680</v>
          </cell>
          <cell r="I421">
            <v>664680</v>
          </cell>
        </row>
        <row r="423">
          <cell r="B423" t="str">
            <v>採　用　金　額</v>
          </cell>
          <cell r="C423">
            <v>664600</v>
          </cell>
          <cell r="I423">
            <v>664600</v>
          </cell>
        </row>
        <row r="425">
          <cell r="B425" t="str">
            <v>d05012</v>
          </cell>
          <cell r="C425">
            <v>27500</v>
          </cell>
          <cell r="I425">
            <v>27500</v>
          </cell>
        </row>
        <row r="427">
          <cell r="B427" t="str">
            <v>ガス圧接</v>
          </cell>
          <cell r="C427" t="str">
            <v>【　ﾚｸﾁｬｰﾎｰﾙ棟　】</v>
          </cell>
        </row>
        <row r="431">
          <cell r="B431" t="str">
            <v>ガス圧接</v>
          </cell>
          <cell r="C431" t="str">
            <v>D16+D16</v>
          </cell>
          <cell r="D431" t="str">
            <v>D16+D16</v>
          </cell>
          <cell r="E431">
            <v>510</v>
          </cell>
          <cell r="F431">
            <v>0</v>
          </cell>
          <cell r="G431" t="str">
            <v>箇所</v>
          </cell>
          <cell r="H431">
            <v>510</v>
          </cell>
          <cell r="I431">
            <v>0</v>
          </cell>
        </row>
        <row r="433">
          <cell r="B433" t="str">
            <v>ガス圧接</v>
          </cell>
          <cell r="C433" t="str">
            <v>D19+D19</v>
          </cell>
          <cell r="D433" t="str">
            <v>D19+D19</v>
          </cell>
          <cell r="E433" t="str">
            <v>箇所</v>
          </cell>
          <cell r="F433">
            <v>54</v>
          </cell>
          <cell r="G433" t="str">
            <v>箇所</v>
          </cell>
          <cell r="H433">
            <v>510</v>
          </cell>
          <cell r="I433">
            <v>27540</v>
          </cell>
        </row>
        <row r="435">
          <cell r="B435" t="str">
            <v>ガス圧接</v>
          </cell>
          <cell r="C435" t="str">
            <v>D22+D22</v>
          </cell>
          <cell r="D435" t="str">
            <v>D22+D22</v>
          </cell>
          <cell r="E435">
            <v>530</v>
          </cell>
          <cell r="F435">
            <v>0</v>
          </cell>
          <cell r="G435" t="str">
            <v>箇所</v>
          </cell>
          <cell r="H435">
            <v>530</v>
          </cell>
          <cell r="I435">
            <v>0</v>
          </cell>
        </row>
        <row r="437">
          <cell r="B437" t="str">
            <v>ガス圧接</v>
          </cell>
          <cell r="C437" t="str">
            <v>D25+D25</v>
          </cell>
          <cell r="D437" t="str">
            <v>D25+D25</v>
          </cell>
          <cell r="E437" t="str">
            <v>箇所</v>
          </cell>
          <cell r="F437">
            <v>0</v>
          </cell>
          <cell r="G437" t="str">
            <v>箇所</v>
          </cell>
          <cell r="H437">
            <v>550</v>
          </cell>
          <cell r="I437">
            <v>0</v>
          </cell>
        </row>
        <row r="439">
          <cell r="B439" t="str">
            <v>ガス圧接</v>
          </cell>
          <cell r="C439" t="str">
            <v>D29+D29</v>
          </cell>
          <cell r="D439" t="str">
            <v>D29+D29</v>
          </cell>
          <cell r="E439">
            <v>850</v>
          </cell>
          <cell r="F439">
            <v>0</v>
          </cell>
          <cell r="G439" t="str">
            <v>箇所</v>
          </cell>
          <cell r="H439">
            <v>850</v>
          </cell>
          <cell r="I439">
            <v>0</v>
          </cell>
        </row>
        <row r="443">
          <cell r="B443" t="str">
            <v xml:space="preserve">  代　価  計</v>
          </cell>
          <cell r="C443">
            <v>27540</v>
          </cell>
          <cell r="I443">
            <v>27540</v>
          </cell>
        </row>
        <row r="445">
          <cell r="B445" t="str">
            <v>採　用　金　額</v>
          </cell>
          <cell r="C445">
            <v>27500</v>
          </cell>
          <cell r="I445">
            <v>27500</v>
          </cell>
        </row>
        <row r="447">
          <cell r="B447" t="str">
            <v>d05013</v>
          </cell>
          <cell r="C447">
            <v>34300</v>
          </cell>
          <cell r="I447">
            <v>34300</v>
          </cell>
        </row>
        <row r="449">
          <cell r="B449" t="str">
            <v>鉄筋運搬</v>
          </cell>
          <cell r="C449" t="str">
            <v>【　ﾚｸﾁｬｰﾎｰﾙ棟　】</v>
          </cell>
        </row>
        <row r="453">
          <cell r="B453" t="str">
            <v>鉄筋運搬</v>
          </cell>
          <cell r="C453" t="str">
            <v>加工場～現場　30km　10t車</v>
          </cell>
          <cell r="D453" t="str">
            <v>加工場～現場　30km　10t車</v>
          </cell>
          <cell r="E453" t="str">
            <v>ｔ</v>
          </cell>
          <cell r="F453">
            <v>11.459999999999999</v>
          </cell>
          <cell r="G453" t="str">
            <v>ｔ</v>
          </cell>
          <cell r="H453">
            <v>3000</v>
          </cell>
          <cell r="I453">
            <v>34380</v>
          </cell>
        </row>
        <row r="457">
          <cell r="B457" t="str">
            <v xml:space="preserve">  代　価  計</v>
          </cell>
          <cell r="C457">
            <v>34380</v>
          </cell>
          <cell r="I457">
            <v>34380</v>
          </cell>
        </row>
        <row r="459">
          <cell r="B459" t="str">
            <v>採　用　金　額</v>
          </cell>
          <cell r="C459">
            <v>34300</v>
          </cell>
          <cell r="I459">
            <v>34300</v>
          </cell>
        </row>
        <row r="461">
          <cell r="B461" t="str">
            <v>d05014</v>
          </cell>
          <cell r="C461">
            <v>-1100</v>
          </cell>
          <cell r="I461">
            <v>-1100</v>
          </cell>
        </row>
        <row r="463">
          <cell r="B463" t="str">
            <v>ス ク ラ ッ プ 控 除</v>
          </cell>
          <cell r="C463" t="str">
            <v>【　ﾚｸﾁｬｰﾎｰﾙ棟　】</v>
          </cell>
          <cell r="D463" t="str">
            <v>【　ﾚｸﾁｬｰﾎｰﾙ棟　】</v>
          </cell>
        </row>
        <row r="467">
          <cell r="B467" t="str">
            <v>ス ク ラ ッ プ 控 除</v>
          </cell>
          <cell r="C467">
            <v>0.33</v>
          </cell>
          <cell r="D467" t="str">
            <v>ｔ</v>
          </cell>
          <cell r="E467">
            <v>-3500</v>
          </cell>
          <cell r="F467">
            <v>0.33</v>
          </cell>
          <cell r="G467" t="str">
            <v>ｔ</v>
          </cell>
          <cell r="H467">
            <v>-3500</v>
          </cell>
          <cell r="I467">
            <v>-1155</v>
          </cell>
        </row>
        <row r="471">
          <cell r="B471" t="str">
            <v xml:space="preserve">  代　価  計</v>
          </cell>
          <cell r="C471">
            <v>-1155</v>
          </cell>
          <cell r="I471">
            <v>-1155</v>
          </cell>
        </row>
        <row r="473">
          <cell r="B473" t="str">
            <v>採　用　金　額</v>
          </cell>
          <cell r="C473">
            <v>-1100</v>
          </cell>
          <cell r="I473">
            <v>-1100</v>
          </cell>
        </row>
        <row r="475">
          <cell r="B475" t="str">
            <v>d05021</v>
          </cell>
          <cell r="C475">
            <v>939000</v>
          </cell>
          <cell r="I475">
            <v>939000</v>
          </cell>
        </row>
        <row r="477">
          <cell r="B477" t="str">
            <v>鉄筋加工組立</v>
          </cell>
          <cell r="C477" t="str">
            <v>【　管理棟　】</v>
          </cell>
        </row>
        <row r="480">
          <cell r="D480" t="str">
            <v>ＲＣ壁式構造</v>
          </cell>
        </row>
        <row r="481">
          <cell r="B481" t="str">
            <v>加工組立</v>
          </cell>
          <cell r="C481" t="str">
            <v>形状単純</v>
          </cell>
          <cell r="D481" t="str">
            <v>形状単純</v>
          </cell>
          <cell r="E481" t="str">
            <v>ｔ</v>
          </cell>
          <cell r="F481">
            <v>16.190000000000001</v>
          </cell>
          <cell r="G481" t="str">
            <v>ｔ</v>
          </cell>
          <cell r="H481">
            <v>58000</v>
          </cell>
          <cell r="I481">
            <v>939020</v>
          </cell>
        </row>
        <row r="485">
          <cell r="B485" t="str">
            <v xml:space="preserve">  代　価  計</v>
          </cell>
          <cell r="C485">
            <v>939020</v>
          </cell>
          <cell r="I485">
            <v>939020</v>
          </cell>
        </row>
        <row r="487">
          <cell r="B487" t="str">
            <v>採　用　金　額</v>
          </cell>
          <cell r="C487">
            <v>939000</v>
          </cell>
          <cell r="I487">
            <v>939000</v>
          </cell>
        </row>
        <row r="489">
          <cell r="B489" t="str">
            <v>d05022</v>
          </cell>
          <cell r="C489">
            <v>36700</v>
          </cell>
          <cell r="I489">
            <v>36700</v>
          </cell>
        </row>
        <row r="491">
          <cell r="B491" t="str">
            <v>ガス圧接</v>
          </cell>
          <cell r="C491" t="str">
            <v>【　管理棟　】</v>
          </cell>
        </row>
        <row r="495">
          <cell r="B495" t="str">
            <v>ガス圧接</v>
          </cell>
          <cell r="C495" t="str">
            <v>D16+D16</v>
          </cell>
          <cell r="D495" t="str">
            <v>D16+D16</v>
          </cell>
          <cell r="E495">
            <v>510</v>
          </cell>
          <cell r="F495">
            <v>0</v>
          </cell>
          <cell r="G495" t="str">
            <v>箇所</v>
          </cell>
          <cell r="H495">
            <v>510</v>
          </cell>
          <cell r="I495">
            <v>0</v>
          </cell>
        </row>
        <row r="497">
          <cell r="B497" t="str">
            <v>ガス圧接</v>
          </cell>
          <cell r="C497" t="str">
            <v>D19+D19</v>
          </cell>
          <cell r="D497" t="str">
            <v>D19+D19</v>
          </cell>
          <cell r="E497" t="str">
            <v>箇所</v>
          </cell>
          <cell r="F497">
            <v>72</v>
          </cell>
          <cell r="G497" t="str">
            <v>箇所</v>
          </cell>
          <cell r="H497">
            <v>510</v>
          </cell>
          <cell r="I497">
            <v>36720</v>
          </cell>
        </row>
        <row r="499">
          <cell r="B499" t="str">
            <v>ガス圧接</v>
          </cell>
          <cell r="C499" t="str">
            <v>D22+D22</v>
          </cell>
          <cell r="D499" t="str">
            <v>D22+D22</v>
          </cell>
          <cell r="E499">
            <v>530</v>
          </cell>
          <cell r="F499">
            <v>0</v>
          </cell>
          <cell r="G499" t="str">
            <v>箇所</v>
          </cell>
          <cell r="H499">
            <v>530</v>
          </cell>
          <cell r="I499">
            <v>0</v>
          </cell>
        </row>
        <row r="501">
          <cell r="B501" t="str">
            <v>ガス圧接</v>
          </cell>
          <cell r="C501" t="str">
            <v>D25+D25</v>
          </cell>
          <cell r="D501" t="str">
            <v>D25+D25</v>
          </cell>
          <cell r="E501" t="str">
            <v>箇所</v>
          </cell>
          <cell r="F501">
            <v>0</v>
          </cell>
          <cell r="G501" t="str">
            <v>箇所</v>
          </cell>
          <cell r="H501">
            <v>550</v>
          </cell>
          <cell r="I501">
            <v>0</v>
          </cell>
        </row>
        <row r="503">
          <cell r="B503" t="str">
            <v>ガス圧接</v>
          </cell>
          <cell r="C503" t="str">
            <v>D29+D29</v>
          </cell>
          <cell r="D503" t="str">
            <v>D29+D29</v>
          </cell>
          <cell r="E503">
            <v>850</v>
          </cell>
          <cell r="F503">
            <v>0</v>
          </cell>
          <cell r="G503" t="str">
            <v>箇所</v>
          </cell>
          <cell r="H503">
            <v>850</v>
          </cell>
          <cell r="I503">
            <v>0</v>
          </cell>
        </row>
        <row r="507">
          <cell r="B507" t="str">
            <v xml:space="preserve">  代　価  計</v>
          </cell>
          <cell r="C507">
            <v>36720</v>
          </cell>
          <cell r="I507">
            <v>36720</v>
          </cell>
        </row>
        <row r="509">
          <cell r="B509" t="str">
            <v>採　用　金　額</v>
          </cell>
          <cell r="C509">
            <v>36700</v>
          </cell>
          <cell r="I509">
            <v>36700</v>
          </cell>
        </row>
        <row r="511">
          <cell r="B511" t="str">
            <v>d05023</v>
          </cell>
          <cell r="C511">
            <v>48500</v>
          </cell>
          <cell r="I511">
            <v>48500</v>
          </cell>
        </row>
        <row r="513">
          <cell r="B513" t="str">
            <v>鉄筋運搬</v>
          </cell>
          <cell r="C513" t="str">
            <v>【　管理棟　】</v>
          </cell>
        </row>
        <row r="517">
          <cell r="B517" t="str">
            <v>鉄筋運搬</v>
          </cell>
          <cell r="C517" t="str">
            <v>加工場～現場　30km　10t車</v>
          </cell>
          <cell r="D517" t="str">
            <v>加工場～現場　30km　10t車</v>
          </cell>
          <cell r="E517" t="str">
            <v>ｔ</v>
          </cell>
          <cell r="F517">
            <v>16.190000000000001</v>
          </cell>
          <cell r="G517" t="str">
            <v>ｔ</v>
          </cell>
          <cell r="H517">
            <v>3000</v>
          </cell>
          <cell r="I517">
            <v>48570</v>
          </cell>
        </row>
        <row r="521">
          <cell r="B521" t="str">
            <v xml:space="preserve">  代　価  計</v>
          </cell>
          <cell r="C521">
            <v>48570</v>
          </cell>
          <cell r="I521">
            <v>48570</v>
          </cell>
        </row>
        <row r="523">
          <cell r="B523" t="str">
            <v>採　用　金　額</v>
          </cell>
          <cell r="C523">
            <v>48500</v>
          </cell>
          <cell r="I523">
            <v>48500</v>
          </cell>
        </row>
        <row r="525">
          <cell r="B525" t="str">
            <v>d05024</v>
          </cell>
          <cell r="C525">
            <v>-1600</v>
          </cell>
          <cell r="I525">
            <v>-1600</v>
          </cell>
        </row>
        <row r="527">
          <cell r="B527" t="str">
            <v>ス ク ラ ッ プ 控 除</v>
          </cell>
          <cell r="C527" t="str">
            <v>【　管理棟　】</v>
          </cell>
          <cell r="D527" t="str">
            <v>【　管理棟　】</v>
          </cell>
        </row>
        <row r="531">
          <cell r="B531" t="str">
            <v>ス ク ラ ッ プ 控 除</v>
          </cell>
          <cell r="C531">
            <v>0.46</v>
          </cell>
          <cell r="D531" t="str">
            <v>ｔ</v>
          </cell>
          <cell r="E531">
            <v>-3500</v>
          </cell>
          <cell r="F531">
            <v>0.46</v>
          </cell>
          <cell r="G531" t="str">
            <v>ｔ</v>
          </cell>
          <cell r="H531">
            <v>-3500</v>
          </cell>
          <cell r="I531">
            <v>-1610</v>
          </cell>
        </row>
        <row r="535">
          <cell r="B535" t="str">
            <v xml:space="preserve">  代　価  計</v>
          </cell>
          <cell r="C535">
            <v>-1610</v>
          </cell>
          <cell r="I535">
            <v>-1610</v>
          </cell>
        </row>
        <row r="537">
          <cell r="B537" t="str">
            <v>採　用　金　額</v>
          </cell>
          <cell r="C537">
            <v>-1600</v>
          </cell>
          <cell r="I537">
            <v>-1600</v>
          </cell>
        </row>
        <row r="539">
          <cell r="B539" t="str">
            <v>d070001</v>
          </cell>
          <cell r="C539">
            <v>76600</v>
          </cell>
          <cell r="I539">
            <v>76600</v>
          </cell>
        </row>
        <row r="541">
          <cell r="B541" t="str">
            <v>柱底ならしモルタル</v>
          </cell>
          <cell r="C541" t="str">
            <v>【　展示ホール棟　】</v>
          </cell>
          <cell r="D541" t="str">
            <v>【　展示ホール棟　】</v>
          </cell>
        </row>
        <row r="545">
          <cell r="B545" t="str">
            <v>柱底ならしモルタル</v>
          </cell>
          <cell r="C545" t="str">
            <v>φ325×50</v>
          </cell>
          <cell r="D545" t="str">
            <v>φ325×50</v>
          </cell>
          <cell r="E545" t="str">
            <v>箇所</v>
          </cell>
          <cell r="F545">
            <v>35</v>
          </cell>
          <cell r="G545" t="str">
            <v>箇所</v>
          </cell>
          <cell r="H545">
            <v>2190</v>
          </cell>
          <cell r="I545">
            <v>76650</v>
          </cell>
        </row>
        <row r="547">
          <cell r="H547">
            <v>0</v>
          </cell>
          <cell r="I547">
            <v>0</v>
          </cell>
        </row>
        <row r="551">
          <cell r="B551" t="str">
            <v xml:space="preserve">  代　価  計</v>
          </cell>
          <cell r="C551">
            <v>76650</v>
          </cell>
          <cell r="I551">
            <v>76650</v>
          </cell>
        </row>
        <row r="553">
          <cell r="B553" t="str">
            <v>採　用　金　額</v>
          </cell>
          <cell r="C553">
            <v>76600</v>
          </cell>
          <cell r="I553">
            <v>76600</v>
          </cell>
        </row>
        <row r="555">
          <cell r="B555" t="str">
            <v>d070011</v>
          </cell>
          <cell r="C555">
            <v>44800</v>
          </cell>
          <cell r="I555">
            <v>44800</v>
          </cell>
        </row>
        <row r="557">
          <cell r="B557" t="str">
            <v>柱底ならしモルタル</v>
          </cell>
          <cell r="C557" t="str">
            <v>【　ﾚｸﾁｬｰﾎｰﾙ棟　】</v>
          </cell>
          <cell r="D557" t="str">
            <v>【　ﾚｸﾁｬｰﾎｰﾙ棟　】</v>
          </cell>
        </row>
        <row r="561">
          <cell r="B561" t="str">
            <v>柱底ならしモルタル</v>
          </cell>
          <cell r="C561" t="str">
            <v>400×400×50</v>
          </cell>
          <cell r="D561" t="str">
            <v>400×400×50</v>
          </cell>
          <cell r="E561" t="str">
            <v>箇所</v>
          </cell>
          <cell r="F561">
            <v>10</v>
          </cell>
          <cell r="G561" t="str">
            <v>箇所</v>
          </cell>
          <cell r="H561">
            <v>2930</v>
          </cell>
          <cell r="I561">
            <v>29300</v>
          </cell>
        </row>
        <row r="563">
          <cell r="B563" t="str">
            <v>柱底ならしモルタル</v>
          </cell>
          <cell r="C563" t="str">
            <v>260×260×50</v>
          </cell>
          <cell r="D563" t="str">
            <v>260×260×50</v>
          </cell>
          <cell r="E563" t="str">
            <v>箇所</v>
          </cell>
          <cell r="F563">
            <v>6</v>
          </cell>
          <cell r="G563" t="str">
            <v>箇所</v>
          </cell>
          <cell r="H563">
            <v>2050</v>
          </cell>
          <cell r="I563">
            <v>12300</v>
          </cell>
        </row>
        <row r="565">
          <cell r="B565" t="str">
            <v>柱底ならしモルタル</v>
          </cell>
          <cell r="C565" t="str">
            <v>150×140×30</v>
          </cell>
          <cell r="D565" t="str">
            <v>150×140×30</v>
          </cell>
          <cell r="E565" t="str">
            <v>箇所</v>
          </cell>
          <cell r="F565">
            <v>2</v>
          </cell>
          <cell r="G565" t="str">
            <v>箇所</v>
          </cell>
          <cell r="H565">
            <v>1600</v>
          </cell>
          <cell r="I565">
            <v>3200</v>
          </cell>
        </row>
        <row r="569">
          <cell r="H569">
            <v>0</v>
          </cell>
          <cell r="I569">
            <v>0</v>
          </cell>
        </row>
        <row r="573">
          <cell r="B573" t="str">
            <v xml:space="preserve">  代　価  計</v>
          </cell>
          <cell r="C573">
            <v>44800</v>
          </cell>
          <cell r="I573">
            <v>44800</v>
          </cell>
        </row>
        <row r="575">
          <cell r="B575" t="str">
            <v>採　用　金　額</v>
          </cell>
          <cell r="C575">
            <v>44800</v>
          </cell>
          <cell r="I575">
            <v>44800</v>
          </cell>
        </row>
        <row r="577">
          <cell r="B577" t="str">
            <v>d070021</v>
          </cell>
          <cell r="C577">
            <v>16400</v>
          </cell>
          <cell r="I577">
            <v>16400</v>
          </cell>
        </row>
        <row r="579">
          <cell r="B579" t="str">
            <v>柱底ならしモルタル</v>
          </cell>
          <cell r="C579" t="str">
            <v>【　管理棟　】</v>
          </cell>
          <cell r="D579" t="str">
            <v>【　管理棟　】</v>
          </cell>
        </row>
        <row r="583">
          <cell r="B583" t="str">
            <v>柱底ならしモルタル</v>
          </cell>
          <cell r="C583" t="str">
            <v>260×260×50</v>
          </cell>
          <cell r="D583" t="str">
            <v>260×260×50</v>
          </cell>
          <cell r="E583" t="str">
            <v>箇所</v>
          </cell>
          <cell r="F583">
            <v>8</v>
          </cell>
          <cell r="G583" t="str">
            <v>箇所</v>
          </cell>
          <cell r="H583">
            <v>2050</v>
          </cell>
          <cell r="I583">
            <v>16400</v>
          </cell>
        </row>
        <row r="585">
          <cell r="H585">
            <v>0</v>
          </cell>
          <cell r="I585">
            <v>0</v>
          </cell>
        </row>
        <row r="589">
          <cell r="B589" t="str">
            <v xml:space="preserve">  代　価  計</v>
          </cell>
          <cell r="C589">
            <v>16400</v>
          </cell>
          <cell r="I589">
            <v>16400</v>
          </cell>
        </row>
        <row r="591">
          <cell r="B591" t="str">
            <v>採　用　金　額</v>
          </cell>
          <cell r="C591">
            <v>16400</v>
          </cell>
          <cell r="I591">
            <v>16400</v>
          </cell>
        </row>
        <row r="593">
          <cell r="B593" t="str">
            <v>d073001</v>
          </cell>
          <cell r="C593">
            <v>278800</v>
          </cell>
          <cell r="I593">
            <v>278800</v>
          </cell>
        </row>
        <row r="595">
          <cell r="B595" t="str">
            <v>鉄骨足場</v>
          </cell>
          <cell r="C595" t="str">
            <v>【　展示ホール棟　】</v>
          </cell>
          <cell r="D595" t="str">
            <v>【　展示ホール棟　】</v>
          </cell>
        </row>
        <row r="599">
          <cell r="B599" t="str">
            <v>鉄骨足場</v>
          </cell>
          <cell r="C599">
            <v>382</v>
          </cell>
          <cell r="D599" t="str">
            <v>ｍ2</v>
          </cell>
          <cell r="E599">
            <v>730</v>
          </cell>
          <cell r="F599">
            <v>382</v>
          </cell>
          <cell r="G599" t="str">
            <v>ｍ2</v>
          </cell>
          <cell r="H599">
            <v>730</v>
          </cell>
          <cell r="I599">
            <v>278860</v>
          </cell>
        </row>
        <row r="601">
          <cell r="F601">
            <v>0</v>
          </cell>
          <cell r="G601">
            <v>0</v>
          </cell>
          <cell r="I601">
            <v>0</v>
          </cell>
        </row>
        <row r="605">
          <cell r="B605" t="str">
            <v xml:space="preserve">  代　価  計</v>
          </cell>
          <cell r="C605">
            <v>278860</v>
          </cell>
          <cell r="I605">
            <v>278860</v>
          </cell>
        </row>
        <row r="607">
          <cell r="B607" t="str">
            <v>採　用　金　額</v>
          </cell>
          <cell r="C607">
            <v>278800</v>
          </cell>
          <cell r="I607">
            <v>278800</v>
          </cell>
        </row>
        <row r="609">
          <cell r="B609" t="str">
            <v>d073011</v>
          </cell>
          <cell r="C609">
            <v>148900</v>
          </cell>
          <cell r="I609">
            <v>148900</v>
          </cell>
        </row>
        <row r="611">
          <cell r="B611" t="str">
            <v>鉄骨足場</v>
          </cell>
          <cell r="C611" t="str">
            <v>【　ﾚｸﾁｬｰﾎｰﾙ棟　】</v>
          </cell>
          <cell r="D611" t="str">
            <v>【　ﾚｸﾁｬｰﾎｰﾙ棟　】</v>
          </cell>
        </row>
        <row r="615">
          <cell r="B615" t="str">
            <v>鉄骨足場</v>
          </cell>
          <cell r="C615">
            <v>204</v>
          </cell>
          <cell r="D615" t="str">
            <v>ｍ2</v>
          </cell>
          <cell r="E615">
            <v>730</v>
          </cell>
          <cell r="F615">
            <v>204</v>
          </cell>
          <cell r="G615" t="str">
            <v>ｍ2</v>
          </cell>
          <cell r="H615">
            <v>730</v>
          </cell>
          <cell r="I615">
            <v>148920</v>
          </cell>
        </row>
        <row r="617">
          <cell r="F617">
            <v>0</v>
          </cell>
          <cell r="G617">
            <v>0</v>
          </cell>
          <cell r="I617">
            <v>0</v>
          </cell>
        </row>
        <row r="621">
          <cell r="B621" t="str">
            <v xml:space="preserve">  代　価  計</v>
          </cell>
          <cell r="C621">
            <v>148920</v>
          </cell>
          <cell r="I621">
            <v>148920</v>
          </cell>
        </row>
        <row r="623">
          <cell r="B623" t="str">
            <v>採　用　金　額</v>
          </cell>
          <cell r="C623">
            <v>148900</v>
          </cell>
          <cell r="I623">
            <v>148900</v>
          </cell>
        </row>
        <row r="625">
          <cell r="B625" t="str">
            <v>d073021</v>
          </cell>
          <cell r="C625">
            <v>9800</v>
          </cell>
          <cell r="I625">
            <v>9800</v>
          </cell>
        </row>
        <row r="627">
          <cell r="B627" t="str">
            <v>鉄骨足場</v>
          </cell>
          <cell r="C627" t="str">
            <v>【　管理棟　】</v>
          </cell>
          <cell r="D627" t="str">
            <v>【　管理棟　】</v>
          </cell>
        </row>
        <row r="631">
          <cell r="B631" t="str">
            <v>鉄骨足場</v>
          </cell>
          <cell r="C631">
            <v>13.5</v>
          </cell>
          <cell r="D631" t="str">
            <v>ｍ2</v>
          </cell>
          <cell r="E631">
            <v>730</v>
          </cell>
          <cell r="F631">
            <v>13.5</v>
          </cell>
          <cell r="G631" t="str">
            <v>ｍ2</v>
          </cell>
          <cell r="H631">
            <v>730</v>
          </cell>
          <cell r="I631">
            <v>9855</v>
          </cell>
        </row>
        <row r="633">
          <cell r="F633">
            <v>0</v>
          </cell>
          <cell r="G633">
            <v>0</v>
          </cell>
          <cell r="I633">
            <v>0</v>
          </cell>
        </row>
        <row r="637">
          <cell r="B637" t="str">
            <v xml:space="preserve">  代　価  計</v>
          </cell>
          <cell r="C637">
            <v>9855</v>
          </cell>
          <cell r="I637">
            <v>9855</v>
          </cell>
        </row>
        <row r="639">
          <cell r="B639" t="str">
            <v>採　用　金　額</v>
          </cell>
          <cell r="C639">
            <v>9800</v>
          </cell>
          <cell r="I639">
            <v>9800</v>
          </cell>
        </row>
        <row r="641">
          <cell r="B641" t="str">
            <v>d074001</v>
          </cell>
          <cell r="C641">
            <v>187100</v>
          </cell>
          <cell r="I641">
            <v>187100</v>
          </cell>
        </row>
        <row r="643">
          <cell r="B643" t="str">
            <v>鉄骨災害防止</v>
          </cell>
          <cell r="C643" t="str">
            <v>【　展示ホール棟　】</v>
          </cell>
          <cell r="D643" t="str">
            <v>【　展示ホール棟　】</v>
          </cell>
        </row>
        <row r="645">
          <cell r="F645">
            <v>0</v>
          </cell>
          <cell r="G645">
            <v>0</v>
          </cell>
          <cell r="I645">
            <v>0</v>
          </cell>
        </row>
        <row r="647">
          <cell r="B647" t="str">
            <v>鉄骨災害防止</v>
          </cell>
          <cell r="C647" t="str">
            <v>安全ネット</v>
          </cell>
          <cell r="D647" t="str">
            <v>安全ネット</v>
          </cell>
          <cell r="E647" t="str">
            <v>ｍ2</v>
          </cell>
          <cell r="F647">
            <v>382</v>
          </cell>
          <cell r="G647" t="str">
            <v>ｍ2</v>
          </cell>
          <cell r="H647">
            <v>490</v>
          </cell>
          <cell r="I647">
            <v>187180</v>
          </cell>
        </row>
        <row r="649">
          <cell r="F649">
            <v>0</v>
          </cell>
          <cell r="G649">
            <v>0</v>
          </cell>
          <cell r="I649">
            <v>0</v>
          </cell>
        </row>
        <row r="653">
          <cell r="B653" t="str">
            <v xml:space="preserve">  代　価  計</v>
          </cell>
          <cell r="C653">
            <v>187180</v>
          </cell>
          <cell r="I653">
            <v>187180</v>
          </cell>
        </row>
        <row r="655">
          <cell r="B655" t="str">
            <v>採　用　金　額</v>
          </cell>
          <cell r="C655">
            <v>187100</v>
          </cell>
          <cell r="I655">
            <v>187100</v>
          </cell>
        </row>
        <row r="657">
          <cell r="B657" t="str">
            <v>d074011</v>
          </cell>
          <cell r="C657">
            <v>99900</v>
          </cell>
          <cell r="I657">
            <v>99900</v>
          </cell>
        </row>
        <row r="659">
          <cell r="B659" t="str">
            <v>鉄骨災害防止</v>
          </cell>
          <cell r="C659" t="str">
            <v>【　ﾚｸﾁｬｰﾎｰﾙ棟　】</v>
          </cell>
          <cell r="D659" t="str">
            <v>【　ﾚｸﾁｬｰﾎｰﾙ棟　】</v>
          </cell>
        </row>
        <row r="661">
          <cell r="F661">
            <v>0</v>
          </cell>
          <cell r="G661">
            <v>0</v>
          </cell>
          <cell r="I661">
            <v>0</v>
          </cell>
        </row>
        <row r="663">
          <cell r="B663" t="str">
            <v>鉄骨災害防止</v>
          </cell>
          <cell r="C663" t="str">
            <v>安全ネット</v>
          </cell>
          <cell r="D663" t="str">
            <v>安全ネット</v>
          </cell>
          <cell r="E663" t="str">
            <v>ｍ2</v>
          </cell>
          <cell r="F663">
            <v>204</v>
          </cell>
          <cell r="G663" t="str">
            <v>ｍ2</v>
          </cell>
          <cell r="H663">
            <v>490</v>
          </cell>
          <cell r="I663">
            <v>99960</v>
          </cell>
        </row>
        <row r="665">
          <cell r="F665">
            <v>0</v>
          </cell>
          <cell r="G665">
            <v>0</v>
          </cell>
          <cell r="I665">
            <v>0</v>
          </cell>
        </row>
        <row r="669">
          <cell r="B669" t="str">
            <v xml:space="preserve">  代　価  計</v>
          </cell>
          <cell r="C669">
            <v>99960</v>
          </cell>
          <cell r="I669">
            <v>99960</v>
          </cell>
        </row>
        <row r="671">
          <cell r="B671" t="str">
            <v>採　用　金　額</v>
          </cell>
          <cell r="C671">
            <v>99900</v>
          </cell>
          <cell r="I671">
            <v>99900</v>
          </cell>
        </row>
        <row r="673">
          <cell r="B673" t="str">
            <v>d074021</v>
          </cell>
          <cell r="C673">
            <v>6600</v>
          </cell>
          <cell r="I673">
            <v>6600</v>
          </cell>
        </row>
        <row r="675">
          <cell r="B675" t="str">
            <v>鉄骨災害防止</v>
          </cell>
          <cell r="C675" t="str">
            <v>【　管理棟　】</v>
          </cell>
          <cell r="D675" t="str">
            <v>【　管理棟　】</v>
          </cell>
        </row>
        <row r="677">
          <cell r="F677">
            <v>0</v>
          </cell>
          <cell r="G677">
            <v>0</v>
          </cell>
          <cell r="I677">
            <v>0</v>
          </cell>
        </row>
        <row r="679">
          <cell r="B679" t="str">
            <v>鉄骨災害防止</v>
          </cell>
          <cell r="C679" t="str">
            <v>安全ネット</v>
          </cell>
          <cell r="D679" t="str">
            <v>安全ネット</v>
          </cell>
          <cell r="E679" t="str">
            <v>ｍ2</v>
          </cell>
          <cell r="F679">
            <v>13.5</v>
          </cell>
          <cell r="G679" t="str">
            <v>ｍ2</v>
          </cell>
          <cell r="H679">
            <v>490</v>
          </cell>
          <cell r="I679">
            <v>6615</v>
          </cell>
        </row>
        <row r="681">
          <cell r="F681">
            <v>0</v>
          </cell>
          <cell r="G681">
            <v>0</v>
          </cell>
          <cell r="I681">
            <v>0</v>
          </cell>
        </row>
        <row r="685">
          <cell r="B685" t="str">
            <v xml:space="preserve">  代　価  計</v>
          </cell>
          <cell r="C685">
            <v>6615</v>
          </cell>
          <cell r="I685">
            <v>6615</v>
          </cell>
        </row>
        <row r="687">
          <cell r="B687" t="str">
            <v>採　用　金　額</v>
          </cell>
          <cell r="C687">
            <v>6600</v>
          </cell>
          <cell r="I687">
            <v>6600</v>
          </cell>
        </row>
        <row r="689">
          <cell r="B689" t="str">
            <v>d077001</v>
          </cell>
          <cell r="C689">
            <v>-2600</v>
          </cell>
          <cell r="I689">
            <v>-2600</v>
          </cell>
        </row>
        <row r="691">
          <cell r="B691" t="str">
            <v xml:space="preserve">スクラップ控除 </v>
          </cell>
          <cell r="C691" t="str">
            <v>【　展示ホール棟　】</v>
          </cell>
          <cell r="D691" t="str">
            <v>【　展示ホール棟　】</v>
          </cell>
        </row>
        <row r="695">
          <cell r="B695" t="str">
            <v>スクラップ控除</v>
          </cell>
          <cell r="C695">
            <v>0.77</v>
          </cell>
          <cell r="D695" t="str">
            <v>ｔ</v>
          </cell>
          <cell r="E695">
            <v>-3500</v>
          </cell>
          <cell r="F695">
            <v>0.77</v>
          </cell>
          <cell r="G695" t="str">
            <v>ｔ</v>
          </cell>
          <cell r="H695">
            <v>-3500</v>
          </cell>
          <cell r="I695">
            <v>-2695</v>
          </cell>
        </row>
        <row r="701">
          <cell r="B701" t="str">
            <v xml:space="preserve">  代　価  計</v>
          </cell>
          <cell r="C701">
            <v>-2695</v>
          </cell>
          <cell r="I701">
            <v>-2695</v>
          </cell>
        </row>
        <row r="703">
          <cell r="B703" t="str">
            <v>採　用　金　額</v>
          </cell>
          <cell r="C703">
            <v>-2600</v>
          </cell>
          <cell r="I703">
            <v>-2600</v>
          </cell>
        </row>
        <row r="705">
          <cell r="B705" t="str">
            <v>d077011</v>
          </cell>
          <cell r="C705">
            <v>-3900</v>
          </cell>
          <cell r="I705">
            <v>-3900</v>
          </cell>
        </row>
        <row r="707">
          <cell r="B707" t="str">
            <v xml:space="preserve">スクラップ控除 </v>
          </cell>
          <cell r="C707" t="str">
            <v>【　ﾚｸﾁｬｰﾎｰﾙ棟　】</v>
          </cell>
          <cell r="D707" t="str">
            <v>【　ﾚｸﾁｬｰﾎｰﾙ棟　】</v>
          </cell>
        </row>
        <row r="711">
          <cell r="B711" t="str">
            <v>スクラップ控除</v>
          </cell>
          <cell r="C711">
            <v>1.1399999999999999</v>
          </cell>
          <cell r="D711" t="str">
            <v>ｔ</v>
          </cell>
          <cell r="E711">
            <v>-3500</v>
          </cell>
          <cell r="F711">
            <v>1.1399999999999999</v>
          </cell>
          <cell r="G711" t="str">
            <v>ｔ</v>
          </cell>
          <cell r="H711">
            <v>-3500</v>
          </cell>
          <cell r="I711">
            <v>-3990</v>
          </cell>
        </row>
        <row r="717">
          <cell r="B717" t="str">
            <v xml:space="preserve">  代　価  計</v>
          </cell>
          <cell r="C717">
            <v>-3990</v>
          </cell>
          <cell r="I717">
            <v>-3990</v>
          </cell>
        </row>
        <row r="719">
          <cell r="B719" t="str">
            <v>採　用　金　額</v>
          </cell>
          <cell r="C719">
            <v>-3900</v>
          </cell>
          <cell r="I719">
            <v>-3900</v>
          </cell>
        </row>
        <row r="721">
          <cell r="B721" t="str">
            <v>d077021</v>
          </cell>
          <cell r="C721">
            <v>-300</v>
          </cell>
          <cell r="I721">
            <v>-300</v>
          </cell>
        </row>
        <row r="723">
          <cell r="B723" t="str">
            <v xml:space="preserve">スクラップ控除 </v>
          </cell>
          <cell r="C723" t="str">
            <v>【　管理棟　】</v>
          </cell>
          <cell r="D723" t="str">
            <v>【　管理棟　】</v>
          </cell>
        </row>
        <row r="727">
          <cell r="B727" t="str">
            <v>スクラップ控除</v>
          </cell>
          <cell r="C727">
            <v>0.1</v>
          </cell>
          <cell r="D727" t="str">
            <v>ｔ</v>
          </cell>
          <cell r="E727">
            <v>-3500</v>
          </cell>
          <cell r="F727">
            <v>0.1</v>
          </cell>
          <cell r="G727" t="str">
            <v>ｔ</v>
          </cell>
          <cell r="H727">
            <v>-3500</v>
          </cell>
          <cell r="I727">
            <v>-350</v>
          </cell>
        </row>
        <row r="733">
          <cell r="B733" t="str">
            <v xml:space="preserve">  代　価  計</v>
          </cell>
          <cell r="C733">
            <v>-350</v>
          </cell>
          <cell r="I733">
            <v>-350</v>
          </cell>
        </row>
        <row r="734">
          <cell r="F734">
            <v>0.1</v>
          </cell>
        </row>
        <row r="735">
          <cell r="B735" t="str">
            <v>採　用　金　額</v>
          </cell>
          <cell r="C735">
            <v>-300</v>
          </cell>
          <cell r="I735">
            <v>-300</v>
          </cell>
        </row>
        <row r="737">
          <cell r="B737" t="str">
            <v>d120000</v>
          </cell>
          <cell r="C737" t="e">
            <v>#N/A</v>
          </cell>
          <cell r="I737" t="e">
            <v>#N/A</v>
          </cell>
        </row>
        <row r="739">
          <cell r="B739" t="str">
            <v>施工費</v>
          </cell>
        </row>
        <row r="743">
          <cell r="B743" t="str">
            <v>縁甲板張り</v>
          </cell>
          <cell r="C743">
            <v>46.7</v>
          </cell>
          <cell r="D743" t="str">
            <v>㎡</v>
          </cell>
          <cell r="E743" t="e">
            <v>#N/A</v>
          </cell>
          <cell r="F743">
            <v>46.7</v>
          </cell>
          <cell r="G743" t="str">
            <v>㎡</v>
          </cell>
          <cell r="H743" t="e">
            <v>#N/A</v>
          </cell>
          <cell r="I743" t="e">
            <v>#N/A</v>
          </cell>
        </row>
        <row r="745">
          <cell r="B745" t="str">
            <v>胴縁組</v>
          </cell>
          <cell r="C745">
            <v>46.7</v>
          </cell>
          <cell r="D745" t="str">
            <v>㎡</v>
          </cell>
          <cell r="E745" t="e">
            <v>#N/A</v>
          </cell>
          <cell r="F745">
            <v>46.7</v>
          </cell>
          <cell r="G745" t="str">
            <v>㎡</v>
          </cell>
          <cell r="H745" t="e">
            <v>#N/A</v>
          </cell>
          <cell r="I745" t="e">
            <v>#N/A</v>
          </cell>
        </row>
        <row r="749">
          <cell r="B749" t="str">
            <v xml:space="preserve">  代　価  計</v>
          </cell>
          <cell r="C749" t="e">
            <v>#N/A</v>
          </cell>
          <cell r="I749" t="e">
            <v>#N/A</v>
          </cell>
        </row>
        <row r="751">
          <cell r="B751" t="str">
            <v>採　用　金　額</v>
          </cell>
          <cell r="C751" t="e">
            <v>#N/A</v>
          </cell>
          <cell r="I751" t="e">
            <v>#N/A</v>
          </cell>
        </row>
        <row r="753">
          <cell r="B753" t="str">
            <v>d13001</v>
          </cell>
          <cell r="C753">
            <v>295200</v>
          </cell>
          <cell r="I753">
            <v>295200</v>
          </cell>
        </row>
        <row r="755">
          <cell r="B755" t="str">
            <v>といの防露被覆</v>
          </cell>
        </row>
        <row r="759">
          <cell r="B759" t="str">
            <v>といの防露被覆</v>
          </cell>
          <cell r="C759" t="str">
            <v>天井内等 25t 100A</v>
          </cell>
          <cell r="D759" t="str">
            <v>天井内等 25t 100A</v>
          </cell>
          <cell r="E759" t="str">
            <v>ｍ</v>
          </cell>
          <cell r="F759">
            <v>133</v>
          </cell>
          <cell r="G759" t="str">
            <v>ｍ</v>
          </cell>
          <cell r="H759">
            <v>2220</v>
          </cell>
          <cell r="I759">
            <v>295260</v>
          </cell>
        </row>
        <row r="765">
          <cell r="B765" t="str">
            <v xml:space="preserve">  代　価  計</v>
          </cell>
          <cell r="C765">
            <v>295260</v>
          </cell>
          <cell r="I765">
            <v>295260</v>
          </cell>
        </row>
        <row r="767">
          <cell r="B767" t="str">
            <v>採　用　金　額</v>
          </cell>
          <cell r="C767">
            <v>295200</v>
          </cell>
          <cell r="I767">
            <v>295200</v>
          </cell>
        </row>
        <row r="769">
          <cell r="B769" t="str">
            <v>d14001</v>
          </cell>
          <cell r="C769">
            <v>24700</v>
          </cell>
          <cell r="I769">
            <v>24700</v>
          </cell>
        </row>
        <row r="770">
          <cell r="B770" t="str">
            <v>外部</v>
          </cell>
        </row>
        <row r="771">
          <cell r="B771" t="str">
            <v>天井下地用インサート</v>
          </cell>
        </row>
        <row r="775">
          <cell r="B775" t="str">
            <v>天井下地用インサート</v>
          </cell>
          <cell r="C775" t="str">
            <v>鉄製</v>
          </cell>
          <cell r="D775" t="str">
            <v>鉄製</v>
          </cell>
          <cell r="E775" t="str">
            <v>㎡</v>
          </cell>
          <cell r="F775">
            <v>177</v>
          </cell>
          <cell r="G775" t="str">
            <v>㎡</v>
          </cell>
          <cell r="H775">
            <v>140</v>
          </cell>
          <cell r="I775">
            <v>24780</v>
          </cell>
        </row>
        <row r="781">
          <cell r="B781" t="str">
            <v xml:space="preserve">  代　価  計</v>
          </cell>
          <cell r="C781">
            <v>24780</v>
          </cell>
          <cell r="I781">
            <v>24780</v>
          </cell>
        </row>
        <row r="783">
          <cell r="B783" t="str">
            <v>採　用　金　額</v>
          </cell>
          <cell r="C783">
            <v>24700</v>
          </cell>
          <cell r="I783">
            <v>24700</v>
          </cell>
        </row>
        <row r="785">
          <cell r="B785" t="str">
            <v>d14003</v>
          </cell>
          <cell r="C785" t="e">
            <v>#N/A</v>
          </cell>
          <cell r="I785" t="e">
            <v>#N/A</v>
          </cell>
        </row>
        <row r="787">
          <cell r="B787" t="str">
            <v>ＬＧＳ天井開口補強</v>
          </cell>
        </row>
        <row r="788">
          <cell r="I788" t="str">
            <v xml:space="preserve"> </v>
          </cell>
        </row>
        <row r="789">
          <cell r="B789" t="str">
            <v>　</v>
          </cell>
          <cell r="C789" t="str">
            <v>　</v>
          </cell>
          <cell r="D789" t="str">
            <v>　</v>
          </cell>
          <cell r="E789" t="str">
            <v>　</v>
          </cell>
          <cell r="F789" t="str">
            <v>　</v>
          </cell>
          <cell r="G789" t="str">
            <v>　</v>
          </cell>
          <cell r="I789" t="str">
            <v>　</v>
          </cell>
        </row>
        <row r="790">
          <cell r="D790" t="str">
            <v>電気</v>
          </cell>
          <cell r="E790" t="str">
            <v xml:space="preserve"> </v>
          </cell>
          <cell r="I790" t="str">
            <v xml:space="preserve"> </v>
          </cell>
        </row>
        <row r="791">
          <cell r="B791" t="str">
            <v>天井開口補強</v>
          </cell>
          <cell r="C791" t="str">
            <v>19型 1240*220</v>
          </cell>
          <cell r="D791" t="str">
            <v>19型 1240*220</v>
          </cell>
          <cell r="E791" t="str">
            <v>か所</v>
          </cell>
          <cell r="F791">
            <v>19</v>
          </cell>
          <cell r="G791" t="str">
            <v>か所</v>
          </cell>
          <cell r="H791" t="e">
            <v>#N/A</v>
          </cell>
          <cell r="I791" t="e">
            <v>#N/A</v>
          </cell>
        </row>
        <row r="795">
          <cell r="B795" t="str">
            <v xml:space="preserve">  代　価  計</v>
          </cell>
          <cell r="C795" t="e">
            <v>#N/A</v>
          </cell>
          <cell r="I795" t="e">
            <v>#N/A</v>
          </cell>
        </row>
        <row r="797">
          <cell r="B797" t="str">
            <v>採　用　単　価</v>
          </cell>
          <cell r="C797" t="e">
            <v>#N/A</v>
          </cell>
          <cell r="I797" t="e">
            <v>#N/A</v>
          </cell>
        </row>
        <row r="799">
          <cell r="B799" t="str">
            <v>d14004</v>
          </cell>
          <cell r="C799">
            <v>261200</v>
          </cell>
          <cell r="I799">
            <v>261200</v>
          </cell>
        </row>
        <row r="800">
          <cell r="B800" t="str">
            <v>内部</v>
          </cell>
        </row>
        <row r="801">
          <cell r="B801" t="str">
            <v>天井下地用インサート</v>
          </cell>
        </row>
        <row r="805">
          <cell r="B805" t="str">
            <v>天井下地用インサート</v>
          </cell>
          <cell r="C805" t="str">
            <v>鉄製</v>
          </cell>
          <cell r="D805" t="str">
            <v>鉄製</v>
          </cell>
          <cell r="E805" t="str">
            <v>㎡</v>
          </cell>
          <cell r="F805">
            <v>635</v>
          </cell>
          <cell r="G805" t="str">
            <v>㎡</v>
          </cell>
          <cell r="H805">
            <v>140</v>
          </cell>
          <cell r="I805">
            <v>88900</v>
          </cell>
        </row>
        <row r="807">
          <cell r="B807" t="str">
            <v>天井下地用インサート</v>
          </cell>
          <cell r="C807" t="str">
            <v>鉄製</v>
          </cell>
          <cell r="D807" t="str">
            <v>鉄製</v>
          </cell>
          <cell r="E807" t="str">
            <v>㎡</v>
          </cell>
          <cell r="F807">
            <v>1231</v>
          </cell>
          <cell r="G807" t="str">
            <v>㎡</v>
          </cell>
          <cell r="H807">
            <v>140</v>
          </cell>
          <cell r="I807">
            <v>172340</v>
          </cell>
        </row>
        <row r="811">
          <cell r="B811" t="str">
            <v xml:space="preserve">  代　価  計</v>
          </cell>
          <cell r="C811">
            <v>261240</v>
          </cell>
          <cell r="I811">
            <v>261240</v>
          </cell>
        </row>
        <row r="813">
          <cell r="B813" t="str">
            <v>採　用　金　額</v>
          </cell>
          <cell r="C813">
            <v>261200</v>
          </cell>
          <cell r="I813">
            <v>261200</v>
          </cell>
        </row>
        <row r="815">
          <cell r="B815" t="str">
            <v>d17001</v>
          </cell>
          <cell r="C815">
            <v>1371300</v>
          </cell>
          <cell r="I815">
            <v>1371300</v>
          </cell>
        </row>
        <row r="817">
          <cell r="B817" t="str">
            <v>ガラス清掃</v>
          </cell>
        </row>
        <row r="818">
          <cell r="I818" t="str">
            <v xml:space="preserve"> </v>
          </cell>
        </row>
        <row r="819">
          <cell r="B819" t="str">
            <v>　</v>
          </cell>
          <cell r="C819" t="str">
            <v>　</v>
          </cell>
          <cell r="D819" t="str">
            <v>　</v>
          </cell>
          <cell r="E819" t="str">
            <v>　</v>
          </cell>
          <cell r="F819" t="str">
            <v>　</v>
          </cell>
          <cell r="G819" t="str">
            <v>　</v>
          </cell>
          <cell r="I819" t="str">
            <v>　</v>
          </cell>
        </row>
        <row r="820">
          <cell r="I820" t="str">
            <v xml:space="preserve"> </v>
          </cell>
        </row>
        <row r="821">
          <cell r="B821" t="str">
            <v>ガラス清掃</v>
          </cell>
          <cell r="C821">
            <v>2689</v>
          </cell>
          <cell r="D821" t="str">
            <v>㎡</v>
          </cell>
          <cell r="E821">
            <v>510</v>
          </cell>
          <cell r="F821">
            <v>2689</v>
          </cell>
          <cell r="G821" t="str">
            <v>㎡</v>
          </cell>
          <cell r="H821">
            <v>510</v>
          </cell>
          <cell r="I821">
            <v>1371390</v>
          </cell>
        </row>
        <row r="822">
          <cell r="F822" t="str">
            <v>　</v>
          </cell>
        </row>
        <row r="827">
          <cell r="B827" t="str">
            <v xml:space="preserve">  代　価  計</v>
          </cell>
          <cell r="C827">
            <v>1371390</v>
          </cell>
          <cell r="I827">
            <v>1371390</v>
          </cell>
        </row>
        <row r="829">
          <cell r="B829" t="str">
            <v>採　用　単　価</v>
          </cell>
          <cell r="C829">
            <v>1371300</v>
          </cell>
          <cell r="I829">
            <v>1371300</v>
          </cell>
        </row>
        <row r="831">
          <cell r="B831" t="str">
            <v>d20001</v>
          </cell>
          <cell r="C831" t="e">
            <v>#N/A</v>
          </cell>
          <cell r="I831" t="e">
            <v>#N/A</v>
          </cell>
        </row>
        <row r="833">
          <cell r="B833" t="str">
            <v>耐火間仕切ＬＧＳ壁開口補強</v>
          </cell>
        </row>
        <row r="834">
          <cell r="I834" t="str">
            <v xml:space="preserve"> </v>
          </cell>
        </row>
        <row r="835">
          <cell r="B835" t="str">
            <v>　</v>
          </cell>
          <cell r="C835" t="str">
            <v>　</v>
          </cell>
          <cell r="D835" t="str">
            <v>　</v>
          </cell>
          <cell r="E835" t="str">
            <v>　</v>
          </cell>
          <cell r="F835" t="str">
            <v>　</v>
          </cell>
          <cell r="G835" t="str">
            <v>　</v>
          </cell>
          <cell r="I835" t="str">
            <v>　</v>
          </cell>
        </row>
        <row r="836">
          <cell r="I836" t="str">
            <v xml:space="preserve"> </v>
          </cell>
        </row>
        <row r="837">
          <cell r="B837" t="str">
            <v>壁開口補強</v>
          </cell>
          <cell r="C837" t="str">
            <v>65型 W650*H2100*2</v>
          </cell>
          <cell r="D837" t="str">
            <v>65型 W650*H2100*2</v>
          </cell>
          <cell r="E837" t="str">
            <v>ｍ</v>
          </cell>
          <cell r="F837">
            <v>2.7</v>
          </cell>
          <cell r="G837" t="str">
            <v>ｍ</v>
          </cell>
          <cell r="H837" t="e">
            <v>#N/A</v>
          </cell>
          <cell r="I837" t="e">
            <v>#N/A</v>
          </cell>
        </row>
        <row r="838">
          <cell r="I838" t="str">
            <v xml:space="preserve"> </v>
          </cell>
        </row>
        <row r="839">
          <cell r="B839" t="str">
            <v>壁開口補強</v>
          </cell>
          <cell r="C839" t="str">
            <v>65型 W850*H2100*1</v>
          </cell>
          <cell r="D839" t="str">
            <v>65型 W850*H2100*1</v>
          </cell>
          <cell r="E839" t="str">
            <v>ｍ</v>
          </cell>
          <cell r="F839">
            <v>1.8</v>
          </cell>
          <cell r="G839" t="str">
            <v>ｍ</v>
          </cell>
          <cell r="H839" t="e">
            <v>#N/A</v>
          </cell>
          <cell r="I839" t="e">
            <v>#N/A</v>
          </cell>
        </row>
        <row r="840">
          <cell r="I840" t="str">
            <v xml:space="preserve"> </v>
          </cell>
        </row>
        <row r="841">
          <cell r="B841" t="str">
            <v>壁開口補強</v>
          </cell>
          <cell r="C841" t="str">
            <v>65型 W1500*H2000*1</v>
          </cell>
          <cell r="D841" t="str">
            <v>65型 W1500*H2000*1</v>
          </cell>
          <cell r="E841" t="str">
            <v>ｍ</v>
          </cell>
          <cell r="F841">
            <v>3</v>
          </cell>
          <cell r="G841" t="str">
            <v>ｍ</v>
          </cell>
          <cell r="H841" t="e">
            <v>#N/A</v>
          </cell>
          <cell r="I841" t="e">
            <v>#N/A</v>
          </cell>
        </row>
        <row r="842">
          <cell r="I842" t="str">
            <v xml:space="preserve"> </v>
          </cell>
        </row>
        <row r="843">
          <cell r="B843" t="str">
            <v>壁開口補強</v>
          </cell>
          <cell r="C843" t="str">
            <v>65型 W1500*H2100*3</v>
          </cell>
          <cell r="D843" t="str">
            <v>65型 W1500*H2100*3</v>
          </cell>
          <cell r="E843" t="str">
            <v>ｍ</v>
          </cell>
          <cell r="F843">
            <v>9.5</v>
          </cell>
          <cell r="G843" t="str">
            <v>ｍ</v>
          </cell>
          <cell r="H843" t="e">
            <v>#N/A</v>
          </cell>
          <cell r="I843" t="e">
            <v>#N/A</v>
          </cell>
        </row>
        <row r="845">
          <cell r="B845" t="str">
            <v xml:space="preserve">  代　価  計</v>
          </cell>
          <cell r="C845" t="e">
            <v>#N/A</v>
          </cell>
          <cell r="I845" t="e">
            <v>#N/A</v>
          </cell>
        </row>
        <row r="847">
          <cell r="B847" t="str">
            <v>採　用　単　価</v>
          </cell>
          <cell r="C847" t="e">
            <v>#N/A</v>
          </cell>
          <cell r="I847" t="e">
            <v>#N/A</v>
          </cell>
        </row>
        <row r="849">
          <cell r="B849" t="str">
            <v>d20002</v>
          </cell>
          <cell r="C849" t="e">
            <v>#N/A</v>
          </cell>
          <cell r="I849" t="e">
            <v>#N/A</v>
          </cell>
        </row>
        <row r="851">
          <cell r="B851" t="str">
            <v>耐火間仕切ＬＧＳ壁開口補強</v>
          </cell>
        </row>
        <row r="852">
          <cell r="I852" t="str">
            <v xml:space="preserve"> </v>
          </cell>
        </row>
        <row r="853">
          <cell r="B853" t="str">
            <v>　</v>
          </cell>
          <cell r="C853" t="str">
            <v>　</v>
          </cell>
          <cell r="D853" t="str">
            <v>　</v>
          </cell>
          <cell r="E853" t="str">
            <v>　</v>
          </cell>
          <cell r="F853" t="str">
            <v>　</v>
          </cell>
          <cell r="G853" t="str">
            <v>　</v>
          </cell>
          <cell r="I853" t="str">
            <v>　</v>
          </cell>
        </row>
        <row r="854">
          <cell r="I854" t="str">
            <v xml:space="preserve"> </v>
          </cell>
        </row>
        <row r="855">
          <cell r="B855" t="str">
            <v>壁開口補強</v>
          </cell>
          <cell r="C855" t="str">
            <v>90型 W600*H1800*4</v>
          </cell>
          <cell r="D855" t="str">
            <v>90型 W600*H1800*4</v>
          </cell>
          <cell r="E855" t="str">
            <v>ｍ</v>
          </cell>
          <cell r="F855">
            <v>4.3</v>
          </cell>
          <cell r="G855" t="str">
            <v>ｍ</v>
          </cell>
          <cell r="H855" t="e">
            <v>#N/A</v>
          </cell>
          <cell r="I855" t="e">
            <v>#N/A</v>
          </cell>
        </row>
        <row r="856">
          <cell r="I856" t="str">
            <v xml:space="preserve"> </v>
          </cell>
        </row>
        <row r="857">
          <cell r="B857" t="str">
            <v>壁開口補強</v>
          </cell>
          <cell r="C857" t="str">
            <v>90型 W800*H2100*5</v>
          </cell>
          <cell r="D857" t="str">
            <v>90型 W800*H2100*5</v>
          </cell>
          <cell r="E857" t="str">
            <v>ｍ</v>
          </cell>
          <cell r="F857">
            <v>8.4</v>
          </cell>
          <cell r="G857" t="str">
            <v>ｍ</v>
          </cell>
          <cell r="H857" t="e">
            <v>#N/A</v>
          </cell>
          <cell r="I857" t="e">
            <v>#N/A</v>
          </cell>
        </row>
        <row r="858">
          <cell r="I858" t="str">
            <v xml:space="preserve"> </v>
          </cell>
        </row>
        <row r="859">
          <cell r="B859" t="str">
            <v>壁開口補強</v>
          </cell>
          <cell r="C859" t="str">
            <v>90型 W900*H2100*1</v>
          </cell>
          <cell r="D859" t="str">
            <v>90型 W900*H2100*1</v>
          </cell>
          <cell r="E859" t="str">
            <v>ｍ</v>
          </cell>
          <cell r="F859">
            <v>1.8</v>
          </cell>
          <cell r="G859" t="str">
            <v>ｍ</v>
          </cell>
          <cell r="H859" t="e">
            <v>#N/A</v>
          </cell>
          <cell r="I859" t="e">
            <v>#N/A</v>
          </cell>
        </row>
        <row r="860">
          <cell r="I860" t="str">
            <v xml:space="preserve"> </v>
          </cell>
        </row>
        <row r="861">
          <cell r="B861" t="str">
            <v>壁開口補強</v>
          </cell>
          <cell r="C861" t="str">
            <v>90型 W1500*H2500*1</v>
          </cell>
          <cell r="D861" t="str">
            <v>90型 W1500*H2500*1</v>
          </cell>
          <cell r="E861" t="str">
            <v>ｍ</v>
          </cell>
          <cell r="F861">
            <v>3.8</v>
          </cell>
          <cell r="G861" t="str">
            <v>ｍ</v>
          </cell>
          <cell r="H861" t="e">
            <v>#N/A</v>
          </cell>
          <cell r="I861" t="e">
            <v>#N/A</v>
          </cell>
        </row>
        <row r="862">
          <cell r="I862" t="str">
            <v xml:space="preserve"> </v>
          </cell>
        </row>
        <row r="863">
          <cell r="B863" t="str">
            <v>壁開口補強</v>
          </cell>
          <cell r="C863" t="str">
            <v>90型 W1600*H3000*1</v>
          </cell>
          <cell r="D863" t="str">
            <v>90型 W1600*H3000*1</v>
          </cell>
          <cell r="E863" t="str">
            <v>ｍ</v>
          </cell>
          <cell r="F863">
            <v>4.8</v>
          </cell>
          <cell r="G863" t="str">
            <v>ｍ</v>
          </cell>
          <cell r="H863" t="e">
            <v>#N/A</v>
          </cell>
          <cell r="I863" t="e">
            <v>#N/A</v>
          </cell>
        </row>
        <row r="864">
          <cell r="I864" t="str">
            <v xml:space="preserve"> </v>
          </cell>
        </row>
        <row r="865">
          <cell r="B865" t="str">
            <v>壁開口補強</v>
          </cell>
          <cell r="C865" t="str">
            <v>90型 W2000*H2500*2</v>
          </cell>
          <cell r="D865" t="str">
            <v>90型 W2000*H2500*2</v>
          </cell>
          <cell r="E865" t="str">
            <v>ｍ</v>
          </cell>
          <cell r="F865">
            <v>10</v>
          </cell>
          <cell r="G865" t="str">
            <v>ｍ</v>
          </cell>
          <cell r="H865" t="e">
            <v>#N/A</v>
          </cell>
          <cell r="I865" t="e">
            <v>#N/A</v>
          </cell>
        </row>
        <row r="866">
          <cell r="I866" t="str">
            <v xml:space="preserve"> </v>
          </cell>
        </row>
        <row r="867">
          <cell r="B867" t="str">
            <v>壁開口補強</v>
          </cell>
          <cell r="C867" t="str">
            <v>90型 W2400*H2500*2</v>
          </cell>
          <cell r="D867" t="str">
            <v>90型 W2400*H2500*2</v>
          </cell>
          <cell r="E867" t="str">
            <v>ｍ</v>
          </cell>
          <cell r="F867">
            <v>12</v>
          </cell>
          <cell r="G867" t="str">
            <v>ｍ</v>
          </cell>
          <cell r="H867" t="e">
            <v>#N/A</v>
          </cell>
          <cell r="I867" t="e">
            <v>#N/A</v>
          </cell>
        </row>
        <row r="868">
          <cell r="I868" t="str">
            <v xml:space="preserve"> </v>
          </cell>
        </row>
        <row r="869">
          <cell r="B869" t="str">
            <v>壁開口補強</v>
          </cell>
          <cell r="C869" t="str">
            <v>90型 W2400*H3000*3</v>
          </cell>
          <cell r="D869" t="str">
            <v>90型 W2400*H3000*3</v>
          </cell>
          <cell r="E869" t="str">
            <v>ｍ</v>
          </cell>
          <cell r="F869">
            <v>21.6</v>
          </cell>
          <cell r="G869" t="str">
            <v>ｍ</v>
          </cell>
          <cell r="H869" t="e">
            <v>#N/A</v>
          </cell>
          <cell r="I869" t="e">
            <v>#N/A</v>
          </cell>
        </row>
        <row r="870">
          <cell r="I870" t="str">
            <v xml:space="preserve"> </v>
          </cell>
        </row>
        <row r="871">
          <cell r="B871" t="str">
            <v>壁開口補強</v>
          </cell>
          <cell r="C871" t="str">
            <v>90型 W4970*H650*1</v>
          </cell>
          <cell r="D871" t="str">
            <v>90型 W4970*H650*1</v>
          </cell>
          <cell r="E871" t="str">
            <v>ｍ</v>
          </cell>
          <cell r="F871">
            <v>3.2</v>
          </cell>
          <cell r="G871" t="str">
            <v>ｍ</v>
          </cell>
          <cell r="H871" t="e">
            <v>#N/A</v>
          </cell>
          <cell r="I871" t="e">
            <v>#N/A</v>
          </cell>
        </row>
        <row r="873">
          <cell r="B873" t="str">
            <v xml:space="preserve">  代　価  計</v>
          </cell>
          <cell r="C873" t="e">
            <v>#N/A</v>
          </cell>
          <cell r="I873" t="e">
            <v>#N/A</v>
          </cell>
        </row>
        <row r="875">
          <cell r="B875" t="str">
            <v>採　用　単　価</v>
          </cell>
          <cell r="C875" t="e">
            <v>#N/A</v>
          </cell>
          <cell r="I875" t="e">
            <v>#N/A</v>
          </cell>
        </row>
        <row r="877">
          <cell r="B877" t="str">
            <v>d20003</v>
          </cell>
          <cell r="C877" t="e">
            <v>#N/A</v>
          </cell>
          <cell r="I877" t="e">
            <v>#N/A</v>
          </cell>
        </row>
        <row r="879">
          <cell r="B879" t="str">
            <v>耐火遮音間仕切ＬＧＳ壁開口補強</v>
          </cell>
        </row>
        <row r="880">
          <cell r="I880" t="str">
            <v xml:space="preserve"> </v>
          </cell>
        </row>
        <row r="881">
          <cell r="B881" t="str">
            <v>　</v>
          </cell>
          <cell r="C881" t="str">
            <v>　</v>
          </cell>
          <cell r="D881" t="str">
            <v>　</v>
          </cell>
          <cell r="E881" t="str">
            <v>　</v>
          </cell>
          <cell r="F881" t="str">
            <v>　</v>
          </cell>
          <cell r="G881" t="str">
            <v>　</v>
          </cell>
          <cell r="I881" t="str">
            <v>　</v>
          </cell>
        </row>
        <row r="882">
          <cell r="I882" t="str">
            <v xml:space="preserve"> </v>
          </cell>
        </row>
        <row r="883">
          <cell r="B883" t="str">
            <v>壁開口補強</v>
          </cell>
          <cell r="C883" t="str">
            <v>65型 W700*H2100*2</v>
          </cell>
          <cell r="D883" t="str">
            <v>65型 W700*H2100*2</v>
          </cell>
          <cell r="E883" t="str">
            <v>ｍ</v>
          </cell>
          <cell r="F883">
            <v>2.9</v>
          </cell>
          <cell r="G883" t="str">
            <v>ｍ</v>
          </cell>
          <cell r="H883" t="e">
            <v>#N/A</v>
          </cell>
          <cell r="I883" t="e">
            <v>#N/A</v>
          </cell>
        </row>
        <row r="884">
          <cell r="I884" t="str">
            <v xml:space="preserve"> </v>
          </cell>
        </row>
        <row r="885">
          <cell r="B885" t="str">
            <v>壁開口補強</v>
          </cell>
          <cell r="C885" t="str">
            <v>65型 W750*H2100*1</v>
          </cell>
          <cell r="D885" t="str">
            <v>65型 W750*H2100*1</v>
          </cell>
          <cell r="E885" t="str">
            <v>ｍ</v>
          </cell>
          <cell r="F885">
            <v>1.6</v>
          </cell>
          <cell r="G885" t="str">
            <v>ｍ</v>
          </cell>
          <cell r="H885" t="e">
            <v>#N/A</v>
          </cell>
          <cell r="I885" t="e">
            <v>#N/A</v>
          </cell>
        </row>
        <row r="887">
          <cell r="B887" t="str">
            <v xml:space="preserve">  代　価  計</v>
          </cell>
          <cell r="C887" t="e">
            <v>#N/A</v>
          </cell>
          <cell r="I887" t="e">
            <v>#N/A</v>
          </cell>
        </row>
        <row r="889">
          <cell r="B889" t="str">
            <v>採　用　単　価</v>
          </cell>
          <cell r="C889" t="e">
            <v>#N/A</v>
          </cell>
          <cell r="I889" t="e">
            <v>#N/A</v>
          </cell>
        </row>
        <row r="891">
          <cell r="B891" t="str">
            <v>d20004</v>
          </cell>
          <cell r="C891" t="e">
            <v>#N/A</v>
          </cell>
          <cell r="I891" t="e">
            <v>#N/A</v>
          </cell>
        </row>
        <row r="893">
          <cell r="B893" t="str">
            <v>耐火遮音間仕切ＬＧＳ壁開口補強</v>
          </cell>
        </row>
        <row r="894">
          <cell r="I894" t="str">
            <v xml:space="preserve"> </v>
          </cell>
        </row>
        <row r="895">
          <cell r="B895" t="str">
            <v>　</v>
          </cell>
          <cell r="C895" t="str">
            <v>　</v>
          </cell>
          <cell r="D895" t="str">
            <v>　</v>
          </cell>
          <cell r="E895" t="str">
            <v>　</v>
          </cell>
          <cell r="F895" t="str">
            <v>　</v>
          </cell>
          <cell r="G895" t="str">
            <v>　</v>
          </cell>
          <cell r="I895" t="str">
            <v>　</v>
          </cell>
        </row>
        <row r="896">
          <cell r="I896" t="str">
            <v xml:space="preserve"> </v>
          </cell>
        </row>
        <row r="897">
          <cell r="B897" t="str">
            <v>壁開口補強</v>
          </cell>
          <cell r="C897" t="str">
            <v>90型 W1040*H2550*1</v>
          </cell>
          <cell r="D897" t="str">
            <v>90型 W1040*H2550*1</v>
          </cell>
          <cell r="E897" t="str">
            <v>ｍ</v>
          </cell>
          <cell r="F897">
            <v>2.7</v>
          </cell>
          <cell r="G897" t="str">
            <v>ｍ</v>
          </cell>
          <cell r="H897" t="e">
            <v>#N/A</v>
          </cell>
          <cell r="I897" t="e">
            <v>#N/A</v>
          </cell>
        </row>
        <row r="899">
          <cell r="B899" t="str">
            <v xml:space="preserve">  代　価  計</v>
          </cell>
          <cell r="C899" t="e">
            <v>#N/A</v>
          </cell>
          <cell r="I899" t="e">
            <v>#N/A</v>
          </cell>
        </row>
        <row r="901">
          <cell r="B901" t="str">
            <v>採　用　単　価</v>
          </cell>
          <cell r="C901" t="e">
            <v>#N/A</v>
          </cell>
          <cell r="I901" t="e">
            <v>#N/A</v>
          </cell>
        </row>
        <row r="903">
          <cell r="B903" t="str">
            <v>d20005</v>
          </cell>
          <cell r="C903" t="e">
            <v>#N/A</v>
          </cell>
          <cell r="I903" t="e">
            <v>#N/A</v>
          </cell>
        </row>
        <row r="905">
          <cell r="B905" t="str">
            <v>耐火遮音間仕切ＬＧＳ壁開口補強</v>
          </cell>
        </row>
        <row r="906">
          <cell r="I906" t="str">
            <v xml:space="preserve"> </v>
          </cell>
        </row>
        <row r="907">
          <cell r="B907" t="str">
            <v>　</v>
          </cell>
          <cell r="C907" t="str">
            <v>　</v>
          </cell>
          <cell r="D907" t="str">
            <v>　</v>
          </cell>
          <cell r="E907" t="str">
            <v>　</v>
          </cell>
          <cell r="F907" t="str">
            <v>　</v>
          </cell>
          <cell r="G907" t="str">
            <v>　</v>
          </cell>
          <cell r="I907" t="str">
            <v>　</v>
          </cell>
        </row>
        <row r="908">
          <cell r="I908" t="str">
            <v xml:space="preserve"> </v>
          </cell>
        </row>
        <row r="909">
          <cell r="B909" t="str">
            <v>壁開口補強</v>
          </cell>
          <cell r="C909" t="str">
            <v>65型 W900*H2100*1</v>
          </cell>
          <cell r="D909" t="str">
            <v>65型 W900*H2100*1</v>
          </cell>
          <cell r="E909" t="str">
            <v>ｍ</v>
          </cell>
          <cell r="F909">
            <v>1.9</v>
          </cell>
          <cell r="G909" t="str">
            <v>ｍ</v>
          </cell>
          <cell r="H909" t="e">
            <v>#N/A</v>
          </cell>
          <cell r="I909" t="e">
            <v>#N/A</v>
          </cell>
        </row>
        <row r="911">
          <cell r="B911" t="str">
            <v xml:space="preserve">  代　価  計</v>
          </cell>
          <cell r="C911" t="e">
            <v>#N/A</v>
          </cell>
          <cell r="I911" t="e">
            <v>#N/A</v>
          </cell>
        </row>
        <row r="913">
          <cell r="B913" t="str">
            <v>採　用　単　価</v>
          </cell>
          <cell r="C913" t="e">
            <v>#N/A</v>
          </cell>
          <cell r="I913" t="e">
            <v>#N/A</v>
          </cell>
        </row>
        <row r="915">
          <cell r="B915" t="str">
            <v>d21001</v>
          </cell>
          <cell r="C915" t="e">
            <v>#N/A</v>
          </cell>
          <cell r="I915" t="e">
            <v>#N/A</v>
          </cell>
        </row>
        <row r="917">
          <cell r="B917" t="str">
            <v>便所隔板</v>
          </cell>
        </row>
        <row r="918">
          <cell r="I918" t="str">
            <v xml:space="preserve"> </v>
          </cell>
        </row>
        <row r="919">
          <cell r="B919" t="str">
            <v>　</v>
          </cell>
          <cell r="C919" t="str">
            <v>　</v>
          </cell>
          <cell r="D919" t="str">
            <v>　</v>
          </cell>
          <cell r="E919" t="str">
            <v>　</v>
          </cell>
          <cell r="F919" t="str">
            <v>　</v>
          </cell>
          <cell r="G919" t="str">
            <v>　</v>
          </cell>
          <cell r="I919" t="str">
            <v>　</v>
          </cell>
        </row>
        <row r="920">
          <cell r="D920" t="str">
            <v>ﾃﾗｿﾞｰﾌﾞﾛｯｸ</v>
          </cell>
          <cell r="E920" t="str">
            <v xml:space="preserve"> </v>
          </cell>
          <cell r="I920" t="str">
            <v xml:space="preserve"> </v>
          </cell>
        </row>
        <row r="921">
          <cell r="B921" t="str">
            <v>１～３Ｆ便所　隔板</v>
          </cell>
          <cell r="C921" t="str">
            <v>t40 W5550*H2550</v>
          </cell>
          <cell r="D921" t="str">
            <v>t40 W5550*H2550</v>
          </cell>
          <cell r="E921" t="str">
            <v>個所</v>
          </cell>
          <cell r="F921">
            <v>3</v>
          </cell>
          <cell r="G921" t="str">
            <v>個所</v>
          </cell>
          <cell r="H921" t="e">
            <v>#N/A</v>
          </cell>
          <cell r="I921" t="e">
            <v>#N/A</v>
          </cell>
        </row>
        <row r="922">
          <cell r="D922" t="str">
            <v>ﾃﾗｿﾞｰﾌﾞﾛｯｸ</v>
          </cell>
          <cell r="E922" t="str">
            <v xml:space="preserve"> </v>
          </cell>
          <cell r="I922" t="str">
            <v xml:space="preserve"> </v>
          </cell>
        </row>
        <row r="923">
          <cell r="B923" t="str">
            <v>１～３Ｆ便所　隔板</v>
          </cell>
          <cell r="C923" t="str">
            <v>t40 W6240*H2550</v>
          </cell>
          <cell r="D923" t="str">
            <v>t40 W6240*H2550</v>
          </cell>
          <cell r="E923" t="str">
            <v>個所</v>
          </cell>
          <cell r="F923">
            <v>3</v>
          </cell>
          <cell r="G923" t="str">
            <v>個所</v>
          </cell>
          <cell r="H923" t="e">
            <v>#N/A</v>
          </cell>
          <cell r="I923" t="e">
            <v>#N/A</v>
          </cell>
        </row>
        <row r="924">
          <cell r="D924" t="str">
            <v>ﾃﾗｿﾞｰﾌﾞﾛｯｸ</v>
          </cell>
          <cell r="E924" t="str">
            <v xml:space="preserve"> </v>
          </cell>
          <cell r="I924" t="str">
            <v xml:space="preserve"> </v>
          </cell>
        </row>
        <row r="925">
          <cell r="B925" t="str">
            <v>４Ｆ便所　隔板</v>
          </cell>
          <cell r="C925" t="str">
            <v>t40 W9720*H2650</v>
          </cell>
          <cell r="D925" t="str">
            <v>t40 W9720*H2650</v>
          </cell>
          <cell r="E925" t="str">
            <v>個所</v>
          </cell>
          <cell r="F925">
            <v>1</v>
          </cell>
          <cell r="G925" t="str">
            <v>個所</v>
          </cell>
          <cell r="H925" t="e">
            <v>#N/A</v>
          </cell>
          <cell r="I925" t="e">
            <v>#N/A</v>
          </cell>
        </row>
        <row r="926">
          <cell r="D926" t="str">
            <v>ﾃﾗｿﾞｰﾌﾞﾛｯｸ</v>
          </cell>
          <cell r="E926" t="str">
            <v xml:space="preserve"> </v>
          </cell>
          <cell r="I926" t="str">
            <v xml:space="preserve"> </v>
          </cell>
        </row>
        <row r="927">
          <cell r="B927" t="str">
            <v>４Ｆ便所　隔板</v>
          </cell>
          <cell r="C927" t="str">
            <v>t40 W10220*H2650</v>
          </cell>
          <cell r="D927" t="str">
            <v>t40 W10220*H2650</v>
          </cell>
          <cell r="E927" t="str">
            <v>個所</v>
          </cell>
          <cell r="F927">
            <v>1</v>
          </cell>
          <cell r="G927" t="str">
            <v>個所</v>
          </cell>
          <cell r="H927" t="e">
            <v>#N/A</v>
          </cell>
          <cell r="I927" t="e">
            <v>#N/A</v>
          </cell>
        </row>
        <row r="929">
          <cell r="B929" t="str">
            <v xml:space="preserve">  代　価  計</v>
          </cell>
          <cell r="C929" t="e">
            <v>#N/A</v>
          </cell>
          <cell r="I929" t="e">
            <v>#N/A</v>
          </cell>
        </row>
        <row r="931">
          <cell r="B931" t="str">
            <v>採　用　単　価</v>
          </cell>
          <cell r="C931" t="e">
            <v>#N/A</v>
          </cell>
          <cell r="I931" t="e">
            <v>#N/A</v>
          </cell>
        </row>
        <row r="933">
          <cell r="I933" t="e">
            <v>#N/A</v>
          </cell>
        </row>
        <row r="935">
          <cell r="B935" t="str">
            <v>不用土処分</v>
          </cell>
          <cell r="C935" t="str">
            <v>(舗装)</v>
          </cell>
          <cell r="D935" t="str">
            <v>首都圏民間処分場</v>
          </cell>
        </row>
        <row r="937">
          <cell r="B937" t="str">
            <v>運搬費</v>
          </cell>
          <cell r="C937" t="str">
            <v>10t DID有 ﾎｳ1.0 ≦33km</v>
          </cell>
          <cell r="D937" t="str">
            <v>10t DID有 ﾎｳ1.0 ≦33km</v>
          </cell>
          <cell r="E937" t="str">
            <v>㎥</v>
          </cell>
          <cell r="F937">
            <v>90.6</v>
          </cell>
          <cell r="G937" t="str">
            <v>㎥</v>
          </cell>
          <cell r="H937">
            <v>2630</v>
          </cell>
          <cell r="I937">
            <v>238278</v>
          </cell>
        </row>
        <row r="939">
          <cell r="B939" t="str">
            <v>捨土費</v>
          </cell>
          <cell r="C939" t="str">
            <v>内陸部処分場</v>
          </cell>
          <cell r="D939" t="str">
            <v>内陸部処分場</v>
          </cell>
          <cell r="E939" t="str">
            <v>㎥</v>
          </cell>
          <cell r="F939">
            <v>90.6</v>
          </cell>
          <cell r="G939" t="str">
            <v>㎥</v>
          </cell>
          <cell r="H939" t="e">
            <v>#N/A</v>
          </cell>
          <cell r="I939" t="e">
            <v>#N/A</v>
          </cell>
        </row>
        <row r="943">
          <cell r="B943" t="str">
            <v xml:space="preserve">  代　価  計</v>
          </cell>
          <cell r="C943" t="e">
            <v>#N/A</v>
          </cell>
          <cell r="I943" t="e">
            <v>#N/A</v>
          </cell>
        </row>
        <row r="945">
          <cell r="B945" t="str">
            <v>採　用　金　額</v>
          </cell>
          <cell r="C945" t="e">
            <v>#N/A</v>
          </cell>
          <cell r="I945" t="e">
            <v>#N/A</v>
          </cell>
        </row>
        <row r="947">
          <cell r="B947" t="str">
            <v>d23201</v>
          </cell>
          <cell r="C947" t="e">
            <v>#N/A</v>
          </cell>
          <cell r="I947" t="e">
            <v>#N/A</v>
          </cell>
        </row>
        <row r="948">
          <cell r="B948" t="str">
            <v>植栽周り</v>
          </cell>
        </row>
        <row r="949">
          <cell r="B949" t="str">
            <v>コンクリートよう壁１</v>
          </cell>
        </row>
        <row r="951">
          <cell r="B951" t="str">
            <v>ｍ当り単価</v>
          </cell>
        </row>
        <row r="953">
          <cell r="B953" t="str">
            <v>根切り</v>
          </cell>
          <cell r="C953" t="str">
            <v>ﾊﾞｯｸﾎｳ0.6㎥ 基礎</v>
          </cell>
          <cell r="D953" t="str">
            <v>ﾊﾞｯｸﾎｳ0.6㎥ 基礎</v>
          </cell>
          <cell r="E953" t="str">
            <v>㎥</v>
          </cell>
          <cell r="F953">
            <v>1.6</v>
          </cell>
          <cell r="G953" t="str">
            <v>㎥</v>
          </cell>
          <cell r="H953" t="e">
            <v>#N/A</v>
          </cell>
          <cell r="I953" t="e">
            <v>#N/A</v>
          </cell>
        </row>
        <row r="955">
          <cell r="B955" t="str">
            <v>床付け</v>
          </cell>
          <cell r="C955">
            <v>0.8</v>
          </cell>
          <cell r="D955" t="str">
            <v>㎥</v>
          </cell>
          <cell r="E955" t="e">
            <v>#N/A</v>
          </cell>
          <cell r="F955">
            <v>0.8</v>
          </cell>
          <cell r="G955" t="str">
            <v>㎥</v>
          </cell>
          <cell r="H955" t="e">
            <v>#N/A</v>
          </cell>
          <cell r="I955" t="e">
            <v>#N/A</v>
          </cell>
        </row>
        <row r="956">
          <cell r="D956" t="str">
            <v>仮置土</v>
          </cell>
        </row>
        <row r="957">
          <cell r="B957" t="str">
            <v>埋戻し</v>
          </cell>
          <cell r="C957" t="str">
            <v>ﾊﾞｯｸﾎｳ0.6㎥ 基礎</v>
          </cell>
          <cell r="D957" t="str">
            <v>ﾊﾞｯｸﾎｳ0.6㎥ 基礎</v>
          </cell>
          <cell r="E957" t="str">
            <v>㎥</v>
          </cell>
          <cell r="F957">
            <v>1.3</v>
          </cell>
          <cell r="G957" t="str">
            <v>㎥</v>
          </cell>
          <cell r="H957" t="e">
            <v>#N/A</v>
          </cell>
          <cell r="I957" t="e">
            <v>#N/A</v>
          </cell>
        </row>
        <row r="959">
          <cell r="B959" t="str">
            <v>不用土処分</v>
          </cell>
          <cell r="C959" t="str">
            <v>構内敷きならし</v>
          </cell>
          <cell r="D959" t="str">
            <v>構内敷きならし</v>
          </cell>
          <cell r="E959" t="str">
            <v>㎥</v>
          </cell>
          <cell r="F959">
            <v>0.3</v>
          </cell>
          <cell r="G959" t="str">
            <v>㎥</v>
          </cell>
          <cell r="H959" t="e">
            <v>#N/A</v>
          </cell>
          <cell r="I959" t="e">
            <v>#N/A</v>
          </cell>
        </row>
        <row r="961">
          <cell r="B961" t="str">
            <v>砕石地業</v>
          </cell>
          <cell r="C961" t="str">
            <v>t100</v>
          </cell>
          <cell r="D961" t="str">
            <v>t100</v>
          </cell>
          <cell r="E961" t="str">
            <v>㎥</v>
          </cell>
          <cell r="F961">
            <v>0.1</v>
          </cell>
          <cell r="G961" t="str">
            <v>㎥</v>
          </cell>
          <cell r="H961">
            <v>5260</v>
          </cell>
          <cell r="I961">
            <v>526</v>
          </cell>
        </row>
        <row r="963">
          <cell r="B963" t="str">
            <v>捨てコンクリート</v>
          </cell>
          <cell r="C963">
            <v>0</v>
          </cell>
          <cell r="D963" t="str">
            <v>㎥</v>
          </cell>
          <cell r="E963">
            <v>32000</v>
          </cell>
          <cell r="F963">
            <v>0</v>
          </cell>
          <cell r="G963" t="str">
            <v>㎥</v>
          </cell>
          <cell r="H963">
            <v>32000</v>
          </cell>
          <cell r="I963">
            <v>0</v>
          </cell>
        </row>
        <row r="965">
          <cell r="B965" t="str">
            <v>　　　〃　　　 打手間　　</v>
          </cell>
          <cell r="C965" t="str">
            <v>雑用ｺﾝ</v>
          </cell>
          <cell r="D965" t="str">
            <v>雑用ｺﾝ</v>
          </cell>
          <cell r="E965" t="str">
            <v>㎥</v>
          </cell>
          <cell r="F965">
            <v>0</v>
          </cell>
          <cell r="G965" t="str">
            <v>㎥</v>
          </cell>
          <cell r="H965">
            <v>45500</v>
          </cell>
          <cell r="I965">
            <v>0</v>
          </cell>
        </row>
        <row r="967">
          <cell r="B967" t="str">
            <v>普通コンクリート</v>
          </cell>
          <cell r="C967" t="str">
            <v>24-15</v>
          </cell>
          <cell r="D967" t="str">
            <v>24-15</v>
          </cell>
          <cell r="E967" t="str">
            <v>㎥</v>
          </cell>
          <cell r="F967">
            <v>0.2</v>
          </cell>
          <cell r="G967" t="str">
            <v>㎥</v>
          </cell>
          <cell r="H967">
            <v>33000</v>
          </cell>
          <cell r="I967">
            <v>6600</v>
          </cell>
        </row>
        <row r="969">
          <cell r="B969" t="str">
            <v>　　　〃　　　 打手間　　</v>
          </cell>
          <cell r="C969">
            <v>0.2</v>
          </cell>
          <cell r="D969" t="str">
            <v>㎥</v>
          </cell>
          <cell r="E969" t="e">
            <v>#N/A</v>
          </cell>
          <cell r="F969">
            <v>0.2</v>
          </cell>
          <cell r="G969" t="str">
            <v>㎥</v>
          </cell>
          <cell r="H969" t="e">
            <v>#N/A</v>
          </cell>
          <cell r="I969" t="e">
            <v>#N/A</v>
          </cell>
        </row>
        <row r="971">
          <cell r="B971" t="str">
            <v>普通型枠</v>
          </cell>
          <cell r="C971">
            <v>0.2</v>
          </cell>
          <cell r="D971" t="str">
            <v>㎡</v>
          </cell>
          <cell r="E971">
            <v>47500</v>
          </cell>
          <cell r="F971">
            <v>0.2</v>
          </cell>
          <cell r="G971" t="str">
            <v>㎡</v>
          </cell>
          <cell r="H971">
            <v>47500</v>
          </cell>
          <cell r="I971">
            <v>9500</v>
          </cell>
        </row>
        <row r="973">
          <cell r="B973" t="str">
            <v>打放し型枠</v>
          </cell>
          <cell r="C973">
            <v>1.8</v>
          </cell>
          <cell r="D973" t="str">
            <v>㎡</v>
          </cell>
          <cell r="E973" t="e">
            <v>#N/A</v>
          </cell>
          <cell r="F973">
            <v>1.8</v>
          </cell>
          <cell r="G973" t="str">
            <v>㎡</v>
          </cell>
          <cell r="H973" t="e">
            <v>#N/A</v>
          </cell>
          <cell r="I973" t="e">
            <v>#N/A</v>
          </cell>
        </row>
        <row r="975">
          <cell r="B975" t="str">
            <v>型枠運搬</v>
          </cell>
          <cell r="C975">
            <v>2</v>
          </cell>
          <cell r="D975" t="str">
            <v>㎡</v>
          </cell>
          <cell r="E975">
            <v>33500</v>
          </cell>
          <cell r="F975">
            <v>2</v>
          </cell>
          <cell r="G975" t="str">
            <v>㎡</v>
          </cell>
          <cell r="H975">
            <v>33500</v>
          </cell>
          <cell r="I975">
            <v>67000</v>
          </cell>
        </row>
        <row r="977">
          <cell r="B977" t="str">
            <v>異形鉄筋</v>
          </cell>
          <cell r="C977" t="str">
            <v>SD295A D10</v>
          </cell>
          <cell r="D977" t="str">
            <v>SD295A D10</v>
          </cell>
          <cell r="E977" t="str">
            <v>ｔ</v>
          </cell>
          <cell r="F977">
            <v>0</v>
          </cell>
          <cell r="G977" t="str">
            <v>ｔ</v>
          </cell>
          <cell r="H977">
            <v>11600</v>
          </cell>
          <cell r="I977">
            <v>0</v>
          </cell>
        </row>
        <row r="979">
          <cell r="B979" t="str">
            <v>コンクリートこて仕上げ</v>
          </cell>
          <cell r="C979" t="str">
            <v>薄物仕上げ</v>
          </cell>
          <cell r="D979" t="str">
            <v>薄物仕上げ</v>
          </cell>
          <cell r="E979" t="str">
            <v>㎡</v>
          </cell>
          <cell r="F979">
            <v>0.2</v>
          </cell>
          <cell r="G979" t="str">
            <v>㎡</v>
          </cell>
          <cell r="H979" t="e">
            <v>#N/A</v>
          </cell>
          <cell r="I979" t="e">
            <v>#N/A</v>
          </cell>
        </row>
        <row r="980">
          <cell r="B980" t="str">
            <v>　常温乾燥形ふっ素樹脂ワニス塗り</v>
          </cell>
          <cell r="C980" t="str">
            <v>笠木</v>
          </cell>
          <cell r="D980" t="str">
            <v>笠木</v>
          </cell>
        </row>
        <row r="981">
          <cell r="B981" t="str">
            <v>　（ＦＵＣ）</v>
          </cell>
          <cell r="C981" t="str">
            <v>ｺﾝｸﾘｰﾄ面</v>
          </cell>
          <cell r="D981" t="str">
            <v>ｺﾝｸﾘｰﾄ面</v>
          </cell>
          <cell r="E981" t="str">
            <v>㎡</v>
          </cell>
          <cell r="F981">
            <v>0.2</v>
          </cell>
          <cell r="G981" t="str">
            <v>㎡</v>
          </cell>
          <cell r="H981">
            <v>160</v>
          </cell>
          <cell r="I981">
            <v>32</v>
          </cell>
        </row>
        <row r="982">
          <cell r="B982" t="str">
            <v>　常温乾燥形ふっ素樹脂ワニス塗り</v>
          </cell>
          <cell r="C982" t="str">
            <v>壁</v>
          </cell>
          <cell r="D982" t="str">
            <v>壁</v>
          </cell>
        </row>
        <row r="983">
          <cell r="B983" t="str">
            <v>　（ＦＵＣ）</v>
          </cell>
          <cell r="C983" t="str">
            <v>ｺﾝｸﾘｰﾄ面</v>
          </cell>
          <cell r="D983" t="str">
            <v>ｺﾝｸﾘｰﾄ面</v>
          </cell>
          <cell r="E983" t="str">
            <v>㎡</v>
          </cell>
          <cell r="F983">
            <v>1.8</v>
          </cell>
          <cell r="G983" t="str">
            <v>㎡</v>
          </cell>
          <cell r="H983">
            <v>160</v>
          </cell>
          <cell r="I983">
            <v>288</v>
          </cell>
        </row>
        <row r="989">
          <cell r="B989" t="str">
            <v xml:space="preserve">  代　価  計</v>
          </cell>
          <cell r="C989" t="e">
            <v>#N/A</v>
          </cell>
          <cell r="I989" t="e">
            <v>#N/A</v>
          </cell>
        </row>
        <row r="991">
          <cell r="B991" t="str">
            <v>採　用　金　額</v>
          </cell>
          <cell r="C991" t="e">
            <v>#N/A</v>
          </cell>
          <cell r="I991" t="e">
            <v>#N/A</v>
          </cell>
        </row>
        <row r="993">
          <cell r="B993" t="str">
            <v>d23202</v>
          </cell>
          <cell r="C993" t="e">
            <v>#N/A</v>
          </cell>
          <cell r="I993" t="e">
            <v>#N/A</v>
          </cell>
        </row>
        <row r="994">
          <cell r="B994" t="str">
            <v>ﾀｲﾙ周り</v>
          </cell>
        </row>
        <row r="995">
          <cell r="B995" t="str">
            <v>コンクリートよう壁2</v>
          </cell>
        </row>
        <row r="997">
          <cell r="B997" t="str">
            <v>ｍ当り単価</v>
          </cell>
        </row>
        <row r="999">
          <cell r="B999" t="str">
            <v>根切り</v>
          </cell>
          <cell r="C999" t="str">
            <v>ﾊﾞｯｸﾎｳ0.6㎥ 基礎</v>
          </cell>
          <cell r="D999" t="str">
            <v>ﾊﾞｯｸﾎｳ0.6㎥ 基礎</v>
          </cell>
          <cell r="E999" t="str">
            <v>㎥</v>
          </cell>
          <cell r="F999">
            <v>0.7</v>
          </cell>
          <cell r="G999" t="str">
            <v>㎥</v>
          </cell>
          <cell r="H999" t="e">
            <v>#N/A</v>
          </cell>
          <cell r="I999" t="e">
            <v>#N/A</v>
          </cell>
        </row>
        <row r="1001">
          <cell r="B1001" t="str">
            <v>床付け</v>
          </cell>
          <cell r="C1001">
            <v>0.4</v>
          </cell>
          <cell r="D1001" t="str">
            <v>㎥</v>
          </cell>
          <cell r="E1001" t="e">
            <v>#N/A</v>
          </cell>
          <cell r="F1001">
            <v>0.4</v>
          </cell>
          <cell r="G1001" t="str">
            <v>㎥</v>
          </cell>
          <cell r="H1001" t="e">
            <v>#N/A</v>
          </cell>
          <cell r="I1001" t="e">
            <v>#N/A</v>
          </cell>
        </row>
        <row r="1002">
          <cell r="D1002" t="str">
            <v>仮置土</v>
          </cell>
        </row>
        <row r="1003">
          <cell r="B1003" t="str">
            <v>埋戻し</v>
          </cell>
          <cell r="C1003" t="str">
            <v>ﾊﾞｯｸﾎｳ0.6㎥ 基礎</v>
          </cell>
          <cell r="D1003" t="str">
            <v>ﾊﾞｯｸﾎｳ0.6㎥ 基礎</v>
          </cell>
          <cell r="E1003" t="str">
            <v>㎥</v>
          </cell>
          <cell r="F1003">
            <v>0.5</v>
          </cell>
          <cell r="G1003" t="str">
            <v>㎥</v>
          </cell>
          <cell r="H1003" t="e">
            <v>#N/A</v>
          </cell>
          <cell r="I1003" t="e">
            <v>#N/A</v>
          </cell>
        </row>
        <row r="1005">
          <cell r="B1005" t="str">
            <v>不用土処分</v>
          </cell>
          <cell r="C1005" t="str">
            <v>構内敷きならし</v>
          </cell>
          <cell r="D1005" t="str">
            <v>構内敷きならし</v>
          </cell>
          <cell r="E1005" t="str">
            <v>㎥</v>
          </cell>
          <cell r="F1005">
            <v>0.2</v>
          </cell>
          <cell r="G1005" t="str">
            <v>㎥</v>
          </cell>
          <cell r="H1005" t="e">
            <v>#N/A</v>
          </cell>
          <cell r="I1005" t="e">
            <v>#N/A</v>
          </cell>
        </row>
        <row r="1007">
          <cell r="B1007" t="str">
            <v>砕石地業</v>
          </cell>
          <cell r="C1007" t="str">
            <v>t100</v>
          </cell>
          <cell r="D1007" t="str">
            <v>t100</v>
          </cell>
          <cell r="E1007" t="str">
            <v>㎥</v>
          </cell>
          <cell r="F1007">
            <v>0.1</v>
          </cell>
          <cell r="G1007" t="str">
            <v>㎥</v>
          </cell>
          <cell r="H1007">
            <v>5260</v>
          </cell>
          <cell r="I1007">
            <v>526</v>
          </cell>
        </row>
        <row r="1009">
          <cell r="B1009" t="str">
            <v>砕石地業</v>
          </cell>
          <cell r="C1009" t="str">
            <v>t100</v>
          </cell>
          <cell r="D1009" t="str">
            <v>t100</v>
          </cell>
          <cell r="E1009" t="str">
            <v>㎥</v>
          </cell>
          <cell r="F1009">
            <v>0.1</v>
          </cell>
          <cell r="G1009" t="str">
            <v>㎥</v>
          </cell>
          <cell r="H1009">
            <v>5260</v>
          </cell>
          <cell r="I1009">
            <v>526</v>
          </cell>
        </row>
        <row r="1011">
          <cell r="B1011" t="str">
            <v>普通コンクリート</v>
          </cell>
          <cell r="C1011" t="str">
            <v>24-15</v>
          </cell>
          <cell r="D1011" t="str">
            <v>24-15</v>
          </cell>
          <cell r="E1011" t="str">
            <v>㎥</v>
          </cell>
          <cell r="F1011">
            <v>0.1</v>
          </cell>
          <cell r="G1011" t="str">
            <v>㎥</v>
          </cell>
          <cell r="H1011">
            <v>33000</v>
          </cell>
          <cell r="I1011">
            <v>3300</v>
          </cell>
        </row>
        <row r="1013">
          <cell r="B1013" t="str">
            <v>　　　〃　　　 打手間　　</v>
          </cell>
          <cell r="C1013">
            <v>0.1</v>
          </cell>
          <cell r="D1013" t="str">
            <v>㎥</v>
          </cell>
          <cell r="E1013" t="e">
            <v>#N/A</v>
          </cell>
          <cell r="F1013">
            <v>0.1</v>
          </cell>
          <cell r="G1013" t="str">
            <v>㎥</v>
          </cell>
          <cell r="H1013" t="e">
            <v>#N/A</v>
          </cell>
          <cell r="I1013" t="e">
            <v>#N/A</v>
          </cell>
        </row>
        <row r="1015">
          <cell r="B1015" t="str">
            <v>打放し型枠</v>
          </cell>
          <cell r="C1015">
            <v>0.6</v>
          </cell>
          <cell r="D1015" t="str">
            <v>㎡</v>
          </cell>
          <cell r="E1015" t="e">
            <v>#N/A</v>
          </cell>
          <cell r="F1015">
            <v>0.6</v>
          </cell>
          <cell r="G1015" t="str">
            <v>㎡</v>
          </cell>
          <cell r="H1015" t="e">
            <v>#N/A</v>
          </cell>
          <cell r="I1015" t="e">
            <v>#N/A</v>
          </cell>
        </row>
        <row r="1017">
          <cell r="B1017" t="str">
            <v>型枠運搬</v>
          </cell>
          <cell r="C1017">
            <v>0.6</v>
          </cell>
          <cell r="D1017" t="str">
            <v>㎡</v>
          </cell>
          <cell r="E1017">
            <v>33500</v>
          </cell>
          <cell r="F1017">
            <v>0.6</v>
          </cell>
          <cell r="G1017" t="str">
            <v>㎡</v>
          </cell>
          <cell r="H1017">
            <v>33500</v>
          </cell>
          <cell r="I1017">
            <v>20100</v>
          </cell>
        </row>
        <row r="1019">
          <cell r="B1019" t="str">
            <v>異形鉄筋</v>
          </cell>
          <cell r="C1019" t="str">
            <v>SD295A D10</v>
          </cell>
          <cell r="D1019" t="str">
            <v>SD295A D10</v>
          </cell>
          <cell r="E1019" t="str">
            <v>ｔ</v>
          </cell>
          <cell r="F1019">
            <v>0</v>
          </cell>
          <cell r="G1019" t="str">
            <v>ｔ</v>
          </cell>
          <cell r="H1019">
            <v>11600</v>
          </cell>
          <cell r="I1019">
            <v>0</v>
          </cell>
        </row>
        <row r="1021">
          <cell r="B1021" t="str">
            <v>コンクリートこて仕上げ</v>
          </cell>
          <cell r="C1021" t="str">
            <v>薄物仕上げ</v>
          </cell>
          <cell r="D1021" t="str">
            <v>薄物仕上げ</v>
          </cell>
          <cell r="E1021" t="str">
            <v>㎥</v>
          </cell>
          <cell r="F1021">
            <v>0.2</v>
          </cell>
          <cell r="G1021" t="str">
            <v>㎥</v>
          </cell>
          <cell r="H1021" t="e">
            <v>#N/A</v>
          </cell>
          <cell r="I1021" t="e">
            <v>#N/A</v>
          </cell>
        </row>
        <row r="1022">
          <cell r="B1022" t="str">
            <v>　常温乾燥形ふっ素樹脂ワニス塗り</v>
          </cell>
          <cell r="C1022" t="str">
            <v>笠木</v>
          </cell>
          <cell r="D1022" t="str">
            <v>笠木</v>
          </cell>
        </row>
        <row r="1023">
          <cell r="B1023" t="str">
            <v>　（ＦＵＣ）</v>
          </cell>
          <cell r="C1023" t="str">
            <v>ｺﾝｸﾘｰﾄ面</v>
          </cell>
          <cell r="D1023" t="str">
            <v>ｺﾝｸﾘｰﾄ面</v>
          </cell>
          <cell r="E1023" t="str">
            <v>㎡</v>
          </cell>
          <cell r="F1023">
            <v>0.2</v>
          </cell>
          <cell r="G1023" t="str">
            <v>㎡</v>
          </cell>
          <cell r="H1023">
            <v>160</v>
          </cell>
          <cell r="I1023">
            <v>32</v>
          </cell>
        </row>
        <row r="1024">
          <cell r="B1024" t="str">
            <v>　常温乾燥形ふっ素樹脂ワニス塗り</v>
          </cell>
          <cell r="C1024" t="str">
            <v>壁</v>
          </cell>
          <cell r="D1024" t="str">
            <v>壁</v>
          </cell>
        </row>
        <row r="1025">
          <cell r="B1025" t="str">
            <v>　（ＦＵＣ）</v>
          </cell>
          <cell r="C1025" t="str">
            <v>ｺﾝｸﾘｰﾄ面</v>
          </cell>
          <cell r="D1025" t="str">
            <v>ｺﾝｸﾘｰﾄ面</v>
          </cell>
          <cell r="E1025" t="str">
            <v>㎡</v>
          </cell>
          <cell r="F1025">
            <v>0.6</v>
          </cell>
          <cell r="G1025" t="str">
            <v>㎡</v>
          </cell>
          <cell r="H1025">
            <v>160</v>
          </cell>
          <cell r="I1025">
            <v>96</v>
          </cell>
        </row>
        <row r="1027">
          <cell r="B1027" t="str">
            <v>側溝等モルタル塗り</v>
          </cell>
          <cell r="C1027">
            <v>0.1</v>
          </cell>
          <cell r="D1027" t="str">
            <v>㎡</v>
          </cell>
          <cell r="E1027" t="e">
            <v>#N/A</v>
          </cell>
          <cell r="F1027">
            <v>0.1</v>
          </cell>
          <cell r="G1027" t="str">
            <v>㎡</v>
          </cell>
          <cell r="H1027" t="e">
            <v>#N/A</v>
          </cell>
          <cell r="I1027" t="e">
            <v>#N/A</v>
          </cell>
        </row>
        <row r="1033">
          <cell r="B1033" t="str">
            <v xml:space="preserve">  代　価  計</v>
          </cell>
          <cell r="C1033" t="e">
            <v>#N/A</v>
          </cell>
          <cell r="I1033" t="e">
            <v>#N/A</v>
          </cell>
        </row>
        <row r="1035">
          <cell r="B1035" t="str">
            <v>採　用　金　額</v>
          </cell>
          <cell r="C1035" t="e">
            <v>#N/A</v>
          </cell>
          <cell r="I1035" t="e">
            <v>#N/A</v>
          </cell>
        </row>
        <row r="1037">
          <cell r="B1037" t="str">
            <v>d23203</v>
          </cell>
          <cell r="C1037" t="e">
            <v>#N/A</v>
          </cell>
          <cell r="I1037" t="e">
            <v>#N/A</v>
          </cell>
        </row>
        <row r="1038">
          <cell r="B1038" t="str">
            <v>ｱｽﾌｧﾙﾄ周り</v>
          </cell>
        </row>
        <row r="1039">
          <cell r="B1039" t="str">
            <v>コンクリートよう壁3</v>
          </cell>
        </row>
        <row r="1041">
          <cell r="B1041" t="str">
            <v>ｍ当り単価</v>
          </cell>
        </row>
        <row r="1043">
          <cell r="B1043" t="str">
            <v>根切り</v>
          </cell>
          <cell r="C1043" t="str">
            <v>ﾊﾞｯｸﾎｳ0.6㎥ 基礎</v>
          </cell>
          <cell r="D1043" t="str">
            <v>ﾊﾞｯｸﾎｳ0.6㎥ 基礎</v>
          </cell>
          <cell r="E1043" t="str">
            <v>㎥</v>
          </cell>
          <cell r="F1043">
            <v>1.4</v>
          </cell>
          <cell r="G1043" t="str">
            <v>㎥</v>
          </cell>
          <cell r="H1043" t="e">
            <v>#N/A</v>
          </cell>
          <cell r="I1043" t="e">
            <v>#N/A</v>
          </cell>
        </row>
        <row r="1045">
          <cell r="B1045" t="str">
            <v>床付け</v>
          </cell>
          <cell r="C1045">
            <v>0.8</v>
          </cell>
          <cell r="D1045" t="str">
            <v>㎥</v>
          </cell>
          <cell r="E1045" t="e">
            <v>#N/A</v>
          </cell>
          <cell r="F1045">
            <v>0.8</v>
          </cell>
          <cell r="G1045" t="str">
            <v>㎥</v>
          </cell>
          <cell r="H1045" t="e">
            <v>#N/A</v>
          </cell>
          <cell r="I1045" t="e">
            <v>#N/A</v>
          </cell>
        </row>
        <row r="1046">
          <cell r="D1046" t="str">
            <v>仮置土</v>
          </cell>
        </row>
        <row r="1047">
          <cell r="B1047" t="str">
            <v>埋戻し</v>
          </cell>
          <cell r="C1047" t="str">
            <v>ﾊﾞｯｸﾎｳ0.6㎥ 基礎</v>
          </cell>
          <cell r="D1047" t="str">
            <v>ﾊﾞｯｸﾎｳ0.6㎥ 基礎</v>
          </cell>
          <cell r="E1047" t="str">
            <v>㎥</v>
          </cell>
          <cell r="F1047">
            <v>1.1000000000000001</v>
          </cell>
          <cell r="G1047" t="str">
            <v>㎥</v>
          </cell>
          <cell r="H1047" t="e">
            <v>#N/A</v>
          </cell>
          <cell r="I1047" t="e">
            <v>#N/A</v>
          </cell>
        </row>
        <row r="1049">
          <cell r="B1049" t="str">
            <v>不用土処分</v>
          </cell>
          <cell r="C1049" t="str">
            <v>構内敷きならし</v>
          </cell>
          <cell r="D1049" t="str">
            <v>構内敷きならし</v>
          </cell>
          <cell r="E1049" t="str">
            <v>㎥</v>
          </cell>
          <cell r="F1049">
            <v>0.3</v>
          </cell>
          <cell r="G1049" t="str">
            <v>㎥</v>
          </cell>
          <cell r="H1049" t="e">
            <v>#N/A</v>
          </cell>
          <cell r="I1049" t="e">
            <v>#N/A</v>
          </cell>
        </row>
        <row r="1051">
          <cell r="B1051" t="str">
            <v>砕石地業</v>
          </cell>
          <cell r="C1051" t="str">
            <v>t100</v>
          </cell>
          <cell r="D1051" t="str">
            <v>t100</v>
          </cell>
          <cell r="E1051" t="str">
            <v>㎥</v>
          </cell>
          <cell r="F1051">
            <v>0.1</v>
          </cell>
          <cell r="G1051" t="str">
            <v>㎥</v>
          </cell>
          <cell r="H1051">
            <v>5260</v>
          </cell>
          <cell r="I1051">
            <v>526</v>
          </cell>
        </row>
        <row r="1053">
          <cell r="B1053" t="str">
            <v>捨てコンクリート</v>
          </cell>
          <cell r="C1053">
            <v>0</v>
          </cell>
          <cell r="D1053" t="str">
            <v>㎥</v>
          </cell>
          <cell r="E1053">
            <v>32000</v>
          </cell>
          <cell r="F1053">
            <v>0</v>
          </cell>
          <cell r="G1053" t="str">
            <v>㎥</v>
          </cell>
          <cell r="H1053">
            <v>32000</v>
          </cell>
          <cell r="I1053">
            <v>0</v>
          </cell>
        </row>
        <row r="1055">
          <cell r="B1055" t="str">
            <v>　　　〃　　　 打手間　　</v>
          </cell>
          <cell r="C1055" t="str">
            <v>雑用ｺﾝ</v>
          </cell>
          <cell r="D1055" t="str">
            <v>雑用ｺﾝ</v>
          </cell>
          <cell r="E1055" t="str">
            <v>㎥</v>
          </cell>
          <cell r="F1055">
            <v>0</v>
          </cell>
          <cell r="G1055" t="str">
            <v>㎥</v>
          </cell>
          <cell r="H1055">
            <v>45500</v>
          </cell>
          <cell r="I1055">
            <v>0</v>
          </cell>
        </row>
        <row r="1057">
          <cell r="B1057" t="str">
            <v>普通コンクリート</v>
          </cell>
          <cell r="C1057" t="str">
            <v>24-15</v>
          </cell>
          <cell r="D1057" t="str">
            <v>24-15</v>
          </cell>
          <cell r="E1057" t="str">
            <v>㎥</v>
          </cell>
          <cell r="F1057">
            <v>0.3</v>
          </cell>
          <cell r="G1057" t="str">
            <v>㎥</v>
          </cell>
          <cell r="H1057">
            <v>33000</v>
          </cell>
          <cell r="I1057">
            <v>9900</v>
          </cell>
        </row>
        <row r="1059">
          <cell r="B1059" t="str">
            <v>　　　〃　　　 打手間　　</v>
          </cell>
          <cell r="C1059">
            <v>0.3</v>
          </cell>
          <cell r="D1059" t="str">
            <v>㎥</v>
          </cell>
          <cell r="E1059" t="e">
            <v>#N/A</v>
          </cell>
          <cell r="F1059">
            <v>0.3</v>
          </cell>
          <cell r="G1059" t="str">
            <v>㎥</v>
          </cell>
          <cell r="H1059" t="e">
            <v>#N/A</v>
          </cell>
          <cell r="I1059" t="e">
            <v>#N/A</v>
          </cell>
        </row>
        <row r="1061">
          <cell r="B1061" t="str">
            <v>普通型枠</v>
          </cell>
          <cell r="C1061">
            <v>1.1000000000000001</v>
          </cell>
          <cell r="D1061" t="str">
            <v>㎡</v>
          </cell>
          <cell r="E1061">
            <v>47500</v>
          </cell>
          <cell r="F1061">
            <v>1.1000000000000001</v>
          </cell>
          <cell r="G1061" t="str">
            <v>㎡</v>
          </cell>
          <cell r="H1061">
            <v>47500</v>
          </cell>
          <cell r="I1061">
            <v>52250</v>
          </cell>
        </row>
        <row r="1063">
          <cell r="B1063" t="str">
            <v>打放し型枠</v>
          </cell>
          <cell r="C1063">
            <v>1.3</v>
          </cell>
          <cell r="D1063" t="str">
            <v>㎡</v>
          </cell>
          <cell r="E1063" t="e">
            <v>#N/A</v>
          </cell>
          <cell r="F1063">
            <v>1.3</v>
          </cell>
          <cell r="G1063" t="str">
            <v>㎡</v>
          </cell>
          <cell r="H1063" t="e">
            <v>#N/A</v>
          </cell>
          <cell r="I1063" t="e">
            <v>#N/A</v>
          </cell>
        </row>
        <row r="1065">
          <cell r="B1065" t="str">
            <v>型枠運搬</v>
          </cell>
          <cell r="C1065">
            <v>2.4</v>
          </cell>
          <cell r="D1065" t="str">
            <v>㎡</v>
          </cell>
          <cell r="E1065">
            <v>33500</v>
          </cell>
          <cell r="F1065">
            <v>2.4</v>
          </cell>
          <cell r="G1065" t="str">
            <v>㎡</v>
          </cell>
          <cell r="H1065">
            <v>33500</v>
          </cell>
          <cell r="I1065">
            <v>80400</v>
          </cell>
        </row>
        <row r="1067">
          <cell r="B1067" t="str">
            <v>異形鉄筋</v>
          </cell>
          <cell r="C1067" t="str">
            <v>SD295A D10</v>
          </cell>
          <cell r="D1067" t="str">
            <v>SD295A D10</v>
          </cell>
          <cell r="E1067" t="str">
            <v>ｔ</v>
          </cell>
          <cell r="F1067">
            <v>0</v>
          </cell>
          <cell r="G1067" t="str">
            <v>ｔ</v>
          </cell>
          <cell r="H1067">
            <v>11600</v>
          </cell>
          <cell r="I1067">
            <v>0</v>
          </cell>
        </row>
        <row r="1069">
          <cell r="B1069" t="str">
            <v>コンクリートこて仕上げ</v>
          </cell>
          <cell r="C1069" t="str">
            <v>薄物仕上げ</v>
          </cell>
          <cell r="D1069" t="str">
            <v>薄物仕上げ</v>
          </cell>
          <cell r="E1069" t="str">
            <v>㎡</v>
          </cell>
          <cell r="F1069">
            <v>0.2</v>
          </cell>
          <cell r="G1069" t="str">
            <v>㎡</v>
          </cell>
          <cell r="H1069" t="e">
            <v>#N/A</v>
          </cell>
          <cell r="I1069" t="e">
            <v>#N/A</v>
          </cell>
        </row>
        <row r="1070">
          <cell r="B1070" t="str">
            <v>　常温乾燥形ふっ素樹脂ワニス塗り</v>
          </cell>
          <cell r="C1070" t="str">
            <v>笠木</v>
          </cell>
          <cell r="D1070" t="str">
            <v>笠木</v>
          </cell>
        </row>
        <row r="1071">
          <cell r="B1071" t="str">
            <v>　（ＦＵＣ）</v>
          </cell>
          <cell r="C1071" t="str">
            <v>ｺﾝｸﾘｰﾄ面</v>
          </cell>
          <cell r="D1071" t="str">
            <v>ｺﾝｸﾘｰﾄ面</v>
          </cell>
          <cell r="E1071" t="str">
            <v>㎡</v>
          </cell>
          <cell r="F1071">
            <v>0.2</v>
          </cell>
          <cell r="G1071" t="str">
            <v>㎡</v>
          </cell>
          <cell r="H1071">
            <v>160</v>
          </cell>
          <cell r="I1071">
            <v>32</v>
          </cell>
        </row>
        <row r="1072">
          <cell r="B1072" t="str">
            <v>　常温乾燥形ふっ素樹脂ワニス塗り</v>
          </cell>
          <cell r="C1072" t="str">
            <v>壁</v>
          </cell>
          <cell r="D1072" t="str">
            <v>壁</v>
          </cell>
        </row>
        <row r="1073">
          <cell r="B1073" t="str">
            <v>　（ＦＵＣ）</v>
          </cell>
          <cell r="C1073" t="str">
            <v>ｺﾝｸﾘｰﾄ面</v>
          </cell>
          <cell r="D1073" t="str">
            <v>ｺﾝｸﾘｰﾄ面</v>
          </cell>
          <cell r="E1073" t="str">
            <v>㎡</v>
          </cell>
          <cell r="F1073">
            <v>1.3</v>
          </cell>
          <cell r="G1073" t="str">
            <v>㎡</v>
          </cell>
          <cell r="H1073">
            <v>160</v>
          </cell>
          <cell r="I1073">
            <v>208</v>
          </cell>
        </row>
        <row r="1075">
          <cell r="B1075" t="str">
            <v>側溝等モルタル塗り</v>
          </cell>
          <cell r="C1075">
            <v>0.1</v>
          </cell>
          <cell r="D1075" t="str">
            <v>㎡</v>
          </cell>
          <cell r="E1075" t="e">
            <v>#N/A</v>
          </cell>
          <cell r="F1075">
            <v>0.1</v>
          </cell>
          <cell r="G1075" t="str">
            <v>㎡</v>
          </cell>
          <cell r="H1075" t="e">
            <v>#N/A</v>
          </cell>
          <cell r="I1075" t="e">
            <v>#N/A</v>
          </cell>
        </row>
        <row r="1076">
          <cell r="D1076" t="str">
            <v>L-50*50*6</v>
          </cell>
        </row>
        <row r="1077">
          <cell r="B1077" t="str">
            <v>舗装止</v>
          </cell>
          <cell r="C1077" t="str">
            <v>溶融亜鉛めっき</v>
          </cell>
          <cell r="D1077" t="str">
            <v>溶融亜鉛めっき</v>
          </cell>
          <cell r="E1077" t="str">
            <v>ｍ</v>
          </cell>
          <cell r="F1077">
            <v>1</v>
          </cell>
          <cell r="G1077" t="str">
            <v>ｍ</v>
          </cell>
          <cell r="H1077">
            <v>800</v>
          </cell>
          <cell r="I1077">
            <v>800</v>
          </cell>
        </row>
        <row r="1083">
          <cell r="B1083" t="str">
            <v xml:space="preserve">  代　価  計</v>
          </cell>
          <cell r="C1083" t="e">
            <v>#N/A</v>
          </cell>
          <cell r="I1083" t="e">
            <v>#N/A</v>
          </cell>
        </row>
        <row r="1085">
          <cell r="B1085" t="str">
            <v>採　用　金　額</v>
          </cell>
          <cell r="C1085" t="e">
            <v>#N/A</v>
          </cell>
          <cell r="I1085" t="e">
            <v>#N/A</v>
          </cell>
        </row>
        <row r="1087">
          <cell r="B1087" t="str">
            <v>d23301</v>
          </cell>
          <cell r="C1087" t="e">
            <v>#N/A</v>
          </cell>
          <cell r="I1087" t="e">
            <v>#N/A</v>
          </cell>
        </row>
        <row r="1089">
          <cell r="B1089" t="str">
            <v>集水ますＡ</v>
          </cell>
        </row>
        <row r="1091">
          <cell r="B1091" t="str">
            <v>か所当り単価</v>
          </cell>
        </row>
        <row r="1093">
          <cell r="B1093" t="str">
            <v>根切り</v>
          </cell>
          <cell r="C1093" t="str">
            <v>ﾊﾞｯｸﾎｳ0.6㎥ 基礎</v>
          </cell>
          <cell r="D1093" t="str">
            <v>ﾊﾞｯｸﾎｳ0.6㎥ 基礎</v>
          </cell>
          <cell r="E1093" t="str">
            <v>㎥</v>
          </cell>
          <cell r="F1093">
            <v>2.5</v>
          </cell>
          <cell r="G1093" t="str">
            <v>㎥</v>
          </cell>
          <cell r="H1093" t="e">
            <v>#N/A</v>
          </cell>
          <cell r="I1093" t="e">
            <v>#N/A</v>
          </cell>
        </row>
        <row r="1095">
          <cell r="B1095" t="str">
            <v>床付け</v>
          </cell>
          <cell r="C1095">
            <v>0.6</v>
          </cell>
          <cell r="D1095" t="str">
            <v>㎥</v>
          </cell>
          <cell r="E1095" t="e">
            <v>#N/A</v>
          </cell>
          <cell r="F1095">
            <v>0.6</v>
          </cell>
          <cell r="G1095" t="str">
            <v>㎥</v>
          </cell>
          <cell r="H1095" t="e">
            <v>#N/A</v>
          </cell>
          <cell r="I1095" t="e">
            <v>#N/A</v>
          </cell>
        </row>
        <row r="1096">
          <cell r="D1096" t="str">
            <v>仮置土</v>
          </cell>
        </row>
        <row r="1097">
          <cell r="B1097" t="str">
            <v>埋戻し</v>
          </cell>
          <cell r="C1097" t="str">
            <v>ﾊﾞｯｸﾎｳ0.6㎥ 基礎</v>
          </cell>
          <cell r="D1097" t="str">
            <v>ﾊﾞｯｸﾎｳ0.6㎥ 基礎</v>
          </cell>
          <cell r="E1097" t="str">
            <v>㎥</v>
          </cell>
          <cell r="F1097">
            <v>2.1</v>
          </cell>
          <cell r="G1097" t="str">
            <v>㎥</v>
          </cell>
          <cell r="H1097" t="e">
            <v>#N/A</v>
          </cell>
          <cell r="I1097" t="e">
            <v>#N/A</v>
          </cell>
        </row>
        <row r="1099">
          <cell r="B1099" t="str">
            <v>不用土処分</v>
          </cell>
          <cell r="C1099" t="str">
            <v>構内敷きならし</v>
          </cell>
          <cell r="D1099" t="str">
            <v>構内敷きならし</v>
          </cell>
          <cell r="E1099" t="str">
            <v>㎥</v>
          </cell>
          <cell r="F1099">
            <v>0.4</v>
          </cell>
          <cell r="G1099" t="str">
            <v>㎥</v>
          </cell>
          <cell r="H1099" t="e">
            <v>#N/A</v>
          </cell>
          <cell r="I1099" t="e">
            <v>#N/A</v>
          </cell>
        </row>
        <row r="1101">
          <cell r="B1101" t="str">
            <v>砕石地業</v>
          </cell>
          <cell r="C1101" t="str">
            <v>t100</v>
          </cell>
          <cell r="D1101" t="str">
            <v>t100</v>
          </cell>
          <cell r="E1101" t="str">
            <v>㎥</v>
          </cell>
          <cell r="F1101">
            <v>0.1</v>
          </cell>
          <cell r="G1101" t="str">
            <v>㎥</v>
          </cell>
          <cell r="H1101">
            <v>5260</v>
          </cell>
          <cell r="I1101">
            <v>526</v>
          </cell>
        </row>
        <row r="1103">
          <cell r="B1103" t="str">
            <v>普通コンクリート</v>
          </cell>
          <cell r="C1103" t="str">
            <v>18-15</v>
          </cell>
          <cell r="D1103" t="str">
            <v>18-15</v>
          </cell>
          <cell r="E1103" t="str">
            <v>㎥</v>
          </cell>
          <cell r="F1103">
            <v>0.2</v>
          </cell>
          <cell r="G1103" t="str">
            <v>㎥</v>
          </cell>
          <cell r="H1103">
            <v>32000</v>
          </cell>
          <cell r="I1103">
            <v>6400</v>
          </cell>
        </row>
        <row r="1105">
          <cell r="B1105" t="str">
            <v>　　　〃　　　 打手間　　</v>
          </cell>
          <cell r="C1105">
            <v>0.2</v>
          </cell>
          <cell r="D1105" t="str">
            <v>㎥</v>
          </cell>
          <cell r="E1105" t="e">
            <v>#N/A</v>
          </cell>
          <cell r="F1105">
            <v>0.2</v>
          </cell>
          <cell r="G1105" t="str">
            <v>㎥</v>
          </cell>
          <cell r="H1105" t="e">
            <v>#N/A</v>
          </cell>
          <cell r="I1105" t="e">
            <v>#N/A</v>
          </cell>
        </row>
        <row r="1107">
          <cell r="B1107" t="str">
            <v>普通型枠</v>
          </cell>
          <cell r="C1107">
            <v>2.6</v>
          </cell>
          <cell r="D1107" t="str">
            <v>㎡</v>
          </cell>
          <cell r="E1107">
            <v>47500</v>
          </cell>
          <cell r="F1107">
            <v>2.6</v>
          </cell>
          <cell r="G1107" t="str">
            <v>㎡</v>
          </cell>
          <cell r="H1107">
            <v>47500</v>
          </cell>
          <cell r="I1107">
            <v>123500</v>
          </cell>
        </row>
        <row r="1109">
          <cell r="B1109" t="str">
            <v>型枠運搬</v>
          </cell>
          <cell r="C1109">
            <v>2.6</v>
          </cell>
          <cell r="D1109" t="str">
            <v>㎡</v>
          </cell>
          <cell r="E1109">
            <v>33500</v>
          </cell>
          <cell r="F1109">
            <v>2.6</v>
          </cell>
          <cell r="G1109" t="str">
            <v>㎡</v>
          </cell>
          <cell r="H1109">
            <v>33500</v>
          </cell>
          <cell r="I1109">
            <v>87100</v>
          </cell>
        </row>
        <row r="1111">
          <cell r="B1111" t="str">
            <v>異形鉄筋</v>
          </cell>
          <cell r="C1111" t="str">
            <v>SD295A D10</v>
          </cell>
          <cell r="D1111" t="str">
            <v>SD295A D10</v>
          </cell>
          <cell r="E1111" t="str">
            <v>ｔ</v>
          </cell>
          <cell r="F1111">
            <v>0</v>
          </cell>
          <cell r="G1111" t="str">
            <v>ｔ</v>
          </cell>
          <cell r="H1111">
            <v>11600</v>
          </cell>
          <cell r="I1111">
            <v>0</v>
          </cell>
        </row>
        <row r="1113">
          <cell r="B1113" t="str">
            <v>ＳＵＳグレーチングふた</v>
          </cell>
          <cell r="C1113" t="str">
            <v>450角 ﾊﾞｰ@15 ﾎﾞﾙﾄ固定式</v>
          </cell>
          <cell r="D1113" t="str">
            <v>450角 ﾊﾞｰ@15 ﾎﾞﾙﾄ固定式</v>
          </cell>
          <cell r="E1113" t="str">
            <v>か所</v>
          </cell>
          <cell r="F1113">
            <v>1</v>
          </cell>
          <cell r="G1113" t="str">
            <v>か所</v>
          </cell>
          <cell r="H1113">
            <v>800</v>
          </cell>
          <cell r="I1113">
            <v>800</v>
          </cell>
        </row>
        <row r="1123">
          <cell r="B1123" t="str">
            <v xml:space="preserve">  代　価  計</v>
          </cell>
          <cell r="C1123" t="e">
            <v>#N/A</v>
          </cell>
          <cell r="I1123" t="e">
            <v>#N/A</v>
          </cell>
        </row>
        <row r="1125">
          <cell r="B1125" t="str">
            <v>採　用　金　額</v>
          </cell>
          <cell r="C1125" t="e">
            <v>#N/A</v>
          </cell>
          <cell r="I1125" t="e">
            <v>#N/A</v>
          </cell>
        </row>
        <row r="1127">
          <cell r="B1127" t="str">
            <v>d23302</v>
          </cell>
          <cell r="C1127" t="e">
            <v>#N/A</v>
          </cell>
          <cell r="I1127" t="e">
            <v>#N/A</v>
          </cell>
        </row>
        <row r="1129">
          <cell r="B1129" t="str">
            <v>浸透ますＢ</v>
          </cell>
        </row>
        <row r="1131">
          <cell r="B1131" t="str">
            <v>か所当り単価</v>
          </cell>
        </row>
        <row r="1133">
          <cell r="B1133" t="str">
            <v>根切り</v>
          </cell>
          <cell r="C1133" t="str">
            <v>ﾊﾞｯｸﾎｳ0.6㎥ 基礎</v>
          </cell>
          <cell r="D1133" t="str">
            <v>ﾊﾞｯｸﾎｳ0.6㎥ 基礎</v>
          </cell>
          <cell r="E1133" t="str">
            <v>㎥</v>
          </cell>
          <cell r="F1133">
            <v>2.5</v>
          </cell>
          <cell r="G1133" t="str">
            <v>㎥</v>
          </cell>
          <cell r="H1133" t="e">
            <v>#N/A</v>
          </cell>
          <cell r="I1133" t="e">
            <v>#N/A</v>
          </cell>
        </row>
        <row r="1135">
          <cell r="B1135" t="str">
            <v>床付け</v>
          </cell>
          <cell r="C1135">
            <v>0.6</v>
          </cell>
          <cell r="D1135" t="str">
            <v>㎥</v>
          </cell>
          <cell r="E1135" t="e">
            <v>#N/A</v>
          </cell>
          <cell r="F1135">
            <v>0.6</v>
          </cell>
          <cell r="G1135" t="str">
            <v>㎥</v>
          </cell>
          <cell r="H1135" t="e">
            <v>#N/A</v>
          </cell>
          <cell r="I1135" t="e">
            <v>#N/A</v>
          </cell>
        </row>
        <row r="1136">
          <cell r="D1136" t="str">
            <v>仮置土</v>
          </cell>
        </row>
        <row r="1137">
          <cell r="B1137" t="str">
            <v>埋戻し</v>
          </cell>
          <cell r="C1137" t="str">
            <v>ﾊﾞｯｸﾎｳ0.6㎥ 基礎</v>
          </cell>
          <cell r="D1137" t="str">
            <v>ﾊﾞｯｸﾎｳ0.6㎥ 基礎</v>
          </cell>
          <cell r="E1137" t="str">
            <v>㎥</v>
          </cell>
          <cell r="F1137">
            <v>2.1</v>
          </cell>
          <cell r="G1137" t="str">
            <v>㎥</v>
          </cell>
          <cell r="H1137" t="e">
            <v>#N/A</v>
          </cell>
          <cell r="I1137" t="e">
            <v>#N/A</v>
          </cell>
        </row>
        <row r="1139">
          <cell r="B1139" t="str">
            <v>不用土処分</v>
          </cell>
          <cell r="C1139">
            <v>0.4</v>
          </cell>
          <cell r="D1139" t="str">
            <v>㎥</v>
          </cell>
          <cell r="E1139">
            <v>0</v>
          </cell>
          <cell r="F1139">
            <v>0.4</v>
          </cell>
          <cell r="G1139" t="str">
            <v>㎥</v>
          </cell>
          <cell r="I1139">
            <v>0</v>
          </cell>
        </row>
        <row r="1141">
          <cell r="B1141" t="str">
            <v>砕石地業</v>
          </cell>
          <cell r="C1141" t="str">
            <v>t100</v>
          </cell>
          <cell r="D1141" t="str">
            <v>t100</v>
          </cell>
          <cell r="E1141" t="str">
            <v>㎥</v>
          </cell>
          <cell r="F1141">
            <v>0.1</v>
          </cell>
          <cell r="G1141" t="str">
            <v>㎥</v>
          </cell>
          <cell r="H1141">
            <v>5260</v>
          </cell>
          <cell r="I1141">
            <v>526</v>
          </cell>
        </row>
        <row r="1143">
          <cell r="B1143" t="str">
            <v>普通コンクリート</v>
          </cell>
          <cell r="C1143" t="str">
            <v>18-15</v>
          </cell>
          <cell r="D1143" t="str">
            <v>18-15</v>
          </cell>
          <cell r="E1143" t="str">
            <v>㎥</v>
          </cell>
          <cell r="F1143">
            <v>0.2</v>
          </cell>
          <cell r="G1143" t="str">
            <v>㎥</v>
          </cell>
          <cell r="H1143">
            <v>32000</v>
          </cell>
          <cell r="I1143">
            <v>6400</v>
          </cell>
        </row>
        <row r="1145">
          <cell r="B1145" t="str">
            <v>　　　〃　　　 打手間　　</v>
          </cell>
          <cell r="C1145">
            <v>0.2</v>
          </cell>
          <cell r="D1145" t="str">
            <v>㎥</v>
          </cell>
          <cell r="E1145" t="e">
            <v>#N/A</v>
          </cell>
          <cell r="F1145">
            <v>0.2</v>
          </cell>
          <cell r="G1145" t="str">
            <v>㎥</v>
          </cell>
          <cell r="H1145" t="e">
            <v>#N/A</v>
          </cell>
          <cell r="I1145" t="e">
            <v>#N/A</v>
          </cell>
        </row>
        <row r="1147">
          <cell r="B1147" t="str">
            <v>普通型枠</v>
          </cell>
          <cell r="C1147">
            <v>2.8</v>
          </cell>
          <cell r="D1147" t="str">
            <v>㎡</v>
          </cell>
          <cell r="E1147">
            <v>47500</v>
          </cell>
          <cell r="F1147">
            <v>2.8</v>
          </cell>
          <cell r="G1147" t="str">
            <v>㎡</v>
          </cell>
          <cell r="H1147">
            <v>47500</v>
          </cell>
          <cell r="I1147">
            <v>133000</v>
          </cell>
        </row>
        <row r="1149">
          <cell r="B1149" t="str">
            <v>型枠運搬</v>
          </cell>
          <cell r="C1149">
            <v>2.8</v>
          </cell>
          <cell r="D1149" t="str">
            <v>㎡</v>
          </cell>
          <cell r="E1149">
            <v>33500</v>
          </cell>
          <cell r="F1149">
            <v>2.8</v>
          </cell>
          <cell r="G1149" t="str">
            <v>㎡</v>
          </cell>
          <cell r="H1149">
            <v>33500</v>
          </cell>
          <cell r="I1149">
            <v>93800</v>
          </cell>
        </row>
        <row r="1151">
          <cell r="B1151" t="str">
            <v>異形鉄筋</v>
          </cell>
          <cell r="C1151" t="str">
            <v>SD295A D10</v>
          </cell>
          <cell r="D1151" t="str">
            <v>SD295A D10</v>
          </cell>
          <cell r="E1151" t="str">
            <v>ｔ</v>
          </cell>
          <cell r="F1151">
            <v>0</v>
          </cell>
          <cell r="G1151" t="str">
            <v>ｔ</v>
          </cell>
          <cell r="H1151">
            <v>11600</v>
          </cell>
          <cell r="I1151">
            <v>0</v>
          </cell>
        </row>
        <row r="1153">
          <cell r="B1153" t="str">
            <v>ＳＵＳグレーチングふた</v>
          </cell>
          <cell r="C1153" t="str">
            <v>450角 ﾊﾞｰ@15 ﾎﾞﾙﾄ固定式</v>
          </cell>
          <cell r="D1153" t="str">
            <v>450角 ﾊﾞｰ@15 ﾎﾞﾙﾄ固定式</v>
          </cell>
          <cell r="E1153" t="str">
            <v>か所</v>
          </cell>
          <cell r="F1153">
            <v>1</v>
          </cell>
          <cell r="G1153" t="str">
            <v>か所</v>
          </cell>
          <cell r="H1153">
            <v>1600</v>
          </cell>
          <cell r="I1153">
            <v>1600</v>
          </cell>
        </row>
        <row r="1155">
          <cell r="B1155" t="str">
            <v>浸透層</v>
          </cell>
          <cell r="C1155" t="str">
            <v>RC-40 t150</v>
          </cell>
          <cell r="D1155" t="str">
            <v>RC-40 t150</v>
          </cell>
          <cell r="E1155" t="str">
            <v>㎥</v>
          </cell>
          <cell r="F1155">
            <v>0.15</v>
          </cell>
          <cell r="G1155" t="str">
            <v>㎥</v>
          </cell>
          <cell r="H1155">
            <v>5260</v>
          </cell>
          <cell r="I1155">
            <v>789</v>
          </cell>
        </row>
        <row r="1163">
          <cell r="B1163" t="str">
            <v xml:space="preserve">  代　価  計</v>
          </cell>
          <cell r="C1163" t="e">
            <v>#N/A</v>
          </cell>
          <cell r="I1163" t="e">
            <v>#N/A</v>
          </cell>
        </row>
        <row r="1165">
          <cell r="B1165" t="str">
            <v>採　用　金　額</v>
          </cell>
          <cell r="C1165" t="e">
            <v>#N/A</v>
          </cell>
          <cell r="I1165" t="e">
            <v>#N/A</v>
          </cell>
        </row>
        <row r="1167">
          <cell r="B1167" t="str">
            <v>d23303</v>
          </cell>
          <cell r="C1167" t="e">
            <v>#N/A</v>
          </cell>
          <cell r="I1167" t="e">
            <v>#N/A</v>
          </cell>
        </row>
        <row r="1169">
          <cell r="B1169" t="str">
            <v>側溝</v>
          </cell>
        </row>
        <row r="1171">
          <cell r="B1171" t="str">
            <v>ｍ当り単価</v>
          </cell>
        </row>
        <row r="1173">
          <cell r="B1173" t="str">
            <v>根切り</v>
          </cell>
          <cell r="C1173" t="str">
            <v>ﾊﾞｯｸﾎｳ0.6㎥ 基礎</v>
          </cell>
          <cell r="D1173" t="str">
            <v>ﾊﾞｯｸﾎｳ0.6㎥ 基礎</v>
          </cell>
          <cell r="E1173" t="str">
            <v>㎥</v>
          </cell>
          <cell r="F1173">
            <v>0.7</v>
          </cell>
          <cell r="G1173" t="str">
            <v>㎥</v>
          </cell>
          <cell r="H1173" t="e">
            <v>#N/A</v>
          </cell>
          <cell r="I1173" t="e">
            <v>#N/A</v>
          </cell>
        </row>
        <row r="1175">
          <cell r="B1175" t="str">
            <v>床付け</v>
          </cell>
          <cell r="C1175">
            <v>0.6</v>
          </cell>
          <cell r="D1175" t="str">
            <v>㎥</v>
          </cell>
          <cell r="E1175" t="e">
            <v>#N/A</v>
          </cell>
          <cell r="F1175">
            <v>0.6</v>
          </cell>
          <cell r="G1175" t="str">
            <v>㎥</v>
          </cell>
          <cell r="H1175" t="e">
            <v>#N/A</v>
          </cell>
          <cell r="I1175" t="e">
            <v>#N/A</v>
          </cell>
        </row>
        <row r="1176">
          <cell r="D1176" t="str">
            <v>仮置土</v>
          </cell>
        </row>
        <row r="1177">
          <cell r="B1177" t="str">
            <v>埋戻し</v>
          </cell>
          <cell r="C1177" t="str">
            <v>ﾊﾞｯｸﾎｳ0.6㎥ 基礎</v>
          </cell>
          <cell r="D1177" t="str">
            <v>ﾊﾞｯｸﾎｳ0.6㎥ 基礎</v>
          </cell>
          <cell r="E1177" t="str">
            <v>㎥</v>
          </cell>
          <cell r="F1177">
            <v>0.5</v>
          </cell>
          <cell r="G1177" t="str">
            <v>㎥</v>
          </cell>
          <cell r="H1177" t="e">
            <v>#N/A</v>
          </cell>
          <cell r="I1177" t="e">
            <v>#N/A</v>
          </cell>
        </row>
        <row r="1179">
          <cell r="B1179" t="str">
            <v>不用土処分</v>
          </cell>
          <cell r="C1179" t="str">
            <v>構内敷きならし</v>
          </cell>
          <cell r="D1179" t="str">
            <v>構内敷きならし</v>
          </cell>
          <cell r="E1179" t="str">
            <v>㎥</v>
          </cell>
          <cell r="F1179">
            <v>0.2</v>
          </cell>
          <cell r="G1179" t="str">
            <v>㎥</v>
          </cell>
          <cell r="H1179" t="e">
            <v>#N/A</v>
          </cell>
          <cell r="I1179" t="e">
            <v>#N/A</v>
          </cell>
        </row>
        <row r="1181">
          <cell r="B1181" t="str">
            <v>砕石地業</v>
          </cell>
          <cell r="C1181" t="str">
            <v>t100</v>
          </cell>
          <cell r="D1181" t="str">
            <v>t100</v>
          </cell>
          <cell r="E1181" t="str">
            <v>㎥</v>
          </cell>
          <cell r="F1181">
            <v>0.1</v>
          </cell>
          <cell r="G1181" t="str">
            <v>㎥</v>
          </cell>
          <cell r="H1181">
            <v>5260</v>
          </cell>
          <cell r="I1181">
            <v>526</v>
          </cell>
        </row>
        <row r="1183">
          <cell r="B1183" t="str">
            <v>普通コンクリート</v>
          </cell>
          <cell r="C1183" t="str">
            <v>18-15</v>
          </cell>
          <cell r="D1183" t="str">
            <v>18-15</v>
          </cell>
          <cell r="E1183" t="str">
            <v>㎥</v>
          </cell>
          <cell r="F1183">
            <v>0.1</v>
          </cell>
          <cell r="G1183" t="str">
            <v>㎥</v>
          </cell>
          <cell r="H1183">
            <v>32000</v>
          </cell>
          <cell r="I1183">
            <v>3200</v>
          </cell>
        </row>
        <row r="1185">
          <cell r="B1185" t="str">
            <v>　　　〃　　　 打手間　　</v>
          </cell>
          <cell r="C1185">
            <v>0.1</v>
          </cell>
          <cell r="D1185" t="str">
            <v>㎥</v>
          </cell>
          <cell r="E1185" t="e">
            <v>#N/A</v>
          </cell>
          <cell r="F1185">
            <v>0.1</v>
          </cell>
          <cell r="G1185" t="str">
            <v>㎥</v>
          </cell>
          <cell r="H1185" t="e">
            <v>#N/A</v>
          </cell>
          <cell r="I1185" t="e">
            <v>#N/A</v>
          </cell>
        </row>
        <row r="1187">
          <cell r="B1187" t="str">
            <v>普通型枠</v>
          </cell>
          <cell r="C1187">
            <v>1.3</v>
          </cell>
          <cell r="D1187" t="str">
            <v>㎡</v>
          </cell>
          <cell r="E1187">
            <v>47500</v>
          </cell>
          <cell r="F1187">
            <v>1.3</v>
          </cell>
          <cell r="G1187" t="str">
            <v>㎡</v>
          </cell>
          <cell r="H1187">
            <v>47500</v>
          </cell>
          <cell r="I1187">
            <v>61750</v>
          </cell>
        </row>
        <row r="1189">
          <cell r="B1189" t="str">
            <v>型枠運搬</v>
          </cell>
          <cell r="C1189">
            <v>1.3</v>
          </cell>
          <cell r="D1189" t="str">
            <v>㎡</v>
          </cell>
          <cell r="E1189">
            <v>33500</v>
          </cell>
          <cell r="F1189">
            <v>1.3</v>
          </cell>
          <cell r="G1189" t="str">
            <v>㎡</v>
          </cell>
          <cell r="H1189">
            <v>33500</v>
          </cell>
          <cell r="I1189">
            <v>43550</v>
          </cell>
        </row>
        <row r="1191">
          <cell r="B1191" t="str">
            <v>異形鉄筋</v>
          </cell>
          <cell r="C1191" t="str">
            <v>SD295A D10</v>
          </cell>
          <cell r="D1191" t="str">
            <v>SD295A D10</v>
          </cell>
          <cell r="E1191" t="str">
            <v>ｔ</v>
          </cell>
          <cell r="F1191">
            <v>0</v>
          </cell>
          <cell r="G1191" t="str">
            <v>ｔ</v>
          </cell>
          <cell r="H1191">
            <v>11600</v>
          </cell>
          <cell r="I1191">
            <v>0</v>
          </cell>
        </row>
        <row r="1193">
          <cell r="B1193" t="str">
            <v>ＳＵＳグレーチングふた</v>
          </cell>
          <cell r="C1193" t="str">
            <v>w250 ﾊﾞｰ@15 ﾎﾞﾙﾄ固定式</v>
          </cell>
          <cell r="D1193" t="str">
            <v>w250 ﾊﾞｰ@15 ﾎﾞﾙﾄ固定式</v>
          </cell>
          <cell r="E1193" t="str">
            <v>ｍ</v>
          </cell>
          <cell r="F1193">
            <v>1</v>
          </cell>
          <cell r="G1193" t="str">
            <v>ｍ</v>
          </cell>
          <cell r="H1193">
            <v>1600</v>
          </cell>
          <cell r="I1193">
            <v>1600</v>
          </cell>
        </row>
        <row r="1195">
          <cell r="B1195" t="str">
            <v>側溝等モルタル塗り</v>
          </cell>
          <cell r="C1195" t="str">
            <v>w150</v>
          </cell>
          <cell r="D1195" t="str">
            <v>w150</v>
          </cell>
          <cell r="E1195" t="str">
            <v>㎥</v>
          </cell>
          <cell r="F1195">
            <v>0.15</v>
          </cell>
          <cell r="G1195" t="str">
            <v>㎥</v>
          </cell>
          <cell r="H1195" t="e">
            <v>#N/A</v>
          </cell>
          <cell r="I1195" t="e">
            <v>#N/A</v>
          </cell>
        </row>
        <row r="1203">
          <cell r="B1203" t="str">
            <v xml:space="preserve">  代　価  計</v>
          </cell>
          <cell r="C1203" t="e">
            <v>#N/A</v>
          </cell>
          <cell r="I1203" t="e">
            <v>#N/A</v>
          </cell>
        </row>
        <row r="1205">
          <cell r="B1205" t="str">
            <v>採　用　金　額</v>
          </cell>
          <cell r="C1205" t="e">
            <v>#N/A</v>
          </cell>
          <cell r="I1205" t="e">
            <v>#N/A</v>
          </cell>
        </row>
        <row r="1207">
          <cell r="B1207" t="str">
            <v>d23304</v>
          </cell>
          <cell r="C1207" t="e">
            <v>#N/A</v>
          </cell>
          <cell r="I1207" t="e">
            <v>#N/A</v>
          </cell>
        </row>
        <row r="1209">
          <cell r="B1209" t="str">
            <v>側溝Ｔ</v>
          </cell>
        </row>
        <row r="1211">
          <cell r="B1211" t="str">
            <v>ｍ当り単価</v>
          </cell>
        </row>
        <row r="1213">
          <cell r="B1213" t="str">
            <v>根切り</v>
          </cell>
          <cell r="C1213" t="str">
            <v>ﾊﾞｯｸﾎｳ0.6㎥ 基礎</v>
          </cell>
          <cell r="D1213" t="str">
            <v>ﾊﾞｯｸﾎｳ0.6㎥ 基礎</v>
          </cell>
          <cell r="E1213" t="str">
            <v>㎥</v>
          </cell>
          <cell r="F1213">
            <v>0.9</v>
          </cell>
          <cell r="G1213" t="str">
            <v>㎥</v>
          </cell>
          <cell r="H1213" t="e">
            <v>#N/A</v>
          </cell>
          <cell r="I1213" t="e">
            <v>#N/A</v>
          </cell>
        </row>
        <row r="1215">
          <cell r="B1215" t="str">
            <v>床付け</v>
          </cell>
          <cell r="C1215">
            <v>0.6</v>
          </cell>
          <cell r="D1215" t="str">
            <v>㎥</v>
          </cell>
          <cell r="E1215" t="e">
            <v>#N/A</v>
          </cell>
          <cell r="F1215">
            <v>0.6</v>
          </cell>
          <cell r="G1215" t="str">
            <v>㎥</v>
          </cell>
          <cell r="H1215" t="e">
            <v>#N/A</v>
          </cell>
          <cell r="I1215" t="e">
            <v>#N/A</v>
          </cell>
        </row>
        <row r="1216">
          <cell r="D1216" t="str">
            <v>仮置土</v>
          </cell>
        </row>
        <row r="1217">
          <cell r="B1217" t="str">
            <v>埋戻し</v>
          </cell>
          <cell r="C1217" t="str">
            <v>ﾊﾞｯｸﾎｳ0.6㎥ 基礎</v>
          </cell>
          <cell r="D1217" t="str">
            <v>ﾊﾞｯｸﾎｳ0.6㎥ 基礎</v>
          </cell>
          <cell r="E1217" t="str">
            <v>㎥</v>
          </cell>
          <cell r="F1217">
            <v>0.6</v>
          </cell>
          <cell r="G1217" t="str">
            <v>㎥</v>
          </cell>
          <cell r="H1217" t="e">
            <v>#N/A</v>
          </cell>
          <cell r="I1217" t="e">
            <v>#N/A</v>
          </cell>
        </row>
        <row r="1219">
          <cell r="B1219" t="str">
            <v>不用土処分</v>
          </cell>
          <cell r="C1219">
            <v>0.3</v>
          </cell>
          <cell r="D1219" t="str">
            <v>㎥</v>
          </cell>
          <cell r="E1219">
            <v>0</v>
          </cell>
          <cell r="F1219">
            <v>0.3</v>
          </cell>
          <cell r="G1219" t="str">
            <v>㎥</v>
          </cell>
          <cell r="I1219">
            <v>0</v>
          </cell>
        </row>
        <row r="1221">
          <cell r="B1221" t="str">
            <v>砕石地業</v>
          </cell>
          <cell r="C1221" t="str">
            <v>t100</v>
          </cell>
          <cell r="D1221" t="str">
            <v>t100</v>
          </cell>
          <cell r="E1221" t="str">
            <v>㎥</v>
          </cell>
          <cell r="F1221">
            <v>0.1</v>
          </cell>
          <cell r="G1221" t="str">
            <v>㎥</v>
          </cell>
          <cell r="H1221">
            <v>5260</v>
          </cell>
          <cell r="I1221">
            <v>526</v>
          </cell>
        </row>
        <row r="1223">
          <cell r="B1223" t="str">
            <v>普通コンクリート</v>
          </cell>
          <cell r="C1223" t="str">
            <v>18-15</v>
          </cell>
          <cell r="D1223" t="str">
            <v>18-15</v>
          </cell>
          <cell r="E1223" t="str">
            <v>㎥</v>
          </cell>
          <cell r="F1223">
            <v>0.1</v>
          </cell>
          <cell r="G1223" t="str">
            <v>㎥</v>
          </cell>
          <cell r="H1223">
            <v>32000</v>
          </cell>
          <cell r="I1223">
            <v>3200</v>
          </cell>
        </row>
        <row r="1225">
          <cell r="B1225" t="str">
            <v>　　　〃　　　 打手間　　</v>
          </cell>
          <cell r="C1225">
            <v>0.1</v>
          </cell>
          <cell r="D1225" t="str">
            <v>㎥</v>
          </cell>
          <cell r="E1225" t="e">
            <v>#N/A</v>
          </cell>
          <cell r="F1225">
            <v>0.1</v>
          </cell>
          <cell r="G1225" t="str">
            <v>㎥</v>
          </cell>
          <cell r="H1225" t="e">
            <v>#N/A</v>
          </cell>
          <cell r="I1225" t="e">
            <v>#N/A</v>
          </cell>
        </row>
        <row r="1227">
          <cell r="B1227" t="str">
            <v>普通型枠</v>
          </cell>
          <cell r="C1227">
            <v>1.3</v>
          </cell>
          <cell r="D1227" t="str">
            <v>㎡</v>
          </cell>
          <cell r="E1227">
            <v>47500</v>
          </cell>
          <cell r="F1227">
            <v>1.3</v>
          </cell>
          <cell r="G1227" t="str">
            <v>㎡</v>
          </cell>
          <cell r="H1227">
            <v>47500</v>
          </cell>
          <cell r="I1227">
            <v>61750</v>
          </cell>
        </row>
        <row r="1229">
          <cell r="B1229" t="str">
            <v>型枠運搬</v>
          </cell>
          <cell r="C1229">
            <v>1.3</v>
          </cell>
          <cell r="D1229" t="str">
            <v>㎡</v>
          </cell>
          <cell r="E1229">
            <v>33500</v>
          </cell>
          <cell r="F1229">
            <v>1.3</v>
          </cell>
          <cell r="G1229" t="str">
            <v>㎡</v>
          </cell>
          <cell r="H1229">
            <v>33500</v>
          </cell>
          <cell r="I1229">
            <v>43550</v>
          </cell>
        </row>
        <row r="1231">
          <cell r="B1231" t="str">
            <v>異形鉄筋</v>
          </cell>
          <cell r="C1231" t="str">
            <v>SD295A D10</v>
          </cell>
          <cell r="D1231" t="str">
            <v>SD295A D10</v>
          </cell>
          <cell r="E1231" t="str">
            <v>ｔ</v>
          </cell>
          <cell r="F1231">
            <v>0</v>
          </cell>
          <cell r="G1231" t="str">
            <v>ｔ</v>
          </cell>
          <cell r="H1231">
            <v>11600</v>
          </cell>
          <cell r="I1231">
            <v>0</v>
          </cell>
        </row>
        <row r="1233">
          <cell r="B1233" t="str">
            <v>ＳＵＳグレーチングふた</v>
          </cell>
          <cell r="C1233" t="str">
            <v>w250 ﾊﾞｰ@15 ﾎﾞﾙﾄ固定式</v>
          </cell>
          <cell r="D1233" t="str">
            <v>w250 ﾊﾞｰ@15 ﾎﾞﾙﾄ固定式</v>
          </cell>
          <cell r="E1233" t="str">
            <v>ｍ</v>
          </cell>
          <cell r="F1233">
            <v>1</v>
          </cell>
          <cell r="G1233" t="str">
            <v>ｍ</v>
          </cell>
          <cell r="H1233" t="e">
            <v>#N/A</v>
          </cell>
          <cell r="I1233" t="e">
            <v>#N/A</v>
          </cell>
        </row>
        <row r="1235">
          <cell r="B1235" t="str">
            <v>側溝等モルタル塗り</v>
          </cell>
          <cell r="C1235" t="str">
            <v>w150</v>
          </cell>
          <cell r="D1235" t="str">
            <v>w150</v>
          </cell>
          <cell r="E1235" t="str">
            <v>㎥</v>
          </cell>
          <cell r="F1235">
            <v>0.15</v>
          </cell>
          <cell r="G1235" t="str">
            <v>㎥</v>
          </cell>
          <cell r="H1235" t="e">
            <v>#N/A</v>
          </cell>
          <cell r="I1235" t="e">
            <v>#N/A</v>
          </cell>
        </row>
        <row r="1243">
          <cell r="B1243" t="str">
            <v xml:space="preserve">  代　価  計</v>
          </cell>
          <cell r="C1243" t="e">
            <v>#N/A</v>
          </cell>
          <cell r="I1243" t="e">
            <v>#N/A</v>
          </cell>
        </row>
        <row r="1245">
          <cell r="B1245" t="str">
            <v>採　用　金　額</v>
          </cell>
          <cell r="C1245" t="e">
            <v>#N/A</v>
          </cell>
          <cell r="I1245" t="e">
            <v>#N/A</v>
          </cell>
        </row>
        <row r="1247">
          <cell r="B1247" t="str">
            <v>d23401</v>
          </cell>
          <cell r="C1247" t="e">
            <v>#N/A</v>
          </cell>
          <cell r="I1247" t="e">
            <v>#N/A</v>
          </cell>
        </row>
        <row r="1249">
          <cell r="B1249" t="str">
            <v>ＰＣ床ピット</v>
          </cell>
        </row>
        <row r="1251">
          <cell r="B1251" t="str">
            <v>一式</v>
          </cell>
        </row>
        <row r="1253">
          <cell r="B1253" t="str">
            <v>根切り</v>
          </cell>
          <cell r="C1253" t="str">
            <v>ﾊﾞｯｸﾎｳ0.6㎥ 基礎</v>
          </cell>
          <cell r="D1253" t="str">
            <v>ﾊﾞｯｸﾎｳ0.6㎥ 基礎</v>
          </cell>
          <cell r="E1253" t="str">
            <v>㎥</v>
          </cell>
          <cell r="F1253">
            <v>122</v>
          </cell>
          <cell r="G1253" t="str">
            <v>㎥</v>
          </cell>
          <cell r="H1253" t="e">
            <v>#N/A</v>
          </cell>
          <cell r="I1253" t="e">
            <v>#N/A</v>
          </cell>
        </row>
        <row r="1255">
          <cell r="B1255" t="str">
            <v>床付け</v>
          </cell>
          <cell r="C1255">
            <v>41.3</v>
          </cell>
          <cell r="D1255" t="str">
            <v>㎥</v>
          </cell>
          <cell r="E1255" t="e">
            <v>#N/A</v>
          </cell>
          <cell r="F1255">
            <v>41.3</v>
          </cell>
          <cell r="G1255" t="str">
            <v>㎥</v>
          </cell>
          <cell r="H1255" t="e">
            <v>#N/A</v>
          </cell>
          <cell r="I1255" t="e">
            <v>#N/A</v>
          </cell>
        </row>
        <row r="1256">
          <cell r="D1256" t="str">
            <v>仮置土</v>
          </cell>
        </row>
        <row r="1257">
          <cell r="B1257" t="str">
            <v>埋戻し</v>
          </cell>
          <cell r="C1257" t="str">
            <v>ﾊﾞｯｸﾎｳ0.6㎥ 基礎</v>
          </cell>
          <cell r="D1257" t="str">
            <v>ﾊﾞｯｸﾎｳ0.6㎥ 基礎</v>
          </cell>
          <cell r="E1257" t="str">
            <v>㎥</v>
          </cell>
          <cell r="F1257">
            <v>27.5</v>
          </cell>
          <cell r="G1257" t="str">
            <v>㎥</v>
          </cell>
          <cell r="H1257" t="e">
            <v>#N/A</v>
          </cell>
          <cell r="I1257" t="e">
            <v>#N/A</v>
          </cell>
        </row>
        <row r="1259">
          <cell r="B1259" t="str">
            <v>不用土処分</v>
          </cell>
          <cell r="C1259" t="str">
            <v>捨土料金共</v>
          </cell>
          <cell r="D1259" t="str">
            <v>捨土料金共</v>
          </cell>
          <cell r="E1259" t="str">
            <v>㎥</v>
          </cell>
          <cell r="F1259">
            <v>94.5</v>
          </cell>
          <cell r="G1259" t="str">
            <v>㎥</v>
          </cell>
          <cell r="H1259" t="e">
            <v>#N/A</v>
          </cell>
          <cell r="I1259" t="e">
            <v>#N/A</v>
          </cell>
        </row>
        <row r="1261">
          <cell r="B1261" t="str">
            <v>砕石地業</v>
          </cell>
          <cell r="C1261" t="str">
            <v>t100</v>
          </cell>
          <cell r="D1261" t="str">
            <v>t100</v>
          </cell>
          <cell r="E1261" t="str">
            <v>㎥</v>
          </cell>
          <cell r="F1261">
            <v>4.0999999999999996</v>
          </cell>
          <cell r="G1261" t="str">
            <v>㎥</v>
          </cell>
          <cell r="H1261">
            <v>5260</v>
          </cell>
          <cell r="I1261">
            <v>21566</v>
          </cell>
        </row>
        <row r="1263">
          <cell r="B1263" t="str">
            <v>捨てコンクリート</v>
          </cell>
          <cell r="C1263">
            <v>2.1</v>
          </cell>
          <cell r="D1263" t="str">
            <v>㎥</v>
          </cell>
          <cell r="E1263">
            <v>32000</v>
          </cell>
          <cell r="F1263">
            <v>2.1</v>
          </cell>
          <cell r="G1263" t="str">
            <v>㎥</v>
          </cell>
          <cell r="H1263">
            <v>32000</v>
          </cell>
          <cell r="I1263">
            <v>67200</v>
          </cell>
        </row>
        <row r="1265">
          <cell r="B1265" t="str">
            <v>　　　〃　　　 打手間　　</v>
          </cell>
          <cell r="C1265" t="str">
            <v>雑用ｺﾝ</v>
          </cell>
          <cell r="D1265" t="str">
            <v>雑用ｺﾝ</v>
          </cell>
          <cell r="E1265" t="str">
            <v>㎥</v>
          </cell>
          <cell r="F1265">
            <v>2.1</v>
          </cell>
          <cell r="G1265" t="str">
            <v>㎥</v>
          </cell>
          <cell r="H1265">
            <v>45500</v>
          </cell>
          <cell r="I1265">
            <v>95550</v>
          </cell>
        </row>
        <row r="1267">
          <cell r="B1267" t="str">
            <v>普通コンクリート</v>
          </cell>
          <cell r="C1267" t="str">
            <v>24-15</v>
          </cell>
          <cell r="D1267" t="str">
            <v>24-15</v>
          </cell>
          <cell r="E1267" t="str">
            <v>㎥</v>
          </cell>
          <cell r="F1267">
            <v>18.8</v>
          </cell>
          <cell r="G1267" t="str">
            <v>㎥</v>
          </cell>
          <cell r="H1267">
            <v>33000</v>
          </cell>
          <cell r="I1267">
            <v>620400</v>
          </cell>
        </row>
        <row r="1269">
          <cell r="B1269" t="str">
            <v>　　　〃　　　 打手間　　</v>
          </cell>
          <cell r="C1269">
            <v>18.8</v>
          </cell>
          <cell r="D1269" t="str">
            <v>㎥</v>
          </cell>
          <cell r="E1269" t="e">
            <v>#N/A</v>
          </cell>
          <cell r="F1269">
            <v>18.8</v>
          </cell>
          <cell r="G1269" t="str">
            <v>㎥</v>
          </cell>
          <cell r="H1269" t="e">
            <v>#N/A</v>
          </cell>
          <cell r="I1269" t="e">
            <v>#N/A</v>
          </cell>
        </row>
        <row r="1271">
          <cell r="B1271" t="str">
            <v>普通型枠</v>
          </cell>
          <cell r="C1271">
            <v>93</v>
          </cell>
          <cell r="D1271" t="str">
            <v>㎡</v>
          </cell>
          <cell r="E1271">
            <v>47500</v>
          </cell>
          <cell r="F1271">
            <v>93</v>
          </cell>
          <cell r="G1271" t="str">
            <v>㎡</v>
          </cell>
          <cell r="H1271">
            <v>47500</v>
          </cell>
          <cell r="I1271">
            <v>4417500</v>
          </cell>
        </row>
        <row r="1273">
          <cell r="B1273" t="str">
            <v>型枠運搬</v>
          </cell>
          <cell r="C1273">
            <v>93</v>
          </cell>
          <cell r="D1273" t="str">
            <v>㎡</v>
          </cell>
          <cell r="E1273">
            <v>33500</v>
          </cell>
          <cell r="F1273">
            <v>93</v>
          </cell>
          <cell r="G1273" t="str">
            <v>㎡</v>
          </cell>
          <cell r="H1273">
            <v>33500</v>
          </cell>
          <cell r="I1273">
            <v>3115500</v>
          </cell>
        </row>
        <row r="1275">
          <cell r="B1275" t="str">
            <v>異形鉄筋</v>
          </cell>
          <cell r="C1275" t="str">
            <v>SD295A D10</v>
          </cell>
          <cell r="D1275" t="str">
            <v>SD295A D10</v>
          </cell>
          <cell r="E1275" t="str">
            <v>ｔ</v>
          </cell>
          <cell r="F1275">
            <v>0.7</v>
          </cell>
          <cell r="G1275" t="str">
            <v>ｔ</v>
          </cell>
          <cell r="H1275">
            <v>11600</v>
          </cell>
          <cell r="I1275">
            <v>8120</v>
          </cell>
        </row>
        <row r="1277">
          <cell r="B1277" t="str">
            <v>異形鉄筋</v>
          </cell>
          <cell r="C1277" t="str">
            <v>SD295A D13</v>
          </cell>
          <cell r="D1277" t="str">
            <v>SD295A D13</v>
          </cell>
          <cell r="E1277" t="str">
            <v>ｔ</v>
          </cell>
          <cell r="F1277">
            <v>0.5</v>
          </cell>
          <cell r="G1277" t="str">
            <v>ｔ</v>
          </cell>
          <cell r="H1277">
            <v>11900</v>
          </cell>
          <cell r="I1277">
            <v>5950</v>
          </cell>
        </row>
        <row r="1279">
          <cell r="B1279" t="str">
            <v>鉄筋加工組立</v>
          </cell>
          <cell r="C1279">
            <v>1.2</v>
          </cell>
          <cell r="D1279" t="str">
            <v>ｔ</v>
          </cell>
          <cell r="E1279">
            <v>3420</v>
          </cell>
          <cell r="F1279">
            <v>1.2</v>
          </cell>
          <cell r="G1279" t="str">
            <v>ｔ</v>
          </cell>
          <cell r="H1279">
            <v>3420</v>
          </cell>
          <cell r="I1279">
            <v>4104</v>
          </cell>
        </row>
        <row r="1281">
          <cell r="B1281" t="str">
            <v>鉄筋運搬</v>
          </cell>
          <cell r="C1281">
            <v>1.2</v>
          </cell>
          <cell r="D1281" t="str">
            <v>ｔ</v>
          </cell>
          <cell r="E1281">
            <v>840</v>
          </cell>
          <cell r="F1281">
            <v>1.2</v>
          </cell>
          <cell r="G1281" t="str">
            <v>ｔ</v>
          </cell>
          <cell r="H1281">
            <v>840</v>
          </cell>
          <cell r="I1281">
            <v>1008</v>
          </cell>
        </row>
        <row r="1282">
          <cell r="D1282" t="str">
            <v>2,500×2,000 t150</v>
          </cell>
        </row>
        <row r="1283">
          <cell r="B1283" t="str">
            <v>サイトＰＣ床版</v>
          </cell>
          <cell r="C1283" t="str">
            <v>D10 @200 ﾀﾞﾌﾞﾙ</v>
          </cell>
          <cell r="D1283" t="str">
            <v>D10 @200 ﾀﾞﾌﾞﾙ</v>
          </cell>
          <cell r="E1283" t="str">
            <v>枚</v>
          </cell>
          <cell r="F1283">
            <v>8</v>
          </cell>
          <cell r="G1283" t="str">
            <v>枚</v>
          </cell>
          <cell r="H1283" t="e">
            <v>#N/A</v>
          </cell>
          <cell r="I1283" t="e">
            <v>#N/A</v>
          </cell>
        </row>
        <row r="1285">
          <cell r="B1285" t="str">
            <v>磁器タイル張り</v>
          </cell>
          <cell r="C1285" t="str">
            <v>300角</v>
          </cell>
          <cell r="D1285" t="str">
            <v>300角</v>
          </cell>
          <cell r="E1285" t="str">
            <v>㎡</v>
          </cell>
          <cell r="F1285">
            <v>40</v>
          </cell>
          <cell r="G1285" t="str">
            <v>㎡</v>
          </cell>
          <cell r="H1285" t="e">
            <v>#N/A</v>
          </cell>
          <cell r="I1285" t="e">
            <v>#N/A</v>
          </cell>
        </row>
        <row r="1286">
          <cell r="D1286" t="str">
            <v>SUS製 w280 ｸﾘｱﾗﾝｽ150</v>
          </cell>
        </row>
        <row r="1287">
          <cell r="B1287" t="str">
            <v>ＥＸＰ-Ｊ金物</v>
          </cell>
          <cell r="C1287">
            <v>18</v>
          </cell>
          <cell r="D1287" t="str">
            <v>㎡</v>
          </cell>
          <cell r="E1287">
            <v>0</v>
          </cell>
          <cell r="F1287">
            <v>18</v>
          </cell>
          <cell r="G1287" t="str">
            <v>㎡</v>
          </cell>
          <cell r="H1287">
            <v>0</v>
          </cell>
          <cell r="I1287">
            <v>0</v>
          </cell>
        </row>
        <row r="1288">
          <cell r="D1288" t="str">
            <v>　</v>
          </cell>
        </row>
        <row r="1289">
          <cell r="B1289" t="str">
            <v>　　　〃　　　　スタイロフォーム</v>
          </cell>
          <cell r="C1289" t="str">
            <v>t50</v>
          </cell>
          <cell r="D1289" t="str">
            <v>t50</v>
          </cell>
          <cell r="E1289" t="str">
            <v>㎡</v>
          </cell>
          <cell r="F1289">
            <v>22.2</v>
          </cell>
          <cell r="G1289" t="str">
            <v>㎡</v>
          </cell>
          <cell r="H1289" t="e">
            <v>#N/A</v>
          </cell>
          <cell r="I1289" t="e">
            <v>#N/A</v>
          </cell>
        </row>
        <row r="1295">
          <cell r="B1295" t="str">
            <v xml:space="preserve">  代　価  計</v>
          </cell>
          <cell r="C1295" t="e">
            <v>#N/A</v>
          </cell>
          <cell r="I1295" t="e">
            <v>#N/A</v>
          </cell>
        </row>
        <row r="1297">
          <cell r="B1297" t="str">
            <v>採　用　金　額</v>
          </cell>
          <cell r="C1297" t="e">
            <v>#N/A</v>
          </cell>
          <cell r="I1297" t="e">
            <v>#N/A</v>
          </cell>
        </row>
        <row r="1299">
          <cell r="B1299" t="str">
            <v>d23402</v>
          </cell>
          <cell r="C1299" t="e">
            <v>#N/A</v>
          </cell>
          <cell r="I1299" t="e">
            <v>#N/A</v>
          </cell>
        </row>
        <row r="1301">
          <cell r="B1301" t="str">
            <v>階段1</v>
          </cell>
        </row>
        <row r="1303">
          <cell r="B1303" t="str">
            <v>一式</v>
          </cell>
        </row>
        <row r="1305">
          <cell r="B1305" t="str">
            <v>根切り</v>
          </cell>
          <cell r="C1305" t="str">
            <v>ﾊﾞｯｸﾎｳ0.6㎥ 基礎</v>
          </cell>
          <cell r="D1305" t="str">
            <v>ﾊﾞｯｸﾎｳ0.6㎥ 基礎</v>
          </cell>
          <cell r="E1305" t="str">
            <v>㎥</v>
          </cell>
          <cell r="F1305">
            <v>15.5</v>
          </cell>
          <cell r="G1305" t="str">
            <v>㎥</v>
          </cell>
          <cell r="H1305" t="e">
            <v>#N/A</v>
          </cell>
          <cell r="I1305" t="e">
            <v>#N/A</v>
          </cell>
        </row>
        <row r="1307">
          <cell r="B1307" t="str">
            <v>床付け</v>
          </cell>
          <cell r="C1307">
            <v>35.5</v>
          </cell>
          <cell r="D1307" t="str">
            <v>㎥</v>
          </cell>
          <cell r="E1307" t="e">
            <v>#N/A</v>
          </cell>
          <cell r="F1307">
            <v>35.5</v>
          </cell>
          <cell r="G1307" t="str">
            <v>㎥</v>
          </cell>
          <cell r="H1307" t="e">
            <v>#N/A</v>
          </cell>
          <cell r="I1307" t="e">
            <v>#N/A</v>
          </cell>
        </row>
        <row r="1308">
          <cell r="D1308" t="str">
            <v>仮置土</v>
          </cell>
        </row>
        <row r="1309">
          <cell r="B1309" t="str">
            <v>埋戻し</v>
          </cell>
          <cell r="C1309" t="str">
            <v>ﾊﾞｯｸﾎｳ0.6㎥ 基礎</v>
          </cell>
          <cell r="D1309" t="str">
            <v>ﾊﾞｯｸﾎｳ0.6㎥ 基礎</v>
          </cell>
          <cell r="E1309" t="str">
            <v>㎥</v>
          </cell>
          <cell r="F1309">
            <v>3.4</v>
          </cell>
          <cell r="G1309" t="str">
            <v>㎥</v>
          </cell>
          <cell r="H1309" t="e">
            <v>#N/A</v>
          </cell>
          <cell r="I1309" t="e">
            <v>#N/A</v>
          </cell>
        </row>
        <row r="1311">
          <cell r="B1311" t="str">
            <v>不用土処分</v>
          </cell>
          <cell r="C1311">
            <v>12.1</v>
          </cell>
          <cell r="D1311" t="str">
            <v>㎥</v>
          </cell>
          <cell r="E1311">
            <v>0</v>
          </cell>
          <cell r="F1311">
            <v>12.1</v>
          </cell>
          <cell r="G1311" t="str">
            <v>㎥</v>
          </cell>
          <cell r="I1311">
            <v>0</v>
          </cell>
        </row>
        <row r="1313">
          <cell r="B1313" t="str">
            <v>砕石地業</v>
          </cell>
          <cell r="C1313" t="str">
            <v>t100</v>
          </cell>
          <cell r="D1313" t="str">
            <v>t100</v>
          </cell>
          <cell r="E1313" t="str">
            <v>㎥</v>
          </cell>
          <cell r="F1313">
            <v>3.6</v>
          </cell>
          <cell r="G1313" t="str">
            <v>㎥</v>
          </cell>
          <cell r="H1313">
            <v>5260</v>
          </cell>
          <cell r="I1313">
            <v>18936</v>
          </cell>
        </row>
        <row r="1315">
          <cell r="B1315" t="str">
            <v>捨てコンクリート</v>
          </cell>
          <cell r="C1315">
            <v>1.8</v>
          </cell>
          <cell r="D1315" t="str">
            <v>㎥</v>
          </cell>
          <cell r="E1315">
            <v>32000</v>
          </cell>
          <cell r="F1315">
            <v>1.8</v>
          </cell>
          <cell r="G1315" t="str">
            <v>㎥</v>
          </cell>
          <cell r="H1315">
            <v>32000</v>
          </cell>
          <cell r="I1315">
            <v>57600</v>
          </cell>
        </row>
        <row r="1317">
          <cell r="B1317" t="str">
            <v>　　　〃　　　 打手間　　</v>
          </cell>
          <cell r="C1317" t="str">
            <v>雑用ｺﾝ</v>
          </cell>
          <cell r="D1317" t="str">
            <v>雑用ｺﾝ</v>
          </cell>
          <cell r="E1317" t="str">
            <v>㎥</v>
          </cell>
          <cell r="F1317">
            <v>1.8</v>
          </cell>
          <cell r="G1317" t="str">
            <v>㎥</v>
          </cell>
          <cell r="H1317">
            <v>45500</v>
          </cell>
          <cell r="I1317">
            <v>81900</v>
          </cell>
        </row>
        <row r="1319">
          <cell r="B1319" t="str">
            <v>普通コンクリート</v>
          </cell>
          <cell r="C1319" t="str">
            <v>24-15</v>
          </cell>
          <cell r="D1319" t="str">
            <v>24-15</v>
          </cell>
          <cell r="E1319" t="str">
            <v>㎥</v>
          </cell>
          <cell r="F1319">
            <v>8.8000000000000007</v>
          </cell>
          <cell r="G1319" t="str">
            <v>㎥</v>
          </cell>
          <cell r="H1319">
            <v>33000</v>
          </cell>
          <cell r="I1319">
            <v>290400</v>
          </cell>
        </row>
        <row r="1321">
          <cell r="B1321" t="str">
            <v>　　　〃　　　 打手間　　</v>
          </cell>
          <cell r="C1321">
            <v>8.8000000000000007</v>
          </cell>
          <cell r="D1321" t="str">
            <v>㎥</v>
          </cell>
          <cell r="E1321" t="e">
            <v>#N/A</v>
          </cell>
          <cell r="F1321">
            <v>8.8000000000000007</v>
          </cell>
          <cell r="G1321" t="str">
            <v>㎥</v>
          </cell>
          <cell r="H1321" t="e">
            <v>#N/A</v>
          </cell>
          <cell r="I1321" t="e">
            <v>#N/A</v>
          </cell>
        </row>
        <row r="1323">
          <cell r="B1323" t="str">
            <v>普通型枠</v>
          </cell>
          <cell r="C1323">
            <v>25</v>
          </cell>
          <cell r="D1323" t="str">
            <v>㎡</v>
          </cell>
          <cell r="E1323">
            <v>47500</v>
          </cell>
          <cell r="F1323">
            <v>25</v>
          </cell>
          <cell r="G1323" t="str">
            <v>㎡</v>
          </cell>
          <cell r="H1323">
            <v>47500</v>
          </cell>
          <cell r="I1323">
            <v>1187500</v>
          </cell>
        </row>
        <row r="1325">
          <cell r="B1325" t="str">
            <v>打放し型枠</v>
          </cell>
          <cell r="C1325">
            <v>8</v>
          </cell>
          <cell r="D1325" t="str">
            <v>㎡</v>
          </cell>
          <cell r="E1325" t="e">
            <v>#N/A</v>
          </cell>
          <cell r="F1325">
            <v>8</v>
          </cell>
          <cell r="G1325" t="str">
            <v>㎡</v>
          </cell>
          <cell r="H1325" t="e">
            <v>#N/A</v>
          </cell>
          <cell r="I1325" t="e">
            <v>#N/A</v>
          </cell>
        </row>
        <row r="1327">
          <cell r="B1327" t="str">
            <v>型枠運搬</v>
          </cell>
          <cell r="C1327">
            <v>33</v>
          </cell>
          <cell r="D1327" t="str">
            <v>㎡</v>
          </cell>
          <cell r="E1327">
            <v>33500</v>
          </cell>
          <cell r="F1327">
            <v>33</v>
          </cell>
          <cell r="G1327" t="str">
            <v>㎡</v>
          </cell>
          <cell r="H1327">
            <v>33500</v>
          </cell>
          <cell r="I1327">
            <v>1105500</v>
          </cell>
        </row>
        <row r="1329">
          <cell r="B1329" t="str">
            <v>異形鉄筋</v>
          </cell>
          <cell r="C1329" t="str">
            <v>SD295A D10</v>
          </cell>
          <cell r="D1329" t="str">
            <v>SD295A D10</v>
          </cell>
          <cell r="E1329" t="str">
            <v>ｔ</v>
          </cell>
          <cell r="F1329">
            <v>0.4</v>
          </cell>
          <cell r="G1329" t="str">
            <v>ｔ</v>
          </cell>
          <cell r="H1329">
            <v>11600</v>
          </cell>
          <cell r="I1329">
            <v>4640</v>
          </cell>
        </row>
        <row r="1331">
          <cell r="B1331" t="str">
            <v>異形鉄筋</v>
          </cell>
          <cell r="C1331" t="str">
            <v>SD295A D13</v>
          </cell>
          <cell r="D1331" t="str">
            <v>SD295A D13</v>
          </cell>
          <cell r="E1331" t="str">
            <v>ｔ</v>
          </cell>
          <cell r="F1331">
            <v>0.4</v>
          </cell>
          <cell r="G1331" t="str">
            <v>ｔ</v>
          </cell>
          <cell r="H1331">
            <v>11900</v>
          </cell>
          <cell r="I1331">
            <v>4760</v>
          </cell>
        </row>
        <row r="1333">
          <cell r="B1333" t="str">
            <v>異形鉄筋</v>
          </cell>
          <cell r="C1333" t="str">
            <v>SD295A D16</v>
          </cell>
          <cell r="D1333" t="str">
            <v>SD295A D16</v>
          </cell>
          <cell r="E1333" t="str">
            <v>ｔ</v>
          </cell>
          <cell r="F1333">
            <v>0.1</v>
          </cell>
          <cell r="G1333" t="str">
            <v>ｔ</v>
          </cell>
          <cell r="H1333">
            <v>11900</v>
          </cell>
          <cell r="I1333">
            <v>1190</v>
          </cell>
        </row>
        <row r="1335">
          <cell r="B1335" t="str">
            <v>鉄筋加工組立</v>
          </cell>
          <cell r="C1335">
            <v>0.9</v>
          </cell>
          <cell r="D1335" t="str">
            <v>ｔ</v>
          </cell>
          <cell r="E1335">
            <v>3420</v>
          </cell>
          <cell r="F1335">
            <v>0.9</v>
          </cell>
          <cell r="G1335" t="str">
            <v>ｔ</v>
          </cell>
          <cell r="H1335">
            <v>3420</v>
          </cell>
          <cell r="I1335">
            <v>3078</v>
          </cell>
        </row>
        <row r="1337">
          <cell r="B1337" t="str">
            <v>鉄筋運搬</v>
          </cell>
          <cell r="C1337">
            <v>0.9</v>
          </cell>
          <cell r="D1337" t="str">
            <v>ｔ</v>
          </cell>
          <cell r="E1337">
            <v>840</v>
          </cell>
          <cell r="F1337">
            <v>0.9</v>
          </cell>
          <cell r="G1337" t="str">
            <v>ｔ</v>
          </cell>
          <cell r="H1337">
            <v>840</v>
          </cell>
          <cell r="I1337">
            <v>756</v>
          </cell>
        </row>
        <row r="1339">
          <cell r="B1339" t="str">
            <v>磁器タイル張り</v>
          </cell>
          <cell r="C1339" t="str">
            <v>300角</v>
          </cell>
          <cell r="D1339" t="str">
            <v>300角</v>
          </cell>
          <cell r="E1339" t="str">
            <v>㎡</v>
          </cell>
          <cell r="F1339">
            <v>37.6</v>
          </cell>
          <cell r="G1339" t="str">
            <v>㎡</v>
          </cell>
          <cell r="H1339" t="e">
            <v>#N/A</v>
          </cell>
          <cell r="I1339" t="e">
            <v>#N/A</v>
          </cell>
        </row>
        <row r="1341">
          <cell r="B1341" t="str">
            <v>段鼻ノンスリップタイル張り</v>
          </cell>
          <cell r="C1341" t="str">
            <v>w50</v>
          </cell>
          <cell r="D1341" t="str">
            <v>w50</v>
          </cell>
          <cell r="E1341" t="str">
            <v>㎡</v>
          </cell>
          <cell r="F1341">
            <v>49</v>
          </cell>
          <cell r="G1341" t="str">
            <v>㎡</v>
          </cell>
          <cell r="H1341" t="e">
            <v>#N/A</v>
          </cell>
          <cell r="I1341" t="e">
            <v>#N/A</v>
          </cell>
        </row>
        <row r="1343">
          <cell r="B1343" t="str">
            <v>コンクリートこて仕上げ</v>
          </cell>
          <cell r="C1343" t="str">
            <v>薄物仕上げ</v>
          </cell>
          <cell r="D1343" t="str">
            <v>薄物仕上げ</v>
          </cell>
          <cell r="E1343" t="str">
            <v>㎡</v>
          </cell>
          <cell r="F1343">
            <v>2.1</v>
          </cell>
          <cell r="G1343" t="str">
            <v>㎡</v>
          </cell>
          <cell r="H1343" t="e">
            <v>#N/A</v>
          </cell>
          <cell r="I1343" t="e">
            <v>#N/A</v>
          </cell>
        </row>
        <row r="1344">
          <cell r="B1344" t="str">
            <v>　常温乾燥形ふっ素樹脂ワニス塗り</v>
          </cell>
          <cell r="C1344" t="str">
            <v>笠木</v>
          </cell>
          <cell r="D1344" t="str">
            <v>笠木</v>
          </cell>
        </row>
        <row r="1345">
          <cell r="B1345" t="str">
            <v>　（ＦＵＣ）</v>
          </cell>
          <cell r="C1345" t="str">
            <v>ｺﾝｸﾘｰﾄ面</v>
          </cell>
          <cell r="D1345" t="str">
            <v>ｺﾝｸﾘｰﾄ面</v>
          </cell>
          <cell r="E1345" t="str">
            <v>㎡</v>
          </cell>
          <cell r="F1345">
            <v>2.1</v>
          </cell>
          <cell r="G1345" t="str">
            <v>㎡</v>
          </cell>
          <cell r="H1345">
            <v>160</v>
          </cell>
          <cell r="I1345">
            <v>336</v>
          </cell>
        </row>
        <row r="1346">
          <cell r="B1346" t="str">
            <v>　常温乾燥形ふっ素樹脂ワニス塗り</v>
          </cell>
          <cell r="C1346" t="str">
            <v>壁</v>
          </cell>
          <cell r="D1346" t="str">
            <v>壁</v>
          </cell>
        </row>
        <row r="1347">
          <cell r="B1347" t="str">
            <v>　（ＦＵＣ）</v>
          </cell>
          <cell r="C1347" t="str">
            <v>ｺﾝｸﾘｰﾄ面</v>
          </cell>
          <cell r="D1347" t="str">
            <v>ｺﾝｸﾘｰﾄ面</v>
          </cell>
          <cell r="E1347" t="str">
            <v>㎡</v>
          </cell>
          <cell r="F1347">
            <v>8</v>
          </cell>
          <cell r="G1347" t="str">
            <v>㎡</v>
          </cell>
          <cell r="H1347">
            <v>160</v>
          </cell>
          <cell r="I1347">
            <v>1280</v>
          </cell>
        </row>
        <row r="1349">
          <cell r="B1349" t="str">
            <v>側溝等モルタル塗り</v>
          </cell>
          <cell r="C1349" t="str">
            <v>w150</v>
          </cell>
          <cell r="D1349" t="str">
            <v>w150</v>
          </cell>
          <cell r="E1349" t="str">
            <v>㎥</v>
          </cell>
          <cell r="F1349">
            <v>0.8</v>
          </cell>
          <cell r="G1349" t="str">
            <v>㎥</v>
          </cell>
          <cell r="H1349" t="e">
            <v>#N/A</v>
          </cell>
          <cell r="I1349" t="e">
            <v>#N/A</v>
          </cell>
        </row>
        <row r="1357">
          <cell r="B1357" t="str">
            <v xml:space="preserve">  代　価  計</v>
          </cell>
          <cell r="C1357" t="e">
            <v>#N/A</v>
          </cell>
          <cell r="I1357" t="e">
            <v>#N/A</v>
          </cell>
        </row>
        <row r="1359">
          <cell r="B1359" t="str">
            <v>採　用　金　額</v>
          </cell>
          <cell r="C1359" t="e">
            <v>#N/A</v>
          </cell>
          <cell r="I1359" t="e">
            <v>#N/A</v>
          </cell>
        </row>
        <row r="1361">
          <cell r="B1361" t="str">
            <v>d23403</v>
          </cell>
          <cell r="C1361" t="e">
            <v>#N/A</v>
          </cell>
          <cell r="I1361" t="e">
            <v>#N/A</v>
          </cell>
        </row>
        <row r="1363">
          <cell r="B1363" t="str">
            <v>階段2</v>
          </cell>
        </row>
        <row r="1365">
          <cell r="B1365" t="str">
            <v>一式</v>
          </cell>
        </row>
        <row r="1367">
          <cell r="B1367" t="str">
            <v>根切り</v>
          </cell>
          <cell r="C1367" t="str">
            <v>ﾊﾞｯｸﾎｳ0.6㎥ 基礎</v>
          </cell>
          <cell r="D1367" t="str">
            <v>ﾊﾞｯｸﾎｳ0.6㎥ 基礎</v>
          </cell>
          <cell r="E1367" t="str">
            <v>㎥</v>
          </cell>
          <cell r="F1367">
            <v>31.1</v>
          </cell>
          <cell r="G1367" t="str">
            <v>㎥</v>
          </cell>
          <cell r="H1367" t="e">
            <v>#N/A</v>
          </cell>
          <cell r="I1367" t="e">
            <v>#N/A</v>
          </cell>
        </row>
        <row r="1369">
          <cell r="B1369" t="str">
            <v>床付け</v>
          </cell>
          <cell r="C1369">
            <v>36</v>
          </cell>
          <cell r="D1369" t="str">
            <v>㎥</v>
          </cell>
          <cell r="E1369" t="e">
            <v>#N/A</v>
          </cell>
          <cell r="F1369">
            <v>36</v>
          </cell>
          <cell r="G1369" t="str">
            <v>㎥</v>
          </cell>
          <cell r="H1369" t="e">
            <v>#N/A</v>
          </cell>
          <cell r="I1369" t="e">
            <v>#N/A</v>
          </cell>
        </row>
        <row r="1370">
          <cell r="D1370" t="str">
            <v>仮置土</v>
          </cell>
        </row>
        <row r="1371">
          <cell r="B1371" t="str">
            <v>埋戻し</v>
          </cell>
          <cell r="C1371" t="str">
            <v>ﾊﾞｯｸﾎｳ0.6㎥ 基礎</v>
          </cell>
          <cell r="D1371" t="str">
            <v>ﾊﾞｯｸﾎｳ0.6㎥ 基礎</v>
          </cell>
          <cell r="E1371" t="str">
            <v>㎥</v>
          </cell>
          <cell r="F1371">
            <v>9.1</v>
          </cell>
          <cell r="G1371" t="str">
            <v>㎥</v>
          </cell>
          <cell r="H1371" t="e">
            <v>#N/A</v>
          </cell>
          <cell r="I1371" t="e">
            <v>#N/A</v>
          </cell>
        </row>
        <row r="1373">
          <cell r="B1373" t="str">
            <v>不用土処分</v>
          </cell>
          <cell r="C1373">
            <v>22</v>
          </cell>
          <cell r="D1373" t="str">
            <v>㎥</v>
          </cell>
          <cell r="E1373">
            <v>0</v>
          </cell>
          <cell r="F1373">
            <v>22</v>
          </cell>
          <cell r="G1373" t="str">
            <v>㎥</v>
          </cell>
          <cell r="I1373">
            <v>0</v>
          </cell>
        </row>
        <row r="1375">
          <cell r="B1375" t="str">
            <v>砕石地業</v>
          </cell>
          <cell r="C1375" t="str">
            <v>t100</v>
          </cell>
          <cell r="D1375" t="str">
            <v>t100</v>
          </cell>
          <cell r="E1375" t="str">
            <v>㎥</v>
          </cell>
          <cell r="F1375">
            <v>3.6</v>
          </cell>
          <cell r="G1375" t="str">
            <v>㎥</v>
          </cell>
          <cell r="H1375">
            <v>5260</v>
          </cell>
          <cell r="I1375">
            <v>18936</v>
          </cell>
        </row>
        <row r="1377">
          <cell r="B1377" t="str">
            <v>捨てコンクリート</v>
          </cell>
          <cell r="C1377">
            <v>1.8</v>
          </cell>
          <cell r="D1377" t="str">
            <v>㎥</v>
          </cell>
          <cell r="E1377">
            <v>32000</v>
          </cell>
          <cell r="F1377">
            <v>1.8</v>
          </cell>
          <cell r="G1377" t="str">
            <v>㎥</v>
          </cell>
          <cell r="H1377">
            <v>32000</v>
          </cell>
          <cell r="I1377">
            <v>57600</v>
          </cell>
        </row>
        <row r="1379">
          <cell r="B1379" t="str">
            <v>　　　〃　　　 打手間　　</v>
          </cell>
          <cell r="C1379" t="str">
            <v>雑用ｺﾝ</v>
          </cell>
          <cell r="D1379" t="str">
            <v>雑用ｺﾝ</v>
          </cell>
          <cell r="E1379" t="str">
            <v>㎥</v>
          </cell>
          <cell r="F1379">
            <v>1.8</v>
          </cell>
          <cell r="G1379" t="str">
            <v>㎥</v>
          </cell>
          <cell r="H1379">
            <v>45500</v>
          </cell>
          <cell r="I1379">
            <v>81900</v>
          </cell>
        </row>
        <row r="1381">
          <cell r="B1381" t="str">
            <v>普通コンクリート</v>
          </cell>
          <cell r="C1381" t="str">
            <v>24-15</v>
          </cell>
          <cell r="D1381" t="str">
            <v>24-15</v>
          </cell>
          <cell r="E1381" t="str">
            <v>㎥</v>
          </cell>
          <cell r="F1381">
            <v>27.4</v>
          </cell>
          <cell r="G1381" t="str">
            <v>㎥</v>
          </cell>
          <cell r="H1381">
            <v>33000</v>
          </cell>
          <cell r="I1381">
            <v>904200</v>
          </cell>
        </row>
        <row r="1383">
          <cell r="B1383" t="str">
            <v>　　　〃　　　 打手間　　</v>
          </cell>
          <cell r="C1383">
            <v>27.4</v>
          </cell>
          <cell r="D1383" t="str">
            <v>㎥</v>
          </cell>
          <cell r="E1383" t="e">
            <v>#N/A</v>
          </cell>
          <cell r="F1383">
            <v>27.4</v>
          </cell>
          <cell r="G1383" t="str">
            <v>㎥</v>
          </cell>
          <cell r="H1383" t="e">
            <v>#N/A</v>
          </cell>
          <cell r="I1383" t="e">
            <v>#N/A</v>
          </cell>
        </row>
        <row r="1385">
          <cell r="B1385" t="str">
            <v>普通型枠</v>
          </cell>
          <cell r="C1385">
            <v>163</v>
          </cell>
          <cell r="D1385" t="str">
            <v>㎡</v>
          </cell>
          <cell r="E1385">
            <v>47500</v>
          </cell>
          <cell r="F1385">
            <v>163</v>
          </cell>
          <cell r="G1385" t="str">
            <v>㎡</v>
          </cell>
          <cell r="H1385">
            <v>47500</v>
          </cell>
          <cell r="I1385">
            <v>7742500</v>
          </cell>
        </row>
        <row r="1387">
          <cell r="B1387" t="str">
            <v>打放し型枠</v>
          </cell>
          <cell r="C1387">
            <v>50.3</v>
          </cell>
          <cell r="D1387" t="str">
            <v>㎡</v>
          </cell>
          <cell r="E1387" t="e">
            <v>#N/A</v>
          </cell>
          <cell r="F1387">
            <v>50.3</v>
          </cell>
          <cell r="G1387" t="str">
            <v>㎡</v>
          </cell>
          <cell r="H1387" t="e">
            <v>#N/A</v>
          </cell>
          <cell r="I1387" t="e">
            <v>#N/A</v>
          </cell>
        </row>
        <row r="1389">
          <cell r="B1389" t="str">
            <v>型枠運搬</v>
          </cell>
          <cell r="C1389">
            <v>213</v>
          </cell>
          <cell r="D1389" t="str">
            <v>㎡</v>
          </cell>
          <cell r="E1389">
            <v>33500</v>
          </cell>
          <cell r="F1389">
            <v>213</v>
          </cell>
          <cell r="G1389" t="str">
            <v>㎡</v>
          </cell>
          <cell r="H1389">
            <v>33500</v>
          </cell>
          <cell r="I1389">
            <v>7135500</v>
          </cell>
        </row>
        <row r="1391">
          <cell r="B1391" t="str">
            <v>異形鉄筋</v>
          </cell>
          <cell r="C1391" t="str">
            <v>SD295A D10</v>
          </cell>
          <cell r="D1391" t="str">
            <v>SD295A D10</v>
          </cell>
          <cell r="E1391" t="str">
            <v>ｔ</v>
          </cell>
          <cell r="F1391">
            <v>0.5</v>
          </cell>
          <cell r="G1391" t="str">
            <v>ｔ</v>
          </cell>
          <cell r="H1391">
            <v>11600</v>
          </cell>
          <cell r="I1391">
            <v>5800</v>
          </cell>
        </row>
        <row r="1393">
          <cell r="B1393" t="str">
            <v>異形鉄筋</v>
          </cell>
          <cell r="C1393" t="str">
            <v>SD295A D13</v>
          </cell>
          <cell r="D1393" t="str">
            <v>SD295A D13</v>
          </cell>
          <cell r="E1393" t="str">
            <v>ｔ</v>
          </cell>
          <cell r="F1393">
            <v>2.2000000000000002</v>
          </cell>
          <cell r="G1393" t="str">
            <v>ｔ</v>
          </cell>
          <cell r="H1393">
            <v>11900</v>
          </cell>
          <cell r="I1393">
            <v>26180</v>
          </cell>
        </row>
        <row r="1395">
          <cell r="B1395" t="str">
            <v>異形鉄筋</v>
          </cell>
          <cell r="C1395" t="str">
            <v>SD295A D16</v>
          </cell>
          <cell r="D1395" t="str">
            <v>SD295A D16</v>
          </cell>
          <cell r="E1395" t="str">
            <v>ｔ</v>
          </cell>
          <cell r="F1395">
            <v>0.2</v>
          </cell>
          <cell r="G1395" t="str">
            <v>ｔ</v>
          </cell>
          <cell r="H1395">
            <v>11900</v>
          </cell>
          <cell r="I1395">
            <v>2380</v>
          </cell>
        </row>
        <row r="1397">
          <cell r="B1397" t="str">
            <v>鉄筋加工組立</v>
          </cell>
          <cell r="C1397">
            <v>2.9</v>
          </cell>
          <cell r="D1397" t="str">
            <v>ｔ</v>
          </cell>
          <cell r="E1397">
            <v>3420</v>
          </cell>
          <cell r="F1397">
            <v>2.9</v>
          </cell>
          <cell r="G1397" t="str">
            <v>ｔ</v>
          </cell>
          <cell r="H1397">
            <v>3420</v>
          </cell>
          <cell r="I1397">
            <v>9918</v>
          </cell>
        </row>
        <row r="1399">
          <cell r="B1399" t="str">
            <v>鉄筋運搬</v>
          </cell>
          <cell r="C1399">
            <v>2.9</v>
          </cell>
          <cell r="D1399" t="str">
            <v>ｔ</v>
          </cell>
          <cell r="E1399">
            <v>840</v>
          </cell>
          <cell r="F1399">
            <v>2.9</v>
          </cell>
          <cell r="G1399" t="str">
            <v>ｔ</v>
          </cell>
          <cell r="H1399">
            <v>840</v>
          </cell>
          <cell r="I1399">
            <v>2436</v>
          </cell>
        </row>
        <row r="1401">
          <cell r="B1401" t="str">
            <v>磁器タイル張り</v>
          </cell>
          <cell r="C1401" t="str">
            <v>300角</v>
          </cell>
          <cell r="D1401" t="str">
            <v>300角</v>
          </cell>
          <cell r="E1401" t="str">
            <v>㎡</v>
          </cell>
          <cell r="F1401">
            <v>36.700000000000003</v>
          </cell>
          <cell r="G1401" t="str">
            <v>㎡</v>
          </cell>
          <cell r="H1401" t="e">
            <v>#N/A</v>
          </cell>
          <cell r="I1401" t="e">
            <v>#N/A</v>
          </cell>
        </row>
        <row r="1403">
          <cell r="B1403" t="str">
            <v>段鼻ノンスリップタイル張り</v>
          </cell>
          <cell r="C1403" t="str">
            <v>w50</v>
          </cell>
          <cell r="D1403" t="str">
            <v>w50</v>
          </cell>
          <cell r="E1403" t="str">
            <v>㎡</v>
          </cell>
          <cell r="F1403">
            <v>59.4</v>
          </cell>
          <cell r="G1403" t="str">
            <v>㎡</v>
          </cell>
          <cell r="H1403" t="e">
            <v>#N/A</v>
          </cell>
          <cell r="I1403" t="e">
            <v>#N/A</v>
          </cell>
        </row>
        <row r="1405">
          <cell r="B1405" t="str">
            <v>コンクリートこて仕上げ</v>
          </cell>
          <cell r="C1405" t="str">
            <v>薄物仕上げ</v>
          </cell>
          <cell r="D1405" t="str">
            <v>薄物仕上げ</v>
          </cell>
          <cell r="E1405" t="str">
            <v>㎡</v>
          </cell>
          <cell r="F1405">
            <v>2.7</v>
          </cell>
          <cell r="G1405" t="str">
            <v>㎡</v>
          </cell>
          <cell r="H1405" t="e">
            <v>#N/A</v>
          </cell>
          <cell r="I1405" t="e">
            <v>#N/A</v>
          </cell>
        </row>
        <row r="1406">
          <cell r="B1406" t="str">
            <v>　常温乾燥形ふっ素樹脂ワニス塗り</v>
          </cell>
          <cell r="C1406" t="str">
            <v>笠木</v>
          </cell>
          <cell r="D1406" t="str">
            <v>笠木</v>
          </cell>
        </row>
        <row r="1407">
          <cell r="B1407" t="str">
            <v>　（ＦＵＣ）</v>
          </cell>
          <cell r="C1407" t="str">
            <v>ｺﾝｸﾘｰﾄ面</v>
          </cell>
          <cell r="D1407" t="str">
            <v>ｺﾝｸﾘｰﾄ面</v>
          </cell>
          <cell r="E1407" t="str">
            <v>㎡</v>
          </cell>
          <cell r="F1407">
            <v>2.7</v>
          </cell>
          <cell r="G1407" t="str">
            <v>㎡</v>
          </cell>
          <cell r="H1407">
            <v>160</v>
          </cell>
          <cell r="I1407">
            <v>432</v>
          </cell>
        </row>
        <row r="1408">
          <cell r="B1408" t="str">
            <v>　常温乾燥形ふっ素樹脂ワニス塗り</v>
          </cell>
          <cell r="C1408" t="str">
            <v>壁</v>
          </cell>
          <cell r="D1408" t="str">
            <v>壁</v>
          </cell>
        </row>
        <row r="1409">
          <cell r="B1409" t="str">
            <v>　（ＦＵＣ）</v>
          </cell>
          <cell r="C1409" t="str">
            <v>ｺﾝｸﾘｰﾄ面</v>
          </cell>
          <cell r="D1409" t="str">
            <v>ｺﾝｸﾘｰﾄ面</v>
          </cell>
          <cell r="E1409" t="str">
            <v>㎡</v>
          </cell>
          <cell r="F1409">
            <v>50.3</v>
          </cell>
          <cell r="G1409" t="str">
            <v>㎡</v>
          </cell>
          <cell r="H1409">
            <v>160</v>
          </cell>
          <cell r="I1409">
            <v>8048</v>
          </cell>
        </row>
        <row r="1411">
          <cell r="B1411" t="str">
            <v>側溝等モルタル塗り</v>
          </cell>
          <cell r="C1411" t="str">
            <v>w150</v>
          </cell>
          <cell r="D1411" t="str">
            <v>w150</v>
          </cell>
          <cell r="E1411" t="str">
            <v>㎥</v>
          </cell>
          <cell r="F1411">
            <v>1.2</v>
          </cell>
          <cell r="G1411" t="str">
            <v>㎥</v>
          </cell>
          <cell r="H1411" t="e">
            <v>#N/A</v>
          </cell>
          <cell r="I1411" t="e">
            <v>#N/A</v>
          </cell>
        </row>
        <row r="1412">
          <cell r="D1412" t="str">
            <v>FB-9*44 h150</v>
          </cell>
        </row>
        <row r="1413">
          <cell r="B1413" t="str">
            <v>手すり</v>
          </cell>
          <cell r="C1413">
            <v>14.8</v>
          </cell>
          <cell r="D1413" t="str">
            <v>ｍ</v>
          </cell>
          <cell r="E1413" t="e">
            <v>#N/A</v>
          </cell>
          <cell r="F1413">
            <v>14.8</v>
          </cell>
          <cell r="G1413" t="str">
            <v>ｍ</v>
          </cell>
          <cell r="H1413" t="e">
            <v>#N/A</v>
          </cell>
          <cell r="I1413" t="e">
            <v>#N/A</v>
          </cell>
        </row>
        <row r="1415">
          <cell r="B1415" t="str">
            <v>　〃　塗装</v>
          </cell>
          <cell r="C1415" t="str">
            <v>FUE</v>
          </cell>
          <cell r="D1415" t="str">
            <v>FUE</v>
          </cell>
          <cell r="E1415" t="str">
            <v>㎡</v>
          </cell>
          <cell r="F1415">
            <v>1.6</v>
          </cell>
          <cell r="G1415" t="str">
            <v>㎡</v>
          </cell>
          <cell r="H1415">
            <v>320</v>
          </cell>
          <cell r="I1415">
            <v>512</v>
          </cell>
        </row>
        <row r="1416">
          <cell r="D1416" t="str">
            <v>SUS製 w190 ｸﾘｱﾗﾝｽ50</v>
          </cell>
        </row>
        <row r="1417">
          <cell r="B1417" t="str">
            <v>ＥＸＰ-Ｊ金物</v>
          </cell>
          <cell r="C1417">
            <v>5.5</v>
          </cell>
          <cell r="D1417" t="str">
            <v>ｍ</v>
          </cell>
          <cell r="E1417">
            <v>0</v>
          </cell>
          <cell r="F1417">
            <v>5.5</v>
          </cell>
          <cell r="G1417" t="str">
            <v>ｍ</v>
          </cell>
          <cell r="H1417">
            <v>0</v>
          </cell>
          <cell r="I1417">
            <v>0</v>
          </cell>
        </row>
        <row r="1418">
          <cell r="D1418" t="str">
            <v>SUS製 w280 ｸﾘｱﾗﾝｽ50</v>
          </cell>
        </row>
        <row r="1419">
          <cell r="B1419" t="str">
            <v>ＥＸＰ-Ｊ金物</v>
          </cell>
          <cell r="C1419">
            <v>1.8</v>
          </cell>
          <cell r="D1419" t="str">
            <v>ｍ</v>
          </cell>
          <cell r="E1419">
            <v>0</v>
          </cell>
          <cell r="F1419">
            <v>1.8</v>
          </cell>
          <cell r="G1419" t="str">
            <v>ｍ</v>
          </cell>
          <cell r="H1419">
            <v>0</v>
          </cell>
          <cell r="I1419">
            <v>0</v>
          </cell>
        </row>
        <row r="1427">
          <cell r="B1427" t="str">
            <v xml:space="preserve">  代　価  計</v>
          </cell>
          <cell r="C1427" t="e">
            <v>#N/A</v>
          </cell>
          <cell r="I1427" t="e">
            <v>#N/A</v>
          </cell>
        </row>
        <row r="1429">
          <cell r="B1429" t="str">
            <v>採　用　金　額</v>
          </cell>
          <cell r="C1429" t="e">
            <v>#N/A</v>
          </cell>
          <cell r="I1429" t="e">
            <v>#N/A</v>
          </cell>
        </row>
        <row r="1431">
          <cell r="B1431" t="str">
            <v>d23404</v>
          </cell>
          <cell r="C1431" t="e">
            <v>#N/A</v>
          </cell>
          <cell r="I1431" t="e">
            <v>#N/A</v>
          </cell>
        </row>
        <row r="1433">
          <cell r="B1433" t="str">
            <v>スロープ</v>
          </cell>
        </row>
        <row r="1435">
          <cell r="B1435" t="str">
            <v>一式</v>
          </cell>
        </row>
        <row r="1437">
          <cell r="B1437" t="str">
            <v>根切り</v>
          </cell>
          <cell r="C1437" t="str">
            <v>ﾊﾞｯｸﾎｳ0.6㎥ 基礎</v>
          </cell>
          <cell r="D1437" t="str">
            <v>ﾊﾞｯｸﾎｳ0.6㎥ 基礎</v>
          </cell>
          <cell r="E1437" t="str">
            <v>㎥</v>
          </cell>
          <cell r="F1437">
            <v>72.2</v>
          </cell>
          <cell r="G1437" t="str">
            <v>㎥</v>
          </cell>
          <cell r="H1437" t="e">
            <v>#N/A</v>
          </cell>
          <cell r="I1437" t="e">
            <v>#N/A</v>
          </cell>
        </row>
        <row r="1439">
          <cell r="B1439" t="str">
            <v>床付け</v>
          </cell>
          <cell r="C1439">
            <v>39.299999999999997</v>
          </cell>
          <cell r="D1439" t="str">
            <v>㎥</v>
          </cell>
          <cell r="E1439" t="e">
            <v>#N/A</v>
          </cell>
          <cell r="F1439">
            <v>39.299999999999997</v>
          </cell>
          <cell r="G1439" t="str">
            <v>㎥</v>
          </cell>
          <cell r="H1439" t="e">
            <v>#N/A</v>
          </cell>
          <cell r="I1439" t="e">
            <v>#N/A</v>
          </cell>
        </row>
        <row r="1440">
          <cell r="D1440" t="str">
            <v>仮置土</v>
          </cell>
        </row>
        <row r="1441">
          <cell r="B1441" t="str">
            <v>埋戻し</v>
          </cell>
          <cell r="C1441" t="str">
            <v>ﾊﾞｯｸﾎｳ0.6㎥ 基礎</v>
          </cell>
          <cell r="D1441" t="str">
            <v>ﾊﾞｯｸﾎｳ0.6㎥ 基礎</v>
          </cell>
          <cell r="E1441" t="str">
            <v>㎥</v>
          </cell>
          <cell r="F1441">
            <v>55.5</v>
          </cell>
          <cell r="G1441" t="str">
            <v>㎥</v>
          </cell>
          <cell r="H1441" t="e">
            <v>#N/A</v>
          </cell>
          <cell r="I1441" t="e">
            <v>#N/A</v>
          </cell>
        </row>
        <row r="1443">
          <cell r="B1443" t="str">
            <v>不用土処分</v>
          </cell>
          <cell r="C1443" t="str">
            <v>捨土料金共</v>
          </cell>
          <cell r="D1443" t="str">
            <v>捨土料金共</v>
          </cell>
          <cell r="E1443" t="str">
            <v>㎥</v>
          </cell>
          <cell r="F1443">
            <v>16.7</v>
          </cell>
          <cell r="G1443" t="str">
            <v>㎥</v>
          </cell>
          <cell r="H1443" t="e">
            <v>#N/A</v>
          </cell>
          <cell r="I1443" t="e">
            <v>#N/A</v>
          </cell>
        </row>
        <row r="1444">
          <cell r="D1444" t="str">
            <v>仮置土</v>
          </cell>
        </row>
        <row r="1445">
          <cell r="B1445" t="str">
            <v>盛土</v>
          </cell>
          <cell r="C1445">
            <v>29.6</v>
          </cell>
          <cell r="D1445" t="str">
            <v>㎥</v>
          </cell>
          <cell r="E1445" t="e">
            <v>#N/A</v>
          </cell>
          <cell r="F1445">
            <v>29.6</v>
          </cell>
          <cell r="G1445" t="str">
            <v>㎥</v>
          </cell>
          <cell r="H1445" t="e">
            <v>#N/A</v>
          </cell>
          <cell r="I1445" t="e">
            <v>#N/A</v>
          </cell>
        </row>
        <row r="1447">
          <cell r="B1447" t="str">
            <v>砕石地業</v>
          </cell>
          <cell r="C1447" t="str">
            <v>t100</v>
          </cell>
          <cell r="D1447" t="str">
            <v>t100</v>
          </cell>
          <cell r="E1447" t="str">
            <v>㎥</v>
          </cell>
          <cell r="F1447">
            <v>3.9</v>
          </cell>
          <cell r="G1447" t="str">
            <v>㎥</v>
          </cell>
          <cell r="H1447">
            <v>5260</v>
          </cell>
          <cell r="I1447">
            <v>20514</v>
          </cell>
        </row>
        <row r="1449">
          <cell r="B1449" t="str">
            <v>砕石地業</v>
          </cell>
          <cell r="C1449" t="str">
            <v>t100</v>
          </cell>
          <cell r="D1449" t="str">
            <v>t100</v>
          </cell>
          <cell r="E1449" t="str">
            <v>㎥</v>
          </cell>
          <cell r="F1449">
            <v>5.0999999999999996</v>
          </cell>
          <cell r="G1449" t="str">
            <v>㎥</v>
          </cell>
          <cell r="H1449">
            <v>5260</v>
          </cell>
          <cell r="I1449">
            <v>26826</v>
          </cell>
        </row>
        <row r="1451">
          <cell r="B1451" t="str">
            <v>捨てコンクリート</v>
          </cell>
          <cell r="C1451">
            <v>4.5</v>
          </cell>
          <cell r="D1451" t="str">
            <v>㎥</v>
          </cell>
          <cell r="E1451">
            <v>32000</v>
          </cell>
          <cell r="F1451">
            <v>4.5</v>
          </cell>
          <cell r="G1451" t="str">
            <v>㎥</v>
          </cell>
          <cell r="H1451">
            <v>32000</v>
          </cell>
          <cell r="I1451">
            <v>144000</v>
          </cell>
        </row>
        <row r="1453">
          <cell r="B1453" t="str">
            <v>　　　〃　　　 打手間　　</v>
          </cell>
          <cell r="C1453" t="str">
            <v>雑用ｺﾝ</v>
          </cell>
          <cell r="D1453" t="str">
            <v>雑用ｺﾝ</v>
          </cell>
          <cell r="E1453" t="str">
            <v>㎥</v>
          </cell>
          <cell r="F1453">
            <v>4.5</v>
          </cell>
          <cell r="G1453" t="str">
            <v>㎥</v>
          </cell>
          <cell r="H1453">
            <v>45500</v>
          </cell>
          <cell r="I1453">
            <v>204750</v>
          </cell>
        </row>
        <row r="1455">
          <cell r="B1455" t="str">
            <v>普通コンクリート</v>
          </cell>
          <cell r="C1455" t="str">
            <v>24-15</v>
          </cell>
          <cell r="D1455" t="str">
            <v>24-15</v>
          </cell>
          <cell r="E1455" t="str">
            <v>㎥</v>
          </cell>
          <cell r="F1455">
            <v>25.4</v>
          </cell>
          <cell r="G1455" t="str">
            <v>㎥</v>
          </cell>
          <cell r="H1455">
            <v>33000</v>
          </cell>
          <cell r="I1455">
            <v>838200</v>
          </cell>
        </row>
        <row r="1457">
          <cell r="B1457" t="str">
            <v>　　　〃　　　 打手間　　</v>
          </cell>
          <cell r="C1457">
            <v>25.4</v>
          </cell>
          <cell r="D1457" t="str">
            <v>㎥</v>
          </cell>
          <cell r="E1457" t="e">
            <v>#N/A</v>
          </cell>
          <cell r="F1457">
            <v>25.4</v>
          </cell>
          <cell r="G1457" t="str">
            <v>㎥</v>
          </cell>
          <cell r="H1457" t="e">
            <v>#N/A</v>
          </cell>
          <cell r="I1457" t="e">
            <v>#N/A</v>
          </cell>
        </row>
        <row r="1459">
          <cell r="B1459" t="str">
            <v>普通型枠</v>
          </cell>
          <cell r="C1459">
            <v>160</v>
          </cell>
          <cell r="D1459" t="str">
            <v>㎡</v>
          </cell>
          <cell r="E1459">
            <v>47500</v>
          </cell>
          <cell r="F1459">
            <v>160</v>
          </cell>
          <cell r="G1459" t="str">
            <v>㎡</v>
          </cell>
          <cell r="H1459">
            <v>47500</v>
          </cell>
          <cell r="I1459">
            <v>7600000</v>
          </cell>
        </row>
        <row r="1461">
          <cell r="B1461" t="str">
            <v>打放し型枠</v>
          </cell>
          <cell r="C1461">
            <v>23.9</v>
          </cell>
          <cell r="D1461" t="str">
            <v>㎡</v>
          </cell>
          <cell r="E1461" t="e">
            <v>#N/A</v>
          </cell>
          <cell r="F1461">
            <v>23.9</v>
          </cell>
          <cell r="G1461" t="str">
            <v>㎡</v>
          </cell>
          <cell r="H1461" t="e">
            <v>#N/A</v>
          </cell>
          <cell r="I1461" t="e">
            <v>#N/A</v>
          </cell>
        </row>
        <row r="1463">
          <cell r="B1463" t="str">
            <v>型枠運搬</v>
          </cell>
          <cell r="C1463">
            <v>184</v>
          </cell>
          <cell r="D1463" t="str">
            <v>㎡</v>
          </cell>
          <cell r="E1463">
            <v>33500</v>
          </cell>
          <cell r="F1463">
            <v>184</v>
          </cell>
          <cell r="G1463" t="str">
            <v>㎡</v>
          </cell>
          <cell r="H1463">
            <v>33500</v>
          </cell>
          <cell r="I1463">
            <v>6164000</v>
          </cell>
        </row>
        <row r="1465">
          <cell r="B1465" t="str">
            <v>異形鉄筋</v>
          </cell>
          <cell r="C1465" t="str">
            <v>SD295A D10</v>
          </cell>
          <cell r="D1465" t="str">
            <v>SD295A D10</v>
          </cell>
          <cell r="E1465" t="str">
            <v>ｔ</v>
          </cell>
          <cell r="F1465">
            <v>1.6</v>
          </cell>
          <cell r="G1465" t="str">
            <v>ｔ</v>
          </cell>
          <cell r="H1465">
            <v>11600</v>
          </cell>
          <cell r="I1465">
            <v>18560</v>
          </cell>
        </row>
        <row r="1467">
          <cell r="B1467" t="str">
            <v>異形鉄筋</v>
          </cell>
          <cell r="C1467" t="str">
            <v>SD295A D13</v>
          </cell>
          <cell r="D1467" t="str">
            <v>SD295A D13</v>
          </cell>
          <cell r="E1467" t="str">
            <v>ｔ</v>
          </cell>
          <cell r="F1467">
            <v>0.9</v>
          </cell>
          <cell r="G1467" t="str">
            <v>ｔ</v>
          </cell>
          <cell r="H1467">
            <v>11900</v>
          </cell>
          <cell r="I1467">
            <v>10710</v>
          </cell>
        </row>
        <row r="1469">
          <cell r="B1469" t="str">
            <v>鉄筋加工組立</v>
          </cell>
          <cell r="C1469">
            <v>2.5</v>
          </cell>
          <cell r="D1469" t="str">
            <v>ｔ</v>
          </cell>
          <cell r="E1469">
            <v>3420</v>
          </cell>
          <cell r="F1469">
            <v>2.5</v>
          </cell>
          <cell r="G1469" t="str">
            <v>ｔ</v>
          </cell>
          <cell r="H1469">
            <v>3420</v>
          </cell>
          <cell r="I1469">
            <v>8550</v>
          </cell>
        </row>
        <row r="1471">
          <cell r="B1471" t="str">
            <v>鉄筋運搬</v>
          </cell>
          <cell r="C1471">
            <v>2.5</v>
          </cell>
          <cell r="D1471" t="str">
            <v>ｔ</v>
          </cell>
          <cell r="E1471">
            <v>840</v>
          </cell>
          <cell r="F1471">
            <v>2.5</v>
          </cell>
          <cell r="G1471" t="str">
            <v>ｔ</v>
          </cell>
          <cell r="H1471">
            <v>840</v>
          </cell>
          <cell r="I1471">
            <v>2100</v>
          </cell>
        </row>
        <row r="1473">
          <cell r="B1473" t="str">
            <v>磁器タイル張り</v>
          </cell>
          <cell r="C1473" t="str">
            <v>300角</v>
          </cell>
          <cell r="D1473" t="str">
            <v>300角</v>
          </cell>
          <cell r="E1473" t="str">
            <v>㎡</v>
          </cell>
          <cell r="F1473">
            <v>36.1</v>
          </cell>
          <cell r="G1473" t="str">
            <v>㎡</v>
          </cell>
          <cell r="H1473" t="e">
            <v>#N/A</v>
          </cell>
          <cell r="I1473" t="e">
            <v>#N/A</v>
          </cell>
        </row>
        <row r="1475">
          <cell r="B1475" t="str">
            <v>コンクリートこて仕上げ</v>
          </cell>
          <cell r="C1475" t="str">
            <v>薄物仕上げ</v>
          </cell>
          <cell r="D1475" t="str">
            <v>薄物仕上げ</v>
          </cell>
          <cell r="E1475" t="str">
            <v>㎡</v>
          </cell>
          <cell r="F1475">
            <v>11.9</v>
          </cell>
          <cell r="G1475" t="str">
            <v>㎡</v>
          </cell>
          <cell r="H1475" t="e">
            <v>#N/A</v>
          </cell>
          <cell r="I1475" t="e">
            <v>#N/A</v>
          </cell>
        </row>
        <row r="1476">
          <cell r="B1476" t="str">
            <v>　常温乾燥形ふっ素樹脂ワニス塗り</v>
          </cell>
          <cell r="C1476" t="str">
            <v>笠木</v>
          </cell>
          <cell r="D1476" t="str">
            <v>笠木</v>
          </cell>
        </row>
        <row r="1477">
          <cell r="B1477" t="str">
            <v>　（ＦＵＣ）</v>
          </cell>
          <cell r="C1477" t="str">
            <v>ｺﾝｸﾘｰﾄ面</v>
          </cell>
          <cell r="D1477" t="str">
            <v>ｺﾝｸﾘｰﾄ面</v>
          </cell>
          <cell r="E1477" t="str">
            <v>㎡</v>
          </cell>
          <cell r="F1477">
            <v>11.9</v>
          </cell>
          <cell r="G1477" t="str">
            <v>㎡</v>
          </cell>
          <cell r="H1477">
            <v>160</v>
          </cell>
          <cell r="I1477">
            <v>1904</v>
          </cell>
        </row>
        <row r="1478">
          <cell r="B1478" t="str">
            <v>　常温乾燥形ふっ素樹脂ワニス塗り</v>
          </cell>
          <cell r="C1478" t="str">
            <v>壁</v>
          </cell>
          <cell r="D1478" t="str">
            <v>壁</v>
          </cell>
        </row>
        <row r="1479">
          <cell r="B1479" t="str">
            <v>　（ＦＵＣ）</v>
          </cell>
          <cell r="C1479" t="str">
            <v>ｺﾝｸﾘｰﾄ面</v>
          </cell>
          <cell r="D1479" t="str">
            <v>ｺﾝｸﾘｰﾄ面</v>
          </cell>
          <cell r="E1479" t="str">
            <v>㎡</v>
          </cell>
          <cell r="F1479">
            <v>23.9</v>
          </cell>
          <cell r="G1479" t="str">
            <v>㎡</v>
          </cell>
          <cell r="H1479">
            <v>160</v>
          </cell>
          <cell r="I1479">
            <v>3824</v>
          </cell>
        </row>
        <row r="1480">
          <cell r="D1480" t="str">
            <v>支柱FB-9*44 h750 @1,260</v>
          </cell>
        </row>
        <row r="1481">
          <cell r="B1481" t="str">
            <v>手すり</v>
          </cell>
          <cell r="C1481" t="str">
            <v>SUS34φ×2</v>
          </cell>
          <cell r="D1481" t="str">
            <v>SUS34φ×2</v>
          </cell>
          <cell r="E1481" t="str">
            <v>ｍ</v>
          </cell>
          <cell r="F1481">
            <v>79.5</v>
          </cell>
          <cell r="G1481" t="str">
            <v>ｍ</v>
          </cell>
          <cell r="H1481" t="e">
            <v>#N/A</v>
          </cell>
          <cell r="I1481" t="e">
            <v>#N/A</v>
          </cell>
        </row>
        <row r="1483">
          <cell r="B1483" t="str">
            <v>　〃　塗装</v>
          </cell>
          <cell r="C1483" t="str">
            <v>FUE</v>
          </cell>
          <cell r="D1483" t="str">
            <v>FUE</v>
          </cell>
          <cell r="E1483" t="str">
            <v>㎡</v>
          </cell>
          <cell r="F1483">
            <v>22</v>
          </cell>
          <cell r="G1483" t="str">
            <v>㎡</v>
          </cell>
          <cell r="H1483">
            <v>320</v>
          </cell>
          <cell r="I1483">
            <v>7040</v>
          </cell>
        </row>
        <row r="1484">
          <cell r="D1484" t="str">
            <v>　</v>
          </cell>
        </row>
        <row r="1485">
          <cell r="B1485" t="str">
            <v>ＥＸＰ-Ｊ部スタイロフォーム</v>
          </cell>
          <cell r="C1485" t="str">
            <v>t100</v>
          </cell>
          <cell r="D1485" t="str">
            <v>t100</v>
          </cell>
          <cell r="E1485" t="str">
            <v>㎡</v>
          </cell>
          <cell r="F1485">
            <v>5.2</v>
          </cell>
          <cell r="G1485" t="str">
            <v>㎡</v>
          </cell>
          <cell r="H1485" t="e">
            <v>#N/A</v>
          </cell>
          <cell r="I1485" t="e">
            <v>#N/A</v>
          </cell>
        </row>
        <row r="1493">
          <cell r="B1493" t="str">
            <v xml:space="preserve">  代　価  計</v>
          </cell>
          <cell r="C1493" t="e">
            <v>#N/A</v>
          </cell>
          <cell r="I1493" t="e">
            <v>#N/A</v>
          </cell>
        </row>
        <row r="1495">
          <cell r="B1495" t="str">
            <v>採　用　金　額</v>
          </cell>
          <cell r="C1495" t="e">
            <v>#N/A</v>
          </cell>
          <cell r="I1495" t="e">
            <v>#N/A</v>
          </cell>
        </row>
        <row r="1497">
          <cell r="I1497" t="e">
            <v>#N/A</v>
          </cell>
        </row>
        <row r="1499">
          <cell r="B1499" t="str">
            <v>捨土料金（舗装除く外構分）</v>
          </cell>
          <cell r="C1499" t="str">
            <v>首都圏民間処分場</v>
          </cell>
          <cell r="D1499" t="str">
            <v>首都圏民間処分場</v>
          </cell>
        </row>
        <row r="1502">
          <cell r="B1502" t="str">
            <v>ｺﾝｸﾘｰﾄよう壁1</v>
          </cell>
        </row>
        <row r="1503">
          <cell r="B1503" t="str">
            <v>捨土費</v>
          </cell>
          <cell r="C1503" t="str">
            <v>内陸部処分場</v>
          </cell>
          <cell r="D1503" t="str">
            <v>内陸部処分場</v>
          </cell>
          <cell r="E1503" t="str">
            <v>㎥</v>
          </cell>
          <cell r="F1503">
            <v>31.5</v>
          </cell>
          <cell r="G1503" t="str">
            <v>㎥</v>
          </cell>
          <cell r="H1503" t="e">
            <v>#N/A</v>
          </cell>
          <cell r="I1503" t="e">
            <v>#N/A</v>
          </cell>
        </row>
        <row r="1504">
          <cell r="B1504" t="str">
            <v>ｺﾝｸﾘｰﾄよう壁2</v>
          </cell>
        </row>
        <row r="1505">
          <cell r="B1505" t="str">
            <v>捨土費</v>
          </cell>
          <cell r="C1505" t="str">
            <v>内陸部処分場</v>
          </cell>
          <cell r="D1505" t="str">
            <v>内陸部処分場</v>
          </cell>
          <cell r="E1505" t="str">
            <v>㎥</v>
          </cell>
          <cell r="F1505">
            <v>8.5</v>
          </cell>
          <cell r="G1505" t="str">
            <v>㎥</v>
          </cell>
          <cell r="H1505" t="e">
            <v>#N/A</v>
          </cell>
          <cell r="I1505" t="e">
            <v>#N/A</v>
          </cell>
        </row>
        <row r="1506">
          <cell r="B1506" t="str">
            <v>ｺﾝｸﾘｰﾄよう壁3</v>
          </cell>
        </row>
        <row r="1507">
          <cell r="B1507" t="str">
            <v>捨土費</v>
          </cell>
          <cell r="C1507" t="str">
            <v>内陸部処分場</v>
          </cell>
          <cell r="D1507" t="str">
            <v>内陸部処分場</v>
          </cell>
          <cell r="E1507" t="str">
            <v>㎥</v>
          </cell>
          <cell r="F1507">
            <v>9.5</v>
          </cell>
          <cell r="G1507" t="str">
            <v>㎥</v>
          </cell>
          <cell r="H1507" t="e">
            <v>#N/A</v>
          </cell>
          <cell r="I1507" t="e">
            <v>#N/A</v>
          </cell>
        </row>
        <row r="1508">
          <cell r="B1508" t="str">
            <v>集水ますA</v>
          </cell>
        </row>
        <row r="1509">
          <cell r="B1509" t="str">
            <v>捨土費</v>
          </cell>
          <cell r="C1509" t="str">
            <v>内陸部処分場</v>
          </cell>
          <cell r="D1509" t="str">
            <v>内陸部処分場</v>
          </cell>
          <cell r="E1509" t="e">
            <v>#N/A</v>
          </cell>
          <cell r="F1509" t="e">
            <v>#N/A</v>
          </cell>
          <cell r="G1509" t="str">
            <v>㎥</v>
          </cell>
          <cell r="H1509" t="e">
            <v>#N/A</v>
          </cell>
          <cell r="I1509" t="e">
            <v>#N/A</v>
          </cell>
        </row>
        <row r="1510">
          <cell r="B1510" t="str">
            <v>浸透ますB</v>
          </cell>
        </row>
        <row r="1511">
          <cell r="B1511" t="str">
            <v>捨土費</v>
          </cell>
          <cell r="C1511" t="str">
            <v>内陸部処分場</v>
          </cell>
          <cell r="D1511" t="str">
            <v>内陸部処分場</v>
          </cell>
          <cell r="E1511" t="e">
            <v>#N/A</v>
          </cell>
          <cell r="F1511" t="e">
            <v>#N/A</v>
          </cell>
          <cell r="G1511" t="str">
            <v>㎥</v>
          </cell>
          <cell r="H1511" t="e">
            <v>#N/A</v>
          </cell>
          <cell r="I1511" t="e">
            <v>#N/A</v>
          </cell>
        </row>
        <row r="1512">
          <cell r="B1512" t="str">
            <v>側溝</v>
          </cell>
        </row>
        <row r="1513">
          <cell r="B1513" t="str">
            <v>捨土費</v>
          </cell>
          <cell r="C1513" t="str">
            <v>内陸部処分場</v>
          </cell>
          <cell r="D1513" t="str">
            <v>内陸部処分場</v>
          </cell>
          <cell r="E1513" t="e">
            <v>#N/A</v>
          </cell>
          <cell r="F1513" t="e">
            <v>#N/A</v>
          </cell>
          <cell r="G1513" t="str">
            <v>㎥</v>
          </cell>
          <cell r="H1513" t="e">
            <v>#N/A</v>
          </cell>
          <cell r="I1513" t="e">
            <v>#N/A</v>
          </cell>
        </row>
        <row r="1514">
          <cell r="B1514" t="str">
            <v>側溝T</v>
          </cell>
        </row>
        <row r="1515">
          <cell r="B1515" t="str">
            <v>捨土費</v>
          </cell>
          <cell r="C1515" t="str">
            <v>内陸部処分場</v>
          </cell>
          <cell r="D1515" t="str">
            <v>内陸部処分場</v>
          </cell>
          <cell r="E1515" t="e">
            <v>#N/A</v>
          </cell>
          <cell r="F1515" t="e">
            <v>#N/A</v>
          </cell>
          <cell r="G1515" t="str">
            <v>㎥</v>
          </cell>
          <cell r="H1515" t="e">
            <v>#N/A</v>
          </cell>
          <cell r="I1515" t="e">
            <v>#N/A</v>
          </cell>
        </row>
        <row r="1516">
          <cell r="B1516" t="str">
            <v>PC床ﾋﾟｯﾄ</v>
          </cell>
        </row>
        <row r="1517">
          <cell r="B1517" t="str">
            <v>捨土費</v>
          </cell>
          <cell r="C1517" t="str">
            <v>内陸部処分場</v>
          </cell>
          <cell r="D1517" t="str">
            <v>内陸部処分場</v>
          </cell>
          <cell r="E1517" t="str">
            <v>㎥</v>
          </cell>
          <cell r="F1517">
            <v>94.5</v>
          </cell>
          <cell r="G1517" t="str">
            <v>㎥</v>
          </cell>
          <cell r="H1517" t="e">
            <v>#N/A</v>
          </cell>
          <cell r="I1517" t="e">
            <v>#N/A</v>
          </cell>
        </row>
        <row r="1518">
          <cell r="B1518" t="str">
            <v>階段1</v>
          </cell>
        </row>
        <row r="1519">
          <cell r="B1519" t="str">
            <v>捨土費</v>
          </cell>
          <cell r="C1519" t="str">
            <v>内陸部処分場</v>
          </cell>
          <cell r="D1519" t="str">
            <v>内陸部処分場</v>
          </cell>
          <cell r="E1519" t="e">
            <v>#N/A</v>
          </cell>
          <cell r="F1519" t="e">
            <v>#N/A</v>
          </cell>
          <cell r="G1519" t="str">
            <v>㎥</v>
          </cell>
          <cell r="H1519" t="e">
            <v>#N/A</v>
          </cell>
          <cell r="I1519" t="e">
            <v>#N/A</v>
          </cell>
        </row>
        <row r="1520">
          <cell r="B1520" t="str">
            <v>階段2</v>
          </cell>
        </row>
        <row r="1521">
          <cell r="B1521" t="str">
            <v>捨土費</v>
          </cell>
          <cell r="C1521" t="str">
            <v>内陸部処分場</v>
          </cell>
          <cell r="D1521" t="str">
            <v>内陸部処分場</v>
          </cell>
          <cell r="E1521" t="e">
            <v>#N/A</v>
          </cell>
          <cell r="F1521" t="e">
            <v>#N/A</v>
          </cell>
          <cell r="G1521" t="str">
            <v>㎥</v>
          </cell>
          <cell r="H1521" t="e">
            <v>#N/A</v>
          </cell>
          <cell r="I1521" t="e">
            <v>#N/A</v>
          </cell>
        </row>
        <row r="1522">
          <cell r="B1522" t="str">
            <v>ｽﾛｰﾌﾟ</v>
          </cell>
        </row>
        <row r="1523">
          <cell r="B1523" t="str">
            <v>捨土費</v>
          </cell>
          <cell r="C1523" t="str">
            <v>内陸部処分場</v>
          </cell>
          <cell r="D1523" t="str">
            <v>内陸部処分場</v>
          </cell>
          <cell r="E1523" t="str">
            <v>㎥</v>
          </cell>
          <cell r="F1523">
            <v>16.7</v>
          </cell>
          <cell r="G1523" t="str">
            <v>㎥</v>
          </cell>
          <cell r="H1523" t="e">
            <v>#N/A</v>
          </cell>
          <cell r="I1523" t="e">
            <v>#N/A</v>
          </cell>
        </row>
        <row r="1526">
          <cell r="D1526" t="str">
            <v>*浸透ますB,側溝T,階段1,階段2の根切土計37.2㎥は植栽下盛土へ転用、その他の排水土工については軽構造物土工として周辺敷均しと考える。</v>
          </cell>
        </row>
        <row r="1531">
          <cell r="B1531" t="str">
            <v xml:space="preserve">  代　価  計</v>
          </cell>
          <cell r="C1531">
            <v>160.69999999999999</v>
          </cell>
          <cell r="D1531" t="str">
            <v>㎥</v>
          </cell>
          <cell r="E1531" t="e">
            <v>#N/A</v>
          </cell>
          <cell r="F1531">
            <v>160.69999999999999</v>
          </cell>
          <cell r="G1531" t="str">
            <v>㎥</v>
          </cell>
          <cell r="I1531" t="e">
            <v>#N/A</v>
          </cell>
        </row>
        <row r="1533">
          <cell r="B1533" t="str">
            <v>採　用　金　額</v>
          </cell>
          <cell r="C1533" t="e">
            <v>#N/A</v>
          </cell>
          <cell r="I1533" t="e">
            <v>#N/A</v>
          </cell>
        </row>
        <row r="1535">
          <cell r="B1535" t="str">
            <v>d239000</v>
          </cell>
          <cell r="C1535" t="e">
            <v>#N/A</v>
          </cell>
          <cell r="I1535" t="e">
            <v>#N/A</v>
          </cell>
        </row>
        <row r="1537">
          <cell r="B1537" t="str">
            <v>既設RC杭引抜き等</v>
          </cell>
        </row>
        <row r="1539">
          <cell r="B1539" t="str">
            <v>撤去費</v>
          </cell>
          <cell r="C1539">
            <v>1</v>
          </cell>
          <cell r="D1539" t="str">
            <v>式</v>
          </cell>
          <cell r="E1539" t="e">
            <v>#N/A</v>
          </cell>
          <cell r="F1539">
            <v>1</v>
          </cell>
          <cell r="G1539" t="str">
            <v>式</v>
          </cell>
          <cell r="H1539" t="e">
            <v>#N/A</v>
          </cell>
          <cell r="I1539" t="e">
            <v>#N/A</v>
          </cell>
        </row>
        <row r="1541">
          <cell r="B1541" t="str">
            <v>発生材処理</v>
          </cell>
          <cell r="C1541">
            <v>1</v>
          </cell>
          <cell r="D1541" t="str">
            <v>式</v>
          </cell>
          <cell r="E1541" t="e">
            <v>#N/A</v>
          </cell>
          <cell r="F1541">
            <v>1</v>
          </cell>
          <cell r="G1541" t="str">
            <v>式</v>
          </cell>
          <cell r="H1541" t="e">
            <v>#N/A</v>
          </cell>
          <cell r="I1541" t="e">
            <v>#N/A</v>
          </cell>
        </row>
        <row r="1545">
          <cell r="B1545" t="str">
            <v xml:space="preserve">  代　価  計</v>
          </cell>
          <cell r="C1545" t="e">
            <v>#N/A</v>
          </cell>
          <cell r="I1545" t="e">
            <v>#N/A</v>
          </cell>
        </row>
        <row r="1547">
          <cell r="B1547" t="str">
            <v>採　用　金　額</v>
          </cell>
          <cell r="C1547" t="e">
            <v>#N/A</v>
          </cell>
          <cell r="I1547" t="e">
            <v>#N/A</v>
          </cell>
        </row>
        <row r="1549">
          <cell r="B1549" t="str">
            <v>d230901</v>
          </cell>
          <cell r="C1549">
            <v>2664700</v>
          </cell>
          <cell r="I1549">
            <v>2664700</v>
          </cell>
        </row>
        <row r="1550">
          <cell r="B1550" t="str">
            <v>既設RC杭引抜き</v>
          </cell>
        </row>
        <row r="1551">
          <cell r="B1551" t="str">
            <v>発生材処理</v>
          </cell>
          <cell r="C1551" t="str">
            <v>中間処理場</v>
          </cell>
          <cell r="D1551" t="str">
            <v>中間処理場</v>
          </cell>
        </row>
        <row r="1552">
          <cell r="B1552" t="str">
            <v>廃棄材Ⅰ類</v>
          </cell>
        </row>
        <row r="1553">
          <cell r="B1553" t="str">
            <v>運搬費</v>
          </cell>
          <cell r="C1553" t="str">
            <v>10t DID有 ﾎｳ0.6 ≦31.5</v>
          </cell>
          <cell r="D1553" t="str">
            <v>10t DID有 ﾎｳ0.6 ≦31.5</v>
          </cell>
          <cell r="E1553" t="str">
            <v>㎥</v>
          </cell>
          <cell r="F1553">
            <v>627</v>
          </cell>
          <cell r="G1553" t="str">
            <v>㎥</v>
          </cell>
          <cell r="H1553">
            <v>1940</v>
          </cell>
          <cell r="I1553">
            <v>1216380</v>
          </cell>
        </row>
        <row r="1554">
          <cell r="B1554" t="str">
            <v>廃棄材Ⅰ類</v>
          </cell>
        </row>
        <row r="1555">
          <cell r="B1555" t="str">
            <v>投棄料</v>
          </cell>
          <cell r="C1555" t="str">
            <v>中間処理場</v>
          </cell>
          <cell r="D1555" t="str">
            <v>中間処理場</v>
          </cell>
          <cell r="E1555" t="str">
            <v>㎥</v>
          </cell>
          <cell r="F1555">
            <v>627</v>
          </cell>
          <cell r="G1555" t="str">
            <v>㎥</v>
          </cell>
          <cell r="H1555">
            <v>2310</v>
          </cell>
          <cell r="I1555">
            <v>1448370</v>
          </cell>
        </row>
        <row r="1559">
          <cell r="B1559" t="str">
            <v xml:space="preserve">  代　価  計</v>
          </cell>
          <cell r="C1559">
            <v>2664750</v>
          </cell>
          <cell r="I1559">
            <v>2664750</v>
          </cell>
        </row>
        <row r="1561">
          <cell r="B1561" t="str">
            <v>採　用　金　額</v>
          </cell>
          <cell r="C1561">
            <v>2664700</v>
          </cell>
          <cell r="I1561">
            <v>2664700</v>
          </cell>
        </row>
      </sheetData>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位代価"/>
      <sheetName val="予定価格内訳"/>
      <sheetName val="工事総括"/>
      <sheetName val="内訳表紙"/>
      <sheetName val="官給品"/>
      <sheetName val="特定材料"/>
      <sheetName val="工程"/>
      <sheetName val="標識別内訳"/>
      <sheetName val="公開様式"/>
      <sheetName val="計算"/>
      <sheetName val="提出書類"/>
      <sheetName val="重量計算"/>
      <sheetName val="再使用品"/>
    </sheetNames>
    <sheetDataSet>
      <sheetData sheetId="0" refreshError="1">
        <row r="1">
          <cell r="B1" t="str">
            <v>細目</v>
          </cell>
          <cell r="C1" t="str">
            <v>品名</v>
          </cell>
          <cell r="D1" t="str">
            <v>規格</v>
          </cell>
          <cell r="E1" t="str">
            <v>単位</v>
          </cell>
          <cell r="F1" t="str">
            <v>数量</v>
          </cell>
          <cell r="G1" t="str">
            <v>単価</v>
          </cell>
          <cell r="H1" t="str">
            <v>金額</v>
          </cell>
          <cell r="I1" t="str">
            <v>備考</v>
          </cell>
          <cell r="J1">
            <v>0</v>
          </cell>
          <cell r="K1">
            <v>0</v>
          </cell>
          <cell r="L1">
            <v>0</v>
          </cell>
          <cell r="M1">
            <v>0</v>
          </cell>
          <cell r="N1">
            <v>0</v>
          </cell>
          <cell r="O1">
            <v>0</v>
          </cell>
          <cell r="P1">
            <v>0</v>
          </cell>
          <cell r="Q1">
            <v>0</v>
          </cell>
          <cell r="R1">
            <v>0</v>
          </cell>
          <cell r="S1">
            <v>0</v>
          </cell>
          <cell r="T1" t="str">
            <v>作成順</v>
          </cell>
        </row>
        <row r="2">
          <cell r="A2">
            <v>1</v>
          </cell>
          <cell r="B2" t="str">
            <v>灯器</v>
          </cell>
          <cell r="C2" t="str">
            <v>取付</v>
          </cell>
          <cell r="D2" t="str">
            <v>LEDⅤ型</v>
          </cell>
          <cell r="E2" t="str">
            <v>組</v>
          </cell>
          <cell r="F2">
            <v>1</v>
          </cell>
          <cell r="G2">
            <v>0</v>
          </cell>
          <cell r="H2">
            <v>95110.399999999994</v>
          </cell>
          <cell r="I2" t="str">
            <v>電通 P2-29</v>
          </cell>
          <cell r="J2">
            <v>0</v>
          </cell>
          <cell r="K2">
            <v>0</v>
          </cell>
          <cell r="L2">
            <v>0</v>
          </cell>
          <cell r="M2">
            <v>0</v>
          </cell>
          <cell r="N2">
            <v>0</v>
          </cell>
          <cell r="O2">
            <v>0</v>
          </cell>
          <cell r="P2">
            <v>0</v>
          </cell>
          <cell r="Q2">
            <v>0</v>
          </cell>
          <cell r="R2">
            <v>0</v>
          </cell>
          <cell r="S2">
            <v>0</v>
          </cell>
          <cell r="T2">
            <v>10</v>
          </cell>
        </row>
        <row r="3">
          <cell r="C3" t="str">
            <v>灯器台</v>
          </cell>
          <cell r="D3" t="str">
            <v>SUS304</v>
          </cell>
          <cell r="E3" t="str">
            <v>台</v>
          </cell>
          <cell r="F3">
            <v>1</v>
          </cell>
          <cell r="G3">
            <v>70000</v>
          </cell>
          <cell r="H3">
            <v>70000</v>
          </cell>
          <cell r="I3" t="str">
            <v>市価</v>
          </cell>
        </row>
        <row r="4">
          <cell r="C4" t="str">
            <v>ケミカルアンカー</v>
          </cell>
          <cell r="D4" t="str">
            <v>R16</v>
          </cell>
          <cell r="E4" t="str">
            <v>個</v>
          </cell>
          <cell r="F4">
            <v>4</v>
          </cell>
          <cell r="G4">
            <v>475</v>
          </cell>
          <cell r="H4">
            <v>1900</v>
          </cell>
          <cell r="I4" t="str">
            <v>物 P49</v>
          </cell>
        </row>
        <row r="5">
          <cell r="C5" t="str">
            <v>電工</v>
          </cell>
          <cell r="D5">
            <v>0</v>
          </cell>
          <cell r="E5" t="str">
            <v>人</v>
          </cell>
          <cell r="F5">
            <v>0.8</v>
          </cell>
          <cell r="G5">
            <v>16700</v>
          </cell>
          <cell r="H5">
            <v>13360</v>
          </cell>
          <cell r="I5" t="str">
            <v>長崎</v>
          </cell>
        </row>
        <row r="6">
          <cell r="C6" t="str">
            <v>普通作業員</v>
          </cell>
          <cell r="D6">
            <v>0</v>
          </cell>
          <cell r="E6" t="str">
            <v>人</v>
          </cell>
          <cell r="F6">
            <v>0.5</v>
          </cell>
          <cell r="G6">
            <v>14000</v>
          </cell>
          <cell r="H6">
            <v>7000</v>
          </cell>
          <cell r="I6" t="str">
            <v>長崎</v>
          </cell>
        </row>
        <row r="7">
          <cell r="C7" t="str">
            <v>その他</v>
          </cell>
          <cell r="D7" t="str">
            <v>（労）×１４％</v>
          </cell>
          <cell r="E7" t="str">
            <v>式</v>
          </cell>
          <cell r="F7">
            <v>1</v>
          </cell>
          <cell r="G7">
            <v>0</v>
          </cell>
          <cell r="H7">
            <v>2850.4</v>
          </cell>
          <cell r="I7">
            <v>20360</v>
          </cell>
          <cell r="J7">
            <v>0</v>
          </cell>
          <cell r="K7" t="str">
            <v>×</v>
          </cell>
          <cell r="L7">
            <v>0.14000000000000001</v>
          </cell>
        </row>
        <row r="9">
          <cell r="A9">
            <v>2</v>
          </cell>
          <cell r="B9" t="str">
            <v>太陽電池架</v>
          </cell>
          <cell r="C9" t="str">
            <v>取付</v>
          </cell>
          <cell r="D9" t="str">
            <v>12V44W</v>
          </cell>
          <cell r="E9" t="str">
            <v>台</v>
          </cell>
          <cell r="F9">
            <v>1</v>
          </cell>
          <cell r="G9">
            <v>0</v>
          </cell>
          <cell r="H9">
            <v>104834.54000000001</v>
          </cell>
          <cell r="I9" t="str">
            <v>電通 P2-30</v>
          </cell>
          <cell r="J9">
            <v>0</v>
          </cell>
          <cell r="K9">
            <v>0</v>
          </cell>
          <cell r="L9">
            <v>0</v>
          </cell>
          <cell r="M9">
            <v>0</v>
          </cell>
          <cell r="N9">
            <v>0</v>
          </cell>
          <cell r="O9">
            <v>0</v>
          </cell>
          <cell r="P9">
            <v>0</v>
          </cell>
          <cell r="Q9">
            <v>0</v>
          </cell>
          <cell r="R9">
            <v>0</v>
          </cell>
          <cell r="S9">
            <v>0</v>
          </cell>
          <cell r="T9">
            <v>10</v>
          </cell>
        </row>
        <row r="10">
          <cell r="C10" t="str">
            <v>太陽電池架台</v>
          </cell>
          <cell r="D10" t="str">
            <v>SUS304</v>
          </cell>
          <cell r="E10" t="str">
            <v>台</v>
          </cell>
          <cell r="F10">
            <v>1</v>
          </cell>
          <cell r="G10">
            <v>77000</v>
          </cell>
          <cell r="H10">
            <v>77000</v>
          </cell>
          <cell r="I10" t="str">
            <v>市価</v>
          </cell>
        </row>
        <row r="11">
          <cell r="C11" t="str">
            <v>ケミカルアンカー</v>
          </cell>
          <cell r="D11" t="str">
            <v>R16</v>
          </cell>
          <cell r="E11" t="str">
            <v>個</v>
          </cell>
          <cell r="F11">
            <v>4</v>
          </cell>
          <cell r="G11">
            <v>475</v>
          </cell>
          <cell r="H11">
            <v>1900</v>
          </cell>
          <cell r="I11" t="str">
            <v>物 P49</v>
          </cell>
        </row>
        <row r="12">
          <cell r="C12" t="str">
            <v>電工</v>
          </cell>
          <cell r="D12">
            <v>0</v>
          </cell>
          <cell r="E12" t="str">
            <v>人</v>
          </cell>
          <cell r="F12">
            <v>0.64800000000000002</v>
          </cell>
          <cell r="G12">
            <v>16700</v>
          </cell>
          <cell r="H12">
            <v>10821.6</v>
          </cell>
          <cell r="I12" t="str">
            <v>長崎</v>
          </cell>
          <cell r="J12">
            <v>1.2E-2</v>
          </cell>
          <cell r="K12" t="str">
            <v>×</v>
          </cell>
          <cell r="L12">
            <v>44</v>
          </cell>
          <cell r="M12" t="str">
            <v>＋</v>
          </cell>
          <cell r="N12">
            <v>0.12</v>
          </cell>
        </row>
        <row r="13">
          <cell r="C13" t="str">
            <v>普通作業員</v>
          </cell>
          <cell r="D13">
            <v>0</v>
          </cell>
          <cell r="E13" t="str">
            <v>人</v>
          </cell>
          <cell r="F13">
            <v>0.85199999999999998</v>
          </cell>
          <cell r="G13">
            <v>14000</v>
          </cell>
          <cell r="H13">
            <v>11928</v>
          </cell>
          <cell r="I13" t="str">
            <v>長崎</v>
          </cell>
          <cell r="J13">
            <v>2.3E-2</v>
          </cell>
          <cell r="K13" t="str">
            <v>×</v>
          </cell>
          <cell r="L13">
            <v>44</v>
          </cell>
          <cell r="M13" t="str">
            <v>－</v>
          </cell>
          <cell r="N13">
            <v>0.16</v>
          </cell>
        </row>
        <row r="14">
          <cell r="C14" t="str">
            <v>その他</v>
          </cell>
          <cell r="D14" t="str">
            <v>（労）×１４％</v>
          </cell>
          <cell r="E14" t="str">
            <v>式</v>
          </cell>
          <cell r="F14">
            <v>1</v>
          </cell>
          <cell r="G14">
            <v>0</v>
          </cell>
          <cell r="H14">
            <v>3184.94</v>
          </cell>
          <cell r="I14">
            <v>22749.599999999999</v>
          </cell>
          <cell r="J14">
            <v>0</v>
          </cell>
          <cell r="K14" t="str">
            <v>×</v>
          </cell>
          <cell r="L14">
            <v>0.14000000000000001</v>
          </cell>
        </row>
        <row r="16">
          <cell r="A16">
            <v>3</v>
          </cell>
          <cell r="B16" t="str">
            <v>太陽電池装置用配電盤</v>
          </cell>
          <cell r="C16" t="str">
            <v>取付</v>
          </cell>
          <cell r="D16">
            <v>0</v>
          </cell>
          <cell r="E16" t="str">
            <v>台</v>
          </cell>
          <cell r="F16">
            <v>1</v>
          </cell>
          <cell r="G16">
            <v>0</v>
          </cell>
          <cell r="H16">
            <v>39232</v>
          </cell>
          <cell r="I16" t="str">
            <v>電通 P2-30</v>
          </cell>
        </row>
        <row r="17">
          <cell r="C17" t="str">
            <v>ホークアンカーボルト</v>
          </cell>
          <cell r="D17" t="str">
            <v>SUS304 B1070</v>
          </cell>
          <cell r="E17" t="str">
            <v>個</v>
          </cell>
          <cell r="F17">
            <v>4</v>
          </cell>
          <cell r="G17">
            <v>289</v>
          </cell>
          <cell r="H17">
            <v>1156</v>
          </cell>
          <cell r="I17" t="str">
            <v>物 P45</v>
          </cell>
        </row>
        <row r="18">
          <cell r="C18" t="str">
            <v>電工</v>
          </cell>
          <cell r="D18">
            <v>0</v>
          </cell>
          <cell r="E18" t="str">
            <v>人</v>
          </cell>
          <cell r="F18">
            <v>2</v>
          </cell>
          <cell r="G18">
            <v>16700</v>
          </cell>
          <cell r="H18">
            <v>33400</v>
          </cell>
          <cell r="I18" t="str">
            <v>長崎</v>
          </cell>
        </row>
        <row r="19">
          <cell r="C19" t="str">
            <v>その他</v>
          </cell>
          <cell r="D19" t="str">
            <v>（労）×１４％</v>
          </cell>
          <cell r="E19" t="str">
            <v>式</v>
          </cell>
          <cell r="F19">
            <v>1</v>
          </cell>
          <cell r="G19">
            <v>0</v>
          </cell>
          <cell r="H19">
            <v>4676</v>
          </cell>
          <cell r="I19">
            <v>33400</v>
          </cell>
          <cell r="J19">
            <v>0</v>
          </cell>
          <cell r="K19" t="str">
            <v>×</v>
          </cell>
          <cell r="L19">
            <v>0.14000000000000001</v>
          </cell>
        </row>
        <row r="25">
          <cell r="A25">
            <v>4</v>
          </cell>
          <cell r="B25" t="str">
            <v>蓄電池</v>
          </cell>
          <cell r="C25" t="str">
            <v>取付</v>
          </cell>
          <cell r="D25" t="str">
            <v>CS-60-6E</v>
          </cell>
          <cell r="E25" t="str">
            <v>式</v>
          </cell>
          <cell r="F25">
            <v>1</v>
          </cell>
          <cell r="G25">
            <v>0</v>
          </cell>
          <cell r="H25">
            <v>12459.6</v>
          </cell>
          <cell r="I25" t="str">
            <v>電通 P2-30</v>
          </cell>
        </row>
        <row r="26">
          <cell r="C26" t="str">
            <v>蓄電池転倒防止ベルト</v>
          </cell>
          <cell r="D26" t="str">
            <v>SUS304</v>
          </cell>
          <cell r="E26" t="str">
            <v>個</v>
          </cell>
          <cell r="F26">
            <v>1</v>
          </cell>
          <cell r="G26">
            <v>5000</v>
          </cell>
          <cell r="H26">
            <v>5000</v>
          </cell>
          <cell r="I26" t="str">
            <v>市価</v>
          </cell>
        </row>
        <row r="27">
          <cell r="C27" t="str">
            <v>ホークアンカーボルト</v>
          </cell>
          <cell r="D27" t="str">
            <v>SUS304 B870</v>
          </cell>
          <cell r="E27" t="str">
            <v>個</v>
          </cell>
          <cell r="F27">
            <v>2</v>
          </cell>
          <cell r="G27">
            <v>230</v>
          </cell>
          <cell r="H27">
            <v>460</v>
          </cell>
          <cell r="I27" t="str">
            <v>物 P45</v>
          </cell>
        </row>
        <row r="28">
          <cell r="C28" t="str">
            <v>電工</v>
          </cell>
          <cell r="D28">
            <v>0</v>
          </cell>
          <cell r="E28" t="str">
            <v>人</v>
          </cell>
          <cell r="F28">
            <v>0.2</v>
          </cell>
          <cell r="G28">
            <v>16700</v>
          </cell>
          <cell r="H28">
            <v>3340</v>
          </cell>
          <cell r="I28" t="str">
            <v>長崎</v>
          </cell>
          <cell r="J28">
            <v>0.05</v>
          </cell>
          <cell r="K28" t="str">
            <v>×</v>
          </cell>
          <cell r="L28">
            <v>2</v>
          </cell>
          <cell r="M28" t="str">
            <v>×</v>
          </cell>
          <cell r="N28">
            <v>2</v>
          </cell>
          <cell r="O28" t="str">
            <v>個</v>
          </cell>
        </row>
        <row r="29">
          <cell r="C29" t="str">
            <v>普通作業員</v>
          </cell>
          <cell r="D29">
            <v>0</v>
          </cell>
          <cell r="E29" t="str">
            <v>人</v>
          </cell>
          <cell r="F29">
            <v>0.2</v>
          </cell>
          <cell r="G29">
            <v>14000</v>
          </cell>
          <cell r="H29">
            <v>2800</v>
          </cell>
          <cell r="I29" t="str">
            <v>長崎</v>
          </cell>
          <cell r="J29">
            <v>0.05</v>
          </cell>
          <cell r="K29" t="str">
            <v>×</v>
          </cell>
          <cell r="L29">
            <v>2</v>
          </cell>
          <cell r="M29" t="str">
            <v>×</v>
          </cell>
          <cell r="N29">
            <v>2</v>
          </cell>
          <cell r="O29" t="str">
            <v>個</v>
          </cell>
        </row>
        <row r="30">
          <cell r="C30" t="str">
            <v>その他</v>
          </cell>
          <cell r="D30" t="str">
            <v>（労）×１４％</v>
          </cell>
          <cell r="E30" t="str">
            <v>式</v>
          </cell>
          <cell r="F30">
            <v>1</v>
          </cell>
          <cell r="G30">
            <v>0</v>
          </cell>
          <cell r="H30">
            <v>859.6</v>
          </cell>
          <cell r="I30">
            <v>6140</v>
          </cell>
          <cell r="J30">
            <v>0</v>
          </cell>
          <cell r="K30" t="str">
            <v>×</v>
          </cell>
          <cell r="L30">
            <v>0.14000000000000001</v>
          </cell>
        </row>
        <row r="32">
          <cell r="A32">
            <v>5</v>
          </cell>
          <cell r="B32" t="str">
            <v>電線管</v>
          </cell>
          <cell r="C32" t="str">
            <v>取付</v>
          </cell>
          <cell r="D32" t="str">
            <v>HIVE28</v>
          </cell>
          <cell r="E32" t="str">
            <v>ｍ</v>
          </cell>
          <cell r="F32">
            <v>1</v>
          </cell>
          <cell r="G32">
            <v>0</v>
          </cell>
          <cell r="H32">
            <v>1738.78</v>
          </cell>
          <cell r="I32" t="str">
            <v>建 P578</v>
          </cell>
        </row>
        <row r="33">
          <cell r="C33" t="str">
            <v>電線管</v>
          </cell>
          <cell r="D33" t="str">
            <v>HIVE28</v>
          </cell>
          <cell r="E33" t="str">
            <v>ｍ</v>
          </cell>
          <cell r="F33">
            <v>1.1000000000000001</v>
          </cell>
          <cell r="G33">
            <v>177.5</v>
          </cell>
          <cell r="H33">
            <v>195.25</v>
          </cell>
          <cell r="I33" t="str">
            <v>積 P515</v>
          </cell>
          <cell r="J33">
            <v>0</v>
          </cell>
          <cell r="K33">
            <v>0</v>
          </cell>
          <cell r="L33">
            <v>710</v>
          </cell>
          <cell r="M33" t="str">
            <v>÷</v>
          </cell>
          <cell r="N33">
            <v>4</v>
          </cell>
        </row>
        <row r="34">
          <cell r="C34" t="str">
            <v>付属品</v>
          </cell>
          <cell r="D34" t="str">
            <v>（管）×３０％</v>
          </cell>
          <cell r="E34" t="str">
            <v>式</v>
          </cell>
          <cell r="F34">
            <v>1</v>
          </cell>
          <cell r="G34">
            <v>0</v>
          </cell>
          <cell r="H34">
            <v>58.57</v>
          </cell>
          <cell r="I34">
            <v>195.25</v>
          </cell>
          <cell r="J34">
            <v>0</v>
          </cell>
          <cell r="K34" t="str">
            <v>×</v>
          </cell>
          <cell r="L34">
            <v>0.3</v>
          </cell>
        </row>
        <row r="35">
          <cell r="C35" t="str">
            <v>雑材料</v>
          </cell>
          <cell r="D35" t="str">
            <v>（材）×５％</v>
          </cell>
          <cell r="E35" t="str">
            <v>式</v>
          </cell>
          <cell r="F35">
            <v>1</v>
          </cell>
          <cell r="G35">
            <v>0</v>
          </cell>
          <cell r="H35">
            <v>12.69</v>
          </cell>
          <cell r="I35">
            <v>253.82</v>
          </cell>
          <cell r="J35">
            <v>0</v>
          </cell>
          <cell r="K35" t="str">
            <v>×</v>
          </cell>
          <cell r="L35">
            <v>0.05</v>
          </cell>
        </row>
        <row r="36">
          <cell r="C36" t="str">
            <v>電工</v>
          </cell>
          <cell r="D36">
            <v>0</v>
          </cell>
          <cell r="E36" t="str">
            <v>人</v>
          </cell>
          <cell r="F36">
            <v>7.5999999999999998E-2</v>
          </cell>
          <cell r="G36">
            <v>16700</v>
          </cell>
          <cell r="H36">
            <v>1269.2</v>
          </cell>
          <cell r="I36" t="str">
            <v>長崎</v>
          </cell>
          <cell r="J36">
            <v>6.4000000000000001E-2</v>
          </cell>
          <cell r="K36" t="str">
            <v>×</v>
          </cell>
          <cell r="L36">
            <v>1.2</v>
          </cell>
        </row>
        <row r="37">
          <cell r="C37" t="str">
            <v>その他</v>
          </cell>
          <cell r="D37" t="str">
            <v>（労）×１６％</v>
          </cell>
          <cell r="E37" t="str">
            <v>式</v>
          </cell>
          <cell r="F37">
            <v>1</v>
          </cell>
          <cell r="G37">
            <v>0</v>
          </cell>
          <cell r="H37">
            <v>203.07</v>
          </cell>
          <cell r="I37">
            <v>1269.2</v>
          </cell>
          <cell r="J37">
            <v>0</v>
          </cell>
          <cell r="K37" t="str">
            <v>×</v>
          </cell>
          <cell r="L37">
            <v>0.16</v>
          </cell>
        </row>
        <row r="39">
          <cell r="A39">
            <v>6</v>
          </cell>
          <cell r="B39" t="str">
            <v>電線管</v>
          </cell>
          <cell r="C39" t="str">
            <v>取付</v>
          </cell>
          <cell r="D39" t="str">
            <v>PF28（２重管）</v>
          </cell>
          <cell r="E39" t="str">
            <v>ｍ</v>
          </cell>
          <cell r="F39">
            <v>1</v>
          </cell>
          <cell r="G39">
            <v>0</v>
          </cell>
          <cell r="H39">
            <v>1414.2400000000002</v>
          </cell>
          <cell r="I39" t="str">
            <v>建 P580</v>
          </cell>
        </row>
        <row r="40">
          <cell r="C40" t="str">
            <v>電線管</v>
          </cell>
          <cell r="D40" t="str">
            <v>PF28（２重管）</v>
          </cell>
          <cell r="E40" t="str">
            <v>ｍ</v>
          </cell>
          <cell r="F40">
            <v>1.1000000000000001</v>
          </cell>
          <cell r="G40">
            <v>152</v>
          </cell>
          <cell r="H40">
            <v>167.2</v>
          </cell>
          <cell r="I40" t="str">
            <v>物 P496・積 P516</v>
          </cell>
        </row>
        <row r="41">
          <cell r="C41" t="str">
            <v>付属品</v>
          </cell>
          <cell r="D41" t="str">
            <v>（管）×２５％</v>
          </cell>
          <cell r="E41" t="str">
            <v>式</v>
          </cell>
          <cell r="F41">
            <v>1</v>
          </cell>
          <cell r="G41">
            <v>0</v>
          </cell>
          <cell r="H41">
            <v>41.8</v>
          </cell>
          <cell r="I41">
            <v>167.2</v>
          </cell>
          <cell r="J41">
            <v>0</v>
          </cell>
          <cell r="K41" t="str">
            <v>×</v>
          </cell>
          <cell r="L41">
            <v>0.25</v>
          </cell>
        </row>
        <row r="42">
          <cell r="C42" t="str">
            <v>雑材料</v>
          </cell>
          <cell r="D42" t="str">
            <v>（材）×２％</v>
          </cell>
          <cell r="E42" t="str">
            <v>式</v>
          </cell>
          <cell r="F42">
            <v>1</v>
          </cell>
          <cell r="G42">
            <v>0</v>
          </cell>
          <cell r="H42">
            <v>4.18</v>
          </cell>
          <cell r="I42">
            <v>209</v>
          </cell>
          <cell r="J42">
            <v>0</v>
          </cell>
          <cell r="K42" t="str">
            <v>×</v>
          </cell>
          <cell r="L42">
            <v>0.02</v>
          </cell>
        </row>
        <row r="43">
          <cell r="C43" t="str">
            <v>電工</v>
          </cell>
          <cell r="D43">
            <v>0</v>
          </cell>
          <cell r="E43" t="str">
            <v>人</v>
          </cell>
          <cell r="F43">
            <v>6.2E-2</v>
          </cell>
          <cell r="G43">
            <v>16700</v>
          </cell>
          <cell r="H43">
            <v>1035.4000000000001</v>
          </cell>
          <cell r="I43" t="str">
            <v>長崎</v>
          </cell>
          <cell r="J43">
            <v>5.1999999999999998E-2</v>
          </cell>
          <cell r="K43" t="str">
            <v>×</v>
          </cell>
          <cell r="L43">
            <v>1.2</v>
          </cell>
        </row>
        <row r="44">
          <cell r="C44" t="str">
            <v>その他</v>
          </cell>
          <cell r="D44" t="str">
            <v>（労）×１６％</v>
          </cell>
          <cell r="E44" t="str">
            <v>式</v>
          </cell>
          <cell r="F44">
            <v>1</v>
          </cell>
          <cell r="G44">
            <v>0</v>
          </cell>
          <cell r="H44">
            <v>165.66</v>
          </cell>
          <cell r="I44">
            <v>1035.4000000000001</v>
          </cell>
          <cell r="J44">
            <v>0</v>
          </cell>
          <cell r="K44" t="str">
            <v>×</v>
          </cell>
          <cell r="L44">
            <v>0.16</v>
          </cell>
        </row>
        <row r="48">
          <cell r="A48">
            <v>7</v>
          </cell>
          <cell r="B48" t="str">
            <v>電線管</v>
          </cell>
          <cell r="C48" t="str">
            <v>取付</v>
          </cell>
          <cell r="D48" t="str">
            <v>VE22</v>
          </cell>
          <cell r="E48" t="str">
            <v>ｍ</v>
          </cell>
          <cell r="F48">
            <v>1</v>
          </cell>
          <cell r="G48">
            <v>0</v>
          </cell>
          <cell r="H48">
            <v>1337.3899999999999</v>
          </cell>
          <cell r="I48" t="str">
            <v>建 P578</v>
          </cell>
        </row>
        <row r="49">
          <cell r="C49" t="str">
            <v>電線管</v>
          </cell>
          <cell r="D49" t="str">
            <v>VE22</v>
          </cell>
          <cell r="E49" t="str">
            <v>ｍ</v>
          </cell>
          <cell r="F49">
            <v>1.1000000000000001</v>
          </cell>
          <cell r="G49">
            <v>65</v>
          </cell>
          <cell r="H49">
            <v>71.5</v>
          </cell>
          <cell r="I49" t="str">
            <v>積 P515</v>
          </cell>
          <cell r="J49">
            <v>0</v>
          </cell>
          <cell r="K49">
            <v>0</v>
          </cell>
          <cell r="L49">
            <v>260</v>
          </cell>
          <cell r="M49" t="str">
            <v>÷</v>
          </cell>
          <cell r="N49">
            <v>4</v>
          </cell>
        </row>
        <row r="50">
          <cell r="C50" t="str">
            <v>付属品</v>
          </cell>
          <cell r="D50" t="str">
            <v>（管）×３０％</v>
          </cell>
          <cell r="E50" t="str">
            <v>式</v>
          </cell>
          <cell r="F50">
            <v>1</v>
          </cell>
          <cell r="G50">
            <v>0</v>
          </cell>
          <cell r="H50">
            <v>21.45</v>
          </cell>
          <cell r="I50">
            <v>71.5</v>
          </cell>
          <cell r="J50">
            <v>0</v>
          </cell>
          <cell r="K50" t="str">
            <v>×</v>
          </cell>
          <cell r="L50">
            <v>0.3</v>
          </cell>
        </row>
        <row r="51">
          <cell r="C51" t="str">
            <v>雑材料</v>
          </cell>
          <cell r="D51" t="str">
            <v>（材）×５％</v>
          </cell>
          <cell r="E51" t="str">
            <v>式</v>
          </cell>
          <cell r="F51">
            <v>1</v>
          </cell>
          <cell r="G51">
            <v>0</v>
          </cell>
          <cell r="H51">
            <v>4.6399999999999997</v>
          </cell>
          <cell r="I51">
            <v>92.95</v>
          </cell>
          <cell r="J51">
            <v>0</v>
          </cell>
          <cell r="K51" t="str">
            <v>×</v>
          </cell>
          <cell r="L51">
            <v>0.05</v>
          </cell>
        </row>
        <row r="52">
          <cell r="C52" t="str">
            <v>電工</v>
          </cell>
          <cell r="D52">
            <v>0</v>
          </cell>
          <cell r="E52" t="str">
            <v>人</v>
          </cell>
          <cell r="F52">
            <v>6.4000000000000001E-2</v>
          </cell>
          <cell r="G52">
            <v>16700</v>
          </cell>
          <cell r="H52">
            <v>1068.8</v>
          </cell>
          <cell r="I52" t="str">
            <v>長崎</v>
          </cell>
          <cell r="J52">
            <v>5.3999999999999999E-2</v>
          </cell>
          <cell r="K52" t="str">
            <v>×</v>
          </cell>
          <cell r="L52">
            <v>1.2</v>
          </cell>
        </row>
        <row r="53">
          <cell r="C53" t="str">
            <v>その他</v>
          </cell>
          <cell r="D53" t="str">
            <v>（労）×１６％</v>
          </cell>
          <cell r="E53" t="str">
            <v>式</v>
          </cell>
          <cell r="F53">
            <v>1</v>
          </cell>
          <cell r="G53">
            <v>0</v>
          </cell>
          <cell r="H53">
            <v>171</v>
          </cell>
          <cell r="I53">
            <v>1068.8</v>
          </cell>
          <cell r="J53">
            <v>0</v>
          </cell>
          <cell r="K53" t="str">
            <v>×</v>
          </cell>
          <cell r="L53">
            <v>0.16</v>
          </cell>
        </row>
        <row r="55">
          <cell r="A55">
            <v>8</v>
          </cell>
          <cell r="B55" t="str">
            <v>電線</v>
          </cell>
          <cell r="C55" t="str">
            <v>取付</v>
          </cell>
          <cell r="D55" t="str">
            <v>VVR5.5sq×2C</v>
          </cell>
          <cell r="E55" t="str">
            <v>ｍ</v>
          </cell>
          <cell r="F55">
            <v>1</v>
          </cell>
          <cell r="G55">
            <v>0</v>
          </cell>
          <cell r="H55">
            <v>524.62</v>
          </cell>
          <cell r="I55" t="str">
            <v>建 P206</v>
          </cell>
          <cell r="J55">
            <v>0</v>
          </cell>
          <cell r="K55">
            <v>0</v>
          </cell>
          <cell r="L55">
            <v>0</v>
          </cell>
          <cell r="M55">
            <v>0</v>
          </cell>
          <cell r="N55">
            <v>0</v>
          </cell>
          <cell r="O55">
            <v>0</v>
          </cell>
          <cell r="P55">
            <v>0</v>
          </cell>
          <cell r="Q55">
            <v>0</v>
          </cell>
          <cell r="R55">
            <v>0</v>
          </cell>
          <cell r="S55">
            <v>0</v>
          </cell>
          <cell r="T55">
            <v>1</v>
          </cell>
        </row>
        <row r="56">
          <cell r="C56" t="str">
            <v>電線</v>
          </cell>
          <cell r="D56" t="str">
            <v>VVR5.5sq×2C</v>
          </cell>
          <cell r="E56" t="str">
            <v>ｍ</v>
          </cell>
          <cell r="F56">
            <v>1.1000000000000001</v>
          </cell>
          <cell r="G56">
            <v>102</v>
          </cell>
          <cell r="H56">
            <v>112.2</v>
          </cell>
          <cell r="I56" t="str">
            <v>積 P481</v>
          </cell>
        </row>
        <row r="57">
          <cell r="C57" t="str">
            <v>雑材料</v>
          </cell>
          <cell r="D57" t="str">
            <v>（材）×５％</v>
          </cell>
          <cell r="E57" t="str">
            <v>式</v>
          </cell>
          <cell r="F57">
            <v>1</v>
          </cell>
          <cell r="G57">
            <v>0</v>
          </cell>
          <cell r="H57">
            <v>5.61</v>
          </cell>
          <cell r="I57">
            <v>112.2</v>
          </cell>
          <cell r="J57">
            <v>0</v>
          </cell>
          <cell r="K57" t="str">
            <v>×</v>
          </cell>
          <cell r="L57">
            <v>0.05</v>
          </cell>
        </row>
        <row r="58">
          <cell r="C58" t="str">
            <v>電工</v>
          </cell>
          <cell r="D58">
            <v>0</v>
          </cell>
          <cell r="E58" t="str">
            <v>人</v>
          </cell>
          <cell r="F58">
            <v>2.1000000000000001E-2</v>
          </cell>
          <cell r="G58">
            <v>16700</v>
          </cell>
          <cell r="H58">
            <v>350.7</v>
          </cell>
          <cell r="I58" t="str">
            <v>長崎</v>
          </cell>
        </row>
        <row r="59">
          <cell r="C59" t="str">
            <v>その他</v>
          </cell>
          <cell r="D59" t="str">
            <v>（労）×１６％</v>
          </cell>
          <cell r="E59" t="str">
            <v>式</v>
          </cell>
          <cell r="F59">
            <v>1</v>
          </cell>
          <cell r="G59">
            <v>0</v>
          </cell>
          <cell r="H59">
            <v>56.11</v>
          </cell>
          <cell r="I59">
            <v>350.7</v>
          </cell>
          <cell r="J59">
            <v>0</v>
          </cell>
          <cell r="K59" t="str">
            <v>×</v>
          </cell>
          <cell r="L59">
            <v>0.16</v>
          </cell>
        </row>
        <row r="61">
          <cell r="A61">
            <v>9</v>
          </cell>
          <cell r="B61" t="str">
            <v>配管</v>
          </cell>
          <cell r="C61" t="str">
            <v>取付</v>
          </cell>
          <cell r="D61" t="str">
            <v>引込み</v>
          </cell>
          <cell r="E61" t="str">
            <v>式</v>
          </cell>
          <cell r="F61">
            <v>1</v>
          </cell>
          <cell r="G61">
            <v>0</v>
          </cell>
          <cell r="H61">
            <v>61767.32</v>
          </cell>
        </row>
        <row r="62">
          <cell r="C62" t="str">
            <v>電線管</v>
          </cell>
          <cell r="D62" t="str">
            <v>HIVE28</v>
          </cell>
          <cell r="E62" t="str">
            <v>ｍ</v>
          </cell>
          <cell r="F62">
            <v>7.5</v>
          </cell>
          <cell r="G62">
            <v>1738.78</v>
          </cell>
          <cell r="H62">
            <v>13040.85</v>
          </cell>
          <cell r="I62" t="str">
            <v>一位代価5</v>
          </cell>
        </row>
        <row r="63">
          <cell r="C63" t="str">
            <v>電線管</v>
          </cell>
          <cell r="D63" t="str">
            <v>PF28（２重管）</v>
          </cell>
          <cell r="E63" t="str">
            <v>ｍ</v>
          </cell>
          <cell r="F63">
            <v>1.2</v>
          </cell>
          <cell r="G63">
            <v>1414.2400000000002</v>
          </cell>
          <cell r="H63">
            <v>1697.08</v>
          </cell>
          <cell r="I63" t="str">
            <v>一位代価6</v>
          </cell>
        </row>
        <row r="64">
          <cell r="C64" t="str">
            <v>電線管</v>
          </cell>
          <cell r="D64" t="str">
            <v>VE22</v>
          </cell>
          <cell r="E64" t="str">
            <v>ｍ</v>
          </cell>
          <cell r="F64">
            <v>1</v>
          </cell>
          <cell r="G64">
            <v>1337.3899999999999</v>
          </cell>
          <cell r="H64">
            <v>1337.39</v>
          </cell>
          <cell r="I64" t="str">
            <v>一位代価7</v>
          </cell>
        </row>
        <row r="65">
          <cell r="C65" t="str">
            <v>エントランスキャップ</v>
          </cell>
          <cell r="D65" t="str">
            <v>HIVE28用</v>
          </cell>
          <cell r="E65" t="str">
            <v>個</v>
          </cell>
          <cell r="F65">
            <v>1</v>
          </cell>
          <cell r="G65">
            <v>372</v>
          </cell>
          <cell r="H65">
            <v>372</v>
          </cell>
          <cell r="I65" t="str">
            <v>積 P519</v>
          </cell>
        </row>
        <row r="66">
          <cell r="C66" t="str">
            <v>ステンレスサドル</v>
          </cell>
          <cell r="D66" t="str">
            <v>SUS304</v>
          </cell>
          <cell r="E66" t="str">
            <v>個</v>
          </cell>
          <cell r="F66">
            <v>22</v>
          </cell>
          <cell r="G66">
            <v>1600</v>
          </cell>
          <cell r="H66">
            <v>35200</v>
          </cell>
          <cell r="I66" t="str">
            <v>市価</v>
          </cell>
        </row>
        <row r="67">
          <cell r="C67" t="str">
            <v>ホークアンカーボルト</v>
          </cell>
          <cell r="D67" t="str">
            <v>SUS304 B870</v>
          </cell>
          <cell r="E67" t="str">
            <v>個</v>
          </cell>
          <cell r="F67">
            <v>44</v>
          </cell>
          <cell r="G67">
            <v>230</v>
          </cell>
          <cell r="H67">
            <v>10120</v>
          </cell>
          <cell r="I67" t="str">
            <v>物 P45</v>
          </cell>
        </row>
        <row r="71">
          <cell r="A71">
            <v>10</v>
          </cell>
          <cell r="B71" t="str">
            <v>機械はつり</v>
          </cell>
          <cell r="C71">
            <v>0</v>
          </cell>
          <cell r="D71" t="str">
            <v>50φ×200mm</v>
          </cell>
          <cell r="E71" t="str">
            <v>箇所</v>
          </cell>
          <cell r="F71">
            <v>1</v>
          </cell>
          <cell r="G71">
            <v>0</v>
          </cell>
          <cell r="H71">
            <v>6755.84</v>
          </cell>
          <cell r="I71" t="str">
            <v>建 P428</v>
          </cell>
        </row>
        <row r="72">
          <cell r="C72" t="str">
            <v>特殊作業員</v>
          </cell>
          <cell r="D72">
            <v>0</v>
          </cell>
          <cell r="E72" t="str">
            <v>人</v>
          </cell>
          <cell r="F72">
            <v>0.32</v>
          </cell>
          <cell r="G72">
            <v>18200</v>
          </cell>
          <cell r="H72">
            <v>5824</v>
          </cell>
          <cell r="I72" t="str">
            <v>長崎</v>
          </cell>
        </row>
        <row r="73">
          <cell r="C73" t="str">
            <v>その他</v>
          </cell>
          <cell r="D73" t="str">
            <v>（労）×１６％</v>
          </cell>
          <cell r="E73" t="str">
            <v>式</v>
          </cell>
          <cell r="F73">
            <v>1</v>
          </cell>
          <cell r="G73">
            <v>0</v>
          </cell>
          <cell r="H73">
            <v>931.84</v>
          </cell>
          <cell r="I73">
            <v>5824</v>
          </cell>
          <cell r="J73">
            <v>0</v>
          </cell>
          <cell r="K73" t="str">
            <v>×</v>
          </cell>
          <cell r="L73">
            <v>0.16</v>
          </cell>
        </row>
        <row r="75">
          <cell r="A75">
            <v>11</v>
          </cell>
          <cell r="B75" t="str">
            <v>手摺切断</v>
          </cell>
          <cell r="C75">
            <v>0</v>
          </cell>
          <cell r="D75" t="str">
            <v>踊り場手摺</v>
          </cell>
          <cell r="E75" t="str">
            <v>式</v>
          </cell>
          <cell r="F75">
            <v>1</v>
          </cell>
          <cell r="G75">
            <v>0</v>
          </cell>
          <cell r="H75">
            <v>4063.44</v>
          </cell>
        </row>
        <row r="76">
          <cell r="C76" t="str">
            <v>予備管用フタ</v>
          </cell>
          <cell r="D76" t="str">
            <v>MFB-22C</v>
          </cell>
          <cell r="E76" t="str">
            <v>個</v>
          </cell>
          <cell r="F76">
            <v>4</v>
          </cell>
          <cell r="G76">
            <v>234</v>
          </cell>
          <cell r="H76">
            <v>936</v>
          </cell>
          <cell r="I76" t="str">
            <v>市価</v>
          </cell>
          <cell r="J76">
            <v>260</v>
          </cell>
          <cell r="K76">
            <v>0</v>
          </cell>
          <cell r="L76" t="str">
            <v>×</v>
          </cell>
          <cell r="M76">
            <v>0.9</v>
          </cell>
        </row>
        <row r="77">
          <cell r="C77" t="str">
            <v>予備管用フタ</v>
          </cell>
          <cell r="D77" t="str">
            <v>MFB-36C</v>
          </cell>
          <cell r="E77" t="str">
            <v>個</v>
          </cell>
          <cell r="F77">
            <v>2</v>
          </cell>
          <cell r="G77">
            <v>297</v>
          </cell>
          <cell r="H77">
            <v>594</v>
          </cell>
          <cell r="I77" t="str">
            <v>市価</v>
          </cell>
          <cell r="J77">
            <v>330</v>
          </cell>
          <cell r="K77">
            <v>0</v>
          </cell>
          <cell r="L77" t="str">
            <v>×</v>
          </cell>
          <cell r="M77">
            <v>0.9</v>
          </cell>
        </row>
        <row r="78">
          <cell r="C78" t="str">
            <v>特殊作業員</v>
          </cell>
          <cell r="D78">
            <v>0</v>
          </cell>
          <cell r="E78" t="str">
            <v>人</v>
          </cell>
          <cell r="F78">
            <v>0.12</v>
          </cell>
          <cell r="G78">
            <v>18200</v>
          </cell>
          <cell r="H78">
            <v>2184</v>
          </cell>
          <cell r="I78" t="str">
            <v>長崎</v>
          </cell>
          <cell r="J78">
            <v>0.02</v>
          </cell>
          <cell r="K78" t="str">
            <v>×</v>
          </cell>
          <cell r="L78">
            <v>6</v>
          </cell>
          <cell r="M78" t="str">
            <v>箇所</v>
          </cell>
        </row>
        <row r="79">
          <cell r="C79" t="str">
            <v>その他</v>
          </cell>
          <cell r="D79" t="str">
            <v>（労）×１６％</v>
          </cell>
          <cell r="E79" t="str">
            <v>式</v>
          </cell>
          <cell r="F79">
            <v>1</v>
          </cell>
          <cell r="G79">
            <v>0</v>
          </cell>
          <cell r="H79">
            <v>349.44</v>
          </cell>
          <cell r="I79">
            <v>2184</v>
          </cell>
          <cell r="J79">
            <v>0</v>
          </cell>
          <cell r="K79" t="str">
            <v>×</v>
          </cell>
          <cell r="L79">
            <v>0.16</v>
          </cell>
        </row>
        <row r="81">
          <cell r="A81">
            <v>12</v>
          </cell>
          <cell r="B81" t="str">
            <v>灯ろう</v>
          </cell>
          <cell r="C81" t="str">
            <v>整備</v>
          </cell>
          <cell r="D81" t="str">
            <v>300ｍｍ</v>
          </cell>
          <cell r="E81" t="str">
            <v>個</v>
          </cell>
          <cell r="F81">
            <v>1</v>
          </cell>
          <cell r="G81">
            <v>207000</v>
          </cell>
          <cell r="H81">
            <v>207000</v>
          </cell>
          <cell r="I81" t="str">
            <v>市価</v>
          </cell>
        </row>
        <row r="83">
          <cell r="A83">
            <v>13</v>
          </cell>
          <cell r="B83" t="str">
            <v>灯ろう・レンズ</v>
          </cell>
          <cell r="C83" t="str">
            <v>取付</v>
          </cell>
          <cell r="D83" t="str">
            <v>300ｍｍ</v>
          </cell>
          <cell r="E83" t="str">
            <v>式</v>
          </cell>
          <cell r="F83">
            <v>1</v>
          </cell>
          <cell r="G83">
            <v>0</v>
          </cell>
          <cell r="H83">
            <v>58938</v>
          </cell>
          <cell r="I83" t="str">
            <v>電通 P2-29</v>
          </cell>
          <cell r="J83">
            <v>0</v>
          </cell>
          <cell r="K83">
            <v>0</v>
          </cell>
          <cell r="L83">
            <v>0</v>
          </cell>
          <cell r="M83">
            <v>0</v>
          </cell>
          <cell r="N83">
            <v>0</v>
          </cell>
          <cell r="O83">
            <v>0</v>
          </cell>
          <cell r="P83">
            <v>0</v>
          </cell>
          <cell r="Q83">
            <v>0</v>
          </cell>
          <cell r="R83">
            <v>0</v>
          </cell>
          <cell r="S83">
            <v>0</v>
          </cell>
          <cell r="T83">
            <v>6</v>
          </cell>
        </row>
        <row r="84">
          <cell r="C84" t="str">
            <v>電工</v>
          </cell>
          <cell r="D84">
            <v>0</v>
          </cell>
          <cell r="E84" t="str">
            <v>人</v>
          </cell>
          <cell r="F84">
            <v>1</v>
          </cell>
          <cell r="G84">
            <v>16700</v>
          </cell>
          <cell r="H84">
            <v>16700</v>
          </cell>
          <cell r="I84" t="str">
            <v>長崎</v>
          </cell>
        </row>
        <row r="85">
          <cell r="C85" t="str">
            <v>普通作業員</v>
          </cell>
          <cell r="D85">
            <v>0</v>
          </cell>
          <cell r="E85" t="str">
            <v>人</v>
          </cell>
          <cell r="F85">
            <v>2.5</v>
          </cell>
          <cell r="G85">
            <v>14000</v>
          </cell>
          <cell r="H85">
            <v>35000</v>
          </cell>
          <cell r="I85" t="str">
            <v>長崎</v>
          </cell>
        </row>
        <row r="86">
          <cell r="C86" t="str">
            <v>その他</v>
          </cell>
          <cell r="D86" t="str">
            <v>（労）×１４％</v>
          </cell>
          <cell r="E86" t="str">
            <v>式</v>
          </cell>
          <cell r="F86">
            <v>1</v>
          </cell>
          <cell r="G86">
            <v>0</v>
          </cell>
          <cell r="H86">
            <v>7238</v>
          </cell>
          <cell r="I86">
            <v>51700</v>
          </cell>
          <cell r="J86">
            <v>0</v>
          </cell>
          <cell r="K86" t="str">
            <v>×</v>
          </cell>
          <cell r="L86">
            <v>0.14000000000000001</v>
          </cell>
        </row>
        <row r="88">
          <cell r="A88">
            <v>14</v>
          </cell>
          <cell r="B88" t="str">
            <v>灯ろう台</v>
          </cell>
          <cell r="C88" t="str">
            <v>取付</v>
          </cell>
          <cell r="D88" t="str">
            <v>300ｍｍ</v>
          </cell>
          <cell r="E88" t="str">
            <v>個</v>
          </cell>
          <cell r="F88">
            <v>1</v>
          </cell>
          <cell r="G88">
            <v>0</v>
          </cell>
          <cell r="H88">
            <v>198359</v>
          </cell>
          <cell r="I88" t="str">
            <v>電通 P2-29</v>
          </cell>
        </row>
        <row r="89">
          <cell r="C89" t="str">
            <v>灯ろう台</v>
          </cell>
          <cell r="D89" t="str">
            <v>300ｍｍ</v>
          </cell>
          <cell r="E89" t="str">
            <v>個</v>
          </cell>
          <cell r="F89">
            <v>1</v>
          </cell>
          <cell r="G89">
            <v>163000</v>
          </cell>
          <cell r="H89">
            <v>163000</v>
          </cell>
          <cell r="I89" t="str">
            <v>市価</v>
          </cell>
        </row>
        <row r="90">
          <cell r="C90" t="str">
            <v>ケミカルアンカー</v>
          </cell>
          <cell r="D90" t="str">
            <v>R16</v>
          </cell>
          <cell r="E90" t="str">
            <v>個</v>
          </cell>
          <cell r="F90">
            <v>4</v>
          </cell>
          <cell r="G90">
            <v>475</v>
          </cell>
          <cell r="H90">
            <v>1900</v>
          </cell>
          <cell r="I90" t="str">
            <v>物 P49</v>
          </cell>
        </row>
        <row r="91">
          <cell r="C91" t="str">
            <v>電工</v>
          </cell>
          <cell r="D91">
            <v>0</v>
          </cell>
          <cell r="E91" t="str">
            <v>人</v>
          </cell>
          <cell r="F91">
            <v>0.5</v>
          </cell>
          <cell r="G91">
            <v>16700</v>
          </cell>
          <cell r="H91">
            <v>8350</v>
          </cell>
          <cell r="I91" t="str">
            <v>長崎</v>
          </cell>
          <cell r="J91">
            <v>0</v>
          </cell>
          <cell r="K91">
            <v>0</v>
          </cell>
          <cell r="L91">
            <v>0</v>
          </cell>
          <cell r="M91">
            <v>0</v>
          </cell>
          <cell r="N91">
            <v>0</v>
          </cell>
          <cell r="O91">
            <v>0</v>
          </cell>
          <cell r="P91">
            <v>0</v>
          </cell>
          <cell r="Q91">
            <v>0</v>
          </cell>
          <cell r="R91">
            <v>0</v>
          </cell>
          <cell r="S91">
            <v>0</v>
          </cell>
          <cell r="T91">
            <v>6</v>
          </cell>
        </row>
        <row r="92">
          <cell r="C92" t="str">
            <v>普通作業員</v>
          </cell>
          <cell r="D92">
            <v>0</v>
          </cell>
          <cell r="E92" t="str">
            <v>人</v>
          </cell>
          <cell r="F92">
            <v>1.5</v>
          </cell>
          <cell r="G92">
            <v>14000</v>
          </cell>
          <cell r="H92">
            <v>21000</v>
          </cell>
          <cell r="I92" t="str">
            <v>長崎</v>
          </cell>
        </row>
        <row r="93">
          <cell r="C93" t="str">
            <v>その他</v>
          </cell>
          <cell r="D93" t="str">
            <v>（労）×１４％</v>
          </cell>
          <cell r="E93" t="str">
            <v>式</v>
          </cell>
          <cell r="F93">
            <v>1</v>
          </cell>
          <cell r="G93">
            <v>0</v>
          </cell>
          <cell r="H93">
            <v>4109</v>
          </cell>
          <cell r="I93">
            <v>29350</v>
          </cell>
          <cell r="J93">
            <v>0</v>
          </cell>
          <cell r="K93" t="str">
            <v>×</v>
          </cell>
          <cell r="L93">
            <v>0.14000000000000001</v>
          </cell>
        </row>
        <row r="94">
          <cell r="A94">
            <v>15</v>
          </cell>
          <cell r="B94" t="str">
            <v>碍子</v>
          </cell>
          <cell r="C94" t="str">
            <v>取付</v>
          </cell>
          <cell r="D94" t="str">
            <v>低圧引留</v>
          </cell>
          <cell r="E94" t="str">
            <v>個</v>
          </cell>
          <cell r="F94">
            <v>1</v>
          </cell>
          <cell r="G94">
            <v>0</v>
          </cell>
          <cell r="H94">
            <v>2076.14</v>
          </cell>
          <cell r="I94" t="str">
            <v>電通 P2-17</v>
          </cell>
        </row>
        <row r="95">
          <cell r="C95" t="str">
            <v>碍子</v>
          </cell>
          <cell r="D95" t="str">
            <v>低圧引留</v>
          </cell>
          <cell r="E95" t="str">
            <v>個</v>
          </cell>
          <cell r="F95">
            <v>1</v>
          </cell>
          <cell r="G95">
            <v>185</v>
          </cell>
          <cell r="H95">
            <v>185</v>
          </cell>
          <cell r="I95" t="str">
            <v>積 P572</v>
          </cell>
        </row>
        <row r="96">
          <cell r="C96" t="str">
            <v>ストラップ</v>
          </cell>
          <cell r="D96" t="str">
            <v>3t×38×280</v>
          </cell>
          <cell r="E96" t="str">
            <v>個</v>
          </cell>
          <cell r="F96">
            <v>2</v>
          </cell>
          <cell r="G96">
            <v>79</v>
          </cell>
          <cell r="H96">
            <v>158</v>
          </cell>
          <cell r="I96" t="str">
            <v>積 P564</v>
          </cell>
        </row>
        <row r="97">
          <cell r="C97" t="str">
            <v>ボルトナット</v>
          </cell>
          <cell r="D97" t="str">
            <v>M16×120</v>
          </cell>
          <cell r="E97" t="str">
            <v>本</v>
          </cell>
          <cell r="F97">
            <v>2</v>
          </cell>
          <cell r="G97">
            <v>166</v>
          </cell>
          <cell r="H97">
            <v>332</v>
          </cell>
          <cell r="I97" t="str">
            <v>物 P553</v>
          </cell>
        </row>
        <row r="98">
          <cell r="C98" t="str">
            <v>コ型金物</v>
          </cell>
          <cell r="D98" t="str">
            <v>碍子金具</v>
          </cell>
          <cell r="E98" t="str">
            <v>個</v>
          </cell>
          <cell r="F98">
            <v>1</v>
          </cell>
          <cell r="G98">
            <v>670</v>
          </cell>
          <cell r="H98">
            <v>670</v>
          </cell>
          <cell r="I98" t="str">
            <v>積 P566</v>
          </cell>
        </row>
        <row r="99">
          <cell r="C99" t="str">
            <v>バインド線</v>
          </cell>
          <cell r="D99" t="str">
            <v>IV1.6φ</v>
          </cell>
          <cell r="E99" t="str">
            <v>ｍ</v>
          </cell>
          <cell r="F99">
            <v>1.8</v>
          </cell>
          <cell r="G99">
            <v>10.5</v>
          </cell>
          <cell r="H99">
            <v>18.899999999999999</v>
          </cell>
          <cell r="I99" t="str">
            <v>物 P466・積 P479</v>
          </cell>
        </row>
        <row r="100">
          <cell r="C100" t="str">
            <v>電工</v>
          </cell>
          <cell r="D100">
            <v>0</v>
          </cell>
          <cell r="E100" t="str">
            <v>人</v>
          </cell>
          <cell r="F100">
            <v>0.02</v>
          </cell>
          <cell r="G100">
            <v>16700</v>
          </cell>
          <cell r="H100">
            <v>334</v>
          </cell>
          <cell r="I100" t="str">
            <v>長崎</v>
          </cell>
        </row>
        <row r="101">
          <cell r="C101" t="str">
            <v>普通作業員</v>
          </cell>
          <cell r="D101">
            <v>0</v>
          </cell>
          <cell r="E101" t="str">
            <v>人</v>
          </cell>
          <cell r="F101">
            <v>0.02</v>
          </cell>
          <cell r="G101">
            <v>14000</v>
          </cell>
          <cell r="H101">
            <v>280</v>
          </cell>
          <cell r="I101" t="str">
            <v>長崎</v>
          </cell>
        </row>
        <row r="102">
          <cell r="C102" t="str">
            <v>その他</v>
          </cell>
          <cell r="D102" t="str">
            <v>（労）×１６％</v>
          </cell>
          <cell r="E102" t="str">
            <v>式</v>
          </cell>
          <cell r="F102">
            <v>1</v>
          </cell>
          <cell r="G102">
            <v>0</v>
          </cell>
          <cell r="H102">
            <v>98.24</v>
          </cell>
          <cell r="I102">
            <v>614</v>
          </cell>
          <cell r="J102">
            <v>0</v>
          </cell>
          <cell r="K102" t="str">
            <v>×</v>
          </cell>
          <cell r="L102">
            <v>0.16</v>
          </cell>
        </row>
        <row r="104">
          <cell r="A104">
            <v>16</v>
          </cell>
          <cell r="B104" t="str">
            <v>碍子</v>
          </cell>
          <cell r="C104" t="str">
            <v>取付</v>
          </cell>
          <cell r="D104" t="str">
            <v>低圧引留</v>
          </cell>
          <cell r="E104" t="str">
            <v>個</v>
          </cell>
          <cell r="F104">
            <v>1</v>
          </cell>
          <cell r="G104">
            <v>0</v>
          </cell>
          <cell r="H104">
            <v>2219.54</v>
          </cell>
          <cell r="I104" t="str">
            <v>電通 P2-17</v>
          </cell>
        </row>
        <row r="105">
          <cell r="C105" t="str">
            <v>碍子</v>
          </cell>
          <cell r="D105" t="str">
            <v>低圧引留</v>
          </cell>
          <cell r="E105" t="str">
            <v>個</v>
          </cell>
          <cell r="F105">
            <v>1</v>
          </cell>
          <cell r="G105">
            <v>185</v>
          </cell>
          <cell r="H105">
            <v>185</v>
          </cell>
          <cell r="I105" t="str">
            <v>積 P572</v>
          </cell>
        </row>
        <row r="106">
          <cell r="C106" t="str">
            <v>ストラップ</v>
          </cell>
          <cell r="D106" t="str">
            <v>3t×38×280</v>
          </cell>
          <cell r="E106" t="str">
            <v>個</v>
          </cell>
          <cell r="F106">
            <v>2</v>
          </cell>
          <cell r="G106">
            <v>79</v>
          </cell>
          <cell r="H106">
            <v>158</v>
          </cell>
          <cell r="I106" t="str">
            <v>積 P564</v>
          </cell>
        </row>
        <row r="107">
          <cell r="C107" t="str">
            <v>ボルトナット</v>
          </cell>
          <cell r="D107" t="str">
            <v>M16×120</v>
          </cell>
          <cell r="E107" t="str">
            <v>本</v>
          </cell>
          <cell r="F107">
            <v>2</v>
          </cell>
          <cell r="G107">
            <v>166</v>
          </cell>
          <cell r="H107">
            <v>332</v>
          </cell>
          <cell r="I107" t="str">
            <v>物 P553</v>
          </cell>
        </row>
        <row r="108">
          <cell r="C108" t="str">
            <v>ステンレスボルト</v>
          </cell>
          <cell r="D108" t="str">
            <v>M16×50</v>
          </cell>
          <cell r="E108" t="str">
            <v>本</v>
          </cell>
          <cell r="F108">
            <v>1</v>
          </cell>
          <cell r="G108">
            <v>77.400000000000006</v>
          </cell>
          <cell r="H108">
            <v>77.400000000000006</v>
          </cell>
          <cell r="I108" t="str">
            <v>物 P53</v>
          </cell>
        </row>
        <row r="109">
          <cell r="C109" t="str">
            <v>ステンレスナット</v>
          </cell>
          <cell r="D109" t="str">
            <v>M16</v>
          </cell>
          <cell r="E109" t="str">
            <v>個</v>
          </cell>
          <cell r="F109">
            <v>2</v>
          </cell>
          <cell r="G109">
            <v>28.1</v>
          </cell>
          <cell r="H109">
            <v>56.2</v>
          </cell>
          <cell r="I109" t="str">
            <v>積 P53</v>
          </cell>
        </row>
        <row r="110">
          <cell r="C110" t="str">
            <v>ステンレス座金</v>
          </cell>
          <cell r="D110" t="str">
            <v>M16</v>
          </cell>
          <cell r="E110" t="str">
            <v>枚</v>
          </cell>
          <cell r="F110">
            <v>1</v>
          </cell>
          <cell r="G110">
            <v>9.8000000000000007</v>
          </cell>
          <cell r="H110">
            <v>9.8000000000000007</v>
          </cell>
          <cell r="I110" t="str">
            <v>積 P53</v>
          </cell>
        </row>
        <row r="111">
          <cell r="C111" t="str">
            <v>コ型金物</v>
          </cell>
          <cell r="D111" t="str">
            <v>碍子金具</v>
          </cell>
          <cell r="E111" t="str">
            <v>個</v>
          </cell>
          <cell r="F111">
            <v>1</v>
          </cell>
          <cell r="G111">
            <v>670</v>
          </cell>
          <cell r="H111">
            <v>670</v>
          </cell>
          <cell r="I111" t="str">
            <v>積 P566</v>
          </cell>
        </row>
        <row r="112">
          <cell r="C112" t="str">
            <v>バインド線</v>
          </cell>
          <cell r="D112" t="str">
            <v>IV1.6φ</v>
          </cell>
          <cell r="E112" t="str">
            <v>ｍ</v>
          </cell>
          <cell r="F112">
            <v>1.8</v>
          </cell>
          <cell r="G112">
            <v>10.5</v>
          </cell>
          <cell r="H112">
            <v>18.899999999999999</v>
          </cell>
          <cell r="I112" t="str">
            <v>物 P466・積 P479</v>
          </cell>
        </row>
        <row r="113">
          <cell r="C113" t="str">
            <v>電工</v>
          </cell>
          <cell r="D113">
            <v>0</v>
          </cell>
          <cell r="E113" t="str">
            <v>人</v>
          </cell>
          <cell r="F113">
            <v>0.02</v>
          </cell>
          <cell r="G113">
            <v>16700</v>
          </cell>
          <cell r="H113">
            <v>334</v>
          </cell>
          <cell r="I113" t="str">
            <v>長崎</v>
          </cell>
        </row>
        <row r="114">
          <cell r="C114" t="str">
            <v>普通作業員</v>
          </cell>
          <cell r="D114">
            <v>0</v>
          </cell>
          <cell r="E114" t="str">
            <v>人</v>
          </cell>
          <cell r="F114">
            <v>0.02</v>
          </cell>
          <cell r="G114">
            <v>14000</v>
          </cell>
          <cell r="H114">
            <v>280</v>
          </cell>
          <cell r="I114" t="str">
            <v>長崎</v>
          </cell>
        </row>
        <row r="115">
          <cell r="C115" t="str">
            <v>その他</v>
          </cell>
          <cell r="D115" t="str">
            <v>（労）×１６％</v>
          </cell>
          <cell r="E115" t="str">
            <v>式</v>
          </cell>
          <cell r="F115">
            <v>1</v>
          </cell>
          <cell r="G115">
            <v>0</v>
          </cell>
          <cell r="H115">
            <v>98.24</v>
          </cell>
          <cell r="I115">
            <v>614</v>
          </cell>
          <cell r="J115">
            <v>0</v>
          </cell>
          <cell r="K115" t="str">
            <v>×</v>
          </cell>
          <cell r="L115">
            <v>0.16</v>
          </cell>
        </row>
        <row r="117">
          <cell r="A117">
            <v>17</v>
          </cell>
          <cell r="B117" t="str">
            <v>電線管</v>
          </cell>
          <cell r="C117" t="str">
            <v>補修</v>
          </cell>
          <cell r="D117">
            <v>0</v>
          </cell>
          <cell r="E117" t="str">
            <v>式</v>
          </cell>
          <cell r="F117">
            <v>1</v>
          </cell>
          <cell r="G117">
            <v>0</v>
          </cell>
          <cell r="H117">
            <v>794.24</v>
          </cell>
        </row>
        <row r="118">
          <cell r="C118" t="str">
            <v>エントランスキャップ</v>
          </cell>
          <cell r="D118" t="str">
            <v>HIVE28用</v>
          </cell>
          <cell r="E118" t="str">
            <v>個</v>
          </cell>
          <cell r="F118">
            <v>1</v>
          </cell>
          <cell r="G118">
            <v>372</v>
          </cell>
          <cell r="H118">
            <v>372</v>
          </cell>
          <cell r="I118" t="str">
            <v>積 P519</v>
          </cell>
        </row>
        <row r="119">
          <cell r="C119" t="str">
            <v>特殊作業員</v>
          </cell>
          <cell r="D119">
            <v>0</v>
          </cell>
          <cell r="E119" t="str">
            <v>人</v>
          </cell>
          <cell r="F119">
            <v>0.02</v>
          </cell>
          <cell r="G119">
            <v>18200</v>
          </cell>
          <cell r="H119">
            <v>364</v>
          </cell>
          <cell r="I119" t="str">
            <v>長崎</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255</v>
          </cell>
        </row>
        <row r="120">
          <cell r="C120" t="str">
            <v>その他</v>
          </cell>
          <cell r="D120" t="str">
            <v>（労）×１６％</v>
          </cell>
          <cell r="E120" t="str">
            <v>式</v>
          </cell>
          <cell r="F120">
            <v>1</v>
          </cell>
          <cell r="G120">
            <v>0</v>
          </cell>
          <cell r="H120">
            <v>58.24</v>
          </cell>
          <cell r="I120">
            <v>364</v>
          </cell>
          <cell r="J120">
            <v>0</v>
          </cell>
          <cell r="K120" t="str">
            <v>×</v>
          </cell>
          <cell r="L120">
            <v>0.16</v>
          </cell>
        </row>
        <row r="122">
          <cell r="A122">
            <v>18</v>
          </cell>
          <cell r="B122" t="str">
            <v>架線</v>
          </cell>
          <cell r="C122" t="str">
            <v>弛度調整</v>
          </cell>
          <cell r="D122" t="str">
            <v>OW5.0φ</v>
          </cell>
          <cell r="E122" t="str">
            <v>ｋｍ</v>
          </cell>
          <cell r="F122">
            <v>1</v>
          </cell>
          <cell r="G122">
            <v>0</v>
          </cell>
          <cell r="H122">
            <v>141858.72</v>
          </cell>
          <cell r="I122" t="str">
            <v>電通 P2-17</v>
          </cell>
          <cell r="J122">
            <v>0</v>
          </cell>
          <cell r="K122">
            <v>0</v>
          </cell>
          <cell r="L122">
            <v>0</v>
          </cell>
          <cell r="M122">
            <v>0</v>
          </cell>
          <cell r="N122">
            <v>0</v>
          </cell>
          <cell r="O122">
            <v>0</v>
          </cell>
          <cell r="P122">
            <v>0</v>
          </cell>
          <cell r="Q122">
            <v>0</v>
          </cell>
          <cell r="R122">
            <v>0</v>
          </cell>
          <cell r="S122">
            <v>0</v>
          </cell>
          <cell r="T122">
            <v>10</v>
          </cell>
        </row>
        <row r="123">
          <cell r="C123" t="str">
            <v>電工</v>
          </cell>
          <cell r="D123">
            <v>0</v>
          </cell>
          <cell r="E123" t="str">
            <v>人</v>
          </cell>
          <cell r="F123">
            <v>5.16</v>
          </cell>
          <cell r="G123">
            <v>16700</v>
          </cell>
          <cell r="H123">
            <v>86172</v>
          </cell>
          <cell r="I123" t="str">
            <v>長崎</v>
          </cell>
          <cell r="J123">
            <v>8.6</v>
          </cell>
          <cell r="K123" t="str">
            <v>×</v>
          </cell>
          <cell r="L123">
            <v>0.6</v>
          </cell>
        </row>
        <row r="124">
          <cell r="C124" t="str">
            <v>普通作業員</v>
          </cell>
          <cell r="D124">
            <v>0</v>
          </cell>
          <cell r="E124" t="str">
            <v>人</v>
          </cell>
          <cell r="F124">
            <v>2.58</v>
          </cell>
          <cell r="G124">
            <v>14000</v>
          </cell>
          <cell r="H124">
            <v>36120</v>
          </cell>
          <cell r="I124" t="str">
            <v>長崎</v>
          </cell>
          <cell r="J124">
            <v>4.3</v>
          </cell>
          <cell r="K124" t="str">
            <v>×</v>
          </cell>
          <cell r="L124">
            <v>0.6</v>
          </cell>
        </row>
        <row r="125">
          <cell r="C125" t="str">
            <v>その他</v>
          </cell>
          <cell r="D125" t="str">
            <v>（労）×１６％</v>
          </cell>
          <cell r="E125" t="str">
            <v>式</v>
          </cell>
          <cell r="F125">
            <v>1</v>
          </cell>
          <cell r="G125">
            <v>0</v>
          </cell>
          <cell r="H125">
            <v>19566.72</v>
          </cell>
          <cell r="I125">
            <v>122292</v>
          </cell>
          <cell r="J125">
            <v>0</v>
          </cell>
          <cell r="K125" t="str">
            <v>×</v>
          </cell>
          <cell r="L125">
            <v>0.16</v>
          </cell>
        </row>
        <row r="127">
          <cell r="A127">
            <v>19</v>
          </cell>
          <cell r="B127" t="str">
            <v>架線</v>
          </cell>
          <cell r="C127" t="str">
            <v>弛度調整</v>
          </cell>
          <cell r="D127" t="str">
            <v>OW38sq</v>
          </cell>
          <cell r="E127" t="str">
            <v>ｋｍ</v>
          </cell>
          <cell r="F127">
            <v>1</v>
          </cell>
          <cell r="G127">
            <v>0</v>
          </cell>
          <cell r="H127">
            <v>184934.16</v>
          </cell>
          <cell r="I127" t="str">
            <v>電通 P2-17</v>
          </cell>
        </row>
        <row r="128">
          <cell r="C128" t="str">
            <v>電工</v>
          </cell>
          <cell r="D128">
            <v>0</v>
          </cell>
          <cell r="E128" t="str">
            <v>人</v>
          </cell>
          <cell r="F128">
            <v>6.78</v>
          </cell>
          <cell r="G128">
            <v>16700</v>
          </cell>
          <cell r="H128">
            <v>113226</v>
          </cell>
          <cell r="I128" t="str">
            <v>長崎</v>
          </cell>
          <cell r="J128">
            <v>11.3</v>
          </cell>
          <cell r="K128" t="str">
            <v>×</v>
          </cell>
          <cell r="L128">
            <v>0.6</v>
          </cell>
        </row>
        <row r="129">
          <cell r="C129" t="str">
            <v>普通作業員</v>
          </cell>
          <cell r="D129">
            <v>0</v>
          </cell>
          <cell r="E129" t="str">
            <v>人</v>
          </cell>
          <cell r="F129">
            <v>3.3</v>
          </cell>
          <cell r="G129">
            <v>14000</v>
          </cell>
          <cell r="H129">
            <v>46200</v>
          </cell>
          <cell r="I129" t="str">
            <v>長崎</v>
          </cell>
          <cell r="J129">
            <v>5.5</v>
          </cell>
          <cell r="K129" t="str">
            <v>×</v>
          </cell>
          <cell r="L129">
            <v>0.6</v>
          </cell>
        </row>
        <row r="130">
          <cell r="C130" t="str">
            <v>その他</v>
          </cell>
          <cell r="D130" t="str">
            <v>（労）×１６％</v>
          </cell>
          <cell r="E130" t="str">
            <v>式</v>
          </cell>
          <cell r="F130">
            <v>1</v>
          </cell>
          <cell r="G130">
            <v>0</v>
          </cell>
          <cell r="H130">
            <v>25508.16</v>
          </cell>
          <cell r="I130">
            <v>159426</v>
          </cell>
          <cell r="J130">
            <v>0</v>
          </cell>
          <cell r="K130" t="str">
            <v>×</v>
          </cell>
          <cell r="L130">
            <v>0.16</v>
          </cell>
        </row>
        <row r="132">
          <cell r="A132">
            <v>20</v>
          </cell>
          <cell r="B132" t="str">
            <v>機械はつり</v>
          </cell>
          <cell r="C132">
            <v>0</v>
          </cell>
          <cell r="D132" t="str">
            <v>50φ×250mm</v>
          </cell>
          <cell r="E132" t="str">
            <v>箇所</v>
          </cell>
          <cell r="F132">
            <v>1</v>
          </cell>
          <cell r="G132">
            <v>0</v>
          </cell>
          <cell r="H132">
            <v>8444.7999999999993</v>
          </cell>
          <cell r="I132" t="str">
            <v>建 P428</v>
          </cell>
        </row>
        <row r="133">
          <cell r="C133" t="str">
            <v>特殊作業員</v>
          </cell>
          <cell r="D133">
            <v>0</v>
          </cell>
          <cell r="E133" t="str">
            <v>人</v>
          </cell>
          <cell r="F133">
            <v>0.4</v>
          </cell>
          <cell r="G133">
            <v>18200</v>
          </cell>
          <cell r="H133">
            <v>7280</v>
          </cell>
          <cell r="I133" t="str">
            <v>長崎</v>
          </cell>
        </row>
        <row r="134">
          <cell r="C134" t="str">
            <v>その他</v>
          </cell>
          <cell r="D134" t="str">
            <v>（労）×１６％</v>
          </cell>
          <cell r="E134" t="str">
            <v>式</v>
          </cell>
          <cell r="F134">
            <v>1</v>
          </cell>
          <cell r="G134">
            <v>0</v>
          </cell>
          <cell r="H134">
            <v>1164.8</v>
          </cell>
          <cell r="I134">
            <v>7280</v>
          </cell>
          <cell r="J134">
            <v>0</v>
          </cell>
          <cell r="K134" t="str">
            <v>×</v>
          </cell>
          <cell r="L134">
            <v>0.16</v>
          </cell>
        </row>
        <row r="140">
          <cell r="A140">
            <v>21</v>
          </cell>
          <cell r="B140" t="str">
            <v>電線</v>
          </cell>
          <cell r="C140" t="str">
            <v>取付</v>
          </cell>
          <cell r="D140" t="str">
            <v>VVR8.0sq×2C</v>
          </cell>
          <cell r="E140" t="str">
            <v>ｍ</v>
          </cell>
          <cell r="F140">
            <v>1</v>
          </cell>
          <cell r="G140">
            <v>0</v>
          </cell>
          <cell r="H140">
            <v>592.23</v>
          </cell>
          <cell r="I140" t="str">
            <v>建 P206</v>
          </cell>
          <cell r="J140">
            <v>0</v>
          </cell>
          <cell r="K140">
            <v>0</v>
          </cell>
          <cell r="L140">
            <v>0</v>
          </cell>
          <cell r="M140">
            <v>0</v>
          </cell>
          <cell r="N140">
            <v>0</v>
          </cell>
          <cell r="O140">
            <v>0</v>
          </cell>
          <cell r="P140">
            <v>0</v>
          </cell>
          <cell r="Q140">
            <v>0</v>
          </cell>
          <cell r="R140">
            <v>0</v>
          </cell>
          <cell r="S140">
            <v>0</v>
          </cell>
          <cell r="T140">
            <v>1</v>
          </cell>
        </row>
        <row r="141">
          <cell r="C141" t="str">
            <v>電線</v>
          </cell>
          <cell r="D141" t="str">
            <v>VVR8.0sq×2C</v>
          </cell>
          <cell r="E141" t="str">
            <v>ｍ</v>
          </cell>
          <cell r="F141">
            <v>1.1000000000000001</v>
          </cell>
          <cell r="G141">
            <v>127</v>
          </cell>
          <cell r="H141">
            <v>139.69999999999999</v>
          </cell>
          <cell r="I141" t="str">
            <v>積 P481</v>
          </cell>
        </row>
        <row r="142">
          <cell r="C142" t="str">
            <v>雑材料</v>
          </cell>
          <cell r="D142" t="str">
            <v>（材）×５％</v>
          </cell>
          <cell r="E142" t="str">
            <v>式</v>
          </cell>
          <cell r="F142">
            <v>1</v>
          </cell>
          <cell r="G142">
            <v>0</v>
          </cell>
          <cell r="H142">
            <v>6.98</v>
          </cell>
          <cell r="I142">
            <v>139.69999999999999</v>
          </cell>
          <cell r="J142">
            <v>0</v>
          </cell>
          <cell r="K142" t="str">
            <v>×</v>
          </cell>
          <cell r="L142">
            <v>0.05</v>
          </cell>
        </row>
        <row r="143">
          <cell r="C143" t="str">
            <v>電工</v>
          </cell>
          <cell r="D143">
            <v>0</v>
          </cell>
          <cell r="E143" t="str">
            <v>人</v>
          </cell>
          <cell r="F143">
            <v>2.3E-2</v>
          </cell>
          <cell r="G143">
            <v>16700</v>
          </cell>
          <cell r="H143">
            <v>384.1</v>
          </cell>
          <cell r="I143" t="str">
            <v>長崎</v>
          </cell>
        </row>
        <row r="144">
          <cell r="C144" t="str">
            <v>その他</v>
          </cell>
          <cell r="D144" t="str">
            <v>（労）×１６％</v>
          </cell>
          <cell r="E144" t="str">
            <v>式</v>
          </cell>
          <cell r="F144">
            <v>1</v>
          </cell>
          <cell r="G144">
            <v>0</v>
          </cell>
          <cell r="H144">
            <v>61.45</v>
          </cell>
          <cell r="I144">
            <v>384.1</v>
          </cell>
          <cell r="J144">
            <v>0</v>
          </cell>
          <cell r="K144" t="str">
            <v>×</v>
          </cell>
          <cell r="L144">
            <v>0.16</v>
          </cell>
        </row>
        <row r="146">
          <cell r="A146">
            <v>22</v>
          </cell>
          <cell r="B146" t="str">
            <v>配管</v>
          </cell>
          <cell r="C146" t="str">
            <v>取付</v>
          </cell>
          <cell r="D146" t="str">
            <v>引込み</v>
          </cell>
          <cell r="E146" t="str">
            <v>式</v>
          </cell>
          <cell r="F146">
            <v>1</v>
          </cell>
          <cell r="G146">
            <v>0</v>
          </cell>
          <cell r="H146">
            <v>48115.63</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6</v>
          </cell>
          <cell r="Y146">
            <v>21</v>
          </cell>
        </row>
        <row r="147">
          <cell r="C147" t="str">
            <v>電線管</v>
          </cell>
          <cell r="D147" t="str">
            <v>HIVE28</v>
          </cell>
          <cell r="E147" t="str">
            <v>ｍ</v>
          </cell>
          <cell r="F147">
            <v>7</v>
          </cell>
          <cell r="G147">
            <v>1738.78</v>
          </cell>
          <cell r="H147">
            <v>12171.46</v>
          </cell>
          <cell r="I147" t="str">
            <v>一位代価5</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892.5</v>
          </cell>
        </row>
        <row r="148">
          <cell r="C148" t="str">
            <v>電線管</v>
          </cell>
          <cell r="D148" t="str">
            <v>VE22</v>
          </cell>
          <cell r="E148" t="str">
            <v>ｍ</v>
          </cell>
          <cell r="F148">
            <v>3</v>
          </cell>
          <cell r="G148">
            <v>1337.3899999999999</v>
          </cell>
          <cell r="H148">
            <v>4012.17</v>
          </cell>
          <cell r="I148" t="str">
            <v>一位代価7</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255</v>
          </cell>
        </row>
        <row r="149">
          <cell r="C149" t="str">
            <v>エントランスキャップ</v>
          </cell>
          <cell r="D149" t="str">
            <v>HIVE28用</v>
          </cell>
          <cell r="E149" t="str">
            <v>個</v>
          </cell>
          <cell r="F149">
            <v>1</v>
          </cell>
          <cell r="G149">
            <v>372</v>
          </cell>
          <cell r="H149">
            <v>372</v>
          </cell>
          <cell r="I149" t="str">
            <v>積 P519</v>
          </cell>
        </row>
        <row r="150">
          <cell r="C150" t="str">
            <v>ステンレスサドル</v>
          </cell>
          <cell r="D150" t="str">
            <v>SUS304</v>
          </cell>
          <cell r="E150" t="str">
            <v>個</v>
          </cell>
          <cell r="F150">
            <v>15</v>
          </cell>
          <cell r="G150">
            <v>1600</v>
          </cell>
          <cell r="H150">
            <v>24000</v>
          </cell>
          <cell r="I150" t="str">
            <v>市価</v>
          </cell>
        </row>
        <row r="151">
          <cell r="C151" t="str">
            <v>ホークアンカーボルト</v>
          </cell>
          <cell r="D151" t="str">
            <v>SUS304 B870</v>
          </cell>
          <cell r="E151" t="str">
            <v>個</v>
          </cell>
          <cell r="F151">
            <v>30</v>
          </cell>
          <cell r="G151">
            <v>230</v>
          </cell>
          <cell r="H151">
            <v>6900</v>
          </cell>
          <cell r="I151" t="str">
            <v>物 P45</v>
          </cell>
        </row>
        <row r="152">
          <cell r="C152" t="str">
            <v>プルボックス</v>
          </cell>
          <cell r="D152" t="str">
            <v>樹脂製 150×150×100</v>
          </cell>
          <cell r="E152" t="str">
            <v>個</v>
          </cell>
          <cell r="F152">
            <v>1</v>
          </cell>
          <cell r="G152">
            <v>660</v>
          </cell>
          <cell r="H152">
            <v>660</v>
          </cell>
          <cell r="I152" t="str">
            <v>物 P519</v>
          </cell>
        </row>
        <row r="154">
          <cell r="A154">
            <v>23</v>
          </cell>
          <cell r="B154" t="str">
            <v>架線</v>
          </cell>
          <cell r="C154" t="str">
            <v>弛度調整</v>
          </cell>
          <cell r="D154" t="str">
            <v>DV2.6φ</v>
          </cell>
          <cell r="E154" t="str">
            <v>ｋｍ</v>
          </cell>
          <cell r="F154">
            <v>1</v>
          </cell>
          <cell r="G154">
            <v>0</v>
          </cell>
          <cell r="H154">
            <v>105757.2</v>
          </cell>
          <cell r="I154" t="str">
            <v>電通 P2-17</v>
          </cell>
        </row>
        <row r="155">
          <cell r="C155" t="str">
            <v>電工</v>
          </cell>
          <cell r="D155">
            <v>0</v>
          </cell>
          <cell r="E155" t="str">
            <v>人</v>
          </cell>
          <cell r="F155">
            <v>3.9</v>
          </cell>
          <cell r="G155">
            <v>16700</v>
          </cell>
          <cell r="H155">
            <v>65130</v>
          </cell>
          <cell r="I155" t="str">
            <v>長崎</v>
          </cell>
          <cell r="J155">
            <v>6.5</v>
          </cell>
          <cell r="K155" t="str">
            <v>×</v>
          </cell>
          <cell r="L155">
            <v>0.6</v>
          </cell>
        </row>
        <row r="156">
          <cell r="C156" t="str">
            <v>普通作業員</v>
          </cell>
          <cell r="D156">
            <v>0</v>
          </cell>
          <cell r="E156" t="str">
            <v>人</v>
          </cell>
          <cell r="F156">
            <v>1.86</v>
          </cell>
          <cell r="G156">
            <v>14000</v>
          </cell>
          <cell r="H156">
            <v>26040</v>
          </cell>
          <cell r="I156" t="str">
            <v>長崎</v>
          </cell>
          <cell r="J156">
            <v>3.1</v>
          </cell>
          <cell r="K156" t="str">
            <v>×</v>
          </cell>
          <cell r="L156">
            <v>0.6</v>
          </cell>
        </row>
        <row r="157">
          <cell r="C157" t="str">
            <v>その他</v>
          </cell>
          <cell r="D157" t="str">
            <v>（労）×１６％</v>
          </cell>
          <cell r="E157" t="str">
            <v>式</v>
          </cell>
          <cell r="F157">
            <v>1</v>
          </cell>
          <cell r="G157">
            <v>0</v>
          </cell>
          <cell r="H157">
            <v>14587.2</v>
          </cell>
          <cell r="I157">
            <v>91170</v>
          </cell>
          <cell r="J157">
            <v>0</v>
          </cell>
          <cell r="K157" t="str">
            <v>×</v>
          </cell>
          <cell r="L157">
            <v>0.16</v>
          </cell>
        </row>
        <row r="159">
          <cell r="A159">
            <v>24</v>
          </cell>
          <cell r="B159" t="str">
            <v>架線</v>
          </cell>
          <cell r="C159" t="str">
            <v>弛度調整</v>
          </cell>
          <cell r="D159" t="str">
            <v>OW5.0φ・DV2.6φ</v>
          </cell>
          <cell r="E159" t="str">
            <v>式</v>
          </cell>
          <cell r="F159">
            <v>1</v>
          </cell>
          <cell r="G159">
            <v>0</v>
          </cell>
          <cell r="H159">
            <v>178422.79</v>
          </cell>
        </row>
        <row r="160">
          <cell r="C160" t="str">
            <v>弛度調整</v>
          </cell>
          <cell r="D160" t="str">
            <v>OW5.0φ</v>
          </cell>
          <cell r="E160" t="str">
            <v>km</v>
          </cell>
          <cell r="F160">
            <v>1.232</v>
          </cell>
          <cell r="G160">
            <v>141858.72</v>
          </cell>
          <cell r="H160">
            <v>174769.94</v>
          </cell>
          <cell r="I160" t="str">
            <v>一位代価18</v>
          </cell>
        </row>
        <row r="161">
          <cell r="C161" t="str">
            <v>弛度調整</v>
          </cell>
          <cell r="D161" t="str">
            <v>DV2.6φ</v>
          </cell>
          <cell r="E161" t="str">
            <v>km</v>
          </cell>
          <cell r="F161">
            <v>2.9000000000000001E-2</v>
          </cell>
          <cell r="G161">
            <v>105757.2</v>
          </cell>
          <cell r="H161">
            <v>3066.95</v>
          </cell>
          <cell r="I161" t="str">
            <v>一位代価23</v>
          </cell>
        </row>
        <row r="162">
          <cell r="C162" t="str">
            <v>バインド線</v>
          </cell>
          <cell r="D162" t="str">
            <v>IV1.6φ</v>
          </cell>
          <cell r="E162" t="str">
            <v>ｍ</v>
          </cell>
          <cell r="F162">
            <v>55.8</v>
          </cell>
          <cell r="G162">
            <v>10.5</v>
          </cell>
          <cell r="H162">
            <v>585.9</v>
          </cell>
          <cell r="I162" t="str">
            <v>物 P466・積 P479</v>
          </cell>
        </row>
        <row r="163">
          <cell r="A163">
            <v>25</v>
          </cell>
          <cell r="B163" t="str">
            <v>灯ろう・レンズ</v>
          </cell>
          <cell r="C163" t="str">
            <v>撤去</v>
          </cell>
          <cell r="D163" t="str">
            <v>375ｍｍ</v>
          </cell>
          <cell r="E163" t="str">
            <v>式</v>
          </cell>
          <cell r="F163">
            <v>1</v>
          </cell>
          <cell r="G163">
            <v>0</v>
          </cell>
          <cell r="H163">
            <v>19861.650000000001</v>
          </cell>
          <cell r="I163" t="str">
            <v>電通 P2-29</v>
          </cell>
        </row>
        <row r="164">
          <cell r="C164" t="str">
            <v>電工</v>
          </cell>
          <cell r="D164">
            <v>0</v>
          </cell>
          <cell r="E164" t="str">
            <v>人</v>
          </cell>
          <cell r="F164">
            <v>0.33</v>
          </cell>
          <cell r="G164">
            <v>16700</v>
          </cell>
          <cell r="H164">
            <v>5511</v>
          </cell>
          <cell r="I164" t="str">
            <v>長崎</v>
          </cell>
          <cell r="J164">
            <v>1.1000000000000001</v>
          </cell>
          <cell r="K164" t="str">
            <v>×</v>
          </cell>
          <cell r="L164">
            <v>0.3</v>
          </cell>
        </row>
        <row r="165">
          <cell r="C165" t="str">
            <v>普通作業員</v>
          </cell>
          <cell r="D165">
            <v>0</v>
          </cell>
          <cell r="E165" t="str">
            <v>人</v>
          </cell>
          <cell r="F165">
            <v>0.84</v>
          </cell>
          <cell r="G165">
            <v>14000</v>
          </cell>
          <cell r="H165">
            <v>11760</v>
          </cell>
          <cell r="I165" t="str">
            <v>長崎</v>
          </cell>
          <cell r="J165">
            <v>2.8</v>
          </cell>
          <cell r="K165" t="str">
            <v>×</v>
          </cell>
          <cell r="L165">
            <v>0.3</v>
          </cell>
        </row>
        <row r="166">
          <cell r="C166" t="str">
            <v>その他</v>
          </cell>
          <cell r="D166" t="str">
            <v>（労）×１５％</v>
          </cell>
          <cell r="E166" t="str">
            <v>式</v>
          </cell>
          <cell r="F166">
            <v>1</v>
          </cell>
          <cell r="G166">
            <v>0</v>
          </cell>
          <cell r="H166">
            <v>2590.65</v>
          </cell>
          <cell r="I166">
            <v>17271</v>
          </cell>
          <cell r="J166">
            <v>0</v>
          </cell>
          <cell r="K166" t="str">
            <v>×</v>
          </cell>
          <cell r="L166">
            <v>0.15</v>
          </cell>
        </row>
        <row r="168">
          <cell r="A168">
            <v>26</v>
          </cell>
          <cell r="B168" t="str">
            <v>灯ろう台</v>
          </cell>
          <cell r="C168" t="str">
            <v>撤去</v>
          </cell>
          <cell r="D168" t="str">
            <v>375ｍｍ</v>
          </cell>
          <cell r="E168" t="str">
            <v>式</v>
          </cell>
          <cell r="F168">
            <v>1</v>
          </cell>
          <cell r="G168">
            <v>0</v>
          </cell>
          <cell r="H168">
            <v>12633.9</v>
          </cell>
          <cell r="I168" t="str">
            <v>電通 P2-29</v>
          </cell>
        </row>
        <row r="169">
          <cell r="C169" t="str">
            <v>電工</v>
          </cell>
          <cell r="D169">
            <v>0</v>
          </cell>
          <cell r="E169" t="str">
            <v>人</v>
          </cell>
          <cell r="F169">
            <v>0.18</v>
          </cell>
          <cell r="G169">
            <v>16700</v>
          </cell>
          <cell r="H169">
            <v>3006</v>
          </cell>
          <cell r="I169" t="str">
            <v>長崎</v>
          </cell>
          <cell r="J169">
            <v>0.6</v>
          </cell>
          <cell r="K169" t="str">
            <v>×</v>
          </cell>
          <cell r="L169">
            <v>0.3</v>
          </cell>
        </row>
        <row r="170">
          <cell r="C170" t="str">
            <v>普通作業員</v>
          </cell>
          <cell r="D170">
            <v>0</v>
          </cell>
          <cell r="E170" t="str">
            <v>人</v>
          </cell>
          <cell r="F170">
            <v>0.56999999999999995</v>
          </cell>
          <cell r="G170">
            <v>14000</v>
          </cell>
          <cell r="H170">
            <v>7980</v>
          </cell>
          <cell r="I170" t="str">
            <v>長崎</v>
          </cell>
          <cell r="J170">
            <v>1.9</v>
          </cell>
          <cell r="K170" t="str">
            <v>×</v>
          </cell>
          <cell r="L170">
            <v>0.3</v>
          </cell>
        </row>
        <row r="171">
          <cell r="C171" t="str">
            <v>その他</v>
          </cell>
          <cell r="D171" t="str">
            <v>（労）×１５％</v>
          </cell>
          <cell r="E171" t="str">
            <v>式</v>
          </cell>
          <cell r="F171">
            <v>1</v>
          </cell>
          <cell r="G171">
            <v>0</v>
          </cell>
          <cell r="H171">
            <v>1647.9</v>
          </cell>
          <cell r="I171">
            <v>10986</v>
          </cell>
          <cell r="J171">
            <v>0</v>
          </cell>
          <cell r="K171" t="str">
            <v>×</v>
          </cell>
          <cell r="L171">
            <v>0.15</v>
          </cell>
        </row>
        <row r="173">
          <cell r="A173">
            <v>27</v>
          </cell>
          <cell r="B173" t="str">
            <v>管制器</v>
          </cell>
          <cell r="C173" t="str">
            <v>撤去</v>
          </cell>
          <cell r="D173" t="str">
            <v>LD-Ⅱ</v>
          </cell>
          <cell r="E173" t="str">
            <v>台</v>
          </cell>
          <cell r="F173">
            <v>1</v>
          </cell>
          <cell r="G173">
            <v>0</v>
          </cell>
          <cell r="H173">
            <v>9904.9500000000007</v>
          </cell>
          <cell r="I173" t="str">
            <v>電通 P2-29</v>
          </cell>
        </row>
        <row r="174">
          <cell r="C174" t="str">
            <v>電工</v>
          </cell>
          <cell r="D174">
            <v>0</v>
          </cell>
          <cell r="E174" t="str">
            <v>人</v>
          </cell>
          <cell r="F174">
            <v>0.39</v>
          </cell>
          <cell r="G174">
            <v>16700</v>
          </cell>
          <cell r="H174">
            <v>6513</v>
          </cell>
          <cell r="I174" t="str">
            <v>長崎</v>
          </cell>
          <cell r="J174">
            <v>1.3</v>
          </cell>
          <cell r="K174" t="str">
            <v>×</v>
          </cell>
          <cell r="L174">
            <v>0.3</v>
          </cell>
        </row>
        <row r="175">
          <cell r="C175" t="str">
            <v>普通作業員</v>
          </cell>
          <cell r="D175">
            <v>0</v>
          </cell>
          <cell r="E175" t="str">
            <v>人</v>
          </cell>
          <cell r="F175">
            <v>0.15</v>
          </cell>
          <cell r="G175">
            <v>14000</v>
          </cell>
          <cell r="H175">
            <v>2100</v>
          </cell>
          <cell r="I175" t="str">
            <v>長崎</v>
          </cell>
          <cell r="J175">
            <v>0.5</v>
          </cell>
          <cell r="K175" t="str">
            <v>×</v>
          </cell>
          <cell r="L175">
            <v>0.3</v>
          </cell>
        </row>
        <row r="176">
          <cell r="C176" t="str">
            <v>その他</v>
          </cell>
          <cell r="D176" t="str">
            <v>（労）×１５％</v>
          </cell>
          <cell r="E176" t="str">
            <v>式</v>
          </cell>
          <cell r="F176">
            <v>1</v>
          </cell>
          <cell r="G176">
            <v>0</v>
          </cell>
          <cell r="H176">
            <v>1291.95</v>
          </cell>
          <cell r="I176">
            <v>8613</v>
          </cell>
          <cell r="J176">
            <v>0</v>
          </cell>
          <cell r="K176" t="str">
            <v>×</v>
          </cell>
          <cell r="L176">
            <v>0.15</v>
          </cell>
        </row>
        <row r="178">
          <cell r="A178">
            <v>28</v>
          </cell>
          <cell r="B178" t="str">
            <v>空気電池</v>
          </cell>
          <cell r="C178" t="str">
            <v>撤去</v>
          </cell>
          <cell r="D178" t="str">
            <v>AWZ-2000N</v>
          </cell>
          <cell r="E178" t="str">
            <v>組</v>
          </cell>
          <cell r="F178">
            <v>1</v>
          </cell>
          <cell r="G178">
            <v>0</v>
          </cell>
          <cell r="H178">
            <v>5720.67</v>
          </cell>
          <cell r="I178" t="str">
            <v>電通 P2-30</v>
          </cell>
        </row>
        <row r="179">
          <cell r="C179" t="str">
            <v>電工</v>
          </cell>
          <cell r="D179">
            <v>0</v>
          </cell>
          <cell r="E179" t="str">
            <v>人</v>
          </cell>
          <cell r="F179">
            <v>0.23499999999999999</v>
          </cell>
          <cell r="G179">
            <v>16700</v>
          </cell>
          <cell r="H179">
            <v>3924.5</v>
          </cell>
          <cell r="I179" t="str">
            <v>長崎</v>
          </cell>
          <cell r="J179">
            <v>0.47</v>
          </cell>
          <cell r="K179" t="str">
            <v>×</v>
          </cell>
          <cell r="L179">
            <v>0.5</v>
          </cell>
        </row>
        <row r="180">
          <cell r="C180" t="str">
            <v>普通作業員</v>
          </cell>
          <cell r="D180">
            <v>0</v>
          </cell>
          <cell r="E180" t="str">
            <v>人</v>
          </cell>
          <cell r="F180">
            <v>7.4999999999999997E-2</v>
          </cell>
          <cell r="G180">
            <v>14000</v>
          </cell>
          <cell r="H180">
            <v>1050</v>
          </cell>
          <cell r="I180" t="str">
            <v>長崎</v>
          </cell>
          <cell r="J180">
            <v>0.15</v>
          </cell>
          <cell r="K180" t="str">
            <v>×</v>
          </cell>
          <cell r="L180">
            <v>0.5</v>
          </cell>
        </row>
        <row r="181">
          <cell r="C181" t="str">
            <v>その他</v>
          </cell>
          <cell r="D181" t="str">
            <v>（労）×１５％</v>
          </cell>
          <cell r="E181" t="str">
            <v>式</v>
          </cell>
          <cell r="F181">
            <v>1</v>
          </cell>
          <cell r="G181">
            <v>0</v>
          </cell>
          <cell r="H181">
            <v>746.17</v>
          </cell>
          <cell r="I181">
            <v>4974.5</v>
          </cell>
          <cell r="J181">
            <v>0</v>
          </cell>
          <cell r="K181" t="str">
            <v>×</v>
          </cell>
          <cell r="L181">
            <v>0.15</v>
          </cell>
        </row>
        <row r="186">
          <cell r="A186">
            <v>29</v>
          </cell>
          <cell r="B186" t="str">
            <v>灯ろう・レンズ</v>
          </cell>
          <cell r="C186" t="str">
            <v>撤去</v>
          </cell>
          <cell r="D186" t="str">
            <v>300ｍｍ</v>
          </cell>
          <cell r="E186" t="str">
            <v>式</v>
          </cell>
          <cell r="F186">
            <v>1</v>
          </cell>
          <cell r="G186">
            <v>0</v>
          </cell>
          <cell r="H186">
            <v>17836.5</v>
          </cell>
          <cell r="I186" t="str">
            <v>電通 P2-29</v>
          </cell>
        </row>
        <row r="187">
          <cell r="C187" t="str">
            <v>電工</v>
          </cell>
          <cell r="D187">
            <v>0</v>
          </cell>
          <cell r="E187" t="str">
            <v>人</v>
          </cell>
          <cell r="F187">
            <v>0.3</v>
          </cell>
          <cell r="G187">
            <v>16700</v>
          </cell>
          <cell r="H187">
            <v>5010</v>
          </cell>
          <cell r="I187" t="str">
            <v>長崎</v>
          </cell>
          <cell r="J187">
            <v>1</v>
          </cell>
          <cell r="K187" t="str">
            <v>×</v>
          </cell>
          <cell r="L187">
            <v>0.3</v>
          </cell>
        </row>
        <row r="188">
          <cell r="C188" t="str">
            <v>普通作業員</v>
          </cell>
          <cell r="D188">
            <v>0</v>
          </cell>
          <cell r="E188" t="str">
            <v>人</v>
          </cell>
          <cell r="F188">
            <v>0.75</v>
          </cell>
          <cell r="G188">
            <v>14000</v>
          </cell>
          <cell r="H188">
            <v>10500</v>
          </cell>
          <cell r="I188" t="str">
            <v>長崎</v>
          </cell>
          <cell r="J188">
            <v>2.5</v>
          </cell>
          <cell r="K188" t="str">
            <v>×</v>
          </cell>
          <cell r="L188">
            <v>0.3</v>
          </cell>
        </row>
        <row r="189">
          <cell r="C189" t="str">
            <v>その他</v>
          </cell>
          <cell r="D189" t="str">
            <v>（労）×１５％</v>
          </cell>
          <cell r="E189" t="str">
            <v>式</v>
          </cell>
          <cell r="F189">
            <v>1</v>
          </cell>
          <cell r="G189">
            <v>0</v>
          </cell>
          <cell r="H189">
            <v>2326.5</v>
          </cell>
          <cell r="I189">
            <v>15510</v>
          </cell>
          <cell r="J189">
            <v>0</v>
          </cell>
          <cell r="K189" t="str">
            <v>×</v>
          </cell>
          <cell r="L189">
            <v>0.15</v>
          </cell>
        </row>
        <row r="191">
          <cell r="A191">
            <v>30</v>
          </cell>
          <cell r="B191" t="str">
            <v>灯ろう・レンズ</v>
          </cell>
          <cell r="C191" t="str">
            <v>撤去</v>
          </cell>
          <cell r="D191" t="str">
            <v>300ｍｍ</v>
          </cell>
          <cell r="E191" t="str">
            <v>式</v>
          </cell>
          <cell r="F191">
            <v>1</v>
          </cell>
          <cell r="G191">
            <v>0</v>
          </cell>
          <cell r="H191">
            <v>29727.5</v>
          </cell>
          <cell r="I191" t="str">
            <v>電通 P2-29</v>
          </cell>
        </row>
        <row r="192">
          <cell r="C192" t="str">
            <v>電工</v>
          </cell>
          <cell r="D192">
            <v>0</v>
          </cell>
          <cell r="E192" t="str">
            <v>人</v>
          </cell>
          <cell r="F192">
            <v>0.5</v>
          </cell>
          <cell r="G192">
            <v>16700</v>
          </cell>
          <cell r="H192">
            <v>8350</v>
          </cell>
          <cell r="I192" t="str">
            <v>長崎</v>
          </cell>
          <cell r="J192">
            <v>1</v>
          </cell>
          <cell r="K192" t="str">
            <v>×</v>
          </cell>
          <cell r="L192">
            <v>0.5</v>
          </cell>
        </row>
        <row r="193">
          <cell r="C193" t="str">
            <v>普通作業員</v>
          </cell>
          <cell r="D193">
            <v>0</v>
          </cell>
          <cell r="E193" t="str">
            <v>人</v>
          </cell>
          <cell r="F193">
            <v>1.25</v>
          </cell>
          <cell r="G193">
            <v>14000</v>
          </cell>
          <cell r="H193">
            <v>17500</v>
          </cell>
          <cell r="I193" t="str">
            <v>長崎</v>
          </cell>
          <cell r="J193">
            <v>2.5</v>
          </cell>
          <cell r="K193" t="str">
            <v>×</v>
          </cell>
          <cell r="L193">
            <v>0.5</v>
          </cell>
        </row>
        <row r="194">
          <cell r="C194" t="str">
            <v>その他</v>
          </cell>
          <cell r="D194" t="str">
            <v>（労）×１５％</v>
          </cell>
          <cell r="E194" t="str">
            <v>式</v>
          </cell>
          <cell r="F194">
            <v>1</v>
          </cell>
          <cell r="G194">
            <v>0</v>
          </cell>
          <cell r="H194">
            <v>3877.5</v>
          </cell>
          <cell r="I194">
            <v>25850</v>
          </cell>
          <cell r="J194">
            <v>0</v>
          </cell>
          <cell r="K194" t="str">
            <v>×</v>
          </cell>
          <cell r="L194">
            <v>0.15</v>
          </cell>
        </row>
        <row r="196">
          <cell r="A196">
            <v>31</v>
          </cell>
          <cell r="B196" t="str">
            <v>灯ろう台</v>
          </cell>
          <cell r="C196" t="str">
            <v>撤去</v>
          </cell>
          <cell r="D196" t="str">
            <v>300ｍｍ</v>
          </cell>
          <cell r="E196" t="str">
            <v>個</v>
          </cell>
          <cell r="F196">
            <v>1</v>
          </cell>
          <cell r="G196">
            <v>0</v>
          </cell>
          <cell r="H196">
            <v>10125.75</v>
          </cell>
          <cell r="I196" t="str">
            <v>電通 P2-29</v>
          </cell>
        </row>
        <row r="197">
          <cell r="C197" t="str">
            <v>電工</v>
          </cell>
          <cell r="D197">
            <v>0</v>
          </cell>
          <cell r="E197" t="str">
            <v>人</v>
          </cell>
          <cell r="F197">
            <v>0.15</v>
          </cell>
          <cell r="G197">
            <v>16700</v>
          </cell>
          <cell r="H197">
            <v>2505</v>
          </cell>
          <cell r="I197" t="str">
            <v>長崎</v>
          </cell>
          <cell r="J197">
            <v>0.5</v>
          </cell>
          <cell r="K197" t="str">
            <v>×</v>
          </cell>
          <cell r="L197">
            <v>0.3</v>
          </cell>
        </row>
        <row r="198">
          <cell r="C198" t="str">
            <v>普通作業員</v>
          </cell>
          <cell r="D198">
            <v>0</v>
          </cell>
          <cell r="E198" t="str">
            <v>人</v>
          </cell>
          <cell r="F198">
            <v>0.45</v>
          </cell>
          <cell r="G198">
            <v>14000</v>
          </cell>
          <cell r="H198">
            <v>6300</v>
          </cell>
          <cell r="I198" t="str">
            <v>長崎</v>
          </cell>
          <cell r="J198">
            <v>1.5</v>
          </cell>
          <cell r="K198" t="str">
            <v>×</v>
          </cell>
          <cell r="L198">
            <v>0.3</v>
          </cell>
        </row>
        <row r="199">
          <cell r="C199" t="str">
            <v>その他</v>
          </cell>
          <cell r="D199" t="str">
            <v>（労）×１５％</v>
          </cell>
          <cell r="E199" t="str">
            <v>式</v>
          </cell>
          <cell r="F199">
            <v>1</v>
          </cell>
          <cell r="G199">
            <v>0</v>
          </cell>
          <cell r="H199">
            <v>1320.75</v>
          </cell>
          <cell r="I199">
            <v>8805</v>
          </cell>
          <cell r="J199">
            <v>0</v>
          </cell>
          <cell r="K199" t="str">
            <v>×</v>
          </cell>
          <cell r="L199">
            <v>0.15</v>
          </cell>
        </row>
        <row r="201">
          <cell r="A201">
            <v>32</v>
          </cell>
          <cell r="B201" t="str">
            <v>電線管</v>
          </cell>
          <cell r="C201" t="str">
            <v>撤去</v>
          </cell>
          <cell r="D201" t="str">
            <v>VE16</v>
          </cell>
          <cell r="E201" t="str">
            <v>ｍ</v>
          </cell>
          <cell r="F201">
            <v>1</v>
          </cell>
          <cell r="G201">
            <v>0</v>
          </cell>
          <cell r="H201">
            <v>192.05</v>
          </cell>
          <cell r="I201" t="str">
            <v>建 P578</v>
          </cell>
        </row>
        <row r="202">
          <cell r="C202" t="str">
            <v>電工</v>
          </cell>
          <cell r="D202">
            <v>0</v>
          </cell>
          <cell r="E202" t="str">
            <v>人</v>
          </cell>
          <cell r="F202">
            <v>0.01</v>
          </cell>
          <cell r="G202">
            <v>16700</v>
          </cell>
          <cell r="H202">
            <v>167</v>
          </cell>
          <cell r="I202" t="str">
            <v>長崎</v>
          </cell>
          <cell r="J202">
            <v>4.3999999999999997E-2</v>
          </cell>
          <cell r="K202" t="str">
            <v>×</v>
          </cell>
          <cell r="L202">
            <v>1.2</v>
          </cell>
          <cell r="M202" t="str">
            <v>×</v>
          </cell>
          <cell r="N202">
            <v>0.2</v>
          </cell>
        </row>
        <row r="203">
          <cell r="C203" t="str">
            <v>その他</v>
          </cell>
          <cell r="D203" t="str">
            <v>（労）×１５％</v>
          </cell>
          <cell r="E203" t="str">
            <v>式</v>
          </cell>
          <cell r="F203">
            <v>1</v>
          </cell>
          <cell r="G203">
            <v>0</v>
          </cell>
          <cell r="H203">
            <v>25.05</v>
          </cell>
          <cell r="I203">
            <v>167</v>
          </cell>
          <cell r="J203">
            <v>0</v>
          </cell>
          <cell r="K203" t="str">
            <v>×</v>
          </cell>
          <cell r="L203">
            <v>0.15</v>
          </cell>
        </row>
        <row r="205">
          <cell r="A205">
            <v>33</v>
          </cell>
          <cell r="B205" t="str">
            <v>電線</v>
          </cell>
          <cell r="C205" t="str">
            <v>撤去</v>
          </cell>
          <cell r="D205" t="str">
            <v>2RNCT5.5sq×2C</v>
          </cell>
          <cell r="E205" t="str">
            <v>ｍ</v>
          </cell>
          <cell r="F205">
            <v>1</v>
          </cell>
          <cell r="G205">
            <v>0</v>
          </cell>
          <cell r="H205">
            <v>76.819999999999993</v>
          </cell>
          <cell r="I205" t="str">
            <v>建 P206</v>
          </cell>
        </row>
        <row r="206">
          <cell r="C206" t="str">
            <v>電工</v>
          </cell>
          <cell r="D206">
            <v>0</v>
          </cell>
          <cell r="E206" t="str">
            <v>人</v>
          </cell>
          <cell r="F206">
            <v>4.0000000000000001E-3</v>
          </cell>
          <cell r="G206">
            <v>16700</v>
          </cell>
          <cell r="H206">
            <v>66.8</v>
          </cell>
          <cell r="I206" t="str">
            <v>長崎</v>
          </cell>
          <cell r="J206">
            <v>2.1000000000000001E-2</v>
          </cell>
          <cell r="K206" t="str">
            <v>×</v>
          </cell>
          <cell r="L206">
            <v>0.2</v>
          </cell>
        </row>
        <row r="207">
          <cell r="C207" t="str">
            <v>その他</v>
          </cell>
          <cell r="D207" t="str">
            <v>（労）×１５％</v>
          </cell>
          <cell r="E207" t="str">
            <v>式</v>
          </cell>
          <cell r="F207">
            <v>1</v>
          </cell>
          <cell r="G207">
            <v>0</v>
          </cell>
          <cell r="H207">
            <v>10.02</v>
          </cell>
          <cell r="I207">
            <v>66.8</v>
          </cell>
          <cell r="J207">
            <v>0</v>
          </cell>
          <cell r="K207" t="str">
            <v>×</v>
          </cell>
          <cell r="L207">
            <v>0.15</v>
          </cell>
        </row>
        <row r="209">
          <cell r="A209">
            <v>34</v>
          </cell>
          <cell r="B209" t="str">
            <v>電線</v>
          </cell>
          <cell r="C209" t="str">
            <v>撤去</v>
          </cell>
          <cell r="D209" t="str">
            <v>VSRF2.0sq×2C</v>
          </cell>
          <cell r="E209" t="str">
            <v>ｍ</v>
          </cell>
          <cell r="F209">
            <v>1</v>
          </cell>
          <cell r="G209">
            <v>0</v>
          </cell>
          <cell r="H209">
            <v>38.409999999999997</v>
          </cell>
          <cell r="I209" t="str">
            <v>建 P206</v>
          </cell>
        </row>
        <row r="210">
          <cell r="C210" t="str">
            <v>電工</v>
          </cell>
          <cell r="D210">
            <v>0</v>
          </cell>
          <cell r="E210" t="str">
            <v>人</v>
          </cell>
          <cell r="F210">
            <v>2E-3</v>
          </cell>
          <cell r="G210">
            <v>16700</v>
          </cell>
          <cell r="H210">
            <v>33.4</v>
          </cell>
          <cell r="I210" t="str">
            <v>長崎</v>
          </cell>
          <cell r="J210">
            <v>1.2999999999999999E-2</v>
          </cell>
          <cell r="K210" t="str">
            <v>×</v>
          </cell>
          <cell r="L210">
            <v>0.2</v>
          </cell>
        </row>
        <row r="211">
          <cell r="C211" t="str">
            <v>その他</v>
          </cell>
          <cell r="D211" t="str">
            <v>（労）×１５％</v>
          </cell>
          <cell r="E211" t="str">
            <v>式</v>
          </cell>
          <cell r="F211">
            <v>1</v>
          </cell>
          <cell r="G211">
            <v>0</v>
          </cell>
          <cell r="H211">
            <v>5.01</v>
          </cell>
          <cell r="I211">
            <v>33.4</v>
          </cell>
          <cell r="J211">
            <v>0</v>
          </cell>
          <cell r="K211" t="str">
            <v>×</v>
          </cell>
          <cell r="L211">
            <v>0.15</v>
          </cell>
        </row>
        <row r="213">
          <cell r="A213">
            <v>35</v>
          </cell>
          <cell r="B213" t="str">
            <v>電線管</v>
          </cell>
          <cell r="C213" t="str">
            <v>撤去</v>
          </cell>
          <cell r="D213" t="str">
            <v>VE22</v>
          </cell>
          <cell r="E213" t="str">
            <v>ｍ</v>
          </cell>
          <cell r="F213">
            <v>1</v>
          </cell>
          <cell r="G213">
            <v>0</v>
          </cell>
          <cell r="H213">
            <v>230.46</v>
          </cell>
          <cell r="I213" t="str">
            <v>建 P578</v>
          </cell>
        </row>
        <row r="214">
          <cell r="C214" t="str">
            <v>電工</v>
          </cell>
          <cell r="D214">
            <v>0</v>
          </cell>
          <cell r="E214" t="str">
            <v>人</v>
          </cell>
          <cell r="F214">
            <v>1.2E-2</v>
          </cell>
          <cell r="G214">
            <v>16700</v>
          </cell>
          <cell r="H214">
            <v>200.4</v>
          </cell>
          <cell r="I214" t="str">
            <v>長崎</v>
          </cell>
          <cell r="J214">
            <v>5.3999999999999999E-2</v>
          </cell>
          <cell r="K214" t="str">
            <v>×</v>
          </cell>
          <cell r="L214">
            <v>1.2</v>
          </cell>
          <cell r="M214" t="str">
            <v>×</v>
          </cell>
          <cell r="N214">
            <v>0.2</v>
          </cell>
        </row>
        <row r="215">
          <cell r="C215" t="str">
            <v>その他</v>
          </cell>
          <cell r="D215" t="str">
            <v>（労）×１５％</v>
          </cell>
          <cell r="E215" t="str">
            <v>式</v>
          </cell>
          <cell r="F215">
            <v>1</v>
          </cell>
          <cell r="G215">
            <v>0</v>
          </cell>
          <cell r="H215">
            <v>30.06</v>
          </cell>
          <cell r="I215">
            <v>200.4</v>
          </cell>
          <cell r="J215">
            <v>0</v>
          </cell>
          <cell r="K215" t="str">
            <v>×</v>
          </cell>
          <cell r="L215">
            <v>0.15</v>
          </cell>
        </row>
        <row r="217">
          <cell r="A217">
            <v>36</v>
          </cell>
          <cell r="B217" t="str">
            <v>電線</v>
          </cell>
          <cell r="C217" t="str">
            <v>撤去</v>
          </cell>
          <cell r="D217" t="str">
            <v>VVR8.0sq×2C</v>
          </cell>
          <cell r="E217" t="str">
            <v>ｍ</v>
          </cell>
          <cell r="F217">
            <v>1</v>
          </cell>
          <cell r="G217">
            <v>0</v>
          </cell>
          <cell r="H217">
            <v>76.819999999999993</v>
          </cell>
          <cell r="I217" t="str">
            <v>建 P206</v>
          </cell>
        </row>
        <row r="218">
          <cell r="C218" t="str">
            <v>電工</v>
          </cell>
          <cell r="D218">
            <v>0</v>
          </cell>
          <cell r="E218" t="str">
            <v>人</v>
          </cell>
          <cell r="F218">
            <v>4.0000000000000001E-3</v>
          </cell>
          <cell r="G218">
            <v>16700</v>
          </cell>
          <cell r="H218">
            <v>66.8</v>
          </cell>
          <cell r="I218" t="str">
            <v>長崎</v>
          </cell>
          <cell r="J218">
            <v>2.3E-2</v>
          </cell>
          <cell r="K218" t="str">
            <v>×</v>
          </cell>
          <cell r="L218">
            <v>0.2</v>
          </cell>
        </row>
        <row r="219">
          <cell r="C219" t="str">
            <v>その他</v>
          </cell>
          <cell r="D219" t="str">
            <v>（労）×１５％</v>
          </cell>
          <cell r="E219" t="str">
            <v>式</v>
          </cell>
          <cell r="F219">
            <v>1</v>
          </cell>
          <cell r="G219">
            <v>0</v>
          </cell>
          <cell r="H219">
            <v>10.02</v>
          </cell>
          <cell r="I219">
            <v>66.8</v>
          </cell>
          <cell r="J219">
            <v>0</v>
          </cell>
          <cell r="K219" t="str">
            <v>×</v>
          </cell>
          <cell r="L219">
            <v>0.15</v>
          </cell>
        </row>
        <row r="221">
          <cell r="A221">
            <v>37</v>
          </cell>
          <cell r="B221" t="str">
            <v>碍子</v>
          </cell>
          <cell r="C221" t="str">
            <v>撤去</v>
          </cell>
          <cell r="D221" t="str">
            <v>低圧引留</v>
          </cell>
          <cell r="E221" t="str">
            <v>個</v>
          </cell>
          <cell r="F221">
            <v>1</v>
          </cell>
          <cell r="G221">
            <v>0</v>
          </cell>
          <cell r="H221">
            <v>564.88</v>
          </cell>
          <cell r="I221" t="str">
            <v>電通 P2-17</v>
          </cell>
        </row>
        <row r="222">
          <cell r="C222" t="str">
            <v>電工</v>
          </cell>
          <cell r="D222">
            <v>0</v>
          </cell>
          <cell r="E222" t="str">
            <v>人</v>
          </cell>
          <cell r="F222">
            <v>1.6E-2</v>
          </cell>
          <cell r="G222">
            <v>16700</v>
          </cell>
          <cell r="H222">
            <v>267.2</v>
          </cell>
          <cell r="I222" t="str">
            <v>長崎</v>
          </cell>
          <cell r="J222">
            <v>0.02</v>
          </cell>
          <cell r="K222" t="str">
            <v>×</v>
          </cell>
          <cell r="L222">
            <v>0.8</v>
          </cell>
        </row>
        <row r="223">
          <cell r="C223" t="str">
            <v>普通作業員</v>
          </cell>
          <cell r="D223">
            <v>0</v>
          </cell>
          <cell r="E223" t="str">
            <v>人</v>
          </cell>
          <cell r="F223">
            <v>1.6E-2</v>
          </cell>
          <cell r="G223">
            <v>14000</v>
          </cell>
          <cell r="H223">
            <v>224</v>
          </cell>
          <cell r="I223" t="str">
            <v>長崎</v>
          </cell>
          <cell r="J223">
            <v>0.02</v>
          </cell>
          <cell r="K223" t="str">
            <v>×</v>
          </cell>
          <cell r="L223">
            <v>0.8</v>
          </cell>
        </row>
        <row r="224">
          <cell r="C224" t="str">
            <v>その他</v>
          </cell>
          <cell r="D224" t="str">
            <v>（労）×１５％</v>
          </cell>
          <cell r="E224" t="str">
            <v>式</v>
          </cell>
          <cell r="F224">
            <v>1</v>
          </cell>
          <cell r="G224">
            <v>0</v>
          </cell>
          <cell r="H224">
            <v>73.680000000000007</v>
          </cell>
          <cell r="I224">
            <v>491.2</v>
          </cell>
          <cell r="J224">
            <v>0</v>
          </cell>
          <cell r="K224" t="str">
            <v>×</v>
          </cell>
          <cell r="L224">
            <v>0.15</v>
          </cell>
        </row>
        <row r="226">
          <cell r="A226">
            <v>38</v>
          </cell>
          <cell r="B226" t="str">
            <v>ライトバン</v>
          </cell>
          <cell r="C226" t="str">
            <v>2000CC 94ps</v>
          </cell>
          <cell r="D226">
            <v>0</v>
          </cell>
          <cell r="E226" t="str">
            <v>日</v>
          </cell>
          <cell r="F226">
            <v>1</v>
          </cell>
          <cell r="G226">
            <v>0</v>
          </cell>
          <cell r="H226">
            <v>3767.13</v>
          </cell>
          <cell r="I226" t="str">
            <v>単 P53</v>
          </cell>
        </row>
        <row r="227">
          <cell r="C227" t="str">
            <v>主燃料</v>
          </cell>
          <cell r="D227" t="str">
            <v>ガソリン</v>
          </cell>
          <cell r="E227" t="str">
            <v>㍑</v>
          </cell>
          <cell r="F227">
            <v>3.5</v>
          </cell>
          <cell r="G227">
            <v>100</v>
          </cell>
          <cell r="H227">
            <v>350</v>
          </cell>
          <cell r="I227" t="str">
            <v>県Ⅰ-1（長崎）・（大瀬戸）</v>
          </cell>
        </row>
        <row r="228">
          <cell r="C228" t="str">
            <v>一般運転手</v>
          </cell>
          <cell r="D228">
            <v>0</v>
          </cell>
          <cell r="E228" t="str">
            <v>人</v>
          </cell>
          <cell r="F228">
            <v>0.125</v>
          </cell>
          <cell r="G228">
            <v>16900</v>
          </cell>
          <cell r="H228">
            <v>2112.5</v>
          </cell>
          <cell r="I228" t="str">
            <v>長崎</v>
          </cell>
        </row>
        <row r="229">
          <cell r="C229" t="str">
            <v>損料</v>
          </cell>
          <cell r="D229" t="str">
            <v>運転</v>
          </cell>
          <cell r="E229" t="str">
            <v>時間</v>
          </cell>
          <cell r="F229">
            <v>1</v>
          </cell>
          <cell r="G229">
            <v>230</v>
          </cell>
          <cell r="H229">
            <v>230</v>
          </cell>
          <cell r="I229" t="str">
            <v>損機178</v>
          </cell>
        </row>
        <row r="230">
          <cell r="C230" t="str">
            <v>損料</v>
          </cell>
          <cell r="D230" t="str">
            <v>供用</v>
          </cell>
          <cell r="E230" t="str">
            <v>日</v>
          </cell>
          <cell r="F230">
            <v>1.1299999999999999</v>
          </cell>
          <cell r="G230">
            <v>951</v>
          </cell>
          <cell r="H230">
            <v>1074.6300000000001</v>
          </cell>
          <cell r="I230" t="str">
            <v>損機178</v>
          </cell>
        </row>
        <row r="232">
          <cell r="A232">
            <v>39</v>
          </cell>
          <cell r="B232" t="str">
            <v>交通船</v>
          </cell>
          <cell r="C232" t="str">
            <v>鋼D 50PS 4.9t</v>
          </cell>
          <cell r="D232">
            <v>0</v>
          </cell>
          <cell r="E232" t="str">
            <v>日</v>
          </cell>
          <cell r="F232">
            <v>1</v>
          </cell>
          <cell r="G232">
            <v>0</v>
          </cell>
          <cell r="H232">
            <v>63539.5</v>
          </cell>
          <cell r="I232" t="str">
            <v>単 P50</v>
          </cell>
        </row>
        <row r="233">
          <cell r="C233" t="str">
            <v>主燃料</v>
          </cell>
          <cell r="D233" t="str">
            <v>重油A</v>
          </cell>
          <cell r="E233" t="str">
            <v>㍑</v>
          </cell>
          <cell r="F233">
            <v>45</v>
          </cell>
          <cell r="G233">
            <v>32</v>
          </cell>
          <cell r="H233">
            <v>1440</v>
          </cell>
          <cell r="I233" t="str">
            <v>県Ⅰ-1（長崎）</v>
          </cell>
        </row>
        <row r="234">
          <cell r="C234" t="str">
            <v>高級船員</v>
          </cell>
          <cell r="D234">
            <v>0</v>
          </cell>
          <cell r="E234" t="str">
            <v>人</v>
          </cell>
          <cell r="F234">
            <v>1.2</v>
          </cell>
          <cell r="G234">
            <v>26200</v>
          </cell>
          <cell r="H234">
            <v>31440</v>
          </cell>
          <cell r="I234" t="str">
            <v>長崎</v>
          </cell>
          <cell r="J234">
            <v>0</v>
          </cell>
          <cell r="K234" t="str">
            <v>β＝1.2</v>
          </cell>
        </row>
        <row r="235">
          <cell r="C235" t="str">
            <v>普通船員</v>
          </cell>
          <cell r="D235">
            <v>0</v>
          </cell>
          <cell r="E235" t="str">
            <v>人</v>
          </cell>
          <cell r="F235">
            <v>1.2</v>
          </cell>
          <cell r="G235">
            <v>19100</v>
          </cell>
          <cell r="H235">
            <v>22920</v>
          </cell>
          <cell r="I235" t="str">
            <v>長崎</v>
          </cell>
          <cell r="J235">
            <v>0</v>
          </cell>
          <cell r="K235" t="str">
            <v>β＝1.2</v>
          </cell>
        </row>
        <row r="236">
          <cell r="C236" t="str">
            <v>損料</v>
          </cell>
          <cell r="D236" t="str">
            <v>運転</v>
          </cell>
          <cell r="E236" t="str">
            <v>日</v>
          </cell>
          <cell r="F236">
            <v>1</v>
          </cell>
          <cell r="G236">
            <v>2740</v>
          </cell>
          <cell r="H236">
            <v>2740</v>
          </cell>
          <cell r="I236" t="str">
            <v>損船13</v>
          </cell>
        </row>
        <row r="237">
          <cell r="C237" t="str">
            <v>損料</v>
          </cell>
          <cell r="D237" t="str">
            <v>供用</v>
          </cell>
          <cell r="E237" t="str">
            <v>日</v>
          </cell>
          <cell r="F237">
            <v>1.65</v>
          </cell>
          <cell r="G237">
            <v>3030</v>
          </cell>
          <cell r="H237">
            <v>4999.5</v>
          </cell>
          <cell r="I237" t="str">
            <v>損船13</v>
          </cell>
          <cell r="J237">
            <v>0</v>
          </cell>
          <cell r="K237" t="str">
            <v>α＝1.65</v>
          </cell>
        </row>
        <row r="239">
          <cell r="A239">
            <v>40</v>
          </cell>
          <cell r="B239" t="str">
            <v>交通船</v>
          </cell>
          <cell r="C239" t="str">
            <v>船外機船</v>
          </cell>
          <cell r="D239">
            <v>0</v>
          </cell>
          <cell r="E239" t="str">
            <v>日</v>
          </cell>
          <cell r="F239">
            <v>1</v>
          </cell>
          <cell r="G239">
            <v>0</v>
          </cell>
          <cell r="H239">
            <v>28270.05</v>
          </cell>
          <cell r="I239" t="str">
            <v>単 P51</v>
          </cell>
        </row>
        <row r="240">
          <cell r="C240" t="str">
            <v>主燃料</v>
          </cell>
          <cell r="D240" t="str">
            <v>ガソリン</v>
          </cell>
          <cell r="E240" t="str">
            <v>㍑</v>
          </cell>
          <cell r="F240">
            <v>38</v>
          </cell>
          <cell r="G240">
            <v>100</v>
          </cell>
          <cell r="H240">
            <v>3800</v>
          </cell>
          <cell r="I240" t="str">
            <v>県Ⅰ-1（長崎）</v>
          </cell>
        </row>
        <row r="241">
          <cell r="C241" t="str">
            <v>普通船員</v>
          </cell>
          <cell r="D241">
            <v>0</v>
          </cell>
          <cell r="E241" t="str">
            <v>人</v>
          </cell>
          <cell r="F241">
            <v>1.2</v>
          </cell>
          <cell r="G241">
            <v>19100</v>
          </cell>
          <cell r="H241">
            <v>22920</v>
          </cell>
          <cell r="I241" t="str">
            <v>長崎</v>
          </cell>
          <cell r="J241">
            <v>0</v>
          </cell>
          <cell r="K241" t="str">
            <v>β＝1.2</v>
          </cell>
        </row>
        <row r="242">
          <cell r="C242" t="str">
            <v>損料</v>
          </cell>
          <cell r="D242" t="str">
            <v>運転</v>
          </cell>
          <cell r="E242" t="str">
            <v>日</v>
          </cell>
          <cell r="F242">
            <v>1</v>
          </cell>
          <cell r="G242">
            <v>466</v>
          </cell>
          <cell r="H242">
            <v>466</v>
          </cell>
          <cell r="I242" t="str">
            <v>損運3</v>
          </cell>
        </row>
        <row r="243">
          <cell r="C243" t="str">
            <v>損料</v>
          </cell>
          <cell r="D243" t="str">
            <v>供用</v>
          </cell>
          <cell r="E243" t="str">
            <v>日</v>
          </cell>
          <cell r="F243">
            <v>1.65</v>
          </cell>
          <cell r="G243">
            <v>657</v>
          </cell>
          <cell r="H243">
            <v>1084.05</v>
          </cell>
          <cell r="I243" t="str">
            <v>損運3</v>
          </cell>
          <cell r="J243">
            <v>0</v>
          </cell>
          <cell r="K243" t="str">
            <v>α＝1.65</v>
          </cell>
        </row>
        <row r="245">
          <cell r="A245">
            <v>41</v>
          </cell>
          <cell r="B245" t="str">
            <v>交通船</v>
          </cell>
          <cell r="C245" t="str">
            <v>船外機船</v>
          </cell>
          <cell r="D245">
            <v>0</v>
          </cell>
          <cell r="E245" t="str">
            <v>日</v>
          </cell>
          <cell r="F245">
            <v>1</v>
          </cell>
          <cell r="G245">
            <v>0</v>
          </cell>
          <cell r="H245">
            <v>30278.6</v>
          </cell>
          <cell r="I245" t="str">
            <v>単 P51</v>
          </cell>
          <cell r="J245">
            <v>0</v>
          </cell>
          <cell r="K245" t="str">
            <v>長崎港</v>
          </cell>
        </row>
        <row r="246">
          <cell r="C246" t="str">
            <v>主燃料</v>
          </cell>
          <cell r="D246" t="str">
            <v>ガソリン</v>
          </cell>
          <cell r="E246" t="str">
            <v>㍑</v>
          </cell>
          <cell r="F246">
            <v>38</v>
          </cell>
          <cell r="G246">
            <v>100</v>
          </cell>
          <cell r="H246">
            <v>3800</v>
          </cell>
          <cell r="I246" t="str">
            <v>県Ⅰ-1（長崎）</v>
          </cell>
        </row>
        <row r="247">
          <cell r="C247" t="str">
            <v>普通船員</v>
          </cell>
          <cell r="D247">
            <v>0</v>
          </cell>
          <cell r="E247" t="str">
            <v>人</v>
          </cell>
          <cell r="F247">
            <v>1.3</v>
          </cell>
          <cell r="G247">
            <v>19100</v>
          </cell>
          <cell r="H247">
            <v>24830</v>
          </cell>
          <cell r="I247" t="str">
            <v>長崎</v>
          </cell>
          <cell r="J247">
            <v>0</v>
          </cell>
          <cell r="K247" t="str">
            <v>β＝1.3</v>
          </cell>
        </row>
        <row r="248">
          <cell r="C248" t="str">
            <v>損料</v>
          </cell>
          <cell r="D248" t="str">
            <v>運転</v>
          </cell>
          <cell r="E248" t="str">
            <v>日</v>
          </cell>
          <cell r="F248">
            <v>1</v>
          </cell>
          <cell r="G248">
            <v>466</v>
          </cell>
          <cell r="H248">
            <v>466</v>
          </cell>
          <cell r="I248" t="str">
            <v>損運3</v>
          </cell>
        </row>
        <row r="249">
          <cell r="C249" t="str">
            <v>損料</v>
          </cell>
          <cell r="D249" t="str">
            <v>供用</v>
          </cell>
          <cell r="E249" t="str">
            <v>日</v>
          </cell>
          <cell r="F249">
            <v>1.8</v>
          </cell>
          <cell r="G249">
            <v>657</v>
          </cell>
          <cell r="H249">
            <v>1182.5999999999999</v>
          </cell>
          <cell r="I249" t="str">
            <v>損運3</v>
          </cell>
          <cell r="J249">
            <v>0</v>
          </cell>
          <cell r="K249" t="str">
            <v>α＝1.8</v>
          </cell>
        </row>
        <row r="251">
          <cell r="A251">
            <v>42</v>
          </cell>
          <cell r="B251" t="str">
            <v>産廃処理費</v>
          </cell>
          <cell r="C251" t="str">
            <v>廃棄機器</v>
          </cell>
          <cell r="D251">
            <v>0</v>
          </cell>
          <cell r="E251" t="str">
            <v>㎏</v>
          </cell>
          <cell r="F251">
            <v>1</v>
          </cell>
          <cell r="G251">
            <v>0</v>
          </cell>
          <cell r="H251">
            <v>20</v>
          </cell>
        </row>
        <row r="252">
          <cell r="C252" t="str">
            <v>産廃処理費</v>
          </cell>
          <cell r="D252" t="str">
            <v>廃棄機器</v>
          </cell>
          <cell r="E252" t="str">
            <v>㎏</v>
          </cell>
          <cell r="F252">
            <v>1</v>
          </cell>
          <cell r="G252">
            <v>20</v>
          </cell>
          <cell r="H252">
            <v>20</v>
          </cell>
          <cell r="I252" t="str">
            <v>市価</v>
          </cell>
        </row>
        <row r="255">
          <cell r="A255">
            <v>43</v>
          </cell>
          <cell r="B255" t="str">
            <v>廃材運搬</v>
          </cell>
          <cell r="C255" t="str">
            <v>　</v>
          </cell>
          <cell r="D255" t="str">
            <v>　</v>
          </cell>
          <cell r="E255" t="str">
            <v>式</v>
          </cell>
          <cell r="F255">
            <v>1</v>
          </cell>
          <cell r="G255">
            <v>0</v>
          </cell>
          <cell r="H255">
            <v>3800</v>
          </cell>
        </row>
        <row r="256">
          <cell r="C256" t="str">
            <v>トラック</v>
          </cell>
          <cell r="D256" t="str">
            <v>１t車、10km以内</v>
          </cell>
          <cell r="E256" t="str">
            <v>台</v>
          </cell>
          <cell r="F256">
            <v>1</v>
          </cell>
          <cell r="G256">
            <v>3800</v>
          </cell>
          <cell r="H256">
            <v>3800</v>
          </cell>
          <cell r="I256" t="str">
            <v>物 P853・積 P794九州　端数処理（3,770円）</v>
          </cell>
        </row>
        <row r="258">
          <cell r="A258">
            <v>44</v>
          </cell>
          <cell r="B258" t="str">
            <v>小車運搬</v>
          </cell>
          <cell r="C258" t="str">
            <v>距離100ｍ・二次製品</v>
          </cell>
          <cell r="D258" t="str">
            <v>空気電池(AWZ-2000)</v>
          </cell>
          <cell r="E258" t="str">
            <v>ｔ</v>
          </cell>
          <cell r="F258">
            <v>1</v>
          </cell>
          <cell r="G258">
            <v>0</v>
          </cell>
          <cell r="H258">
            <v>2898</v>
          </cell>
          <cell r="I258" t="str">
            <v>建築 P4-13</v>
          </cell>
        </row>
        <row r="259">
          <cell r="C259" t="str">
            <v>普通作業員</v>
          </cell>
          <cell r="D259">
            <v>0</v>
          </cell>
          <cell r="E259" t="str">
            <v>人</v>
          </cell>
          <cell r="F259">
            <v>0.18</v>
          </cell>
          <cell r="G259">
            <v>14000</v>
          </cell>
          <cell r="H259">
            <v>2520</v>
          </cell>
          <cell r="I259" t="str">
            <v>長崎</v>
          </cell>
        </row>
        <row r="260">
          <cell r="C260" t="str">
            <v>その他</v>
          </cell>
          <cell r="D260" t="str">
            <v>（労）×１５％</v>
          </cell>
          <cell r="E260" t="str">
            <v>式</v>
          </cell>
          <cell r="F260">
            <v>1</v>
          </cell>
          <cell r="G260">
            <v>0</v>
          </cell>
          <cell r="H260">
            <v>378</v>
          </cell>
          <cell r="I260">
            <v>2520</v>
          </cell>
          <cell r="J260">
            <v>0</v>
          </cell>
          <cell r="K260" t="str">
            <v>×</v>
          </cell>
          <cell r="L260">
            <v>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カバー"/>
      <sheetName val="表紙"/>
      <sheetName val="総括表"/>
      <sheetName val="A・B・B1a"/>
      <sheetName val="a①"/>
      <sheetName val="a②"/>
      <sheetName val="a③"/>
      <sheetName val="a④"/>
      <sheetName val="a⑤"/>
      <sheetName val="1b・1c・1d・1e"/>
      <sheetName val="B・B2a"/>
      <sheetName val="2a①"/>
      <sheetName val="2a②"/>
      <sheetName val="2a③"/>
      <sheetName val="2b・2c・2d・2e"/>
      <sheetName val="B-3"/>
      <sheetName val="B-4"/>
      <sheetName val="別紙"/>
      <sheetName val="諸経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概要"/>
      <sheetName val="設計書"/>
      <sheetName val="建経費"/>
      <sheetName val="コード番号表H18.7.1"/>
      <sheetName val="複合単価表E"/>
      <sheetName val="メーカー比較表"/>
      <sheetName val="代価書"/>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ダクト拾･集計"/>
    </sheetNames>
    <sheetDataSet>
      <sheetData sheetId="0" refreshError="1">
        <row r="3">
          <cell r="AA3" t="str">
            <v>φ</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
      <sheetName val="EV棟増築"/>
      <sheetName val="改修工事"/>
      <sheetName val="電気設備"/>
      <sheetName val="機械設備"/>
    </sheetNames>
    <sheetDataSet>
      <sheetData sheetId="0" refreshError="1"/>
      <sheetData sheetId="1" refreshError="1">
        <row r="86">
          <cell r="H86">
            <v>27507656</v>
          </cell>
        </row>
      </sheetData>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_start"/>
      <sheetName val="歩掛表"/>
      <sheetName val="材料単価"/>
      <sheetName val="基礎単価"/>
      <sheetName val="複合表"/>
      <sheetName val="複合表 (2)"/>
      <sheetName val="複合表 (3)"/>
    </sheetNames>
    <sheetDataSet>
      <sheetData sheetId="0" refreshError="1"/>
      <sheetData sheetId="1"/>
      <sheetData sheetId="2" refreshError="1">
        <row r="8">
          <cell r="E8">
            <v>9300</v>
          </cell>
          <cell r="M8">
            <v>8000</v>
          </cell>
        </row>
        <row r="9">
          <cell r="E9">
            <v>10900</v>
          </cell>
          <cell r="M9">
            <v>10600</v>
          </cell>
        </row>
        <row r="10">
          <cell r="E10">
            <v>11500</v>
          </cell>
          <cell r="M10">
            <v>17700</v>
          </cell>
        </row>
        <row r="11">
          <cell r="E11">
            <v>4600</v>
          </cell>
          <cell r="M11">
            <v>8330</v>
          </cell>
        </row>
        <row r="12">
          <cell r="E12">
            <v>8200</v>
          </cell>
          <cell r="M12">
            <v>11100</v>
          </cell>
        </row>
        <row r="13">
          <cell r="E13">
            <v>1500</v>
          </cell>
          <cell r="M13">
            <v>7900</v>
          </cell>
        </row>
        <row r="14">
          <cell r="E14">
            <v>2900</v>
          </cell>
          <cell r="M14">
            <v>13500</v>
          </cell>
        </row>
        <row r="15">
          <cell r="M15">
            <v>2560</v>
          </cell>
        </row>
        <row r="16">
          <cell r="M16">
            <v>10700</v>
          </cell>
        </row>
        <row r="17">
          <cell r="M17">
            <v>44100</v>
          </cell>
        </row>
        <row r="18">
          <cell r="M18">
            <v>87300</v>
          </cell>
        </row>
        <row r="19">
          <cell r="M19">
            <v>22500</v>
          </cell>
        </row>
        <row r="20">
          <cell r="M20">
            <v>2500</v>
          </cell>
        </row>
        <row r="21">
          <cell r="M21">
            <v>11000</v>
          </cell>
        </row>
        <row r="22">
          <cell r="M22">
            <v>13400</v>
          </cell>
        </row>
        <row r="23">
          <cell r="M23">
            <v>23100</v>
          </cell>
        </row>
      </sheetData>
      <sheetData sheetId="3" refreshError="1">
        <row r="7">
          <cell r="K7">
            <v>18700</v>
          </cell>
        </row>
        <row r="8">
          <cell r="K8">
            <v>16900</v>
          </cell>
        </row>
        <row r="69">
          <cell r="J69" t="str">
            <v>備考</v>
          </cell>
        </row>
        <row r="76">
          <cell r="D76" t="str">
            <v>人力</v>
          </cell>
          <cell r="E76">
            <v>7810</v>
          </cell>
          <cell r="G76" t="str">
            <v>手練り</v>
          </cell>
          <cell r="H76">
            <v>34660</v>
          </cell>
        </row>
        <row r="77">
          <cell r="D77" t="str">
            <v>機械0.1m3</v>
          </cell>
          <cell r="E77">
            <v>2950</v>
          </cell>
          <cell r="G77" t="str">
            <v>生ｺﾝ打設</v>
          </cell>
          <cell r="H77">
            <v>28600</v>
          </cell>
        </row>
        <row r="78">
          <cell r="D78" t="str">
            <v>機械0.2m3</v>
          </cell>
          <cell r="E78">
            <v>1870</v>
          </cell>
        </row>
        <row r="79">
          <cell r="D79" t="str">
            <v>機械0.35m3</v>
          </cell>
          <cell r="E79">
            <v>1160</v>
          </cell>
        </row>
        <row r="81">
          <cell r="G81" t="str">
            <v>人力</v>
          </cell>
          <cell r="H81">
            <v>4750</v>
          </cell>
        </row>
        <row r="82">
          <cell r="G82" t="str">
            <v>機械0.1m3</v>
          </cell>
          <cell r="H82">
            <v>4220</v>
          </cell>
        </row>
        <row r="83">
          <cell r="G83" t="str">
            <v>機械0.2m3</v>
          </cell>
          <cell r="H83">
            <v>3170</v>
          </cell>
        </row>
        <row r="84">
          <cell r="G84" t="str">
            <v>機械0.35m3</v>
          </cell>
          <cell r="H84">
            <v>2190</v>
          </cell>
        </row>
      </sheetData>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P020501"/>
      <sheetName val="複合単価表'02.05"/>
      <sheetName val="AP010501"/>
    </sheetNames>
    <sheetDataSet>
      <sheetData sheetId="0" refreshError="1"/>
      <sheetData sheetId="1" refreshError="1">
        <row r="1">
          <cell r="A1" t="str">
            <v>複単ｺｰﾄﾞ</v>
          </cell>
          <cell r="B1" t="str">
            <v>名　　　　　　　　　　称</v>
          </cell>
          <cell r="C1" t="str">
            <v>摘　　　　　　　　　　要</v>
          </cell>
          <cell r="D1" t="str">
            <v>単位</v>
          </cell>
          <cell r="E1" t="str">
            <v>複合単価</v>
          </cell>
        </row>
        <row r="2">
          <cell r="B2" t="str">
            <v>【　建築工事複合単価表　】</v>
          </cell>
        </row>
        <row r="3">
          <cell r="A3" t="str">
            <v>021001</v>
          </cell>
          <cell r="B3" t="str">
            <v>　　仮囲い（仮囲鉄板　Ｈ＝２．０ｍ）</v>
          </cell>
          <cell r="C3" t="str">
            <v>　６０日</v>
          </cell>
          <cell r="D3" t="str">
            <v>ｍ</v>
          </cell>
          <cell r="E3">
            <v>4030</v>
          </cell>
        </row>
        <row r="4">
          <cell r="A4" t="str">
            <v>021002</v>
          </cell>
          <cell r="B4" t="str">
            <v>　　仮囲い（仮囲鉄板　Ｈ＝２．０ｍ）</v>
          </cell>
          <cell r="C4" t="str">
            <v>　７５日</v>
          </cell>
          <cell r="D4" t="str">
            <v>ｍ</v>
          </cell>
          <cell r="E4">
            <v>4160</v>
          </cell>
        </row>
        <row r="5">
          <cell r="A5" t="str">
            <v>021003</v>
          </cell>
          <cell r="B5" t="str">
            <v>　　仮囲い（仮囲鉄板　Ｈ＝２．０ｍ）</v>
          </cell>
          <cell r="C5" t="str">
            <v>　９０日</v>
          </cell>
          <cell r="D5" t="str">
            <v>ｍ</v>
          </cell>
          <cell r="E5">
            <v>4290</v>
          </cell>
        </row>
        <row r="6">
          <cell r="A6" t="str">
            <v>021004</v>
          </cell>
          <cell r="B6" t="str">
            <v>　　仮囲い（仮囲鉄板　Ｈ＝２．０ｍ）</v>
          </cell>
          <cell r="C6" t="str">
            <v>１０５日</v>
          </cell>
          <cell r="D6" t="str">
            <v>ｍ</v>
          </cell>
          <cell r="E6">
            <v>4420</v>
          </cell>
        </row>
        <row r="7">
          <cell r="A7" t="str">
            <v>021005</v>
          </cell>
          <cell r="B7" t="str">
            <v>　　仮囲い（仮囲鉄板　Ｈ＝２．０ｍ）</v>
          </cell>
          <cell r="C7" t="str">
            <v>１２０日</v>
          </cell>
          <cell r="D7" t="str">
            <v>ｍ</v>
          </cell>
          <cell r="E7">
            <v>4550</v>
          </cell>
        </row>
        <row r="8">
          <cell r="A8" t="str">
            <v>021006</v>
          </cell>
          <cell r="B8" t="str">
            <v>　　仮囲い（仮囲鉄板　Ｈ＝２．０ｍ）</v>
          </cell>
          <cell r="C8" t="str">
            <v>１３５日</v>
          </cell>
          <cell r="D8" t="str">
            <v>ｍ</v>
          </cell>
          <cell r="E8">
            <v>4670</v>
          </cell>
        </row>
        <row r="9">
          <cell r="A9" t="str">
            <v>021007</v>
          </cell>
          <cell r="B9" t="str">
            <v>　　仮囲い（仮囲鉄板　Ｈ＝２．０ｍ）</v>
          </cell>
          <cell r="C9" t="str">
            <v>１５０日</v>
          </cell>
          <cell r="D9" t="str">
            <v>ｍ</v>
          </cell>
          <cell r="E9">
            <v>4790</v>
          </cell>
        </row>
        <row r="10">
          <cell r="A10" t="str">
            <v>021008</v>
          </cell>
          <cell r="B10" t="str">
            <v>　　仮囲い（仮囲鉄板　Ｈ＝２．０ｍ）</v>
          </cell>
          <cell r="C10" t="str">
            <v>１６５日</v>
          </cell>
          <cell r="D10" t="str">
            <v>ｍ</v>
          </cell>
          <cell r="E10">
            <v>4920</v>
          </cell>
        </row>
        <row r="11">
          <cell r="A11" t="str">
            <v>021009</v>
          </cell>
          <cell r="B11" t="str">
            <v>　　仮囲い（仮囲鉄板　Ｈ＝２．０ｍ）</v>
          </cell>
          <cell r="C11" t="str">
            <v>１８０日</v>
          </cell>
          <cell r="D11" t="str">
            <v>ｍ</v>
          </cell>
          <cell r="E11">
            <v>5050</v>
          </cell>
        </row>
        <row r="12">
          <cell r="A12" t="str">
            <v>021010</v>
          </cell>
          <cell r="B12" t="str">
            <v>　　仮囲い（仮囲鉄板　Ｈ＝２．０ｍ）</v>
          </cell>
          <cell r="C12" t="str">
            <v>１９５日</v>
          </cell>
          <cell r="D12" t="str">
            <v>ｍ</v>
          </cell>
          <cell r="E12">
            <v>5180</v>
          </cell>
        </row>
        <row r="13">
          <cell r="A13" t="str">
            <v>021011</v>
          </cell>
          <cell r="B13" t="str">
            <v>　　仮囲い（仮囲鉄板　Ｈ＝２．０ｍ）</v>
          </cell>
          <cell r="C13" t="str">
            <v>２１０日</v>
          </cell>
          <cell r="D13" t="str">
            <v>ｍ</v>
          </cell>
          <cell r="E13">
            <v>5310</v>
          </cell>
        </row>
        <row r="14">
          <cell r="A14" t="str">
            <v>021012</v>
          </cell>
          <cell r="B14" t="str">
            <v>　　仮囲い（仮囲鉄板　Ｈ＝２．０ｍ）</v>
          </cell>
          <cell r="C14" t="str">
            <v>２２５日</v>
          </cell>
          <cell r="D14" t="str">
            <v>ｍ</v>
          </cell>
          <cell r="E14">
            <v>5430</v>
          </cell>
        </row>
        <row r="15">
          <cell r="A15" t="str">
            <v>021013</v>
          </cell>
          <cell r="B15" t="str">
            <v>　　仮囲い（仮囲鉄板　Ｈ＝２．０ｍ）</v>
          </cell>
          <cell r="C15" t="str">
            <v>２４０日</v>
          </cell>
          <cell r="D15" t="str">
            <v>ｍ</v>
          </cell>
          <cell r="E15">
            <v>5550</v>
          </cell>
        </row>
        <row r="16">
          <cell r="A16" t="str">
            <v>021014</v>
          </cell>
          <cell r="B16" t="str">
            <v>　　仮囲い（仮囲鉄板　Ｈ＝２．０ｍ）</v>
          </cell>
          <cell r="C16" t="str">
            <v>２５５日</v>
          </cell>
          <cell r="D16" t="str">
            <v>ｍ</v>
          </cell>
          <cell r="E16">
            <v>5680</v>
          </cell>
        </row>
        <row r="17">
          <cell r="A17" t="str">
            <v>021015</v>
          </cell>
          <cell r="B17" t="str">
            <v>　　仮囲い（仮囲鉄板　Ｈ＝２．０ｍ）</v>
          </cell>
          <cell r="C17" t="str">
            <v>２７０日</v>
          </cell>
          <cell r="D17" t="str">
            <v>ｍ</v>
          </cell>
          <cell r="E17">
            <v>5810</v>
          </cell>
        </row>
        <row r="18">
          <cell r="A18" t="str">
            <v>021016</v>
          </cell>
          <cell r="B18" t="str">
            <v>　　仮囲い（仮囲鉄板　Ｈ＝２．０ｍ）</v>
          </cell>
          <cell r="C18" t="str">
            <v>２８５日</v>
          </cell>
          <cell r="D18" t="str">
            <v>ｍ</v>
          </cell>
          <cell r="E18">
            <v>5940</v>
          </cell>
        </row>
        <row r="19">
          <cell r="A19" t="str">
            <v>021017</v>
          </cell>
          <cell r="B19" t="str">
            <v>　　仮囲い（仮囲鉄板　Ｈ＝２．０ｍ）</v>
          </cell>
          <cell r="C19" t="str">
            <v>３００日</v>
          </cell>
          <cell r="D19" t="str">
            <v>ｍ</v>
          </cell>
          <cell r="E19">
            <v>6060</v>
          </cell>
        </row>
        <row r="20">
          <cell r="A20" t="str">
            <v>021018</v>
          </cell>
          <cell r="B20" t="str">
            <v>　　仮囲い（仮囲鉄板　Ｈ＝２．０ｍ）</v>
          </cell>
          <cell r="C20" t="str">
            <v>３１５日</v>
          </cell>
          <cell r="D20" t="str">
            <v>ｍ</v>
          </cell>
          <cell r="E20">
            <v>6190</v>
          </cell>
        </row>
        <row r="21">
          <cell r="A21" t="str">
            <v>021019</v>
          </cell>
          <cell r="B21" t="str">
            <v>　　仮囲い（仮囲鉄板　Ｈ＝２．０ｍ）</v>
          </cell>
          <cell r="C21" t="str">
            <v>３３０日</v>
          </cell>
          <cell r="D21" t="str">
            <v>ｍ</v>
          </cell>
          <cell r="E21">
            <v>6310</v>
          </cell>
        </row>
        <row r="22">
          <cell r="A22" t="str">
            <v>021020</v>
          </cell>
          <cell r="B22" t="str">
            <v>　　仮囲い（仮囲鉄板　Ｈ＝２．０ｍ）</v>
          </cell>
          <cell r="C22" t="str">
            <v>３４５日</v>
          </cell>
          <cell r="D22" t="str">
            <v>ｍ</v>
          </cell>
          <cell r="E22">
            <v>6440</v>
          </cell>
        </row>
        <row r="23">
          <cell r="A23" t="str">
            <v>021021</v>
          </cell>
          <cell r="B23" t="str">
            <v>　　仮囲い（仮囲鉄板　Ｈ＝２．０ｍ）</v>
          </cell>
          <cell r="C23" t="str">
            <v>３６０日</v>
          </cell>
          <cell r="D23" t="str">
            <v>ｍ</v>
          </cell>
          <cell r="E23">
            <v>6570</v>
          </cell>
        </row>
        <row r="24">
          <cell r="A24" t="str">
            <v>021101</v>
          </cell>
          <cell r="B24" t="str">
            <v>　　仮囲い（仮囲鉄板　Ｈ＝３．０ｍ）</v>
          </cell>
          <cell r="C24" t="str">
            <v>　６０日</v>
          </cell>
          <cell r="D24" t="str">
            <v>ｍ</v>
          </cell>
          <cell r="E24">
            <v>5220</v>
          </cell>
        </row>
        <row r="25">
          <cell r="A25" t="str">
            <v>021102</v>
          </cell>
          <cell r="B25" t="str">
            <v>　　仮囲い（仮囲鉄板　Ｈ＝３．０ｍ）</v>
          </cell>
          <cell r="C25" t="str">
            <v>　７５日</v>
          </cell>
          <cell r="D25" t="str">
            <v>ｍ</v>
          </cell>
          <cell r="E25">
            <v>5410</v>
          </cell>
        </row>
        <row r="26">
          <cell r="A26" t="str">
            <v>021103</v>
          </cell>
          <cell r="B26" t="str">
            <v>　　仮囲い（仮囲鉄板　Ｈ＝３．０ｍ）</v>
          </cell>
          <cell r="C26" t="str">
            <v>　９０日</v>
          </cell>
          <cell r="D26" t="str">
            <v>ｍ</v>
          </cell>
          <cell r="E26">
            <v>5600</v>
          </cell>
        </row>
        <row r="27">
          <cell r="A27" t="str">
            <v>021104</v>
          </cell>
          <cell r="B27" t="str">
            <v>　　仮囲い（仮囲鉄板　Ｈ＝３．０ｍ）</v>
          </cell>
          <cell r="C27" t="str">
            <v>１０５日</v>
          </cell>
          <cell r="D27" t="str">
            <v>ｍ</v>
          </cell>
          <cell r="E27">
            <v>5790</v>
          </cell>
        </row>
        <row r="28">
          <cell r="A28" t="str">
            <v>021105</v>
          </cell>
          <cell r="B28" t="str">
            <v>　　仮囲い（仮囲鉄板　Ｈ＝３．０ｍ）</v>
          </cell>
          <cell r="C28" t="str">
            <v>１２０日</v>
          </cell>
          <cell r="D28" t="str">
            <v>ｍ</v>
          </cell>
          <cell r="E28">
            <v>5980</v>
          </cell>
        </row>
        <row r="29">
          <cell r="A29" t="str">
            <v>021106</v>
          </cell>
          <cell r="B29" t="str">
            <v>　　仮囲い（仮囲鉄板　Ｈ＝３．０ｍ）</v>
          </cell>
          <cell r="C29" t="str">
            <v>１３５日</v>
          </cell>
          <cell r="D29" t="str">
            <v>ｍ</v>
          </cell>
          <cell r="E29">
            <v>6170</v>
          </cell>
        </row>
        <row r="30">
          <cell r="A30" t="str">
            <v>021107</v>
          </cell>
          <cell r="B30" t="str">
            <v>　　仮囲い（仮囲鉄板　Ｈ＝３．０ｍ）</v>
          </cell>
          <cell r="C30" t="str">
            <v>１５０日</v>
          </cell>
          <cell r="D30" t="str">
            <v>ｍ</v>
          </cell>
          <cell r="E30">
            <v>6360</v>
          </cell>
        </row>
        <row r="31">
          <cell r="A31" t="str">
            <v>021108</v>
          </cell>
          <cell r="B31" t="str">
            <v>　　仮囲い（仮囲鉄板　Ｈ＝３．０ｍ）</v>
          </cell>
          <cell r="C31" t="str">
            <v>１６５日</v>
          </cell>
          <cell r="D31" t="str">
            <v>ｍ</v>
          </cell>
          <cell r="E31">
            <v>6550</v>
          </cell>
        </row>
        <row r="32">
          <cell r="A32" t="str">
            <v>021109</v>
          </cell>
          <cell r="B32" t="str">
            <v>　　仮囲い（仮囲鉄板　Ｈ＝３．０ｍ）</v>
          </cell>
          <cell r="C32" t="str">
            <v>１８０日</v>
          </cell>
          <cell r="D32" t="str">
            <v>ｍ</v>
          </cell>
          <cell r="E32">
            <v>6740</v>
          </cell>
        </row>
        <row r="33">
          <cell r="A33" t="str">
            <v>021110</v>
          </cell>
          <cell r="B33" t="str">
            <v>　　仮囲い（仮囲鉄板　Ｈ＝３．０ｍ）</v>
          </cell>
          <cell r="C33" t="str">
            <v>１９５日</v>
          </cell>
          <cell r="D33" t="str">
            <v>ｍ</v>
          </cell>
          <cell r="E33">
            <v>6930</v>
          </cell>
        </row>
        <row r="34">
          <cell r="A34" t="str">
            <v>021111</v>
          </cell>
          <cell r="B34" t="str">
            <v>　　仮囲い（仮囲鉄板　Ｈ＝３．０ｍ）</v>
          </cell>
          <cell r="C34" t="str">
            <v>２１０日</v>
          </cell>
          <cell r="D34" t="str">
            <v>ｍ</v>
          </cell>
          <cell r="E34">
            <v>7120</v>
          </cell>
        </row>
        <row r="35">
          <cell r="A35" t="str">
            <v>021112</v>
          </cell>
          <cell r="B35" t="str">
            <v>　　仮囲い（仮囲鉄板　Ｈ＝３．０ｍ）</v>
          </cell>
          <cell r="C35" t="str">
            <v>２２５日</v>
          </cell>
          <cell r="D35" t="str">
            <v>ｍ</v>
          </cell>
          <cell r="E35">
            <v>7310</v>
          </cell>
        </row>
        <row r="36">
          <cell r="A36" t="str">
            <v>021113</v>
          </cell>
          <cell r="B36" t="str">
            <v>　　仮囲い（仮囲鉄板　Ｈ＝３．０ｍ）</v>
          </cell>
          <cell r="C36" t="str">
            <v>２４０日</v>
          </cell>
          <cell r="D36" t="str">
            <v>ｍ</v>
          </cell>
          <cell r="E36">
            <v>7500</v>
          </cell>
        </row>
        <row r="37">
          <cell r="A37" t="str">
            <v>021114</v>
          </cell>
          <cell r="B37" t="str">
            <v>　　仮囲い（仮囲鉄板　Ｈ＝３．０ｍ）</v>
          </cell>
          <cell r="C37" t="str">
            <v>２５５日</v>
          </cell>
          <cell r="D37" t="str">
            <v>ｍ</v>
          </cell>
          <cell r="E37">
            <v>7690</v>
          </cell>
        </row>
        <row r="38">
          <cell r="A38" t="str">
            <v>021115</v>
          </cell>
          <cell r="B38" t="str">
            <v>　　仮囲い（仮囲鉄板　Ｈ＝３．０ｍ）</v>
          </cell>
          <cell r="C38" t="str">
            <v>２７０日</v>
          </cell>
          <cell r="D38" t="str">
            <v>ｍ</v>
          </cell>
          <cell r="E38">
            <v>7880</v>
          </cell>
        </row>
        <row r="39">
          <cell r="A39" t="str">
            <v>021116</v>
          </cell>
          <cell r="B39" t="str">
            <v>　　仮囲い（仮囲鉄板　Ｈ＝３．０ｍ）</v>
          </cell>
          <cell r="C39" t="str">
            <v>２８５日</v>
          </cell>
          <cell r="D39" t="str">
            <v>ｍ</v>
          </cell>
          <cell r="E39">
            <v>8060</v>
          </cell>
        </row>
        <row r="40">
          <cell r="A40" t="str">
            <v>021117</v>
          </cell>
          <cell r="B40" t="str">
            <v>　　仮囲い（仮囲鉄板　Ｈ＝３．０ｍ）</v>
          </cell>
          <cell r="C40" t="str">
            <v>３００日</v>
          </cell>
          <cell r="D40" t="str">
            <v>ｍ</v>
          </cell>
          <cell r="E40">
            <v>8260</v>
          </cell>
        </row>
        <row r="41">
          <cell r="A41" t="str">
            <v>021118</v>
          </cell>
          <cell r="B41" t="str">
            <v>　　仮囲い（仮囲鉄板　Ｈ＝３．０ｍ）</v>
          </cell>
          <cell r="C41" t="str">
            <v>３１５日</v>
          </cell>
          <cell r="D41" t="str">
            <v>ｍ</v>
          </cell>
          <cell r="E41">
            <v>8450</v>
          </cell>
        </row>
        <row r="42">
          <cell r="A42" t="str">
            <v>021119</v>
          </cell>
          <cell r="B42" t="str">
            <v>　　仮囲い（仮囲鉄板　Ｈ＝３．０ｍ）</v>
          </cell>
          <cell r="C42" t="str">
            <v>３３０日</v>
          </cell>
          <cell r="D42" t="str">
            <v>ｍ</v>
          </cell>
          <cell r="E42">
            <v>8640</v>
          </cell>
        </row>
        <row r="43">
          <cell r="B43" t="str">
            <v>【　建築工事複合単価表　】</v>
          </cell>
        </row>
        <row r="44">
          <cell r="A44" t="str">
            <v>021120</v>
          </cell>
          <cell r="B44" t="str">
            <v>　　仮囲い（仮囲鉄板　Ｈ＝３．０ｍ）</v>
          </cell>
          <cell r="C44" t="str">
            <v>３４５日</v>
          </cell>
          <cell r="D44" t="str">
            <v>ｍ</v>
          </cell>
          <cell r="E44">
            <v>8820</v>
          </cell>
        </row>
        <row r="45">
          <cell r="A45" t="str">
            <v>021121</v>
          </cell>
          <cell r="B45" t="str">
            <v>　　仮囲い（仮囲鉄板　Ｈ＝３．０ｍ）</v>
          </cell>
          <cell r="C45" t="str">
            <v>３６０日</v>
          </cell>
          <cell r="D45" t="str">
            <v>ｍ</v>
          </cell>
          <cell r="E45">
            <v>9020</v>
          </cell>
        </row>
        <row r="46">
          <cell r="A46" t="str">
            <v>021206</v>
          </cell>
          <cell r="B46" t="str">
            <v>　　仮設鉄板敷き</v>
          </cell>
          <cell r="C46" t="str">
            <v>　６ヶ月以下</v>
          </cell>
          <cell r="D46" t="str">
            <v>m2</v>
          </cell>
          <cell r="E46">
            <v>2140</v>
          </cell>
        </row>
        <row r="47">
          <cell r="A47" t="str">
            <v>021212</v>
          </cell>
          <cell r="B47" t="str">
            <v>　　仮設鉄板敷き</v>
          </cell>
          <cell r="C47" t="str">
            <v>１２ヶ月以下</v>
          </cell>
          <cell r="D47" t="str">
            <v>m2</v>
          </cell>
          <cell r="E47">
            <v>2080</v>
          </cell>
        </row>
        <row r="48">
          <cell r="A48" t="str">
            <v>021224</v>
          </cell>
          <cell r="B48" t="str">
            <v>　　仮設鉄板敷き</v>
          </cell>
          <cell r="C48" t="str">
            <v>２４ヶ月以下</v>
          </cell>
          <cell r="D48" t="str">
            <v>m2</v>
          </cell>
          <cell r="E48">
            <v>2040</v>
          </cell>
        </row>
        <row r="49">
          <cell r="A49" t="str">
            <v>021236</v>
          </cell>
          <cell r="B49" t="str">
            <v>　　仮設鉄板敷き</v>
          </cell>
          <cell r="C49" t="str">
            <v>３６ヶ月以下</v>
          </cell>
          <cell r="D49" t="str">
            <v>m2</v>
          </cell>
          <cell r="E49">
            <v>2030</v>
          </cell>
        </row>
        <row r="50">
          <cell r="A50" t="str">
            <v>021504</v>
          </cell>
          <cell r="B50" t="str">
            <v>　　トラッククレーン運転</v>
          </cell>
          <cell r="C50" t="str">
            <v>油圧式　４．８～４．９ｔ吊</v>
          </cell>
          <cell r="D50" t="str">
            <v>ｈ</v>
          </cell>
          <cell r="E50">
            <v>4000</v>
          </cell>
        </row>
        <row r="51">
          <cell r="A51" t="str">
            <v>021510</v>
          </cell>
          <cell r="B51" t="str">
            <v>　　トラッククレーン運転</v>
          </cell>
          <cell r="C51" t="str">
            <v>油圧式　１０～１１ｔ吊</v>
          </cell>
          <cell r="D51" t="str">
            <v>ｈ</v>
          </cell>
          <cell r="E51">
            <v>4500</v>
          </cell>
        </row>
        <row r="52">
          <cell r="A52" t="str">
            <v>021515</v>
          </cell>
          <cell r="B52" t="str">
            <v>　　トラッククレーン運転</v>
          </cell>
          <cell r="C52" t="str">
            <v>油圧式　１５～１６ｔ吊</v>
          </cell>
          <cell r="D52" t="str">
            <v>ｈ</v>
          </cell>
          <cell r="E52">
            <v>5130</v>
          </cell>
        </row>
        <row r="53">
          <cell r="A53" t="str">
            <v>021520</v>
          </cell>
          <cell r="B53" t="str">
            <v>　　トラッククレーン運転</v>
          </cell>
          <cell r="C53" t="str">
            <v>油圧式　２０～２２ｔ吊</v>
          </cell>
          <cell r="D53" t="str">
            <v>ｈ</v>
          </cell>
          <cell r="E53">
            <v>5630</v>
          </cell>
        </row>
        <row r="54">
          <cell r="A54" t="str">
            <v>021525</v>
          </cell>
          <cell r="B54" t="str">
            <v>　　トラッククレーン運転</v>
          </cell>
          <cell r="C54" t="str">
            <v>油圧式　２５ｔ吊</v>
          </cell>
          <cell r="D54" t="str">
            <v>ｈ</v>
          </cell>
          <cell r="E54">
            <v>6750</v>
          </cell>
        </row>
        <row r="55">
          <cell r="A55" t="str">
            <v>021600</v>
          </cell>
          <cell r="B55" t="str">
            <v>　　仮囲い運搬</v>
          </cell>
          <cell r="C55" t="str">
            <v>Ｈ＝２ｍ　６ｔ車</v>
          </cell>
          <cell r="D55" t="str">
            <v>ｍ</v>
          </cell>
          <cell r="E55">
            <v>88</v>
          </cell>
        </row>
        <row r="56">
          <cell r="A56" t="str">
            <v>021610</v>
          </cell>
          <cell r="B56" t="str">
            <v>　　仮囲い運搬</v>
          </cell>
          <cell r="C56" t="str">
            <v>Ｈ＝３ｍ　６ｔ車</v>
          </cell>
          <cell r="D56" t="str">
            <v>ｍ</v>
          </cell>
          <cell r="E56">
            <v>130</v>
          </cell>
        </row>
        <row r="57">
          <cell r="A57" t="str">
            <v>022201</v>
          </cell>
          <cell r="B57" t="str">
            <v>　　外部枠組本足場　　　　　　　　　　　　　　　　　　</v>
          </cell>
          <cell r="C57" t="str">
            <v>枠組階段共　Ｈ＜１２ｍ　　平屋　　　６２日　　　　　　　　　　　　　　　　　</v>
          </cell>
          <cell r="D57" t="str">
            <v>　m2　</v>
          </cell>
          <cell r="E57">
            <v>1060</v>
          </cell>
        </row>
        <row r="58">
          <cell r="A58" t="str">
            <v>022202</v>
          </cell>
          <cell r="B58" t="str">
            <v>　　外部枠組本足場　　　　　　　　　　　　　　　　　　</v>
          </cell>
          <cell r="C58" t="str">
            <v>枠組階段共　Ｈ＜１２ｍ　　２ 階　　　８４日　　　　　　　　　　　　　　　　　</v>
          </cell>
          <cell r="D58" t="str">
            <v>　m2　</v>
          </cell>
          <cell r="E58">
            <v>1250</v>
          </cell>
        </row>
        <row r="59">
          <cell r="A59" t="str">
            <v>022203</v>
          </cell>
          <cell r="B59" t="str">
            <v>　　外部枠組本足場　　　　　　　　　　　　　　　　　　</v>
          </cell>
          <cell r="C59" t="str">
            <v>枠組階段共　Ｈ＜１２ｍ　　３ 階　　１０６日　　　　　　　　　　　　　　　　　</v>
          </cell>
          <cell r="D59" t="str">
            <v>　m2　</v>
          </cell>
          <cell r="E59">
            <v>1430</v>
          </cell>
        </row>
        <row r="60">
          <cell r="A60" t="str">
            <v>022303</v>
          </cell>
          <cell r="B60" t="str">
            <v>　　外部枠組本足場　　　　　　　　　　　　　　　　　　</v>
          </cell>
          <cell r="C60" t="str">
            <v>枠組階段共　Ｈ＜２２ｍ　　３ 階　　１０６日　　　　　　　　　　　　　　　　　</v>
          </cell>
          <cell r="D60" t="str">
            <v>　m2　</v>
          </cell>
          <cell r="E60">
            <v>1500</v>
          </cell>
        </row>
        <row r="61">
          <cell r="A61" t="str">
            <v>022304</v>
          </cell>
          <cell r="B61" t="str">
            <v>　　外部枠組本足場　　　　　　　　　　　　　　　　　　</v>
          </cell>
          <cell r="C61" t="str">
            <v>枠組階段共　Ｈ＜２２ｍ　　４ 階　　１２８日　　　　　　　　　　　　　　　　　</v>
          </cell>
          <cell r="D61" t="str">
            <v>　m2　</v>
          </cell>
          <cell r="E61">
            <v>1680</v>
          </cell>
        </row>
        <row r="62">
          <cell r="A62" t="str">
            <v>022305</v>
          </cell>
          <cell r="B62" t="str">
            <v>　　外部枠組本足場　　　　　　　　　　　　　　　　　　</v>
          </cell>
          <cell r="C62" t="str">
            <v>枠組階段共　Ｈ＜２２ｍ　　５ 階　　１５０日　　　　　　　　　　　　　　　　　</v>
          </cell>
          <cell r="D62" t="str">
            <v>　m2　</v>
          </cell>
          <cell r="E62">
            <v>1860</v>
          </cell>
        </row>
        <row r="63">
          <cell r="A63" t="str">
            <v>022306</v>
          </cell>
          <cell r="B63" t="str">
            <v>　　外部枠組本足場　　　　　　　　　　　　　　　　　　</v>
          </cell>
          <cell r="C63" t="str">
            <v>枠組階段共　Ｈ＜２２ｍ　　６ 階　　１７２日　　　　　　　　　　　　　　　　　</v>
          </cell>
          <cell r="D63" t="str">
            <v>　m2　</v>
          </cell>
          <cell r="E63">
            <v>2040</v>
          </cell>
        </row>
        <row r="64">
          <cell r="A64" t="str">
            <v>022405</v>
          </cell>
          <cell r="B64" t="str">
            <v>　　外部枠組本足場　　　　　　　　　　　　　　　　　　</v>
          </cell>
          <cell r="C64" t="str">
            <v>枠組階段共　２２ｍ≦Ｈ　　５ 階　　１５０日　　　　　　　　　　　　　　　　　</v>
          </cell>
          <cell r="D64" t="str">
            <v>　m2　</v>
          </cell>
          <cell r="E64">
            <v>1930</v>
          </cell>
        </row>
        <row r="65">
          <cell r="A65" t="str">
            <v>022406</v>
          </cell>
          <cell r="B65" t="str">
            <v>　　外部枠組本足場　　　　　　　　　　　　　　　　　　</v>
          </cell>
          <cell r="C65" t="str">
            <v>枠組階段共　２２ｍ≦Ｈ　　６ 階　　１７２日　　　　　　　　　　　　　　　　　</v>
          </cell>
          <cell r="D65" t="str">
            <v>　m2　</v>
          </cell>
          <cell r="E65">
            <v>2110</v>
          </cell>
        </row>
        <row r="66">
          <cell r="A66" t="str">
            <v>022407</v>
          </cell>
          <cell r="B66" t="str">
            <v>　　外部枠組本足場　　　　　　　　　　　　　　　　　　</v>
          </cell>
          <cell r="C66" t="str">
            <v>枠組階段共　２２ｍ≦Ｈ　　７ 階　　１９４日　　　　　　　　　　　　　　　　　</v>
          </cell>
          <cell r="D66" t="str">
            <v>　m2　</v>
          </cell>
          <cell r="E66">
            <v>2290</v>
          </cell>
        </row>
        <row r="67">
          <cell r="A67" t="str">
            <v>022408</v>
          </cell>
          <cell r="B67" t="str">
            <v>　　外部枠組本足場　　　　　　　　　　　　　　　　　　</v>
          </cell>
          <cell r="C67" t="str">
            <v>枠組階段共　２２ｍ≦Ｈ　　８ 階　　２１６日　　　　　　　　　　　　　　　　　</v>
          </cell>
          <cell r="D67" t="str">
            <v>　m2　</v>
          </cell>
          <cell r="E67">
            <v>2470</v>
          </cell>
        </row>
        <row r="68">
          <cell r="A68" t="str">
            <v>022409</v>
          </cell>
          <cell r="B68" t="str">
            <v>　　外部枠組本足場　　　　　　　　　　　　　　　　　　</v>
          </cell>
          <cell r="C68" t="str">
            <v>枠組階段共　２２ｍ≦Ｈ　　９ 階　　２３８日　　　　　　　　　　　　　　　　　</v>
          </cell>
          <cell r="D68" t="str">
            <v>　m2　</v>
          </cell>
          <cell r="E68">
            <v>2650</v>
          </cell>
        </row>
        <row r="69">
          <cell r="A69" t="str">
            <v>022410</v>
          </cell>
          <cell r="B69" t="str">
            <v>　　外部枠組本足場　　　　　　　　　　　　　　　　　　</v>
          </cell>
          <cell r="C69" t="str">
            <v>枠組階段共　２２ｍ≦Ｈ　１０ 階　　２６０日　　　　　　　　　　　　　　　　　</v>
          </cell>
          <cell r="D69" t="str">
            <v>　m2　</v>
          </cell>
          <cell r="E69">
            <v>2830</v>
          </cell>
        </row>
        <row r="70">
          <cell r="A70" t="str">
            <v>023501</v>
          </cell>
          <cell r="B70" t="str">
            <v>　　安全手すり　　　　　　　　　　　　　　　　　　　</v>
          </cell>
          <cell r="C70" t="str">
            <v>枠組足場用　　　　　　　　　平屋　　　６２日　　　　　　　　　　　　　　　　　</v>
          </cell>
          <cell r="D70" t="str">
            <v>　ｍ　</v>
          </cell>
          <cell r="E70">
            <v>530</v>
          </cell>
        </row>
        <row r="71">
          <cell r="A71" t="str">
            <v>023502</v>
          </cell>
          <cell r="B71" t="str">
            <v>　　安全手すり　　　　　　　　　　　　　　　　　　　</v>
          </cell>
          <cell r="C71" t="str">
            <v>枠組足場用　　　　　　　　　２ 階　　　８４日　　　　　　　　　　　　　　　　　</v>
          </cell>
          <cell r="D71" t="str">
            <v>　ｍ　</v>
          </cell>
          <cell r="E71">
            <v>580</v>
          </cell>
        </row>
        <row r="72">
          <cell r="A72" t="str">
            <v>023503</v>
          </cell>
          <cell r="B72" t="str">
            <v>　　安全手すり　　　　　　　　　　　　　　　　　　　</v>
          </cell>
          <cell r="C72" t="str">
            <v>枠組足場用　　　　　　　　　３ 階　　１０６日　　　　　　　　　　　　　　　　　</v>
          </cell>
          <cell r="D72" t="str">
            <v>　ｍ　</v>
          </cell>
          <cell r="E72">
            <v>640</v>
          </cell>
        </row>
        <row r="73">
          <cell r="A73" t="str">
            <v>023504</v>
          </cell>
          <cell r="B73" t="str">
            <v>　　安全手すり　　　　　　　　　　　　　　　　　　　</v>
          </cell>
          <cell r="C73" t="str">
            <v>枠組足場用　　　　　　　　　４ 階　　１２８日　　　　　　　　　　　　　　　　　</v>
          </cell>
          <cell r="D73" t="str">
            <v>　ｍ　</v>
          </cell>
          <cell r="E73">
            <v>690</v>
          </cell>
        </row>
        <row r="74">
          <cell r="A74" t="str">
            <v>023505</v>
          </cell>
          <cell r="B74" t="str">
            <v>　　安全手すり　　　　　　　　　　　　　　　　　　　</v>
          </cell>
          <cell r="C74" t="str">
            <v>枠組足場用　　　　　　　　　５ 階　　１５０日　　　　　　　　　　　　　　　　　</v>
          </cell>
          <cell r="D74" t="str">
            <v>　ｍ　</v>
          </cell>
          <cell r="E74">
            <v>750</v>
          </cell>
        </row>
        <row r="75">
          <cell r="A75" t="str">
            <v>023506</v>
          </cell>
          <cell r="B75" t="str">
            <v>　　安全手すり　　　　　　　　　　　　　　　　　　　</v>
          </cell>
          <cell r="C75" t="str">
            <v>枠組足場用　　　　　　　　　６ 階　　１７２日　　　　　　　　　　　　　　　　　</v>
          </cell>
          <cell r="D75" t="str">
            <v>　ｍ　</v>
          </cell>
          <cell r="E75">
            <v>810</v>
          </cell>
        </row>
        <row r="76">
          <cell r="A76" t="str">
            <v>023507</v>
          </cell>
          <cell r="B76" t="str">
            <v>　　安全手すり　　　　　　　　　　　　　　　　　　　</v>
          </cell>
          <cell r="C76" t="str">
            <v>枠組足場用　　　　　　　　　７ 階　　１９４日　　　　　　　　　　　　　　　　　</v>
          </cell>
          <cell r="D76" t="str">
            <v>　ｍ　</v>
          </cell>
          <cell r="E76">
            <v>870</v>
          </cell>
        </row>
        <row r="77">
          <cell r="A77" t="str">
            <v>023508</v>
          </cell>
          <cell r="B77" t="str">
            <v>　　安全手すり　　　　　　　　　　　　　　　　　　　</v>
          </cell>
          <cell r="C77" t="str">
            <v>枠組足場用　　　　　　　　　８ 階　　２１６日　　　　　　　　　　　　　　　　　</v>
          </cell>
          <cell r="D77" t="str">
            <v>　ｍ　</v>
          </cell>
          <cell r="E77">
            <v>920</v>
          </cell>
        </row>
        <row r="78">
          <cell r="A78" t="str">
            <v>023509</v>
          </cell>
          <cell r="B78" t="str">
            <v>　　安全手すり　　　　　　　　　　　　　　　　　　　</v>
          </cell>
          <cell r="C78" t="str">
            <v>枠組足場用　　　　　　　　　９ 階　　２３８日　　　　　　　　　　　　　　　　　</v>
          </cell>
          <cell r="D78" t="str">
            <v>　ｍ　</v>
          </cell>
          <cell r="E78">
            <v>980</v>
          </cell>
        </row>
        <row r="79">
          <cell r="A79" t="str">
            <v>023510</v>
          </cell>
          <cell r="B79" t="str">
            <v>　　安全手すり　　　　　　　　　　　　　　　　　　　</v>
          </cell>
          <cell r="C79" t="str">
            <v>枠組足場用　　　　　　　　１０ 階　　２６０日　　　　　　　　　　　　　　　　　</v>
          </cell>
          <cell r="D79" t="str">
            <v>　ｍ　</v>
          </cell>
          <cell r="E79">
            <v>1030</v>
          </cell>
        </row>
        <row r="80">
          <cell r="A80" t="str">
            <v>024003</v>
          </cell>
          <cell r="B80" t="str">
            <v>　　内部仕上足場</v>
          </cell>
          <cell r="C80" t="str">
            <v>架台足場　   階高４．０ｍ未満</v>
          </cell>
          <cell r="D80" t="str">
            <v>　m2　</v>
          </cell>
          <cell r="E80">
            <v>370</v>
          </cell>
        </row>
        <row r="81">
          <cell r="A81" t="str">
            <v>024040</v>
          </cell>
          <cell r="B81" t="str">
            <v>　　内部仕上足場</v>
          </cell>
          <cell r="C81" t="str">
            <v>枠組棚足場　階高４．０ｍ以上５．０ｍ未満</v>
          </cell>
          <cell r="D81" t="str">
            <v>　m2　</v>
          </cell>
          <cell r="E81">
            <v>1740</v>
          </cell>
        </row>
        <row r="82">
          <cell r="A82" t="str">
            <v>024050</v>
          </cell>
          <cell r="B82" t="str">
            <v>　　内部仕上足場</v>
          </cell>
          <cell r="C82" t="str">
            <v>枠組棚足場　階高５．０ｍ以上５．７ｍ未満</v>
          </cell>
          <cell r="D82" t="str">
            <v>　m2　</v>
          </cell>
          <cell r="E82">
            <v>1750</v>
          </cell>
        </row>
        <row r="83">
          <cell r="A83" t="str">
            <v>024057</v>
          </cell>
          <cell r="B83" t="str">
            <v>　　内部仕上足場</v>
          </cell>
          <cell r="C83" t="str">
            <v>枠組棚足場　階高５．７ｍ以上７．４ｍ未満</v>
          </cell>
          <cell r="D83" t="str">
            <v>　m2　</v>
          </cell>
          <cell r="E83">
            <v>2020</v>
          </cell>
        </row>
        <row r="84">
          <cell r="B84" t="str">
            <v>【　建築工事複合単価表　】</v>
          </cell>
        </row>
        <row r="85">
          <cell r="A85" t="str">
            <v>024074</v>
          </cell>
          <cell r="B85" t="str">
            <v>　　内部仕上足場</v>
          </cell>
          <cell r="C85" t="str">
            <v>枠組棚足場　階高７．４ｍ以上９．１ｍ未満</v>
          </cell>
          <cell r="D85" t="str">
            <v>　m2　</v>
          </cell>
          <cell r="E85">
            <v>2520</v>
          </cell>
        </row>
        <row r="86">
          <cell r="A86" t="str">
            <v>024091</v>
          </cell>
          <cell r="B86" t="str">
            <v>　　内部仕上足場</v>
          </cell>
          <cell r="C86" t="str">
            <v>枠組棚足場　階高９．１ｍ以上１０．８ｍ未満</v>
          </cell>
          <cell r="D86" t="str">
            <v>　m2　</v>
          </cell>
          <cell r="E86">
            <v>3000</v>
          </cell>
        </row>
        <row r="87">
          <cell r="A87" t="str">
            <v>024108</v>
          </cell>
          <cell r="B87" t="str">
            <v>　　内部仕上足場</v>
          </cell>
          <cell r="C87" t="str">
            <v>枠組棚足場　階高１０．８ｍ以上１２．５ｍ未満</v>
          </cell>
          <cell r="D87" t="str">
            <v>　m2　</v>
          </cell>
          <cell r="E87">
            <v>3300</v>
          </cell>
        </row>
        <row r="88">
          <cell r="A88" t="str">
            <v>024200</v>
          </cell>
          <cell r="B88" t="str">
            <v>　　内部仕上足場</v>
          </cell>
          <cell r="C88" t="str">
            <v>階段足場</v>
          </cell>
          <cell r="D88" t="str">
            <v>　m2　</v>
          </cell>
          <cell r="E88">
            <v>1510</v>
          </cell>
        </row>
        <row r="89">
          <cell r="A89" t="str">
            <v>024210</v>
          </cell>
          <cell r="B89" t="str">
            <v>　　内部仕上足場</v>
          </cell>
          <cell r="C89" t="str">
            <v>シャフト内足場</v>
          </cell>
          <cell r="D89" t="str">
            <v>　m2　</v>
          </cell>
          <cell r="E89">
            <v>3020</v>
          </cell>
        </row>
        <row r="90">
          <cell r="A90" t="str">
            <v>025000</v>
          </cell>
          <cell r="B90" t="str">
            <v>　　地足場</v>
          </cell>
          <cell r="C90" t="str">
            <v>　　　　　　　　　　　　　　　　　　　　　　　　　　　　　　　　　　</v>
          </cell>
          <cell r="D90" t="str">
            <v>　建m2　</v>
          </cell>
          <cell r="E90">
            <v>830</v>
          </cell>
        </row>
        <row r="91">
          <cell r="A91" t="str">
            <v>025039</v>
          </cell>
          <cell r="B91" t="str">
            <v>　　内部躯体足場</v>
          </cell>
          <cell r="C91" t="str">
            <v>架台足場　階高４．０ｍ未満</v>
          </cell>
          <cell r="D91" t="str">
            <v>　m2　</v>
          </cell>
          <cell r="E91">
            <v>190</v>
          </cell>
        </row>
        <row r="92">
          <cell r="A92" t="str">
            <v>025040</v>
          </cell>
          <cell r="B92" t="str">
            <v>　　内部躯体足場</v>
          </cell>
          <cell r="C92" t="str">
            <v>枠組棚足場　階高４．０ｍ以上５．０ｍ未満</v>
          </cell>
          <cell r="D92" t="str">
            <v>　m2　</v>
          </cell>
          <cell r="E92">
            <v>980</v>
          </cell>
        </row>
        <row r="93">
          <cell r="A93" t="str">
            <v>025050</v>
          </cell>
          <cell r="B93" t="str">
            <v>　　内部躯体足場</v>
          </cell>
          <cell r="C93" t="str">
            <v>枠組棚足場　階高５．０ｍ以上５．７ｍ未満</v>
          </cell>
          <cell r="D93" t="str">
            <v>　m2　</v>
          </cell>
          <cell r="E93">
            <v>2380</v>
          </cell>
        </row>
        <row r="94">
          <cell r="A94" t="str">
            <v>025057</v>
          </cell>
          <cell r="B94" t="str">
            <v>　　内部躯体足場</v>
          </cell>
          <cell r="C94" t="str">
            <v>枠組棚足場　階高５．７ｍ以上７．４ｍ未満</v>
          </cell>
          <cell r="D94" t="str">
            <v>　m2　</v>
          </cell>
          <cell r="E94">
            <v>3030</v>
          </cell>
        </row>
        <row r="95">
          <cell r="A95" t="str">
            <v>025074</v>
          </cell>
          <cell r="B95" t="str">
            <v>　　内部躯体足場</v>
          </cell>
          <cell r="C95" t="str">
            <v>枠組棚足場　階高７．４ｍ以上９．１ｍ未満</v>
          </cell>
          <cell r="D95" t="str">
            <v>　m2　</v>
          </cell>
          <cell r="E95">
            <v>3620</v>
          </cell>
        </row>
        <row r="96">
          <cell r="A96" t="str">
            <v>025091</v>
          </cell>
          <cell r="B96" t="str">
            <v>　　内部躯体足場</v>
          </cell>
          <cell r="C96" t="str">
            <v>枠組棚足場　階高９．１ｍ以上１０．８ｍ未満</v>
          </cell>
          <cell r="D96" t="str">
            <v>　m2　</v>
          </cell>
          <cell r="E96">
            <v>4950</v>
          </cell>
        </row>
        <row r="97">
          <cell r="A97" t="str">
            <v>025103</v>
          </cell>
          <cell r="B97" t="str">
            <v>　　内部躯体足場</v>
          </cell>
          <cell r="C97" t="str">
            <v>枠組棚足場　階高１０．８ｍ以上１２．５ｍ未満</v>
          </cell>
          <cell r="D97" t="str">
            <v>　m2　</v>
          </cell>
          <cell r="E97">
            <v>5560</v>
          </cell>
        </row>
        <row r="98">
          <cell r="A98" t="str">
            <v>025201</v>
          </cell>
          <cell r="B98" t="str">
            <v>　　災害防止用養生シート　　　　　　　　　　　　　　</v>
          </cell>
          <cell r="C98" t="str">
            <v xml:space="preserve"> 平屋　　６２日　　　　　　　　　　　　　　　　　　　　　　　　　　　　　　　</v>
          </cell>
          <cell r="D98" t="str">
            <v>　m2　</v>
          </cell>
          <cell r="E98">
            <v>510</v>
          </cell>
        </row>
        <row r="99">
          <cell r="A99" t="str">
            <v>025202</v>
          </cell>
          <cell r="B99" t="str">
            <v>　　災害防止用養生シート　　　　　　　　　　　　　　</v>
          </cell>
          <cell r="C99" t="str">
            <v>　２階　　８４日　　　　　　　　　　　　　　　　　　　　　　　　　　　　　　　</v>
          </cell>
          <cell r="D99" t="str">
            <v>　m2　</v>
          </cell>
          <cell r="E99">
            <v>530</v>
          </cell>
        </row>
        <row r="100">
          <cell r="A100" t="str">
            <v>025203</v>
          </cell>
          <cell r="B100" t="str">
            <v>　　災害防止用養生シート　　　　　　　　　　　　　　</v>
          </cell>
          <cell r="C100" t="str">
            <v>　３階　１０６日　　　　　　　　　　　　　　　　　　　　　　　　　　　　　　　</v>
          </cell>
          <cell r="D100" t="str">
            <v>　m2　</v>
          </cell>
          <cell r="E100">
            <v>550</v>
          </cell>
        </row>
        <row r="101">
          <cell r="A101" t="str">
            <v>025204</v>
          </cell>
          <cell r="B101" t="str">
            <v>　　災害防止用養生シート　　　　　　　　　　　　　　</v>
          </cell>
          <cell r="C101" t="str">
            <v>　４階　１２８日　　　　　　　　　　　　　　　　　　　　　　　　　　　　　　　</v>
          </cell>
          <cell r="D101" t="str">
            <v>　m2　</v>
          </cell>
          <cell r="E101">
            <v>570</v>
          </cell>
        </row>
        <row r="102">
          <cell r="A102" t="str">
            <v>025205</v>
          </cell>
          <cell r="B102" t="str">
            <v>　　災害防止用養生シート　　　　　　　　　　　　　　</v>
          </cell>
          <cell r="C102" t="str">
            <v>　５階　１５０日　　　　　　　　　　　　　　　　　　　　　　　　　　　　　　</v>
          </cell>
          <cell r="D102" t="str">
            <v>　m2　</v>
          </cell>
          <cell r="E102">
            <v>590</v>
          </cell>
        </row>
        <row r="103">
          <cell r="A103" t="str">
            <v>025206</v>
          </cell>
          <cell r="B103" t="str">
            <v>　　災害防止用養生シート　　　　　　　　　　　　　　</v>
          </cell>
          <cell r="C103" t="str">
            <v>　６階　１７２日　　　　　　　　　　　　　　　　　　　　　　　　　　　　　　</v>
          </cell>
          <cell r="D103" t="str">
            <v>　m2　</v>
          </cell>
          <cell r="E103">
            <v>600</v>
          </cell>
        </row>
        <row r="104">
          <cell r="A104" t="str">
            <v>025207</v>
          </cell>
          <cell r="B104" t="str">
            <v>　　災害防止用養生シート　　　　　　　　　　　　　　</v>
          </cell>
          <cell r="C104" t="str">
            <v>　７階　１９４日　　　　　　　　　　　　　　　　　　　　　　　　　　　　　　</v>
          </cell>
          <cell r="D104" t="str">
            <v>　m2　</v>
          </cell>
          <cell r="E104">
            <v>620</v>
          </cell>
        </row>
        <row r="105">
          <cell r="A105" t="str">
            <v>025208</v>
          </cell>
          <cell r="B105" t="str">
            <v>　　災害防止用養生シート　　　　　　　　　　　　　　</v>
          </cell>
          <cell r="C105" t="str">
            <v>　８階　２１６日　　　　　　　　　　　　　　　　　　　　　　　　　　　　　　</v>
          </cell>
          <cell r="D105" t="str">
            <v>　m2　</v>
          </cell>
          <cell r="E105">
            <v>640</v>
          </cell>
        </row>
        <row r="106">
          <cell r="A106" t="str">
            <v>025209</v>
          </cell>
          <cell r="B106" t="str">
            <v>　　災害防止用養生シート　　　　　　　　　　　　　　</v>
          </cell>
          <cell r="C106" t="str">
            <v>　９階　２３８日　　　　　　　　　　　　　　　　　　　　　　　　　　　　　　</v>
          </cell>
          <cell r="D106" t="str">
            <v>　m2　</v>
          </cell>
          <cell r="E106">
            <v>660</v>
          </cell>
        </row>
        <row r="107">
          <cell r="A107" t="str">
            <v>025210</v>
          </cell>
          <cell r="B107" t="str">
            <v>　　災害防止用養生シート　　　　　　　　　　　　　　</v>
          </cell>
          <cell r="C107" t="str">
            <v>１０階　２６０日　　　　　　　　　　　　　　　　　　　　　　　　　　　　　　</v>
          </cell>
          <cell r="D107" t="str">
            <v>　m2　</v>
          </cell>
          <cell r="E107">
            <v>680</v>
          </cell>
        </row>
        <row r="108">
          <cell r="A108" t="str">
            <v>025301</v>
          </cell>
          <cell r="B108" t="str">
            <v>　　災害防止用ネット状養生　　シート　　　　　　　　</v>
          </cell>
          <cell r="C108" t="str">
            <v xml:space="preserve"> 平屋　　６２日　　　　　　　　　　　　　　　　　　　　　　　　　　　　　　　</v>
          </cell>
          <cell r="D108" t="str">
            <v>　m2　</v>
          </cell>
          <cell r="E108">
            <v>460</v>
          </cell>
        </row>
        <row r="109">
          <cell r="A109" t="str">
            <v>025302</v>
          </cell>
          <cell r="B109" t="str">
            <v>　　災害防止用ネット状養生　　シート　　　　　　　　</v>
          </cell>
          <cell r="C109" t="str">
            <v>　２階　　８４日　　　　　　　　　　　　　　　　　　　　　　　　　　　　　　　</v>
          </cell>
          <cell r="D109" t="str">
            <v>　m2　</v>
          </cell>
          <cell r="E109">
            <v>490</v>
          </cell>
        </row>
        <row r="110">
          <cell r="A110" t="str">
            <v>025303</v>
          </cell>
          <cell r="B110" t="str">
            <v>　　災害防止用ネット状養生　　シート　　　　　　　　</v>
          </cell>
          <cell r="C110" t="str">
            <v>　３階　１０６日　　　　　　　　　　　　　　　　　　　　　　　　　　　　　　　</v>
          </cell>
          <cell r="D110" t="str">
            <v>　m2　</v>
          </cell>
          <cell r="E110">
            <v>520</v>
          </cell>
        </row>
        <row r="111">
          <cell r="A111" t="str">
            <v>025304</v>
          </cell>
          <cell r="B111" t="str">
            <v>　　災害防止用ネット状養生　　シート　　　　　　　　</v>
          </cell>
          <cell r="C111" t="str">
            <v>　４階　１２８日　　　　　　　　　　　　　　　　　　　　　　　　　　　　　　　</v>
          </cell>
          <cell r="D111" t="str">
            <v>　m2　</v>
          </cell>
          <cell r="E111">
            <v>550</v>
          </cell>
        </row>
        <row r="112">
          <cell r="A112" t="str">
            <v>025305</v>
          </cell>
          <cell r="B112" t="str">
            <v>　　災害防止用ネット状養生　　シート　　　　　　　　</v>
          </cell>
          <cell r="C112" t="str">
            <v>　５階　１５０日　　　　　　　　　　　　　　　　　　　　　　　　　　　　　　</v>
          </cell>
          <cell r="D112" t="str">
            <v>　m2　</v>
          </cell>
          <cell r="E112">
            <v>580</v>
          </cell>
        </row>
        <row r="113">
          <cell r="A113" t="str">
            <v>025306</v>
          </cell>
          <cell r="B113" t="str">
            <v>　　災害防止用ネット状養生　　シート　　　　　　　　</v>
          </cell>
          <cell r="C113" t="str">
            <v>　６階　１７２日　　　　　　　　　　　　　　　　　　　　　　　　　　　　　　</v>
          </cell>
          <cell r="D113" t="str">
            <v>　m2　</v>
          </cell>
          <cell r="E113">
            <v>610</v>
          </cell>
        </row>
        <row r="114">
          <cell r="A114" t="str">
            <v>025307</v>
          </cell>
          <cell r="B114" t="str">
            <v>　　災害防止用ネット状養生　　シート　　　　　　　　</v>
          </cell>
          <cell r="C114" t="str">
            <v>　７階　１９４日　　　　　　　　　　　　　　　　　　　　　　　　　　　　　　</v>
          </cell>
          <cell r="D114" t="str">
            <v>　m2　</v>
          </cell>
          <cell r="E114">
            <v>640</v>
          </cell>
        </row>
        <row r="115">
          <cell r="A115" t="str">
            <v>025308</v>
          </cell>
          <cell r="B115" t="str">
            <v>　　災害防止用ネット状養生　　シート　　　　　　　　</v>
          </cell>
          <cell r="C115" t="str">
            <v>　８階　２１６日　　　　　　　　　　　　　　　　　　　　　　　　　　　　　　</v>
          </cell>
          <cell r="D115" t="str">
            <v>　m2　</v>
          </cell>
          <cell r="E115">
            <v>670</v>
          </cell>
        </row>
        <row r="116">
          <cell r="A116" t="str">
            <v>025309</v>
          </cell>
          <cell r="B116" t="str">
            <v>　　災害防止用ネット状養生　　シート　　　　　　　　</v>
          </cell>
          <cell r="C116" t="str">
            <v>　９階　２３８日　　　　　　　　　　　　　　　　　　　　　　　　　　　　　　</v>
          </cell>
          <cell r="D116" t="str">
            <v>　m2　</v>
          </cell>
          <cell r="E116">
            <v>700</v>
          </cell>
        </row>
        <row r="117">
          <cell r="A117" t="str">
            <v>025310</v>
          </cell>
          <cell r="B117" t="str">
            <v>　　災害防止用ネット状養生　　シート　　　　　　　　</v>
          </cell>
          <cell r="C117" t="str">
            <v>１０階　２６０日　　　　　　　　　　　　　　　　　　　　　　　　　　　　　　</v>
          </cell>
          <cell r="D117" t="str">
            <v>　m2　</v>
          </cell>
          <cell r="E117">
            <v>730</v>
          </cell>
        </row>
        <row r="118">
          <cell r="A118" t="str">
            <v>029001</v>
          </cell>
          <cell r="B118" t="str">
            <v>　　直接仮設運搬（外部足場）</v>
          </cell>
          <cell r="C118" t="str">
            <v>枠組足場（階段手摺共）＜搬入・搬出の場合は２倍する＞</v>
          </cell>
          <cell r="D118" t="str">
            <v>架m2</v>
          </cell>
          <cell r="E118">
            <v>38</v>
          </cell>
        </row>
        <row r="119">
          <cell r="A119" t="str">
            <v>029002</v>
          </cell>
          <cell r="B119" t="str">
            <v>　　直接仮設運搬（安全手すり）</v>
          </cell>
          <cell r="C119" t="str">
            <v>安全手すり　枠組足場用</v>
          </cell>
          <cell r="D119" t="str">
            <v>ｍ</v>
          </cell>
          <cell r="E119">
            <v>9</v>
          </cell>
        </row>
        <row r="120">
          <cell r="A120" t="str">
            <v>029003</v>
          </cell>
          <cell r="B120" t="str">
            <v>　　直接仮設運搬（内部仕上足場　架台足場）</v>
          </cell>
          <cell r="C120" t="str">
            <v xml:space="preserve"> 平屋建＜搬入・搬出の場合は２倍する＞</v>
          </cell>
          <cell r="D120" t="str">
            <v>m2</v>
          </cell>
          <cell r="E120">
            <v>14</v>
          </cell>
        </row>
        <row r="121">
          <cell r="A121" t="str">
            <v>029004</v>
          </cell>
          <cell r="B121" t="str">
            <v>　　直接仮設運搬（内部仕上足場　架台足場）</v>
          </cell>
          <cell r="C121" t="str">
            <v xml:space="preserve">  ２階建＜搬入・搬出の場合は２倍する＞</v>
          </cell>
          <cell r="D121" t="str">
            <v>m2</v>
          </cell>
          <cell r="E121">
            <v>11</v>
          </cell>
        </row>
        <row r="122">
          <cell r="A122" t="str">
            <v>029005</v>
          </cell>
          <cell r="B122" t="str">
            <v>　　直接仮設運搬（内部仕上足場　架台足場）</v>
          </cell>
          <cell r="C122" t="str">
            <v xml:space="preserve">  ３階建＜搬入・搬出の場合は２倍する＞</v>
          </cell>
          <cell r="D122" t="str">
            <v>m2</v>
          </cell>
          <cell r="E122">
            <v>9</v>
          </cell>
        </row>
        <row r="123">
          <cell r="A123" t="str">
            <v>029006</v>
          </cell>
          <cell r="B123" t="str">
            <v>　　直接仮設運搬（内部仕上足場　架台足場）</v>
          </cell>
          <cell r="C123" t="str">
            <v xml:space="preserve">  ４階建＜搬入・搬出の場合は２倍する＞</v>
          </cell>
          <cell r="D123" t="str">
            <v>m2</v>
          </cell>
          <cell r="E123">
            <v>7</v>
          </cell>
        </row>
        <row r="124">
          <cell r="A124" t="str">
            <v>029007</v>
          </cell>
          <cell r="B124" t="str">
            <v>　　直接仮設運搬（内部仕上足場　架台足場）</v>
          </cell>
          <cell r="C124" t="str">
            <v xml:space="preserve">  ５階建＜搬入・搬出の場合は２倍する＞</v>
          </cell>
          <cell r="D124" t="str">
            <v>m2</v>
          </cell>
          <cell r="E124">
            <v>6</v>
          </cell>
        </row>
        <row r="125">
          <cell r="B125" t="str">
            <v>【　建築工事複合単価表　】</v>
          </cell>
        </row>
        <row r="126">
          <cell r="A126" t="str">
            <v>029008</v>
          </cell>
          <cell r="B126" t="str">
            <v>　　直接仮設運搬（内部仕上足場　架台足場）</v>
          </cell>
          <cell r="C126" t="str">
            <v xml:space="preserve">  ６階建＜搬入・搬出の場合は２倍する＞</v>
          </cell>
          <cell r="D126" t="str">
            <v>m2</v>
          </cell>
          <cell r="E126">
            <v>5</v>
          </cell>
        </row>
        <row r="127">
          <cell r="A127" t="str">
            <v>029009</v>
          </cell>
          <cell r="B127" t="str">
            <v>　　直接仮設運搬（内部仕上足場　架台足場）</v>
          </cell>
          <cell r="C127" t="str">
            <v xml:space="preserve">  ７階建＜搬入・搬出の場合は２倍する＞</v>
          </cell>
          <cell r="D127" t="str">
            <v>m2</v>
          </cell>
          <cell r="E127">
            <v>4</v>
          </cell>
        </row>
        <row r="128">
          <cell r="A128" t="str">
            <v>029010</v>
          </cell>
          <cell r="B128" t="str">
            <v>　　直接仮設運搬（内部仕上足場　架台足場）</v>
          </cell>
          <cell r="C128" t="str">
            <v xml:space="preserve">  ８階建＜搬入・搬出の場合は２倍する＞</v>
          </cell>
          <cell r="D128" t="str">
            <v>m2</v>
          </cell>
          <cell r="E128">
            <v>4</v>
          </cell>
        </row>
        <row r="129">
          <cell r="A129" t="str">
            <v>029011</v>
          </cell>
          <cell r="B129" t="str">
            <v>　　直接仮設運搬（内部仕上足場　架台足場）</v>
          </cell>
          <cell r="C129" t="str">
            <v xml:space="preserve">  ９階建＜搬入・搬出の場合は２倍する＞</v>
          </cell>
          <cell r="D129" t="str">
            <v>m2</v>
          </cell>
          <cell r="E129">
            <v>3</v>
          </cell>
        </row>
        <row r="130">
          <cell r="A130" t="str">
            <v>029012</v>
          </cell>
          <cell r="B130" t="str">
            <v>　　直接仮設運搬（内部仕上足場　架台足場）</v>
          </cell>
          <cell r="C130" t="str">
            <v>１０階建＜搬入・搬出の場合は２倍する＞</v>
          </cell>
          <cell r="D130" t="str">
            <v>m2</v>
          </cell>
          <cell r="E130">
            <v>3</v>
          </cell>
        </row>
        <row r="131">
          <cell r="A131" t="str">
            <v>029013</v>
          </cell>
          <cell r="B131" t="str">
            <v>　　直接仮設運搬（内部仕上足場　枠組棚足場）</v>
          </cell>
          <cell r="C131" t="str">
            <v>　４．０ｍを越え　５．０ｍ以下＜搬入・搬出の場合は２倍する＞</v>
          </cell>
          <cell r="D131" t="str">
            <v>m2</v>
          </cell>
          <cell r="E131">
            <v>55</v>
          </cell>
        </row>
        <row r="132">
          <cell r="A132" t="str">
            <v>029014</v>
          </cell>
          <cell r="B132" t="str">
            <v>　　直接仮設運搬（内部仕上足場　枠組棚足場）</v>
          </cell>
          <cell r="C132" t="str">
            <v>　５．０ｍを越え　５．７ｍ以下＜搬入・搬出の場合は２倍する＞</v>
          </cell>
          <cell r="D132" t="str">
            <v>m2</v>
          </cell>
          <cell r="E132">
            <v>55</v>
          </cell>
        </row>
        <row r="133">
          <cell r="A133" t="str">
            <v>029015</v>
          </cell>
          <cell r="B133" t="str">
            <v>　　直接仮設運搬（内部仕上足場　枠組棚足場）</v>
          </cell>
          <cell r="C133" t="str">
            <v>　５．７ｍを越え　７．４ｍ以下＜搬入・搬出の場合は２倍する＞</v>
          </cell>
          <cell r="D133" t="str">
            <v>m2</v>
          </cell>
          <cell r="E133">
            <v>70</v>
          </cell>
        </row>
        <row r="134">
          <cell r="A134" t="str">
            <v>029016</v>
          </cell>
          <cell r="B134" t="str">
            <v>　　直接仮設運搬（内部仕上足場　枠組棚足場）</v>
          </cell>
          <cell r="C134" t="str">
            <v>　７．４ｍを越え　９．１ｍ以下＜搬入・搬出の場合は２倍する＞</v>
          </cell>
          <cell r="D134" t="str">
            <v>m2</v>
          </cell>
          <cell r="E134">
            <v>85</v>
          </cell>
        </row>
        <row r="135">
          <cell r="A135" t="str">
            <v>029017</v>
          </cell>
          <cell r="B135" t="str">
            <v>　　直接仮設運搬（内部仕上足場　枠組棚足場）</v>
          </cell>
          <cell r="C135" t="str">
            <v>　９．１ｍを越え１０．８ｍ以下＜搬入・搬出の場合は２倍する＞</v>
          </cell>
          <cell r="D135" t="str">
            <v>m2</v>
          </cell>
          <cell r="E135">
            <v>100</v>
          </cell>
        </row>
        <row r="136">
          <cell r="A136" t="str">
            <v>029018</v>
          </cell>
          <cell r="B136" t="str">
            <v>　　直接仮設運搬（内部仕上足場　枠組棚足場）</v>
          </cell>
          <cell r="C136" t="str">
            <v>１０．８ｍを越え１２．５ｍ以下＜搬入・搬出の場合は２倍する＞</v>
          </cell>
          <cell r="D136" t="str">
            <v>m2</v>
          </cell>
          <cell r="E136">
            <v>110</v>
          </cell>
        </row>
        <row r="137">
          <cell r="A137" t="str">
            <v>029019</v>
          </cell>
          <cell r="B137" t="str">
            <v>　　直接仮設運搬（内部仕上足場　階段足場）</v>
          </cell>
          <cell r="C137" t="str">
            <v>＜搬入・搬出の場合は２倍する＞</v>
          </cell>
          <cell r="D137" t="str">
            <v>m2</v>
          </cell>
          <cell r="E137">
            <v>53</v>
          </cell>
        </row>
        <row r="138">
          <cell r="A138" t="str">
            <v>029020</v>
          </cell>
          <cell r="B138" t="str">
            <v>　　直接仮設運搬（内部仕上足場　シャフト内足場）</v>
          </cell>
          <cell r="C138" t="str">
            <v>＜搬入・搬出の場合は２倍する＞</v>
          </cell>
          <cell r="D138" t="str">
            <v>m2</v>
          </cell>
          <cell r="E138">
            <v>76</v>
          </cell>
        </row>
        <row r="139">
          <cell r="A139" t="str">
            <v>029021</v>
          </cell>
          <cell r="B139" t="str">
            <v>　　直接仮設運搬（地足場）</v>
          </cell>
          <cell r="C139" t="str">
            <v>＜搬入・搬出の場合は２倍する＞</v>
          </cell>
          <cell r="D139" t="str">
            <v>建m2</v>
          </cell>
          <cell r="E139">
            <v>33</v>
          </cell>
        </row>
        <row r="140">
          <cell r="A140" t="str">
            <v>029022</v>
          </cell>
          <cell r="B140" t="str">
            <v>　　直接仮設運搬（内部く体足場）</v>
          </cell>
          <cell r="C140" t="str">
            <v>　４．０ｍを越え　５．０ｍ以下＜搬入・搬出の場合は２倍する＞</v>
          </cell>
          <cell r="D140" t="str">
            <v>m2</v>
          </cell>
          <cell r="E140">
            <v>26</v>
          </cell>
        </row>
        <row r="141">
          <cell r="A141" t="str">
            <v>029023</v>
          </cell>
          <cell r="B141" t="str">
            <v>　　直接仮設運搬（内部く体足場）</v>
          </cell>
          <cell r="C141" t="str">
            <v>　５．０ｍを越え　５．７ｍ以下＜搬入・搬出の場合は２倍する＞</v>
          </cell>
          <cell r="D141" t="str">
            <v>m2</v>
          </cell>
          <cell r="E141">
            <v>64</v>
          </cell>
        </row>
        <row r="142">
          <cell r="A142" t="str">
            <v>029024</v>
          </cell>
          <cell r="B142" t="str">
            <v>　　直接仮設運搬（内部く体足場）</v>
          </cell>
          <cell r="C142" t="str">
            <v>　５．７ｍを越え　７．４ｍ以下＜搬入・搬出の場合は２倍する＞</v>
          </cell>
          <cell r="D142" t="str">
            <v>m2</v>
          </cell>
          <cell r="E142">
            <v>83</v>
          </cell>
        </row>
        <row r="143">
          <cell r="A143" t="str">
            <v>029025</v>
          </cell>
          <cell r="B143" t="str">
            <v>　　直接仮設運搬（内部く体足場）</v>
          </cell>
          <cell r="C143" t="str">
            <v>　７．４ｍを越え　９．１ｍ以下＜搬入・搬出の場合は２倍する＞</v>
          </cell>
          <cell r="D143" t="str">
            <v>m2</v>
          </cell>
          <cell r="E143">
            <v>100</v>
          </cell>
        </row>
        <row r="144">
          <cell r="A144" t="str">
            <v>029026</v>
          </cell>
          <cell r="B144" t="str">
            <v>　　直接仮設運搬（内部く体足場）</v>
          </cell>
          <cell r="C144" t="str">
            <v>　９．１ｍを越え１０．８ｍ以下＜搬入・搬出の場合は２倍する＞</v>
          </cell>
          <cell r="D144" t="str">
            <v>m2</v>
          </cell>
          <cell r="E144">
            <v>130</v>
          </cell>
        </row>
        <row r="145">
          <cell r="A145" t="str">
            <v>029027</v>
          </cell>
          <cell r="B145" t="str">
            <v>　　直接仮設運搬（内部く体足場）</v>
          </cell>
          <cell r="C145" t="str">
            <v>１０．８ｍを越え１２．５ｍ以下＜搬入・搬出の場合は２倍する＞</v>
          </cell>
          <cell r="D145" t="str">
            <v>m2</v>
          </cell>
          <cell r="E145">
            <v>150</v>
          </cell>
        </row>
        <row r="146">
          <cell r="A146" t="str">
            <v>029028</v>
          </cell>
          <cell r="B146" t="str">
            <v>　　直接仮設運搬（災害防止）</v>
          </cell>
          <cell r="C146" t="str">
            <v>養生シート・ネット状シート</v>
          </cell>
          <cell r="D146" t="str">
            <v>ｍ</v>
          </cell>
          <cell r="E146">
            <v>1</v>
          </cell>
        </row>
        <row r="147">
          <cell r="A147" t="str">
            <v>031700</v>
          </cell>
          <cell r="B147" t="str">
            <v>　　土工機械分解組立　　　　　　　　　　　　　　　　</v>
          </cell>
          <cell r="C147" t="str">
            <v>バックホウ１．４m3　　　　　　　　　　　　　　　　　　　　　　　　　</v>
          </cell>
          <cell r="D147" t="str">
            <v>　一式</v>
          </cell>
          <cell r="E147">
            <v>109000</v>
          </cell>
        </row>
        <row r="148">
          <cell r="A148" t="str">
            <v>031800</v>
          </cell>
          <cell r="B148" t="str">
            <v>　　土工機械分解組立　　　　　　　　　　　　　　　　</v>
          </cell>
          <cell r="C148" t="str">
            <v>クラムシェル分解組立０．８ｍ3</v>
          </cell>
          <cell r="D148" t="str">
            <v>　一式</v>
          </cell>
          <cell r="E148">
            <v>193540</v>
          </cell>
        </row>
        <row r="149">
          <cell r="A149" t="str">
            <v>032800</v>
          </cell>
          <cell r="B149" t="str">
            <v>　　土　砂　運　搬　　　　　　　　　　　　　　　　　</v>
          </cell>
          <cell r="C149" t="str">
            <v>１０ｔ車　ＤＩＤ区間有　バックホウ　０．８m3　　０．３ｋｍ以下　　　</v>
          </cell>
          <cell r="D149" t="str">
            <v>　m3　</v>
          </cell>
          <cell r="E149">
            <v>260</v>
          </cell>
        </row>
        <row r="150">
          <cell r="A150" t="str">
            <v>032801</v>
          </cell>
          <cell r="B150" t="str">
            <v>　　土　砂　運　搬　　　　　　　　　　　　　　　　　</v>
          </cell>
          <cell r="C150" t="str">
            <v>１０ｔ車　ＤＩＤ区間有　バックホウ　０．８m3　　０．５ｋｍ以下　　　</v>
          </cell>
          <cell r="D150" t="str">
            <v>　m3　</v>
          </cell>
          <cell r="E150">
            <v>300</v>
          </cell>
        </row>
        <row r="151">
          <cell r="A151" t="str">
            <v>032802</v>
          </cell>
          <cell r="B151" t="str">
            <v>　　土　砂　運　搬　　　　　　　　　　　　　　　　　</v>
          </cell>
          <cell r="C151" t="str">
            <v>１０ｔ車　ＤＩＤ区間有　バックホウ　０．８m3　　１．０ｋｍ以下　　　</v>
          </cell>
          <cell r="D151" t="str">
            <v>　m3　</v>
          </cell>
          <cell r="E151">
            <v>340</v>
          </cell>
        </row>
        <row r="152">
          <cell r="A152" t="str">
            <v>032803</v>
          </cell>
          <cell r="B152" t="str">
            <v>　　土　砂　運　搬　　　　　　　　　　　　　　　　　</v>
          </cell>
          <cell r="C152" t="str">
            <v>１０ｔ車　ＤＩＤ区間有　バックホウ　０．８m3　　１．５ｋｍ以下　　　</v>
          </cell>
          <cell r="D152" t="str">
            <v>　m3　</v>
          </cell>
          <cell r="E152">
            <v>400</v>
          </cell>
        </row>
        <row r="153">
          <cell r="A153" t="str">
            <v>032804</v>
          </cell>
          <cell r="B153" t="str">
            <v>　　土　砂　運　搬　　　　　　　　　　　　　　　　　</v>
          </cell>
          <cell r="C153" t="str">
            <v>１０ｔ車　ＤＩＤ区間有　バックホウ　０．８m3　　２．０ｋｍ以下　　　</v>
          </cell>
          <cell r="D153" t="str">
            <v>　m3　</v>
          </cell>
          <cell r="E153">
            <v>430</v>
          </cell>
        </row>
        <row r="154">
          <cell r="A154" t="str">
            <v>032805</v>
          </cell>
          <cell r="B154" t="str">
            <v>　　土　砂　運　搬　　　　　　　　　　　　　　　　　</v>
          </cell>
          <cell r="C154" t="str">
            <v>１０ｔ車　ＤＩＤ区間有　バックホウ　０．８m3　　３．０ｋｍ以下　　　</v>
          </cell>
          <cell r="D154" t="str">
            <v>　m3　</v>
          </cell>
          <cell r="E154">
            <v>510</v>
          </cell>
        </row>
        <row r="155">
          <cell r="A155" t="str">
            <v>032806</v>
          </cell>
          <cell r="B155" t="str">
            <v>　　土　砂　運　搬　　　　　　　　　　　　　　　　　</v>
          </cell>
          <cell r="C155" t="str">
            <v>１０ｔ車　ＤＩＤ区間有　バックホウ　０．８m3　　３．５ｋｍ以下　　　</v>
          </cell>
          <cell r="D155" t="str">
            <v>　m3　</v>
          </cell>
          <cell r="E155">
            <v>610</v>
          </cell>
        </row>
        <row r="156">
          <cell r="A156" t="str">
            <v>032807</v>
          </cell>
          <cell r="B156" t="str">
            <v>　　土　砂　運　搬　　　　　　　　　　　　　　　　　</v>
          </cell>
          <cell r="C156" t="str">
            <v>１０ｔ車　ＤＩＤ区間有　バックホウ　０．８m3　　５．０ｋｍ以下　　　</v>
          </cell>
          <cell r="D156" t="str">
            <v>　m3　</v>
          </cell>
          <cell r="E156">
            <v>730</v>
          </cell>
        </row>
        <row r="157">
          <cell r="A157" t="str">
            <v>032808</v>
          </cell>
          <cell r="B157" t="str">
            <v>　　土　砂　運　搬　　　　　　　　　　　　　　　　　</v>
          </cell>
          <cell r="C157" t="str">
            <v>１０ｔ車　ＤＩＤ区間有　バックホウ　０．８m3　　６．０ｋｍ以下　　　</v>
          </cell>
          <cell r="D157" t="str">
            <v>　m3　</v>
          </cell>
          <cell r="E157">
            <v>860</v>
          </cell>
        </row>
        <row r="158">
          <cell r="A158" t="str">
            <v>032809</v>
          </cell>
          <cell r="B158" t="str">
            <v>　　土　砂　運　搬　　　　　　　　　　　　　　　　　</v>
          </cell>
          <cell r="C158" t="str">
            <v>１０ｔ車　ＤＩＤ区間有　バックホウ　０．８m3　　７．０ｋｍ以下　　　</v>
          </cell>
          <cell r="D158" t="str">
            <v>　m3　</v>
          </cell>
          <cell r="E158">
            <v>1000</v>
          </cell>
        </row>
        <row r="159">
          <cell r="A159" t="str">
            <v>032810</v>
          </cell>
          <cell r="B159" t="str">
            <v>　　土　砂　運　搬　　　　　　　　　　　　　　　　　</v>
          </cell>
          <cell r="C159" t="str">
            <v>１０ｔ車　ＤＩＤ区間有　バックホウ　０．８m3　　８．５ｋｍ以下　　　</v>
          </cell>
          <cell r="D159" t="str">
            <v>　m3　</v>
          </cell>
          <cell r="E159">
            <v>1140</v>
          </cell>
        </row>
        <row r="160">
          <cell r="A160" t="str">
            <v>032812</v>
          </cell>
          <cell r="B160" t="str">
            <v>　　土　砂　運　搬　　　　　　　　　　　　　　　　　</v>
          </cell>
          <cell r="C160" t="str">
            <v>１０ｔ車　ＤＩＤ区間有　バックホウ　０．８m3　１１．０ｋｍ以下　　　</v>
          </cell>
          <cell r="D160" t="str">
            <v>　m3　</v>
          </cell>
          <cell r="E160">
            <v>1300</v>
          </cell>
        </row>
        <row r="161">
          <cell r="A161" t="str">
            <v>032816</v>
          </cell>
          <cell r="B161" t="str">
            <v>　　土　砂　運　搬　　　　　　　　　　　　　　　　　</v>
          </cell>
          <cell r="C161" t="str">
            <v>１０ｔ車　ＤＩＤ区間有　バックホウ　０．８m3　１４．０ｋｍ以下　　　</v>
          </cell>
          <cell r="D161" t="str">
            <v>　m3　</v>
          </cell>
          <cell r="E161">
            <v>1550</v>
          </cell>
        </row>
        <row r="162">
          <cell r="A162" t="str">
            <v>032820</v>
          </cell>
          <cell r="B162" t="str">
            <v>　　土　砂　運　搬　　　　　　　　　　　　　　　　　</v>
          </cell>
          <cell r="C162" t="str">
            <v>１０ｔ車　ＤＩＤ区間有　バックホウ　０．８m3　１９．５ｋｍ以下　　　</v>
          </cell>
          <cell r="D162" t="str">
            <v>　m3　</v>
          </cell>
          <cell r="E162">
            <v>1940</v>
          </cell>
        </row>
        <row r="163">
          <cell r="A163" t="str">
            <v>032831</v>
          </cell>
          <cell r="B163" t="str">
            <v>　　土　砂　運　搬　　　　　　　　　　　　　　　　　</v>
          </cell>
          <cell r="C163" t="str">
            <v>１０ｔ車　ＤＩＤ区間有　バックホウ　０．８m3　３１．５ｋｍ以下　　　</v>
          </cell>
          <cell r="D163" t="str">
            <v>　m3　</v>
          </cell>
          <cell r="E163">
            <v>2630</v>
          </cell>
        </row>
        <row r="164">
          <cell r="A164" t="str">
            <v>032840</v>
          </cell>
          <cell r="B164" t="str">
            <v>　　土　砂　運　搬　　　　　　　　　　　　　　　　　</v>
          </cell>
          <cell r="C164" t="str">
            <v>１０ｔ車　ＤＩＤ区間有　バックホウ　０．８m3　６０．０ｋｍ以下　　　</v>
          </cell>
          <cell r="D164" t="str">
            <v>　m3　</v>
          </cell>
          <cell r="E164">
            <v>3920</v>
          </cell>
        </row>
        <row r="165">
          <cell r="A165" t="str">
            <v>032900</v>
          </cell>
          <cell r="B165" t="str">
            <v>　　土　砂　運　搬　　　　　　　　　　　　　　　　　</v>
          </cell>
          <cell r="C165" t="str">
            <v>１０ｔ車　ＤＩＤ区間無　バックホウ　０．８m3　　０．３ｋｍ以下　　　</v>
          </cell>
          <cell r="D165" t="str">
            <v>　m3　</v>
          </cell>
          <cell r="E165">
            <v>260</v>
          </cell>
        </row>
        <row r="166">
          <cell r="B166" t="str">
            <v>【　建築工事複合単価表　】</v>
          </cell>
        </row>
        <row r="167">
          <cell r="A167" t="str">
            <v>032901</v>
          </cell>
          <cell r="B167" t="str">
            <v>　　土　砂　運　搬　　　　　　　　　　　　　　　　　</v>
          </cell>
          <cell r="C167" t="str">
            <v>１０ｔ車　ＤＩＤ区間無　バックホウ　０．８m3　　０．５ｋｍ以下　　　</v>
          </cell>
          <cell r="D167" t="str">
            <v>　m3　</v>
          </cell>
          <cell r="E167">
            <v>300</v>
          </cell>
        </row>
        <row r="168">
          <cell r="A168" t="str">
            <v>032902</v>
          </cell>
          <cell r="B168" t="str">
            <v>　　土　砂　運　搬　　　　　　　　　　　　　　　　　</v>
          </cell>
          <cell r="C168" t="str">
            <v>１０ｔ車　ＤＩＤ区間無　バックホウ　０．８m3　　１．０ｋｍ以下　　　</v>
          </cell>
          <cell r="D168" t="str">
            <v>　m3　</v>
          </cell>
          <cell r="E168">
            <v>340</v>
          </cell>
        </row>
        <row r="169">
          <cell r="A169" t="str">
            <v>032903</v>
          </cell>
          <cell r="B169" t="str">
            <v>　　土　砂　運　搬　　　　　　　　　　　　　　　　　</v>
          </cell>
          <cell r="C169" t="str">
            <v>１０ｔ車　ＤＩＤ区間無　バックホウ　０．８m3　　１．５ｋｍ以下　　　</v>
          </cell>
          <cell r="D169" t="str">
            <v>　m3　</v>
          </cell>
          <cell r="E169">
            <v>400</v>
          </cell>
        </row>
        <row r="170">
          <cell r="A170" t="str">
            <v>032904</v>
          </cell>
          <cell r="B170" t="str">
            <v>　　土　砂　運　搬　　　　　　　　　　　　　　　　　</v>
          </cell>
          <cell r="C170" t="str">
            <v>１０ｔ車　ＤＩＤ区間無　バックホウ　０．８m3　　２．０ｋｍ以下　　　</v>
          </cell>
          <cell r="D170" t="str">
            <v>　m3　</v>
          </cell>
          <cell r="E170">
            <v>430</v>
          </cell>
        </row>
        <row r="171">
          <cell r="A171" t="str">
            <v>032905</v>
          </cell>
          <cell r="B171" t="str">
            <v>　　土　砂　運　搬　　　　　　　　　　　　　　　　　</v>
          </cell>
          <cell r="C171" t="str">
            <v>１０ｔ車　ＤＩＤ区間無　バックホウ　０．８m3　　３．０ｋｍ以下　　　</v>
          </cell>
          <cell r="D171" t="str">
            <v>　m3　</v>
          </cell>
          <cell r="E171">
            <v>510</v>
          </cell>
        </row>
        <row r="172">
          <cell r="A172" t="str">
            <v>032906</v>
          </cell>
          <cell r="B172" t="str">
            <v>　　土　砂　運　搬　　　　　　　　　　　　　　　　　</v>
          </cell>
          <cell r="C172" t="str">
            <v>１０ｔ車　ＤＩＤ区間無　バックホウ　０．８m3　　４．０ｋｍ以下　　　</v>
          </cell>
          <cell r="D172" t="str">
            <v>　m3　</v>
          </cell>
          <cell r="E172">
            <v>610</v>
          </cell>
        </row>
        <row r="173">
          <cell r="A173" t="str">
            <v>032907</v>
          </cell>
          <cell r="B173" t="str">
            <v>　　土　砂　運　搬　　　　　　　　　　　　　　　　　</v>
          </cell>
          <cell r="C173" t="str">
            <v>１０ｔ車　ＤＩＤ区間無　バックホウ　０．８m3　　５．５ｋｍ以下　　　</v>
          </cell>
          <cell r="D173" t="str">
            <v>　m3　</v>
          </cell>
          <cell r="E173">
            <v>730</v>
          </cell>
        </row>
        <row r="174">
          <cell r="A174" t="str">
            <v>032908</v>
          </cell>
          <cell r="B174" t="str">
            <v>　　土　砂　運　搬　　　　　　　　　　　　　　　　　</v>
          </cell>
          <cell r="C174" t="str">
            <v>１０ｔ車　ＤＩＤ区間無　バックホウ　０．８m3　　６．５ｋｍ以下　　　</v>
          </cell>
          <cell r="D174" t="str">
            <v>　m3　</v>
          </cell>
          <cell r="E174">
            <v>860</v>
          </cell>
        </row>
        <row r="175">
          <cell r="A175" t="str">
            <v>032909</v>
          </cell>
          <cell r="B175" t="str">
            <v>　　土　砂　運　搬　　　　　　　　　　　　　　　　　</v>
          </cell>
          <cell r="C175" t="str">
            <v>１０ｔ車　ＤＩＤ区間無　バックホウ　０．８m3　　７．５ｋｍ以下　　　</v>
          </cell>
          <cell r="D175" t="str">
            <v>　m3　</v>
          </cell>
          <cell r="E175">
            <v>1000</v>
          </cell>
        </row>
        <row r="176">
          <cell r="A176" t="str">
            <v>032912</v>
          </cell>
          <cell r="B176" t="str">
            <v>　　土　砂　運　搬　　　　　　　　　　　　　　　　　</v>
          </cell>
          <cell r="C176" t="str">
            <v>１０ｔ車　ＤＩＤ区間無　バックホウ　０．８m3　　９．５ｋｍ以下　　　</v>
          </cell>
          <cell r="D176" t="str">
            <v>　m3　</v>
          </cell>
          <cell r="E176">
            <v>1140</v>
          </cell>
        </row>
        <row r="177">
          <cell r="A177" t="str">
            <v>032913</v>
          </cell>
          <cell r="B177" t="str">
            <v>　　土　砂　運　搬　　　　　　　　　　　　　　　　　</v>
          </cell>
          <cell r="C177" t="str">
            <v>１０ｔ車　ＤＩＤ区間無　バックホウ　０．８m3　１１．５ｋｍ以下　　　</v>
          </cell>
          <cell r="D177" t="str">
            <v>　m3　</v>
          </cell>
          <cell r="E177">
            <v>1300</v>
          </cell>
        </row>
        <row r="178">
          <cell r="A178" t="str">
            <v>032916</v>
          </cell>
          <cell r="B178" t="str">
            <v>　　土　砂　運　搬　　　　　　　　　　　　　　　　　</v>
          </cell>
          <cell r="C178" t="str">
            <v>１０ｔ車　ＤＩＤ区間無　バックホウ　０．８m3　１５．５ｋｍ以下　　　</v>
          </cell>
          <cell r="D178" t="str">
            <v>　m3　</v>
          </cell>
          <cell r="E178">
            <v>1550</v>
          </cell>
        </row>
        <row r="179">
          <cell r="A179" t="str">
            <v>032925</v>
          </cell>
          <cell r="B179" t="str">
            <v>　　土　砂　運　搬　　　　　　　　　　　　　　　　　</v>
          </cell>
          <cell r="C179" t="str">
            <v>１０ｔ車　ＤＩＤ区間無　バックホウ　０．８m3　２２．５ｋｍ以下　　　</v>
          </cell>
          <cell r="D179" t="str">
            <v>　m3　</v>
          </cell>
          <cell r="E179">
            <v>1940</v>
          </cell>
        </row>
        <row r="180">
          <cell r="A180" t="str">
            <v>032933</v>
          </cell>
          <cell r="B180" t="str">
            <v>　　土　砂　運　搬　　　　　　　　　　　　　　　　　</v>
          </cell>
          <cell r="C180" t="str">
            <v>１０ｔ車　ＤＩＤ区間無　バックホウ　０．８m3　４９．５ｋｍ以下　　　</v>
          </cell>
          <cell r="D180" t="str">
            <v>　m3　</v>
          </cell>
          <cell r="E180">
            <v>2630</v>
          </cell>
        </row>
        <row r="181">
          <cell r="A181" t="str">
            <v>032940</v>
          </cell>
          <cell r="B181" t="str">
            <v>　　土　砂　運　搬　　　　　　　　　　　　　　　　　</v>
          </cell>
          <cell r="C181" t="str">
            <v>１０ｔ車　ＤＩＤ区間無　バックホウ　０．８m3　６０．０ｋｍ以下　　　</v>
          </cell>
          <cell r="D181" t="str">
            <v>　m3　</v>
          </cell>
          <cell r="E181">
            <v>3920</v>
          </cell>
        </row>
        <row r="182">
          <cell r="A182" t="str">
            <v>033000</v>
          </cell>
          <cell r="B182" t="str">
            <v>　　土　砂　運　搬　　　　　　　　　　　　　　　　　</v>
          </cell>
          <cell r="C182" t="str">
            <v>１０ｔ車　ＤＩＤ区間有　バックホウ　１．４m3　　０．３ｋｍ以下　　　</v>
          </cell>
          <cell r="D182" t="str">
            <v>　m3　</v>
          </cell>
          <cell r="E182">
            <v>210</v>
          </cell>
        </row>
        <row r="183">
          <cell r="A183" t="str">
            <v>033001</v>
          </cell>
          <cell r="B183" t="str">
            <v>　　土　砂　運　搬　　　　　　　　　　　　　　　　　</v>
          </cell>
          <cell r="C183" t="str">
            <v>１０ｔ車　ＤＩＤ区間有　バックホウ　１．４m3　　０．５ｋｍ以下　　　</v>
          </cell>
          <cell r="D183" t="str">
            <v>　m3　</v>
          </cell>
          <cell r="E183">
            <v>260</v>
          </cell>
        </row>
        <row r="184">
          <cell r="A184" t="str">
            <v>033002</v>
          </cell>
          <cell r="B184" t="str">
            <v>　　土　砂　運　搬　　　　　　　　　　　　　　　　　</v>
          </cell>
          <cell r="C184" t="str">
            <v>１０ｔ車　ＤＩＤ区間有　バックホウ　１．４m3　　１．０ｋｍ以下　　　</v>
          </cell>
          <cell r="D184" t="str">
            <v>　m3　</v>
          </cell>
          <cell r="E184">
            <v>300</v>
          </cell>
        </row>
        <row r="185">
          <cell r="A185" t="str">
            <v>033003</v>
          </cell>
          <cell r="B185" t="str">
            <v>　　土　砂　運　搬　　　　　　　　　　　　　　　　　</v>
          </cell>
          <cell r="C185" t="str">
            <v>１０ｔ車　ＤＩＤ区間有　バックホウ　１．４m3　　１．５ｋｍ以下　　　</v>
          </cell>
          <cell r="D185" t="str">
            <v>　m3　</v>
          </cell>
          <cell r="E185">
            <v>340</v>
          </cell>
        </row>
        <row r="186">
          <cell r="A186" t="str">
            <v>033004</v>
          </cell>
          <cell r="B186" t="str">
            <v>　　土　砂　運　搬　　　　　　　　　　　　　　　　　</v>
          </cell>
          <cell r="C186" t="str">
            <v>１０ｔ車　ＤＩＤ区間有　バックホウ　１．４m3　　２．０ｋｍ以下　　　</v>
          </cell>
          <cell r="D186" t="str">
            <v>　m3　</v>
          </cell>
          <cell r="E186">
            <v>400</v>
          </cell>
        </row>
        <row r="187">
          <cell r="A187" t="str">
            <v>033005</v>
          </cell>
          <cell r="B187" t="str">
            <v>　　土　砂　運　搬　　　　　　　　　　　　　　　　　</v>
          </cell>
          <cell r="C187" t="str">
            <v>１０ｔ車　ＤＩＤ区間有　バックホウ　１．４m3　　２．５ｋｍ以下　　　</v>
          </cell>
          <cell r="D187" t="str">
            <v>　m3　</v>
          </cell>
          <cell r="E187">
            <v>430</v>
          </cell>
        </row>
        <row r="188">
          <cell r="A188" t="str">
            <v>033006</v>
          </cell>
          <cell r="B188" t="str">
            <v>　　土　砂　運　搬　　　　　　　　　　　　　　　　　</v>
          </cell>
          <cell r="C188" t="str">
            <v>１０ｔ車　ＤＩＤ区間有　バックホウ　１．４m3　　３．０ｋｍ以下　　　</v>
          </cell>
          <cell r="D188" t="str">
            <v>　m3　</v>
          </cell>
          <cell r="E188">
            <v>480</v>
          </cell>
        </row>
        <row r="189">
          <cell r="A189" t="str">
            <v>033007</v>
          </cell>
          <cell r="B189" t="str">
            <v>　　土　砂　運　搬　　　　　　　　　　　　　　　　　</v>
          </cell>
          <cell r="C189" t="str">
            <v>１０ｔ車　ＤＩＤ区間有　バックホウ　１．４m3　　３．５ｋｍ以下　　　</v>
          </cell>
          <cell r="D189" t="str">
            <v>　m3　</v>
          </cell>
          <cell r="E189">
            <v>510</v>
          </cell>
        </row>
        <row r="190">
          <cell r="A190" t="str">
            <v>033008</v>
          </cell>
          <cell r="B190" t="str">
            <v>　　土　砂　運　搬　　　　　　　　　　　　　　　　　</v>
          </cell>
          <cell r="C190" t="str">
            <v>１０ｔ車　ＤＩＤ区間有　バックホウ　１．４m3　　４．５ｋｍ以下　　　</v>
          </cell>
          <cell r="D190" t="str">
            <v>　m3　</v>
          </cell>
          <cell r="E190">
            <v>610</v>
          </cell>
        </row>
        <row r="191">
          <cell r="A191" t="str">
            <v>033009</v>
          </cell>
          <cell r="B191" t="str">
            <v>　　土　砂　運　搬　　　　　　　　　　　　　　　　　</v>
          </cell>
          <cell r="C191" t="str">
            <v>１０ｔ車　ＤＩＤ区間有　バックホウ　１．４m3　　５．５ｋｍ以下　　　</v>
          </cell>
          <cell r="D191" t="str">
            <v>　m3　</v>
          </cell>
          <cell r="E191">
            <v>730</v>
          </cell>
        </row>
        <row r="192">
          <cell r="A192" t="str">
            <v>033010</v>
          </cell>
          <cell r="B192" t="str">
            <v>　　土　砂　運　搬　　　　　　　　　　　　　　　　　</v>
          </cell>
          <cell r="C192" t="str">
            <v>１０ｔ車　ＤＩＤ区間有　バックホウ　１．０m3　　６．５ｋｍ以下　　　</v>
          </cell>
          <cell r="D192" t="str">
            <v>　m3　</v>
          </cell>
          <cell r="E192">
            <v>860</v>
          </cell>
        </row>
        <row r="193">
          <cell r="A193" t="str">
            <v>033011</v>
          </cell>
          <cell r="B193" t="str">
            <v>　　土　砂　運　搬　　　　　　　　　　　　　　　　　</v>
          </cell>
          <cell r="C193" t="str">
            <v>１０ｔ車　ＤＩＤ区間有　バックホウ　１．４m3　　８．０ｋｍ以下　　　</v>
          </cell>
          <cell r="D193" t="str">
            <v>　m3　</v>
          </cell>
          <cell r="E193">
            <v>1000</v>
          </cell>
        </row>
        <row r="194">
          <cell r="A194" t="str">
            <v>033012</v>
          </cell>
          <cell r="B194" t="str">
            <v>　　土　砂　運　搬　　　　　　　　　　　　　　　　　</v>
          </cell>
          <cell r="C194" t="str">
            <v>１０ｔ車　ＤＩＤ区間有　バックホウ　１．４m3　　９．５ｋｍ以下　　　</v>
          </cell>
          <cell r="D194" t="str">
            <v>　m3　</v>
          </cell>
          <cell r="E194">
            <v>1140</v>
          </cell>
        </row>
        <row r="195">
          <cell r="A195" t="str">
            <v>033013</v>
          </cell>
          <cell r="B195" t="str">
            <v>　　土　砂　運　搬　　　　　　　　　　　　　　　　　</v>
          </cell>
          <cell r="C195" t="str">
            <v>１０ｔ車　ＤＩＤ区間有　バックホウ　１．４m3　１１．５ｋｍ以下　　　</v>
          </cell>
          <cell r="D195" t="str">
            <v>　m3　</v>
          </cell>
          <cell r="E195">
            <v>1300</v>
          </cell>
        </row>
        <row r="196">
          <cell r="A196" t="str">
            <v>033014</v>
          </cell>
          <cell r="B196" t="str">
            <v>　　土　砂　運　搬　　　　　　　　　　　　　　　　　</v>
          </cell>
          <cell r="C196" t="str">
            <v>１０ｔ車　ＤＩＤ区間有　バックホウ　１．４m3　１５．０ｋｍ以下　　　</v>
          </cell>
          <cell r="D196" t="str">
            <v>　m3　</v>
          </cell>
          <cell r="E196">
            <v>1550</v>
          </cell>
        </row>
        <row r="197">
          <cell r="A197" t="str">
            <v>033015</v>
          </cell>
          <cell r="B197" t="str">
            <v>　　土　砂　運　搬　　　　　　　　　　　　　　　　　</v>
          </cell>
          <cell r="C197" t="str">
            <v>１０ｔ車　ＤＩＤ区間有　バックホウ　１．４m3　２０．５ｋｍ以下　　　</v>
          </cell>
          <cell r="D197" t="str">
            <v>　m3　</v>
          </cell>
          <cell r="E197">
            <v>1940</v>
          </cell>
        </row>
        <row r="198">
          <cell r="A198" t="str">
            <v>033016</v>
          </cell>
          <cell r="B198" t="str">
            <v>　　土　砂　運　搬　　　　　　　　　　　　　　　　　</v>
          </cell>
          <cell r="C198" t="str">
            <v>１０ｔ車　ＤＩＤ区間有　バックホウ　１．４m3　３３．０ｋｍ以下　　　</v>
          </cell>
          <cell r="D198" t="str">
            <v>　m3　</v>
          </cell>
          <cell r="E198">
            <v>2630</v>
          </cell>
        </row>
        <row r="199">
          <cell r="A199" t="str">
            <v>033017</v>
          </cell>
          <cell r="B199" t="str">
            <v>　　土　砂　運　搬　　　　　　　　　　　　　　　　　</v>
          </cell>
          <cell r="C199" t="str">
            <v>１０ｔ車　ＤＩＤ区間有　バックホウ　１．４m3　６０．０ｋｍ以下　　　</v>
          </cell>
          <cell r="D199" t="str">
            <v>　m3　</v>
          </cell>
          <cell r="E199">
            <v>3920</v>
          </cell>
        </row>
        <row r="200">
          <cell r="A200" t="str">
            <v>033100</v>
          </cell>
          <cell r="B200" t="str">
            <v>　　土　砂　運　搬　　　　　　　　　　　　　　　　　</v>
          </cell>
          <cell r="C200" t="str">
            <v>１０ｔ車　ＤＩＤ区間無　バックホウ　１．４m3　　０．３ｋｍ以下　　　</v>
          </cell>
          <cell r="D200" t="str">
            <v>　m3　</v>
          </cell>
          <cell r="E200">
            <v>210</v>
          </cell>
        </row>
        <row r="201">
          <cell r="A201" t="str">
            <v>033101</v>
          </cell>
          <cell r="B201" t="str">
            <v>　　土　砂　運　搬　　　　　　　　　　　　　　　　　</v>
          </cell>
          <cell r="C201" t="str">
            <v>１０ｔ車　ＤＩＤ区間無　バックホウ　１．４m3　　０．５ｋｍ以下　　　</v>
          </cell>
          <cell r="D201" t="str">
            <v>　m3　</v>
          </cell>
          <cell r="E201">
            <v>260</v>
          </cell>
        </row>
        <row r="202">
          <cell r="A202" t="str">
            <v>033102</v>
          </cell>
          <cell r="B202" t="str">
            <v>　　土　砂　運　搬　　　　　　　　　　　　　　　　　</v>
          </cell>
          <cell r="C202" t="str">
            <v>１０ｔ車　ＤＩＤ区間無　バックホウ　１．４m3　　１．０ｋｍ以下　　　</v>
          </cell>
          <cell r="D202" t="str">
            <v>　m3　</v>
          </cell>
          <cell r="E202">
            <v>300</v>
          </cell>
        </row>
        <row r="203">
          <cell r="A203" t="str">
            <v>033103</v>
          </cell>
          <cell r="B203" t="str">
            <v>　　土　砂　運　搬　　　　　　　　　　　　　　　　　</v>
          </cell>
          <cell r="C203" t="str">
            <v>１０ｔ車　ＤＩＤ区間無　バックホウ　１．４m3　　１．５ｋｍ以下　　　</v>
          </cell>
          <cell r="D203" t="str">
            <v>　m3　</v>
          </cell>
          <cell r="E203">
            <v>340</v>
          </cell>
        </row>
        <row r="204">
          <cell r="A204" t="str">
            <v>033104</v>
          </cell>
          <cell r="B204" t="str">
            <v>　　土　砂　運　搬　　　　　　　　　　　　　　　　　</v>
          </cell>
          <cell r="C204" t="str">
            <v>１０ｔ車　ＤＩＤ区間無　バックホウ　１．４m3　　２．０ｋｍ以下　　　</v>
          </cell>
          <cell r="D204" t="str">
            <v>　m3　</v>
          </cell>
          <cell r="E204">
            <v>400</v>
          </cell>
        </row>
        <row r="205">
          <cell r="A205" t="str">
            <v>033105</v>
          </cell>
          <cell r="B205" t="str">
            <v>　　土　砂　運　搬　　　　　　　　　　　　　　　　　</v>
          </cell>
          <cell r="C205" t="str">
            <v>１０ｔ車　ＤＩＤ区間無　バックホウ　１．４m3　　２．５ｋｍ以下　　　</v>
          </cell>
          <cell r="D205" t="str">
            <v>　m3　</v>
          </cell>
          <cell r="E205">
            <v>430</v>
          </cell>
        </row>
        <row r="206">
          <cell r="A206" t="str">
            <v>033106</v>
          </cell>
          <cell r="B206" t="str">
            <v>　　土　砂　運　搬　　　　　　　　　　　　　　　　　</v>
          </cell>
          <cell r="C206" t="str">
            <v>１０ｔ車　ＤＩＤ区間無　バックホウ　１．４m3　　３．０ｋｍ以下　　　</v>
          </cell>
          <cell r="D206" t="str">
            <v>　m3　</v>
          </cell>
          <cell r="E206">
            <v>480</v>
          </cell>
        </row>
        <row r="207">
          <cell r="B207" t="str">
            <v>【　建築工事複合単価表　】</v>
          </cell>
        </row>
        <row r="208">
          <cell r="A208" t="str">
            <v>033107</v>
          </cell>
          <cell r="B208" t="str">
            <v>　　土　砂　運　搬　　　　　　　　　　　　　　　　　</v>
          </cell>
          <cell r="C208" t="str">
            <v>１０ｔ車　ＤＩＤ区間無　バックホウ　１．４m3　　３．５ｋｍ以下　　　</v>
          </cell>
          <cell r="D208" t="str">
            <v>　m3　</v>
          </cell>
          <cell r="E208">
            <v>510</v>
          </cell>
        </row>
        <row r="209">
          <cell r="A209" t="str">
            <v>033108</v>
          </cell>
          <cell r="B209" t="str">
            <v>　　土　砂　運　搬　　　　　　　　　　　　　　　　　</v>
          </cell>
          <cell r="C209" t="str">
            <v>１０ｔ車　ＤＩＤ区間無　バックホウ　１．４m3　　４．５ｋｍ以下　　　</v>
          </cell>
          <cell r="D209" t="str">
            <v>　m3　</v>
          </cell>
          <cell r="E209">
            <v>610</v>
          </cell>
        </row>
        <row r="210">
          <cell r="A210" t="str">
            <v>033109</v>
          </cell>
          <cell r="B210" t="str">
            <v>　　土　砂　運　搬　　　　　　　　　　　　　　　　　</v>
          </cell>
          <cell r="C210" t="str">
            <v>１０ｔ車　ＤＩＤ区間無　バックホウ　１．４m3　　６．０ｋｍ以下　　　</v>
          </cell>
          <cell r="D210" t="str">
            <v>　m3　</v>
          </cell>
          <cell r="E210">
            <v>730</v>
          </cell>
        </row>
        <row r="211">
          <cell r="A211" t="str">
            <v>033110</v>
          </cell>
          <cell r="B211" t="str">
            <v>　　土　砂　運　搬　　　　　　　　　　　　　　　　　</v>
          </cell>
          <cell r="C211" t="str">
            <v>１０ｔ車　ＤＩＤ区間無　バックホウ　１．４m3　　７．０ｋｍ以下　　　</v>
          </cell>
          <cell r="D211" t="str">
            <v>　m3　</v>
          </cell>
          <cell r="E211">
            <v>860</v>
          </cell>
        </row>
        <row r="212">
          <cell r="A212" t="str">
            <v>033111</v>
          </cell>
          <cell r="B212" t="str">
            <v>　　土　砂　運　搬　　　　　　　　　　　　　　　　　</v>
          </cell>
          <cell r="C212" t="str">
            <v>１０ｔ車　ＤＩＤ区間無　バックホウ　１．４m3　　８．５ｋｍ以下　　　</v>
          </cell>
          <cell r="D212" t="str">
            <v>　m3　</v>
          </cell>
          <cell r="E212">
            <v>1000</v>
          </cell>
        </row>
        <row r="213">
          <cell r="A213" t="str">
            <v>033112</v>
          </cell>
          <cell r="B213" t="str">
            <v>　　土　砂　運　搬　　　　　　　　　　　　　　　　　</v>
          </cell>
          <cell r="C213" t="str">
            <v>１０ｔ車　ＤＩＤ区間無　バックホウ　１．４m3　１０．０ｋｍ以下　　　</v>
          </cell>
          <cell r="D213" t="str">
            <v>　m3　</v>
          </cell>
          <cell r="E213">
            <v>1140</v>
          </cell>
        </row>
        <row r="214">
          <cell r="A214" t="str">
            <v>033113</v>
          </cell>
          <cell r="B214" t="str">
            <v>　　土　砂　運　搬　　　　　　　　　　　　　　　　　</v>
          </cell>
          <cell r="C214" t="str">
            <v>１０ｔ車　ＤＩＤ区間無　バックホウ　１．４m3　１２．５ｋｍ以下　　　</v>
          </cell>
          <cell r="D214" t="str">
            <v>　m3　</v>
          </cell>
          <cell r="E214">
            <v>1300</v>
          </cell>
        </row>
        <row r="215">
          <cell r="A215" t="str">
            <v>033114</v>
          </cell>
          <cell r="B215" t="str">
            <v>　　土　砂　運　搬　　　　　　　　　　　　　　　　　</v>
          </cell>
          <cell r="C215" t="str">
            <v>１０ｔ車　ＤＩＤ区間無　バックホウ　１．４m3　１６．５ｋｍ以下　　　</v>
          </cell>
          <cell r="D215" t="str">
            <v>　m3　</v>
          </cell>
          <cell r="E215">
            <v>1550</v>
          </cell>
        </row>
        <row r="216">
          <cell r="A216" t="str">
            <v>033115</v>
          </cell>
          <cell r="B216" t="str">
            <v>　　土　砂　運　搬　　　　　　　　　　　　　　　　　</v>
          </cell>
          <cell r="C216" t="str">
            <v>１０ｔ車　ＤＩＤ区間無　バックホウ　１．４m3　２３．５ｋｍ以下　　　</v>
          </cell>
          <cell r="D216" t="str">
            <v>　m3　</v>
          </cell>
          <cell r="E216">
            <v>1940</v>
          </cell>
        </row>
        <row r="217">
          <cell r="A217" t="str">
            <v>033116</v>
          </cell>
          <cell r="B217" t="str">
            <v>　　土　砂　運　搬　　　　　　　　　　　　　　　　　</v>
          </cell>
          <cell r="C217" t="str">
            <v>１０ｔ車　ＤＩＤ区間無　バックホウ　１．４m3　５１．５ｋｍ以下　　　</v>
          </cell>
          <cell r="D217" t="str">
            <v>　m3　</v>
          </cell>
          <cell r="E217">
            <v>2630</v>
          </cell>
        </row>
        <row r="218">
          <cell r="A218" t="str">
            <v>033117</v>
          </cell>
          <cell r="B218" t="str">
            <v>　　土　砂　運　搬　　　　　　　　　　　　　　　　　</v>
          </cell>
          <cell r="C218" t="str">
            <v>１０ｔ車　ＤＩＤ区間無　バックホウ　１．４m3　６０．０ｋｍ以下　　　</v>
          </cell>
          <cell r="D218" t="str">
            <v>　m3　</v>
          </cell>
          <cell r="E218">
            <v>3920</v>
          </cell>
        </row>
        <row r="219">
          <cell r="A219" t="str">
            <v>040130</v>
          </cell>
          <cell r="B219" t="str">
            <v>　　杭　頭　処　理　　　　　　　　　　　　　　　　　</v>
          </cell>
          <cell r="C219" t="str">
            <v>径３００　　　　　　　　　　　　　　　　　　　　　　　　　　　　　　</v>
          </cell>
          <cell r="D219" t="str">
            <v>　本　</v>
          </cell>
          <cell r="E219">
            <v>2240</v>
          </cell>
        </row>
        <row r="220">
          <cell r="A220" t="str">
            <v>040135</v>
          </cell>
          <cell r="B220" t="str">
            <v>　　杭　頭　処　理　　　　　　　　　　　　　　　　　</v>
          </cell>
          <cell r="C220" t="str">
            <v>径３５０　　　　　　　　　　　　　　　　　　　　　　　　　　　　　　</v>
          </cell>
          <cell r="D220" t="str">
            <v>　本　</v>
          </cell>
          <cell r="E220">
            <v>2990</v>
          </cell>
        </row>
        <row r="221">
          <cell r="A221" t="str">
            <v>040140</v>
          </cell>
          <cell r="B221" t="str">
            <v>　　杭　頭　処　理　　　　　　　　　　　　　　　　　</v>
          </cell>
          <cell r="C221" t="str">
            <v>径４００　　　　　　　　　　　　　　　　　　　　　　　　　　　　　　</v>
          </cell>
          <cell r="D221" t="str">
            <v>　本　</v>
          </cell>
          <cell r="E221">
            <v>3740</v>
          </cell>
        </row>
        <row r="222">
          <cell r="A222" t="str">
            <v>040145</v>
          </cell>
          <cell r="B222" t="str">
            <v>　　杭　頭　処　理　　　　　　　　　　　　　　　　　</v>
          </cell>
          <cell r="C222" t="str">
            <v>径４５０　　　　　　　　　　　　　　　　　　　　　　　　　　　　　　</v>
          </cell>
          <cell r="D222" t="str">
            <v>　本　</v>
          </cell>
          <cell r="E222">
            <v>4680</v>
          </cell>
        </row>
        <row r="223">
          <cell r="A223" t="str">
            <v>040150</v>
          </cell>
          <cell r="B223" t="str">
            <v>　　杭　頭　処　理　　　　　　　　　　　　　　　　　</v>
          </cell>
          <cell r="C223" t="str">
            <v>径５００　　　　　　　　　　　　　　　　　　　　　　　　　　　　　　</v>
          </cell>
          <cell r="D223" t="str">
            <v>　本　</v>
          </cell>
          <cell r="E223">
            <v>5610</v>
          </cell>
        </row>
        <row r="224">
          <cell r="A224" t="str">
            <v>040160</v>
          </cell>
          <cell r="B224" t="str">
            <v>　　杭　頭　処　理　　　　　　　　　　　　　　　　　</v>
          </cell>
          <cell r="C224" t="str">
            <v>径６００　　　　　　　　　　　　　　　　　　　　　　　　　　　　　　</v>
          </cell>
          <cell r="D224" t="str">
            <v>　本　</v>
          </cell>
          <cell r="E224">
            <v>7670</v>
          </cell>
        </row>
        <row r="225">
          <cell r="A225" t="str">
            <v>040530</v>
          </cell>
          <cell r="B225" t="str">
            <v>　　杭　頭　補　強　　　　　　　　　　　　　　　　　</v>
          </cell>
          <cell r="C225" t="str">
            <v>径３００　　　　　　　　　　　　　　　　　　　　　　　　　　　　　　</v>
          </cell>
          <cell r="D225" t="str">
            <v>　箇所</v>
          </cell>
          <cell r="E225">
            <v>2520</v>
          </cell>
        </row>
        <row r="226">
          <cell r="A226" t="str">
            <v>040535</v>
          </cell>
          <cell r="B226" t="str">
            <v>　　杭　頭　補　強　　　　　　　　　　　　　　　　　</v>
          </cell>
          <cell r="C226" t="str">
            <v>径３５０　　　　　　　　　　　　　　　　　　　　　　　　　　　　　　</v>
          </cell>
          <cell r="D226" t="str">
            <v>　箇所</v>
          </cell>
          <cell r="E226">
            <v>2910</v>
          </cell>
        </row>
        <row r="227">
          <cell r="A227" t="str">
            <v>040540</v>
          </cell>
          <cell r="B227" t="str">
            <v>　　杭　頭　補　強　　　　　　　　　　　　　　　　　</v>
          </cell>
          <cell r="C227" t="str">
            <v>径４００　　　　　　　　　　　　　　　　　　　　　　　　　　　　　　</v>
          </cell>
          <cell r="D227" t="str">
            <v>　箇所</v>
          </cell>
          <cell r="E227">
            <v>3770</v>
          </cell>
        </row>
        <row r="228">
          <cell r="A228" t="str">
            <v>040545</v>
          </cell>
          <cell r="B228" t="str">
            <v>　　杭　頭　補　強　　　　　　　　　　　　　　　　　</v>
          </cell>
          <cell r="C228" t="str">
            <v>径４５０　　　　　　　　　　　　　　　　　　　　　　　　　　　　　　</v>
          </cell>
          <cell r="D228" t="str">
            <v>　箇所</v>
          </cell>
          <cell r="E228">
            <v>5510</v>
          </cell>
        </row>
        <row r="229">
          <cell r="A229" t="str">
            <v>040550</v>
          </cell>
          <cell r="B229" t="str">
            <v>　　杭　頭　補　強　　　　　　　　　　　　　　　　　</v>
          </cell>
          <cell r="C229" t="str">
            <v>径５００　　　　　　　　　　　　　　　　　　　　　　　　　　　　　　</v>
          </cell>
          <cell r="D229" t="str">
            <v>　箇所</v>
          </cell>
          <cell r="E229">
            <v>6130</v>
          </cell>
        </row>
        <row r="230">
          <cell r="A230" t="str">
            <v>040560</v>
          </cell>
          <cell r="B230" t="str">
            <v>　　杭　頭　補　強　　　　　　　　　　　　　　　　　</v>
          </cell>
          <cell r="C230" t="str">
            <v>径６００　　　　　　　　　　　　　　　　　　　　　　　　　　　　　　</v>
          </cell>
          <cell r="D230" t="str">
            <v>　箇所</v>
          </cell>
          <cell r="E230">
            <v>9680</v>
          </cell>
        </row>
        <row r="231">
          <cell r="A231" t="str">
            <v>041040</v>
          </cell>
          <cell r="B231" t="str">
            <v>　　砕　石　地　業　　　　　　　　　　　　　　　　　</v>
          </cell>
          <cell r="C231" t="str">
            <v>＜砕石材料費×１．１を加算する＞　　　　　　　　　　　　　　　　　　</v>
          </cell>
          <cell r="D231" t="str">
            <v>　m3　</v>
          </cell>
          <cell r="E231">
            <v>3470</v>
          </cell>
        </row>
        <row r="232">
          <cell r="A232" t="str">
            <v>041140</v>
          </cell>
          <cell r="B232" t="str">
            <v>　　砕　石　敷　き　　　　　　　　　　　　　　　　　</v>
          </cell>
          <cell r="C232" t="str">
            <v>＜砕石材料費×１．０５を加算する＞　　　　　　　　　　　　　　　　　</v>
          </cell>
          <cell r="D232" t="str">
            <v>　m3　</v>
          </cell>
          <cell r="E232">
            <v>2950</v>
          </cell>
        </row>
        <row r="233">
          <cell r="A233" t="str">
            <v>041200</v>
          </cell>
          <cell r="B233" t="str">
            <v>　　床下防湿層敷き</v>
          </cell>
          <cell r="C233" t="str">
            <v>ポリエチレンシート　０．１５ｍｍ</v>
          </cell>
          <cell r="D233" t="str">
            <v>　m2　</v>
          </cell>
          <cell r="E233">
            <v>190</v>
          </cell>
        </row>
        <row r="234">
          <cell r="A234" t="str">
            <v>050103</v>
          </cell>
          <cell r="B234" t="str">
            <v>　　コンクリートポンプ運転　　　　　　　　　　　</v>
          </cell>
          <cell r="C234" t="str">
            <v>配管型　　　５０m3未満　　　　　　　　　　　　</v>
          </cell>
          <cell r="D234" t="str">
            <v>　m3　</v>
          </cell>
          <cell r="E234">
            <v>32</v>
          </cell>
        </row>
        <row r="235">
          <cell r="A235" t="str">
            <v>050105</v>
          </cell>
          <cell r="B235" t="str">
            <v>　　コンクリートポンプ運転　　　　　　　　　　　</v>
          </cell>
          <cell r="C235" t="str">
            <v>配管型　　　５０m3以上１００m3未満　　　　　　</v>
          </cell>
          <cell r="D235" t="str">
            <v>　m3　</v>
          </cell>
          <cell r="E235">
            <v>32</v>
          </cell>
        </row>
        <row r="236">
          <cell r="A236" t="str">
            <v>050107</v>
          </cell>
          <cell r="B236" t="str">
            <v>　　コンクリートポンプ運転　　　　　　　　　　　</v>
          </cell>
          <cell r="C236" t="str">
            <v>配管型　　１００m3以上１７０m3未満　　　　　</v>
          </cell>
          <cell r="D236" t="str">
            <v>　m3　</v>
          </cell>
          <cell r="E236">
            <v>660</v>
          </cell>
        </row>
        <row r="237">
          <cell r="A237" t="str">
            <v>050109</v>
          </cell>
          <cell r="B237" t="str">
            <v>　　コンクリートポンプ運転　　　　　　　　　　　</v>
          </cell>
          <cell r="C237" t="str">
            <v>配管型　　１７０m3以上　　　　　　　　　　　</v>
          </cell>
          <cell r="D237" t="str">
            <v>　m3　</v>
          </cell>
          <cell r="E237">
            <v>610</v>
          </cell>
        </row>
        <row r="238">
          <cell r="A238" t="str">
            <v>050222</v>
          </cell>
          <cell r="B238" t="str">
            <v>　　コンクリートポンプ組立　　　　　　　　　　　　　</v>
          </cell>
          <cell r="C238" t="str">
            <v>配管型　　　５０m3未満　　　　　　　　　　　　　　　　　　　　　　　　　</v>
          </cell>
          <cell r="D238" t="str">
            <v>　台　</v>
          </cell>
          <cell r="E238">
            <v>70190</v>
          </cell>
        </row>
        <row r="239">
          <cell r="A239" t="str">
            <v>050224</v>
          </cell>
          <cell r="B239" t="str">
            <v>　　コンクリートポンプ組立　　　　　　　　　　　　　</v>
          </cell>
          <cell r="C239" t="str">
            <v>配管型　　　５０m3以上１００m3未満　　　　　　　　　　　　　　　　　　　</v>
          </cell>
          <cell r="D239" t="str">
            <v>　台　</v>
          </cell>
          <cell r="E239">
            <v>97820</v>
          </cell>
        </row>
        <row r="240">
          <cell r="A240" t="str">
            <v>050226</v>
          </cell>
          <cell r="B240" t="str">
            <v>　　コンクリートポンプ組立　　　　　　　　　　　　　</v>
          </cell>
          <cell r="C240" t="str">
            <v>配管型　　１００m3以上１７０m3未満　　　　　　　　　　　　　　　　　　</v>
          </cell>
          <cell r="D240" t="str">
            <v>　台　</v>
          </cell>
          <cell r="E240">
            <v>42550</v>
          </cell>
        </row>
        <row r="241">
          <cell r="A241" t="str">
            <v>050228</v>
          </cell>
          <cell r="B241" t="str">
            <v>　　コンクリートポンプ組立　　　　　　　　　　　　　</v>
          </cell>
          <cell r="C241" t="str">
            <v>配管型　　１７０m3以上　　　　　　　　　　　　　　　　　　　　　　　　</v>
          </cell>
          <cell r="D241" t="str">
            <v>　台　</v>
          </cell>
          <cell r="E241">
            <v>48920</v>
          </cell>
        </row>
        <row r="242">
          <cell r="A242" t="str">
            <v>050301</v>
          </cell>
          <cell r="B242" t="str">
            <v>　　コンクリート足場　　　　　　　　　　　　　　　　</v>
          </cell>
          <cell r="C242" t="str">
            <v>一般階　　　　　　　　　　　　　　　　　　　　　　　　　　　　　　　</v>
          </cell>
          <cell r="D242" t="str">
            <v>　m2　</v>
          </cell>
          <cell r="E242">
            <v>110</v>
          </cell>
        </row>
        <row r="243">
          <cell r="A243" t="str">
            <v>050400</v>
          </cell>
          <cell r="B243" t="str">
            <v>　　コンクリート養生　　　　　　　　　　　　　　　　</v>
          </cell>
          <cell r="C243" t="str">
            <v>一般　　　　　　　　　　　　　　　　　　　　　　　　　　　　　　　　</v>
          </cell>
          <cell r="D243" t="str">
            <v>　m2　</v>
          </cell>
          <cell r="E243">
            <v>42</v>
          </cell>
        </row>
        <row r="244">
          <cell r="A244" t="str">
            <v>076000</v>
          </cell>
          <cell r="B244" t="str">
            <v>　　鉄　骨　足　場　　　　　　　　　　　　　　　　　</v>
          </cell>
          <cell r="C244" t="str">
            <v>　　　　　　　　　　　　　　　　　　　　　　　　　　　　　　　　　　</v>
          </cell>
          <cell r="D244" t="str">
            <v>　m2　</v>
          </cell>
          <cell r="E244">
            <v>730</v>
          </cell>
        </row>
        <row r="245">
          <cell r="A245" t="str">
            <v>077000</v>
          </cell>
          <cell r="B245" t="str">
            <v>　　災　害　防　止　　　　　　　　　　　　　　　　　</v>
          </cell>
          <cell r="C245" t="str">
            <v>安全ネット　　　　　　　　　　　　　　　　　　　　　　　　　　　　　</v>
          </cell>
          <cell r="D245" t="str">
            <v>架m2　</v>
          </cell>
          <cell r="E245">
            <v>490</v>
          </cell>
        </row>
        <row r="246">
          <cell r="A246" t="str">
            <v>091000</v>
          </cell>
          <cell r="B246" t="str">
            <v>　　ゴムアスファルト系　　　　シール材　　　　　　　</v>
          </cell>
          <cell r="C246" t="str">
            <v>　　　　　　　　　　　　　　　　　　　　　　　　　　　　　　　　　　</v>
          </cell>
          <cell r="D246" t="str">
            <v>　ｍ　</v>
          </cell>
          <cell r="E246">
            <v>110</v>
          </cell>
        </row>
        <row r="247">
          <cell r="A247" t="str">
            <v>093000</v>
          </cell>
          <cell r="B247" t="str">
            <v>　　防根用シート敷き　　　　　　　　　　　　　　　　</v>
          </cell>
          <cell r="C247" t="str">
            <v>ポリエチレンシート　０．３ｍｍ　　　　　　　　　　　　　　　　　　　</v>
          </cell>
          <cell r="D247" t="str">
            <v>　m2　</v>
          </cell>
          <cell r="E247">
            <v>460</v>
          </cell>
        </row>
        <row r="248">
          <cell r="B248" t="str">
            <v>【　建築工事複合単価表　】</v>
          </cell>
        </row>
        <row r="249">
          <cell r="A249" t="str">
            <v>094000</v>
          </cell>
          <cell r="B249" t="str">
            <v>　　ポリサルファイドシーリング　　　　　　</v>
          </cell>
          <cell r="C249" t="str">
            <v>軽微なもの　　　　　　　　　　　　　　　　　　　　　　　　　　　　　</v>
          </cell>
          <cell r="D249" t="str">
            <v>　ｍ　</v>
          </cell>
          <cell r="E249">
            <v>540</v>
          </cell>
        </row>
        <row r="250">
          <cell r="A250" t="str">
            <v>094010</v>
          </cell>
          <cell r="B250" t="str">
            <v>　　ポリサルファイドシーリング　　　　　　</v>
          </cell>
          <cell r="C250" t="str">
            <v>１０×７ｍｍ　　　　　　　　　　　　　　　　　　　　　　　　　　　　</v>
          </cell>
          <cell r="D250" t="str">
            <v>　ｍ　</v>
          </cell>
          <cell r="E250">
            <v>620</v>
          </cell>
        </row>
        <row r="251">
          <cell r="A251" t="str">
            <v>094020</v>
          </cell>
          <cell r="B251" t="str">
            <v>　　ポリサルファイドシーリング　　　　　　</v>
          </cell>
          <cell r="C251" t="str">
            <v>１０×１０ｍｍ　　　　　　　　　　　　　　　　　　　　　　　　　　　</v>
          </cell>
          <cell r="D251" t="str">
            <v>　ｍ　</v>
          </cell>
          <cell r="E251">
            <v>680</v>
          </cell>
        </row>
        <row r="252">
          <cell r="A252" t="str">
            <v>094030</v>
          </cell>
          <cell r="B252" t="str">
            <v>　　ポリサルファイドシーリング　　　　　　</v>
          </cell>
          <cell r="C252" t="str">
            <v>１５×１０ｍｍ　　　　　　　　　　　　　　　　　　　　　　　　　　　</v>
          </cell>
          <cell r="D252" t="str">
            <v>　ｍ　</v>
          </cell>
          <cell r="E252">
            <v>850</v>
          </cell>
        </row>
        <row r="253">
          <cell r="A253" t="str">
            <v>094040</v>
          </cell>
          <cell r="B253" t="str">
            <v>　　ポリサルファイドシーリング　　　　　　</v>
          </cell>
          <cell r="C253" t="str">
            <v>１５×１５ｍｍ　　　　　　　　　　　　　　　　　　　　　　　　　　　</v>
          </cell>
          <cell r="D253" t="str">
            <v>　ｍ　</v>
          </cell>
          <cell r="E253">
            <v>990</v>
          </cell>
        </row>
        <row r="254">
          <cell r="A254" t="str">
            <v>094050</v>
          </cell>
          <cell r="B254" t="str">
            <v>　　ポリサルファイドシーリング　　　　　　</v>
          </cell>
          <cell r="C254" t="str">
            <v>２０×１０ｍｍ　　　　　　　　　　　　　　　　　　　　　　　　　　　</v>
          </cell>
          <cell r="D254" t="str">
            <v>　ｍ　</v>
          </cell>
          <cell r="E254">
            <v>1030</v>
          </cell>
        </row>
        <row r="255">
          <cell r="A255" t="str">
            <v>094060</v>
          </cell>
          <cell r="B255" t="str">
            <v>　　ポリサルファイドシーリング　　　　　　</v>
          </cell>
          <cell r="C255" t="str">
            <v>２０×１５ｍｍ　　　　　　　　　　　　　　　　　　　　　　　　　　　</v>
          </cell>
          <cell r="D255" t="str">
            <v>　ｍ　</v>
          </cell>
          <cell r="E255">
            <v>1220</v>
          </cell>
        </row>
        <row r="256">
          <cell r="A256" t="str">
            <v>094070</v>
          </cell>
          <cell r="B256" t="str">
            <v>　　ポリサルファイドシーリング　　　　　　</v>
          </cell>
          <cell r="C256" t="str">
            <v>２０×２０ｍｍ　　　　　　　　　　　　　　　　　　　　　　　　　　　</v>
          </cell>
          <cell r="D256" t="str">
            <v>　ｍ　</v>
          </cell>
          <cell r="E256">
            <v>1400</v>
          </cell>
        </row>
        <row r="257">
          <cell r="A257" t="str">
            <v>094080</v>
          </cell>
          <cell r="B257" t="str">
            <v>　　ポリサルファイドシーリング　　　　　　</v>
          </cell>
          <cell r="C257" t="str">
            <v>２５×１５ｍｍ　　　　　　　　　　　　　　　　　　　　　　　　　　　</v>
          </cell>
          <cell r="D257" t="str">
            <v>　ｍ　</v>
          </cell>
          <cell r="E257">
            <v>1430</v>
          </cell>
        </row>
        <row r="258">
          <cell r="A258" t="str">
            <v>094090</v>
          </cell>
          <cell r="B258" t="str">
            <v>　　ポリサルファイドシーリング　　　　　　</v>
          </cell>
          <cell r="C258" t="str">
            <v>２５×２０ｍｍ　　　　　　　　　　　　　　　　　　　　　　　　　　　</v>
          </cell>
          <cell r="D258" t="str">
            <v>　ｍ　</v>
          </cell>
          <cell r="E258">
            <v>1670</v>
          </cell>
        </row>
        <row r="259">
          <cell r="A259" t="str">
            <v>094100</v>
          </cell>
          <cell r="B259" t="str">
            <v>　　ポリサルファイドシーリング　　　　　　</v>
          </cell>
          <cell r="C259" t="str">
            <v>２５×２５ｍｍ　　　　　　　　　　　　　　　　　　　　　　　　　　　</v>
          </cell>
          <cell r="D259" t="str">
            <v>　ｍ　</v>
          </cell>
          <cell r="E259">
            <v>1900</v>
          </cell>
        </row>
        <row r="260">
          <cell r="A260" t="str">
            <v>094110</v>
          </cell>
          <cell r="B260" t="str">
            <v>　　ポリサルファイドシーリング　　　　　　</v>
          </cell>
          <cell r="C260" t="str">
            <v>３０×１５ｍｍ　　　　　　　　　　　　　　　　　　　　　　　　　　　</v>
          </cell>
          <cell r="D260" t="str">
            <v>　ｍ　</v>
          </cell>
          <cell r="E260">
            <v>1660</v>
          </cell>
        </row>
        <row r="261">
          <cell r="A261" t="str">
            <v>094120</v>
          </cell>
          <cell r="B261" t="str">
            <v>　　ポリサルファイドシーリング　　　　　　</v>
          </cell>
          <cell r="C261" t="str">
            <v>３０×２０ｍｍ　　　　　　　　　　　　　　　　　　　　　　　　　　　</v>
          </cell>
          <cell r="D261" t="str">
            <v>　ｍ　</v>
          </cell>
          <cell r="E261">
            <v>1940</v>
          </cell>
        </row>
        <row r="262">
          <cell r="A262" t="str">
            <v>094130</v>
          </cell>
          <cell r="B262" t="str">
            <v>　　ポリサルファイドシーリング　　　　　　</v>
          </cell>
          <cell r="C262" t="str">
            <v>３０×２５ｍｍ　　　　　　　　　　　　　　　　　　　　　　　　　　　</v>
          </cell>
          <cell r="D262" t="str">
            <v>　ｍ　</v>
          </cell>
          <cell r="E262">
            <v>2220</v>
          </cell>
        </row>
        <row r="263">
          <cell r="A263" t="str">
            <v>094200</v>
          </cell>
          <cell r="B263" t="str">
            <v>　　シリコーンシーリング　　　　　　　　　　　　　　</v>
          </cell>
          <cell r="C263" t="str">
            <v>軽微なもの　　　　　　　　　　　　　　　　　　　　　　　　　　　　　</v>
          </cell>
          <cell r="D263" t="str">
            <v>　ｍ　</v>
          </cell>
          <cell r="E263">
            <v>550</v>
          </cell>
        </row>
        <row r="264">
          <cell r="A264" t="str">
            <v>094210</v>
          </cell>
          <cell r="B264" t="str">
            <v>　　シリコーンシーリング　　　　　　　　　　　　　　</v>
          </cell>
          <cell r="C264" t="str">
            <v>１０×７ｍｍ　　　　　　　　　　　　　　　　　　　　　　　　　　　　</v>
          </cell>
          <cell r="D264" t="str">
            <v>　ｍ　</v>
          </cell>
          <cell r="E264">
            <v>660</v>
          </cell>
        </row>
        <row r="265">
          <cell r="A265" t="str">
            <v>094220</v>
          </cell>
          <cell r="B265" t="str">
            <v>　　シリコーンシーリング　　　　　　　　　　　　　　</v>
          </cell>
          <cell r="C265" t="str">
            <v>１０×１０ｍｍ　　　　　　　　　　　　　　　　　　　　　　　　　　　</v>
          </cell>
          <cell r="D265" t="str">
            <v>　ｍ　</v>
          </cell>
          <cell r="E265">
            <v>730</v>
          </cell>
        </row>
        <row r="266">
          <cell r="A266" t="str">
            <v>094230</v>
          </cell>
          <cell r="B266" t="str">
            <v>　　シリコーンシーリング　　　　　　　　　　　　　　</v>
          </cell>
          <cell r="C266" t="str">
            <v>１５×１０ｍｍ　　　　　　　　　　　　　　　　　　　　　　　　　　　</v>
          </cell>
          <cell r="D266" t="str">
            <v>　ｍ　</v>
          </cell>
          <cell r="E266">
            <v>940</v>
          </cell>
        </row>
        <row r="267">
          <cell r="A267" t="str">
            <v>094240</v>
          </cell>
          <cell r="B267" t="str">
            <v>　　シリコーンシーリング　　　　　　　　　　　　　　</v>
          </cell>
          <cell r="C267" t="str">
            <v>１５×１５ｍｍ　　　　　　　　　　　　　　　　　　　　　　　　　　　</v>
          </cell>
          <cell r="D267" t="str">
            <v>　ｍ　</v>
          </cell>
          <cell r="E267">
            <v>1120</v>
          </cell>
        </row>
        <row r="268">
          <cell r="A268" t="str">
            <v>094250</v>
          </cell>
          <cell r="B268" t="str">
            <v>　　シリコーンシーリング　　　　　　　　　　　　　　</v>
          </cell>
          <cell r="C268" t="str">
            <v>２０×１０ｍｍ　　　　　　　　　　　　　　　　　　　　　　　　　　　</v>
          </cell>
          <cell r="D268" t="str">
            <v>　ｍ　</v>
          </cell>
          <cell r="E268">
            <v>1150</v>
          </cell>
        </row>
        <row r="269">
          <cell r="A269" t="str">
            <v>094260</v>
          </cell>
          <cell r="B269" t="str">
            <v>　　シリコーンシーリング　　　　　　　　　　　　　　</v>
          </cell>
          <cell r="C269" t="str">
            <v>２０×１５ｍｍ　　　　　　　　　　　　　　　　　　　　　　　　　　　</v>
          </cell>
          <cell r="D269" t="str">
            <v>　ｍ　</v>
          </cell>
          <cell r="E269">
            <v>1390</v>
          </cell>
        </row>
        <row r="270">
          <cell r="A270" t="str">
            <v>094270</v>
          </cell>
          <cell r="B270" t="str">
            <v>　　シリコーンシーリング　　　　　　　　　　　　　　</v>
          </cell>
          <cell r="C270" t="str">
            <v>２０×２０ｍｍ　　　　　　　　　　　　　　　　　　　　　　　　　　　</v>
          </cell>
          <cell r="D270" t="str">
            <v>　ｍ　</v>
          </cell>
          <cell r="E270">
            <v>1630</v>
          </cell>
        </row>
        <row r="271">
          <cell r="A271" t="str">
            <v>094280</v>
          </cell>
          <cell r="B271" t="str">
            <v>　　シリコーンシーリング　　　　　　　　　　　　　　</v>
          </cell>
          <cell r="C271" t="str">
            <v>２５×１５ｍｍ　　　　　　　　　　　　　　　　　　　　　　　　　　　</v>
          </cell>
          <cell r="D271" t="str">
            <v>　ｍ　</v>
          </cell>
          <cell r="E271">
            <v>1650</v>
          </cell>
        </row>
        <row r="272">
          <cell r="A272" t="str">
            <v>094290</v>
          </cell>
          <cell r="B272" t="str">
            <v>　　シリコーンシーリング　　　　　　　　　　　　　　</v>
          </cell>
          <cell r="C272" t="str">
            <v>２５×２０ｍｍ　　　　　　　　　　　　　　　　　　　　　　　　　　　</v>
          </cell>
          <cell r="D272" t="str">
            <v>　ｍ　</v>
          </cell>
          <cell r="E272">
            <v>1960</v>
          </cell>
        </row>
        <row r="273">
          <cell r="A273" t="str">
            <v>094300</v>
          </cell>
          <cell r="B273" t="str">
            <v>　　シリコーンシーリング　　　　　　　　　　　　　　</v>
          </cell>
          <cell r="C273" t="str">
            <v>２５×２５ｍｍ　　　　　　　　　　　　　　　　　　　　　　　　　　　</v>
          </cell>
          <cell r="D273" t="str">
            <v>　ｍ　</v>
          </cell>
          <cell r="E273">
            <v>2260</v>
          </cell>
        </row>
        <row r="274">
          <cell r="A274" t="str">
            <v>094310</v>
          </cell>
          <cell r="B274" t="str">
            <v>　　シリコーンシーリング　　　　　　　　　　　　　　</v>
          </cell>
          <cell r="C274" t="str">
            <v>３０×１５ｍｍ　　　　　　　　　　　　　　　　　　　　　　　　　　　</v>
          </cell>
          <cell r="D274" t="str">
            <v>　ｍ　</v>
          </cell>
          <cell r="E274">
            <v>1930</v>
          </cell>
        </row>
        <row r="275">
          <cell r="A275" t="str">
            <v>094320</v>
          </cell>
          <cell r="B275" t="str">
            <v>　　シリコーンシーリング　　　　　　　　　　　　　　</v>
          </cell>
          <cell r="C275" t="str">
            <v>３０×２０ｍｍ　　　　　　　　　　　　　　　　　　　　　　　　　　　</v>
          </cell>
          <cell r="D275" t="str">
            <v>　ｍ　</v>
          </cell>
          <cell r="E275">
            <v>2290</v>
          </cell>
        </row>
        <row r="276">
          <cell r="A276" t="str">
            <v>094330</v>
          </cell>
          <cell r="B276" t="str">
            <v>　　シリコーンシーリング　　　　　　　　　　　　　　</v>
          </cell>
          <cell r="C276" t="str">
            <v>３０×２５ｍｍ　　　　　　　　　　　　　　　　　　　　　　　　　　　</v>
          </cell>
          <cell r="D276" t="str">
            <v>　ｍ　</v>
          </cell>
          <cell r="E276">
            <v>2660</v>
          </cell>
        </row>
        <row r="277">
          <cell r="A277" t="str">
            <v>094400</v>
          </cell>
          <cell r="B277" t="str">
            <v>　　変成シリコーンシーリング　　　　　　</v>
          </cell>
          <cell r="C277" t="str">
            <v>軽微なもの　　　　　　　　　　　　　　　　　　　　　　　　　　　　　</v>
          </cell>
          <cell r="D277" t="str">
            <v>　ｍ　</v>
          </cell>
          <cell r="E277">
            <v>540</v>
          </cell>
        </row>
        <row r="278">
          <cell r="A278" t="str">
            <v>094410</v>
          </cell>
          <cell r="B278" t="str">
            <v>　　変成シリコーンシーリング　　　　　　</v>
          </cell>
          <cell r="C278" t="str">
            <v>１０×７ｍｍ　　　　　　　　　　　　　　　　　　　　　　　　　　　　</v>
          </cell>
          <cell r="D278" t="str">
            <v>　ｍ　</v>
          </cell>
          <cell r="E278">
            <v>620</v>
          </cell>
        </row>
        <row r="279">
          <cell r="A279" t="str">
            <v>094420</v>
          </cell>
          <cell r="B279" t="str">
            <v>　　変成シリコーンシーリング　　　　　　</v>
          </cell>
          <cell r="C279" t="str">
            <v>１０×１０ｍｍ　　　　　　　　　　　　　　　　　　　　　　　　　　　</v>
          </cell>
          <cell r="D279" t="str">
            <v>　ｍ　</v>
          </cell>
          <cell r="E279">
            <v>680</v>
          </cell>
        </row>
        <row r="280">
          <cell r="A280" t="str">
            <v>094430</v>
          </cell>
          <cell r="B280" t="str">
            <v>　　変成シリコーンシーリング　　　　　　</v>
          </cell>
          <cell r="C280" t="str">
            <v>１５×１０ｍｍ　　　　　　　　　　　　　　　　　　　　　　　　　　　</v>
          </cell>
          <cell r="D280" t="str">
            <v>　ｍ　</v>
          </cell>
          <cell r="E280">
            <v>850</v>
          </cell>
        </row>
        <row r="281">
          <cell r="A281" t="str">
            <v>094440</v>
          </cell>
          <cell r="B281" t="str">
            <v>　　変成シリコーンシーリング　　　　　　</v>
          </cell>
          <cell r="C281" t="str">
            <v>１５×１５ｍｍ　　　　　　　　　　　　　　　　　　　　　　　　　　　</v>
          </cell>
          <cell r="D281" t="str">
            <v>　ｍ　</v>
          </cell>
          <cell r="E281">
            <v>990</v>
          </cell>
        </row>
        <row r="282">
          <cell r="A282" t="str">
            <v>094450</v>
          </cell>
          <cell r="B282" t="str">
            <v>　　変成シリコーンシーリング　　　　　　</v>
          </cell>
          <cell r="C282" t="str">
            <v>２０×１０ｍｍ　　　　　　　　　　　　　　　　　　　　　　　　　　　</v>
          </cell>
          <cell r="D282" t="str">
            <v>　ｍ　</v>
          </cell>
          <cell r="E282">
            <v>1030</v>
          </cell>
        </row>
        <row r="283">
          <cell r="A283" t="str">
            <v>094460</v>
          </cell>
          <cell r="B283" t="str">
            <v>　　変成シリコーンシーリング　　　　　　</v>
          </cell>
          <cell r="C283" t="str">
            <v>２０×１５ｍｍ　　　　　　　　　　　　　　　　　　　　　　　　　　　</v>
          </cell>
          <cell r="D283" t="str">
            <v>　ｍ　</v>
          </cell>
          <cell r="E283">
            <v>1220</v>
          </cell>
        </row>
        <row r="284">
          <cell r="A284" t="str">
            <v>094470</v>
          </cell>
          <cell r="B284" t="str">
            <v>　　変成シリコーンシーリング　　　　　　</v>
          </cell>
          <cell r="C284" t="str">
            <v>２０×２０ｍｍ　　　　　　　　　　　　　　　　　　　　　　　　　　　</v>
          </cell>
          <cell r="D284" t="str">
            <v>　ｍ　</v>
          </cell>
          <cell r="E284">
            <v>1400</v>
          </cell>
        </row>
        <row r="285">
          <cell r="A285" t="str">
            <v>094480</v>
          </cell>
          <cell r="B285" t="str">
            <v>　　変成シリコーンシーリング　　　　　　</v>
          </cell>
          <cell r="C285" t="str">
            <v>２５×１５ｍｍ　　　　　　　　　　　　　　　　　　　　　　　　　　　</v>
          </cell>
          <cell r="D285" t="str">
            <v>　ｍ　</v>
          </cell>
          <cell r="E285">
            <v>1430</v>
          </cell>
        </row>
        <row r="286">
          <cell r="A286" t="str">
            <v>094490</v>
          </cell>
          <cell r="B286" t="str">
            <v>　　変成シリコーンシーリング　　　　　　</v>
          </cell>
          <cell r="C286" t="str">
            <v>２５×２０ｍｍ　　　　　　　　　　　　　　　　　　　　　　　　　　　</v>
          </cell>
          <cell r="D286" t="str">
            <v>　ｍ　</v>
          </cell>
          <cell r="E286">
            <v>1670</v>
          </cell>
        </row>
        <row r="287">
          <cell r="A287" t="str">
            <v>094500</v>
          </cell>
          <cell r="B287" t="str">
            <v>　　変成シリコーンシーリング　　　　　　</v>
          </cell>
          <cell r="C287" t="str">
            <v>２５×２５ｍｍ　　　　　　　　　　　　　　　　　　　　　　　　　　　</v>
          </cell>
          <cell r="D287" t="str">
            <v>　ｍ　</v>
          </cell>
          <cell r="E287">
            <v>1900</v>
          </cell>
        </row>
        <row r="288">
          <cell r="A288" t="str">
            <v>094510</v>
          </cell>
          <cell r="B288" t="str">
            <v>　　変成シリコーンシーリング　　　　　　</v>
          </cell>
          <cell r="C288" t="str">
            <v>３０×１５ｍｍ　　　　　　　　　　　　　　　　　　　　　　　　　　　</v>
          </cell>
          <cell r="D288" t="str">
            <v>　ｍ　</v>
          </cell>
          <cell r="E288">
            <v>1660</v>
          </cell>
        </row>
        <row r="289">
          <cell r="B289" t="str">
            <v>【　建築工事複合単価表　】</v>
          </cell>
        </row>
        <row r="290">
          <cell r="A290" t="str">
            <v>094520</v>
          </cell>
          <cell r="B290" t="str">
            <v>　　変成シリコーンシーリング　　　　　　</v>
          </cell>
          <cell r="C290" t="str">
            <v>３０×２０ｍｍ　　　　　　　　　　　　　　　　　　　　　　　　　　　</v>
          </cell>
          <cell r="D290" t="str">
            <v>　ｍ　</v>
          </cell>
          <cell r="E290">
            <v>1940</v>
          </cell>
        </row>
        <row r="291">
          <cell r="A291" t="str">
            <v>094530</v>
          </cell>
          <cell r="B291" t="str">
            <v>　　変成シリコーンシーリング　　　　　　</v>
          </cell>
          <cell r="C291" t="str">
            <v>３０×２５ｍｍ　　　　　　　　　　　　　　　　　　　　　　　　　　　</v>
          </cell>
          <cell r="D291" t="str">
            <v>　ｍ　</v>
          </cell>
          <cell r="E291">
            <v>2220</v>
          </cell>
        </row>
        <row r="292">
          <cell r="A292" t="str">
            <v>120190</v>
          </cell>
          <cell r="B292" t="str">
            <v>　　画桟取付け　　　　　　　　　　　　　　　　　　　</v>
          </cell>
          <cell r="C292" t="str">
            <v>施工費　　　　　　　　　　　　　　　　　　　　　　　　　　　　　　　</v>
          </cell>
          <cell r="D292" t="str">
            <v>　ｍ　</v>
          </cell>
          <cell r="E292">
            <v>1720</v>
          </cell>
        </row>
        <row r="293">
          <cell r="A293" t="str">
            <v>120240</v>
          </cell>
          <cell r="B293" t="str">
            <v>　　屋根下地板張り　　　　　　　　　　　　　　　　　</v>
          </cell>
          <cell r="C293" t="str">
            <v>施工費　　　　　　　　　　　　　　　　　　　　　　　　　　　　　　　</v>
          </cell>
          <cell r="D293" t="str">
            <v>　m2　</v>
          </cell>
          <cell r="E293">
            <v>670</v>
          </cell>
        </row>
        <row r="294">
          <cell r="A294" t="str">
            <v>120420</v>
          </cell>
          <cell r="B294" t="str">
            <v>　　階段笠木取付け　　　　　　　　　　　　　　　　　</v>
          </cell>
          <cell r="C294" t="str">
            <v>６０×１００ｍｍ程度　施工費　　　　　　　　　　　　　　　　　　　　</v>
          </cell>
          <cell r="D294" t="str">
            <v>　ｍ　</v>
          </cell>
          <cell r="E294">
            <v>2970</v>
          </cell>
        </row>
        <row r="295">
          <cell r="A295" t="str">
            <v>120440</v>
          </cell>
          <cell r="B295" t="str">
            <v>　　化粧柱取付け　　　　　　　　　　　　　　　　　　</v>
          </cell>
          <cell r="C295" t="str">
            <v>施工費　　　　　　　　　　　　　　　　　　　　　　　　　　　　　　　</v>
          </cell>
          <cell r="D295" t="str">
            <v>　本　</v>
          </cell>
          <cell r="E295">
            <v>7600</v>
          </cell>
        </row>
        <row r="296">
          <cell r="A296" t="str">
            <v>130400</v>
          </cell>
          <cell r="B296" t="str">
            <v>　　ルーフドレン　　　　　　　　　　　　　　　　　　</v>
          </cell>
          <cell r="C296" t="str">
            <v>＜ルーフドレン×１．１０を加算＞　　　　　　　　　　　　　　　　　　</v>
          </cell>
          <cell r="D296" t="str">
            <v>　箇所</v>
          </cell>
          <cell r="E296">
            <v>3950</v>
          </cell>
        </row>
        <row r="297">
          <cell r="A297" t="str">
            <v>130410</v>
          </cell>
          <cell r="B297" t="str">
            <v>　　フロアードレン　　　　　　　　　　　　　　　　　</v>
          </cell>
          <cell r="C297" t="str">
            <v>＜フロアードレン×１．１０を加算＞　　　　　　　　　　　　　　　　　</v>
          </cell>
          <cell r="D297" t="str">
            <v>　箇所</v>
          </cell>
          <cell r="E297">
            <v>3950</v>
          </cell>
        </row>
        <row r="298">
          <cell r="A298" t="str">
            <v>130506</v>
          </cell>
          <cell r="B298" t="str">
            <v>　　た　て　ど　い　　　　　　　　　　　　　　　　　</v>
          </cell>
          <cell r="C298" t="str">
            <v>鋼管　径６５ｍｍ　　　　　　　　　　　　　　　　　　　　　　　　　　</v>
          </cell>
          <cell r="D298" t="str">
            <v>　ｍ　</v>
          </cell>
          <cell r="E298">
            <v>4200</v>
          </cell>
        </row>
        <row r="299">
          <cell r="A299" t="str">
            <v>130508</v>
          </cell>
          <cell r="B299" t="str">
            <v>　　た　て　ど　い　　　　　　　　　　　　　　　　　</v>
          </cell>
          <cell r="C299" t="str">
            <v>鋼管　径８０ｍｍ　　　　　　　　　　　　　　　　　　　　　　　　　　</v>
          </cell>
          <cell r="D299" t="str">
            <v>　ｍ　</v>
          </cell>
          <cell r="E299">
            <v>4740</v>
          </cell>
        </row>
        <row r="300">
          <cell r="A300" t="str">
            <v>130510</v>
          </cell>
          <cell r="B300" t="str">
            <v>　　た　て　ど　い　　　　　　　　　　　　　　　　　</v>
          </cell>
          <cell r="C300" t="str">
            <v>鋼管　径１００ｍｍ　　　　　　　　　　　　　　　　　　　　　　　　　</v>
          </cell>
          <cell r="D300" t="str">
            <v>　ｍ　</v>
          </cell>
          <cell r="E300">
            <v>5460</v>
          </cell>
        </row>
        <row r="301">
          <cell r="A301" t="str">
            <v>130512</v>
          </cell>
          <cell r="B301" t="str">
            <v>　　た　て　ど　い　　　　　　　　　　　　　　　　　</v>
          </cell>
          <cell r="C301" t="str">
            <v>鋼管　径１２５ｍｍ　　　　　　　　　　　　　　　　　　　　　　　　　</v>
          </cell>
          <cell r="D301" t="str">
            <v>　ｍ　</v>
          </cell>
          <cell r="E301">
            <v>6910</v>
          </cell>
        </row>
        <row r="302">
          <cell r="A302" t="str">
            <v>130515</v>
          </cell>
          <cell r="B302" t="str">
            <v>　　た　て　ど　い　　　　　　　　　　　　　　　　　</v>
          </cell>
          <cell r="C302" t="str">
            <v>鋼管　径１５０ｍｍ　　　　　　　　　　　　　　　　　　　　　　　　　</v>
          </cell>
          <cell r="D302" t="str">
            <v>　ｍ　</v>
          </cell>
          <cell r="E302">
            <v>7990</v>
          </cell>
        </row>
        <row r="303">
          <cell r="A303" t="str">
            <v>140000</v>
          </cell>
          <cell r="B303" t="str">
            <v>　　鋳鉄製マンホールふた　　　　　　　　　　　　　　</v>
          </cell>
          <cell r="C303" t="str">
            <v>＜マンホールふた×１．１０を加算＞　　　　　　　　　　　　　　　　　</v>
          </cell>
          <cell r="D303" t="str">
            <v>　箇所</v>
          </cell>
          <cell r="E303">
            <v>6300</v>
          </cell>
        </row>
        <row r="304">
          <cell r="A304" t="str">
            <v>140400</v>
          </cell>
          <cell r="B304" t="str">
            <v>　　コーナービート　　　　　　　　　　　　　　　　　</v>
          </cell>
          <cell r="C304" t="str">
            <v>＜コーナービート×１．１０を加算＞　　　　　　　　　　　　　　　　　</v>
          </cell>
          <cell r="D304" t="str">
            <v>　ｍ　</v>
          </cell>
          <cell r="E304">
            <v>430</v>
          </cell>
        </row>
        <row r="305">
          <cell r="A305" t="str">
            <v>140500</v>
          </cell>
          <cell r="B305" t="str">
            <v>　　床目地金物　　　　　　　　　　　　　　　　　　　</v>
          </cell>
          <cell r="C305" t="str">
            <v>＜床目地金物×１．１０を加算する＞　　　　　　　　　　　　　　　　　</v>
          </cell>
          <cell r="D305" t="str">
            <v>　ｍ　</v>
          </cell>
          <cell r="E305">
            <v>430</v>
          </cell>
        </row>
        <row r="306">
          <cell r="A306" t="str">
            <v>140600</v>
          </cell>
          <cell r="B306" t="str">
            <v>　　防水層端部金物　　　　　　　　　　　　　　　　　</v>
          </cell>
          <cell r="C306" t="str">
            <v>＜防水層端部金物×１．１６を加算＞　　　　　　　　　　　　　　　　　</v>
          </cell>
          <cell r="D306" t="str">
            <v>　ｍ　</v>
          </cell>
          <cell r="E306">
            <v>580</v>
          </cell>
        </row>
        <row r="307">
          <cell r="A307" t="str">
            <v>141001</v>
          </cell>
          <cell r="B307" t="str">
            <v>　　ます用鋼製グレーチング　　　　　　　　　　　　　</v>
          </cell>
          <cell r="C307" t="str">
            <v>枠付き  ＜グレーチング×１．１０を加算＞　</v>
          </cell>
          <cell r="D307" t="str">
            <v>　箇所</v>
          </cell>
          <cell r="E307">
            <v>5290</v>
          </cell>
        </row>
        <row r="308">
          <cell r="A308" t="str">
            <v>141010</v>
          </cell>
          <cell r="B308" t="str">
            <v>　　排水溝用　　鋼製グレーチング　　　</v>
          </cell>
          <cell r="C308" t="str">
            <v>枠なし  ＜グレーチング×１．１０を加算＞　</v>
          </cell>
          <cell r="D308" t="str">
            <v>　ｍ　</v>
          </cell>
          <cell r="E308">
            <v>630</v>
          </cell>
        </row>
        <row r="309">
          <cell r="A309" t="str">
            <v>141011</v>
          </cell>
          <cell r="B309" t="str">
            <v>　　排水溝用　　鋼製グレーチング　　　</v>
          </cell>
          <cell r="C309" t="str">
            <v>枠付き  ＜グレーチング×１．１０を加算＞　</v>
          </cell>
          <cell r="D309" t="str">
            <v>　ｍ　</v>
          </cell>
          <cell r="E309">
            <v>2750</v>
          </cell>
        </row>
        <row r="310">
          <cell r="A310" t="str">
            <v>141100</v>
          </cell>
          <cell r="B310" t="str">
            <v>　　ます用　　　 鋳鉄製グレーチング　　</v>
          </cell>
          <cell r="C310" t="str">
            <v>枠なし  ＜グレーチング×１．１０を加算＞　</v>
          </cell>
          <cell r="D310" t="str">
            <v>　箇所</v>
          </cell>
          <cell r="E310">
            <v>1060</v>
          </cell>
        </row>
        <row r="311">
          <cell r="A311" t="str">
            <v>141101</v>
          </cell>
          <cell r="B311" t="str">
            <v>　　ます用　　　 鋳鉄製グレーチング　　</v>
          </cell>
          <cell r="C311" t="str">
            <v>枠付き  ＜グレーチング×１．１０を加算＞　</v>
          </cell>
          <cell r="D311" t="str">
            <v>　箇所</v>
          </cell>
          <cell r="E311">
            <v>5410</v>
          </cell>
        </row>
        <row r="312">
          <cell r="A312" t="str">
            <v>141110</v>
          </cell>
          <cell r="B312" t="str">
            <v>　　排水溝用　　鋳鉄製グレーチング　　</v>
          </cell>
          <cell r="C312" t="str">
            <v>枠なし  ＜グレーチング×１．１０を加算＞　</v>
          </cell>
          <cell r="D312" t="str">
            <v>　ｍ　</v>
          </cell>
          <cell r="E312">
            <v>630</v>
          </cell>
        </row>
        <row r="313">
          <cell r="A313" t="str">
            <v>143000</v>
          </cell>
          <cell r="B313" t="str">
            <v>　　天井下地用インサート　　　　　　　　　　　　　　</v>
          </cell>
          <cell r="C313" t="str">
            <v>鉄製　　　　　　　　　　　　　　　　　　　　　　　　　　　　　　　　</v>
          </cell>
          <cell r="D313" t="str">
            <v>　m2　</v>
          </cell>
          <cell r="E313">
            <v>140</v>
          </cell>
        </row>
        <row r="314">
          <cell r="A314" t="str">
            <v>172000</v>
          </cell>
          <cell r="B314" t="str">
            <v>　　ガラス清掃　　（両面）　　　　　　　　　　　　　　　</v>
          </cell>
          <cell r="C314" t="str">
            <v>　　　　　　　　　　　　　　　　　　　　　　　　　　　　　　　　　　</v>
          </cell>
          <cell r="D314" t="str">
            <v>　m2　</v>
          </cell>
          <cell r="E314">
            <v>510</v>
          </cell>
        </row>
        <row r="315">
          <cell r="A315" t="str">
            <v>173000</v>
          </cell>
          <cell r="B315" t="str">
            <v>　　ガラス留め材取付け　　　　　　　　　　　　　　　　　</v>
          </cell>
          <cell r="C315" t="str">
            <v>ガスケット取付</v>
          </cell>
          <cell r="D315" t="str">
            <v>　ｍ　</v>
          </cell>
          <cell r="E315">
            <v>180</v>
          </cell>
        </row>
        <row r="316">
          <cell r="A316" t="str">
            <v>173010</v>
          </cell>
          <cell r="B316" t="str">
            <v>　　ガラス留め材取付け　　　　　　　　　　　　　　　　　</v>
          </cell>
          <cell r="C316" t="str">
            <v>ポリサルファイドシーリング　　（両面）</v>
          </cell>
          <cell r="D316" t="str">
            <v>　ｍ　</v>
          </cell>
          <cell r="E316">
            <v>770</v>
          </cell>
        </row>
        <row r="317">
          <cell r="A317" t="str">
            <v>173020</v>
          </cell>
          <cell r="B317" t="str">
            <v>　　ガラス留め材取付け　　　　　　　　　　　　　　　　　</v>
          </cell>
          <cell r="C317" t="str">
            <v>シリコーンシーリング　　（両面）</v>
          </cell>
          <cell r="D317" t="str">
            <v>　ｍ　</v>
          </cell>
          <cell r="E317">
            <v>780</v>
          </cell>
        </row>
        <row r="318">
          <cell r="A318" t="str">
            <v>202009</v>
          </cell>
          <cell r="B318" t="str">
            <v>　　壁せっこうボード張り　　　　　　　　　　　　　　</v>
          </cell>
          <cell r="C318" t="str">
            <v>準不燃　厚９．５　突付け　　　　　　　　　　　　　　　　　　　　　　</v>
          </cell>
          <cell r="D318" t="str">
            <v>　m2　</v>
          </cell>
          <cell r="E318">
            <v>1050</v>
          </cell>
        </row>
        <row r="319">
          <cell r="A319" t="str">
            <v>202012</v>
          </cell>
          <cell r="B319" t="str">
            <v>　　壁せっこうボード張り　　　　　　　　　　　　　　</v>
          </cell>
          <cell r="C319" t="str">
            <v>不燃　 厚１２．５　突付け　　　　　　　　　　　　　　　　　　　　　　</v>
          </cell>
          <cell r="D319" t="str">
            <v>　m2　</v>
          </cell>
          <cell r="E319">
            <v>1120</v>
          </cell>
        </row>
        <row r="320">
          <cell r="A320" t="str">
            <v>202109</v>
          </cell>
          <cell r="B320" t="str">
            <v>　　壁せっこうボード張り　　　　　　　　　　　　　　</v>
          </cell>
          <cell r="C320" t="str">
            <v>準不燃　厚９．５　目透し　　　　　　　　　　　　　　　　　　　　　　</v>
          </cell>
          <cell r="D320" t="str">
            <v>　m2　</v>
          </cell>
          <cell r="E320">
            <v>1140</v>
          </cell>
        </row>
        <row r="321">
          <cell r="A321" t="str">
            <v>202112</v>
          </cell>
          <cell r="B321" t="str">
            <v>　　壁せっこうボード張り　　　　　　　　　　　　　　</v>
          </cell>
          <cell r="C321" t="str">
            <v>不燃　 厚１２．５　目透し　　　　　　　　　　　　　　　　　　　　　　</v>
          </cell>
          <cell r="D321" t="str">
            <v>　m2　</v>
          </cell>
          <cell r="E321">
            <v>1210</v>
          </cell>
        </row>
        <row r="322">
          <cell r="A322" t="str">
            <v>202209</v>
          </cell>
          <cell r="B322" t="str">
            <v>　　壁せっこうボード張り　　　　　　　　　　　　　　</v>
          </cell>
          <cell r="C322" t="str">
            <v>準不燃　厚９．５　継目処理工法</v>
          </cell>
          <cell r="D322" t="str">
            <v>　m2　</v>
          </cell>
          <cell r="E322">
            <v>1460</v>
          </cell>
        </row>
        <row r="323">
          <cell r="A323" t="str">
            <v>202212</v>
          </cell>
          <cell r="B323" t="str">
            <v>　　壁せっこうボード張り　　　　　　　　　　　　　　</v>
          </cell>
          <cell r="C323" t="str">
            <v>不燃　 厚１２．５　継目処理工法</v>
          </cell>
          <cell r="D323" t="str">
            <v>　m2　</v>
          </cell>
          <cell r="E323">
            <v>1530</v>
          </cell>
        </row>
        <row r="324">
          <cell r="A324" t="str">
            <v>202309</v>
          </cell>
          <cell r="B324" t="str">
            <v>　　壁せっこうボード張り　　　　　　　　　　　　　　</v>
          </cell>
          <cell r="C324" t="str">
            <v>準不燃　厚９．５　直張り工法</v>
          </cell>
          <cell r="D324" t="str">
            <v>　m2　</v>
          </cell>
          <cell r="E324">
            <v>1400</v>
          </cell>
        </row>
        <row r="325">
          <cell r="A325" t="str">
            <v>202312</v>
          </cell>
          <cell r="B325" t="str">
            <v>　　壁せっこうボード張り　　　　　　　　　　　　　　</v>
          </cell>
          <cell r="C325" t="str">
            <v>不燃　 厚１２．５　直張り工法</v>
          </cell>
          <cell r="D325" t="str">
            <v>　m2　</v>
          </cell>
          <cell r="E325">
            <v>1470</v>
          </cell>
        </row>
        <row r="326">
          <cell r="A326" t="str">
            <v>202409</v>
          </cell>
          <cell r="B326" t="str">
            <v>　　壁せっこうボード張り　　　　　　　　　　　　　　</v>
          </cell>
          <cell r="C326" t="str">
            <v>準不燃　厚９．５　直張り・継目処理工法</v>
          </cell>
          <cell r="D326" t="str">
            <v>　m2　</v>
          </cell>
          <cell r="E326">
            <v>1980</v>
          </cell>
        </row>
        <row r="327">
          <cell r="A327" t="str">
            <v>202412</v>
          </cell>
          <cell r="B327" t="str">
            <v>　　壁せっこうボード張り　　　　　　　　　　　　　　</v>
          </cell>
          <cell r="C327" t="str">
            <v>不燃　 厚１２．５　直張り・継目処理工法</v>
          </cell>
          <cell r="D327" t="str">
            <v>　m2　</v>
          </cell>
          <cell r="E327">
            <v>2050</v>
          </cell>
        </row>
        <row r="328">
          <cell r="A328" t="str">
            <v>203112</v>
          </cell>
          <cell r="B328" t="str">
            <v>　　壁せっこうボード二重張り　　　　　　　　　</v>
          </cell>
          <cell r="C328" t="str">
            <v>下地　不撚　厚１２．５　仕上　準不燃　厚９．５　突付け　　</v>
          </cell>
          <cell r="D328" t="str">
            <v>　m2　</v>
          </cell>
          <cell r="E328">
            <v>2120</v>
          </cell>
        </row>
        <row r="329">
          <cell r="A329" t="str">
            <v>203312</v>
          </cell>
          <cell r="B329" t="str">
            <v>　　壁せっこうボード二重張り　　　　　　　　　</v>
          </cell>
          <cell r="C329" t="str">
            <v>下地　不燃　厚１２．５　仕上　準不燃　厚９．５　ジョイント工法</v>
          </cell>
          <cell r="D329" t="str">
            <v>　m2　</v>
          </cell>
          <cell r="E329">
            <v>2530</v>
          </cell>
        </row>
        <row r="330">
          <cell r="B330" t="str">
            <v>【　建築工事複合単価表　】</v>
          </cell>
        </row>
        <row r="331">
          <cell r="A331" t="str">
            <v>203409</v>
          </cell>
          <cell r="B331" t="str">
            <v>　　壁せっこうボード下地張り　　　　　　　　　</v>
          </cell>
          <cell r="C331" t="str">
            <v>準不燃　厚９．５　　　　　　　　　　　　　　　　　　　　　　　　　　</v>
          </cell>
          <cell r="D331" t="str">
            <v>　m2　</v>
          </cell>
          <cell r="E331">
            <v>870</v>
          </cell>
        </row>
        <row r="332">
          <cell r="A332" t="str">
            <v>203512</v>
          </cell>
          <cell r="B332" t="str">
            <v>　　壁せっこうボード下地張り　　　　　　　　　</v>
          </cell>
          <cell r="C332" t="str">
            <v>不燃　 厚１２．５　　　　　　　　　　　　　　　　　　　　　　　　　　</v>
          </cell>
          <cell r="D332" t="str">
            <v>　m2　</v>
          </cell>
          <cell r="E332">
            <v>940</v>
          </cell>
        </row>
        <row r="333">
          <cell r="A333" t="str">
            <v>204150</v>
          </cell>
          <cell r="B333" t="str">
            <v>　　天井ボード切込み</v>
          </cell>
          <cell r="C333" t="str">
            <v>１５０角（１５０φ）以下</v>
          </cell>
          <cell r="D333" t="str">
            <v>箇所</v>
          </cell>
          <cell r="E333">
            <v>230</v>
          </cell>
        </row>
        <row r="334">
          <cell r="A334" t="str">
            <v>204300</v>
          </cell>
          <cell r="B334" t="str">
            <v>　　天井ボード切込み</v>
          </cell>
          <cell r="C334" t="str">
            <v>３００角（３００φ）以下</v>
          </cell>
          <cell r="D334" t="str">
            <v>箇所</v>
          </cell>
          <cell r="E334">
            <v>270</v>
          </cell>
        </row>
        <row r="335">
          <cell r="A335" t="str">
            <v>204450</v>
          </cell>
          <cell r="B335" t="str">
            <v>　　天井ボード切込み</v>
          </cell>
          <cell r="C335" t="str">
            <v>４５０角（４５０φ）以下</v>
          </cell>
          <cell r="D335" t="str">
            <v>箇所</v>
          </cell>
          <cell r="E335">
            <v>340</v>
          </cell>
        </row>
        <row r="336">
          <cell r="A336" t="str">
            <v>204650</v>
          </cell>
          <cell r="B336" t="str">
            <v>　　天井ボード切込み</v>
          </cell>
          <cell r="C336" t="str">
            <v>６５０角（６５０φ）以下</v>
          </cell>
          <cell r="D336" t="str">
            <v>箇所</v>
          </cell>
          <cell r="E336">
            <v>410</v>
          </cell>
        </row>
        <row r="337">
          <cell r="A337" t="str">
            <v>204900</v>
          </cell>
          <cell r="B337" t="str">
            <v>　　天井ボード切込み</v>
          </cell>
          <cell r="C337" t="str">
            <v>９００角（９００φ）以下</v>
          </cell>
          <cell r="D337" t="str">
            <v>箇所</v>
          </cell>
          <cell r="E337">
            <v>500</v>
          </cell>
        </row>
        <row r="338">
          <cell r="A338" t="str">
            <v>205300</v>
          </cell>
          <cell r="B338" t="str">
            <v>　　天井ボード切込み</v>
          </cell>
          <cell r="C338" t="str">
            <v>１３００角（１３００φ）以下</v>
          </cell>
          <cell r="D338" t="str">
            <v>箇所</v>
          </cell>
          <cell r="E338">
            <v>640</v>
          </cell>
        </row>
        <row r="339">
          <cell r="A339" t="str">
            <v>205400</v>
          </cell>
          <cell r="B339" t="str">
            <v>　　天井ボード切込み</v>
          </cell>
          <cell r="C339" t="str">
            <v>３００×１３００以下</v>
          </cell>
          <cell r="D339" t="str">
            <v>箇所</v>
          </cell>
          <cell r="E339">
            <v>460</v>
          </cell>
        </row>
        <row r="340">
          <cell r="A340" t="str">
            <v>205500</v>
          </cell>
          <cell r="B340" t="str">
            <v>　　天井ボード切込み</v>
          </cell>
          <cell r="C340" t="str">
            <v>３００×２５００以下</v>
          </cell>
          <cell r="D340" t="str">
            <v>箇所</v>
          </cell>
          <cell r="E340">
            <v>680</v>
          </cell>
        </row>
        <row r="341">
          <cell r="A341" t="str">
            <v>205600</v>
          </cell>
          <cell r="B341" t="str">
            <v>　　天井ボード切込み</v>
          </cell>
          <cell r="C341" t="str">
            <v>３００×３７００以下</v>
          </cell>
          <cell r="D341" t="str">
            <v>箇所</v>
          </cell>
          <cell r="E341">
            <v>890</v>
          </cell>
        </row>
        <row r="342">
          <cell r="A342" t="str">
            <v>207020</v>
          </cell>
          <cell r="B342" t="str">
            <v>　　壁合成樹脂発泡材打込み　　　　　　　　　　　　　</v>
          </cell>
          <cell r="C342" t="str">
            <v>ポリスチレンフォーム　厚２０　　　　　　　　　　　　　　　　　　　　</v>
          </cell>
          <cell r="D342" t="str">
            <v>　m2　</v>
          </cell>
          <cell r="E342">
            <v>1270</v>
          </cell>
        </row>
        <row r="343">
          <cell r="A343" t="str">
            <v>207025</v>
          </cell>
          <cell r="B343" t="str">
            <v>　　壁合成樹脂発泡材打込み　　　　　　　　　　　　　</v>
          </cell>
          <cell r="C343" t="str">
            <v>ポリスチレンフォーム　厚２５　　　　　　　　　　　　　　　　　　　　</v>
          </cell>
          <cell r="D343" t="str">
            <v>　m2　</v>
          </cell>
          <cell r="E343">
            <v>1380</v>
          </cell>
        </row>
        <row r="344">
          <cell r="A344" t="str">
            <v>207030</v>
          </cell>
          <cell r="B344" t="str">
            <v>　　壁合成樹脂発泡材打込み　　　　　　　　　　　　　</v>
          </cell>
          <cell r="C344" t="str">
            <v>ポリスチレンフォーム　厚３０　　　　　　　　　　　　　　　　　　　　</v>
          </cell>
          <cell r="D344" t="str">
            <v>　m2　</v>
          </cell>
          <cell r="E344">
            <v>1490</v>
          </cell>
        </row>
        <row r="345">
          <cell r="A345" t="str">
            <v>207040</v>
          </cell>
          <cell r="B345" t="str">
            <v>　　壁合成樹脂発泡材打込み　　　　　　　　　　　　　</v>
          </cell>
          <cell r="C345" t="str">
            <v>ポリスチレンフォーム　厚４０　　　　　　　　　　　　　　　　　　　　</v>
          </cell>
          <cell r="D345" t="str">
            <v>　m2　</v>
          </cell>
          <cell r="E345">
            <v>1710</v>
          </cell>
        </row>
        <row r="346">
          <cell r="A346" t="str">
            <v>207050</v>
          </cell>
          <cell r="B346" t="str">
            <v>　　壁合成樹脂発泡材打込み　　　　　　　　　　　　　</v>
          </cell>
          <cell r="C346" t="str">
            <v>ポリスチレンフォーム　厚５０　　　　　　　　　　　　　　　　　　　　</v>
          </cell>
          <cell r="D346" t="str">
            <v>　m2　</v>
          </cell>
          <cell r="E346">
            <v>1940</v>
          </cell>
        </row>
        <row r="347">
          <cell r="A347" t="str">
            <v>208020</v>
          </cell>
          <cell r="B347" t="str">
            <v>　　天井合成樹脂発泡材打込み　　　　　　　　</v>
          </cell>
          <cell r="C347" t="str">
            <v>ポリスチレンフォーム　厚２０　　　　　　　　　　　　　　　　　　　　</v>
          </cell>
          <cell r="D347" t="str">
            <v>　m2　</v>
          </cell>
          <cell r="E347">
            <v>1060</v>
          </cell>
        </row>
        <row r="348">
          <cell r="A348" t="str">
            <v>208025</v>
          </cell>
          <cell r="B348" t="str">
            <v>　　天井合成樹脂発泡材打込み　　　　　　　　</v>
          </cell>
          <cell r="C348" t="str">
            <v>ポリスチレンフォーム　厚２５　　　　　　　　　　　　　　　　　　　　</v>
          </cell>
          <cell r="D348" t="str">
            <v>　m2　</v>
          </cell>
          <cell r="E348">
            <v>1170</v>
          </cell>
        </row>
        <row r="349">
          <cell r="A349" t="str">
            <v>208030</v>
          </cell>
          <cell r="B349" t="str">
            <v>　　天井合成樹脂発泡材打込み　　　　　　　　</v>
          </cell>
          <cell r="C349" t="str">
            <v>ポリスチレンフォーム　厚３０　　　　　　　　　　　　　　　　　　　　</v>
          </cell>
          <cell r="D349" t="str">
            <v>　m2　</v>
          </cell>
          <cell r="E349">
            <v>1280</v>
          </cell>
        </row>
        <row r="350">
          <cell r="A350" t="str">
            <v>208040</v>
          </cell>
          <cell r="B350" t="str">
            <v>　　天井合成樹脂発泡材打込み　　　　　　　　</v>
          </cell>
          <cell r="C350" t="str">
            <v>ポリスチレンフォーム　厚４０　　　　　　　　　　　　　　　　　　　　</v>
          </cell>
          <cell r="D350" t="str">
            <v>　m2　</v>
          </cell>
          <cell r="E350">
            <v>1500</v>
          </cell>
        </row>
        <row r="351">
          <cell r="A351" t="str">
            <v>208050</v>
          </cell>
          <cell r="B351" t="str">
            <v>　　天井合成樹脂発泡材打込み　　　　　　　　</v>
          </cell>
          <cell r="C351" t="str">
            <v>ポリスチレンフォーム　厚５０　　　　　　　　　　　　　　　　　　　　</v>
          </cell>
          <cell r="D351" t="str">
            <v>　m2　</v>
          </cell>
          <cell r="E351">
            <v>1730</v>
          </cell>
        </row>
        <row r="371">
          <cell r="B371" t="str">
            <v>【　土木工事複合単価表　】</v>
          </cell>
        </row>
        <row r="372">
          <cell r="A372" t="str">
            <v>500010</v>
          </cell>
          <cell r="B372" t="str">
            <v>バイブロハンマ杭打機運転費（矢板・Ｈ形鋼）</v>
          </cell>
          <cell r="C372" t="str">
            <v>普通型バイブロハンマ６０ｋｗ＋クローラクレーン油圧式５０ｔ吊り</v>
          </cell>
          <cell r="D372" t="str">
            <v>日</v>
          </cell>
          <cell r="E372">
            <v>110670</v>
          </cell>
        </row>
        <row r="373">
          <cell r="A373" t="str">
            <v>500020</v>
          </cell>
          <cell r="B373" t="str">
            <v>バイブロハンマ杭打機運転費（矢板・Ｈ形鋼）</v>
          </cell>
          <cell r="C373" t="str">
            <v>普通型バイブロハンマ９０ｋｗ＋クローラクレーン油圧式５０ｔ吊り</v>
          </cell>
          <cell r="D373" t="str">
            <v>日</v>
          </cell>
          <cell r="E373">
            <v>115110</v>
          </cell>
        </row>
        <row r="374">
          <cell r="A374" t="str">
            <v>501110</v>
          </cell>
          <cell r="B374" t="str">
            <v>ブルドーザ運転費</v>
          </cell>
          <cell r="C374" t="str">
            <v>普通　　３ｔ　（狭隘な箇所，土砂敷均し用）</v>
          </cell>
          <cell r="D374" t="str">
            <v>日</v>
          </cell>
          <cell r="E374">
            <v>29410</v>
          </cell>
        </row>
        <row r="375">
          <cell r="A375" t="str">
            <v>501210</v>
          </cell>
          <cell r="B375" t="str">
            <v>ブルドーザ運転費</v>
          </cell>
          <cell r="C375" t="str">
            <v>普通　　６ｔ　（運動施設の舗装用）</v>
          </cell>
          <cell r="D375" t="str">
            <v>ｈ</v>
          </cell>
          <cell r="E375">
            <v>7830</v>
          </cell>
        </row>
        <row r="376">
          <cell r="A376" t="str">
            <v>501310</v>
          </cell>
          <cell r="B376" t="str">
            <v>ブルドーザ運転費</v>
          </cell>
          <cell r="C376" t="str">
            <v>普通　１５ｔ　（埋戻し・法面整形用）</v>
          </cell>
          <cell r="D376" t="str">
            <v>ｈ</v>
          </cell>
          <cell r="E376">
            <v>11100</v>
          </cell>
        </row>
        <row r="377">
          <cell r="A377" t="str">
            <v>501320</v>
          </cell>
          <cell r="B377" t="str">
            <v>ブルドーザ運転費</v>
          </cell>
          <cell r="C377" t="str">
            <v>普通　１５ｔ　（土砂・軟岩敷均し用）</v>
          </cell>
          <cell r="D377" t="str">
            <v>日</v>
          </cell>
          <cell r="E377">
            <v>54910</v>
          </cell>
        </row>
        <row r="378">
          <cell r="A378" t="str">
            <v>501340</v>
          </cell>
          <cell r="B378" t="str">
            <v>ブルドーザ運転費</v>
          </cell>
          <cell r="C378" t="str">
            <v>普通　１５ｔ　（土砂・軟岩敷均し締固め用）</v>
          </cell>
          <cell r="D378" t="str">
            <v>日</v>
          </cell>
          <cell r="E378">
            <v>54770</v>
          </cell>
        </row>
        <row r="379">
          <cell r="A379" t="str">
            <v>501410</v>
          </cell>
          <cell r="B379" t="str">
            <v>ブルドーザ運転費</v>
          </cell>
          <cell r="C379" t="str">
            <v>湿地　１９～２０ｔ　（土砂掘削・軟岩破砕片押土用）</v>
          </cell>
          <cell r="D379" t="str">
            <v>日</v>
          </cell>
          <cell r="E379">
            <v>70050</v>
          </cell>
        </row>
        <row r="380">
          <cell r="A380" t="str">
            <v>501430</v>
          </cell>
          <cell r="B380" t="str">
            <v>ブルドーザ運転費</v>
          </cell>
          <cell r="C380" t="str">
            <v>普通　２１ｔ　（土砂敷均し用）</v>
          </cell>
          <cell r="D380" t="str">
            <v>日</v>
          </cell>
          <cell r="E380">
            <v>80490</v>
          </cell>
        </row>
        <row r="381">
          <cell r="A381" t="str">
            <v>501450</v>
          </cell>
          <cell r="B381" t="str">
            <v>ブルドーザ運転費</v>
          </cell>
          <cell r="C381" t="str">
            <v>普通　２１ｔ　（土砂・軟岩敷均し締固め用）</v>
          </cell>
          <cell r="D381" t="str">
            <v>日</v>
          </cell>
          <cell r="E381">
            <v>81640</v>
          </cell>
        </row>
        <row r="382">
          <cell r="A382" t="str">
            <v>501510</v>
          </cell>
          <cell r="B382" t="str">
            <v>ブルドーザ運転費</v>
          </cell>
          <cell r="C382" t="str">
            <v>湿地　３２ｔ　（土砂掘削・軟岩破砕片押土用）</v>
          </cell>
          <cell r="D382" t="str">
            <v>日</v>
          </cell>
          <cell r="E382">
            <v>105650</v>
          </cell>
        </row>
        <row r="383">
          <cell r="A383" t="str">
            <v>501620</v>
          </cell>
          <cell r="B383" t="str">
            <v>ブルドーザ運転費</v>
          </cell>
          <cell r="C383" t="str">
            <v>湿地　１６ｔ　（土砂・サンドマット敷均し用）</v>
          </cell>
          <cell r="D383" t="str">
            <v>日</v>
          </cell>
          <cell r="E383">
            <v>55660</v>
          </cell>
        </row>
        <row r="384">
          <cell r="A384" t="str">
            <v>501630</v>
          </cell>
          <cell r="B384" t="str">
            <v>ブルドーザ運転費</v>
          </cell>
          <cell r="C384" t="str">
            <v>湿地　１６ｔ　（土砂敷均し締固め用）</v>
          </cell>
          <cell r="D384" t="str">
            <v>日</v>
          </cell>
          <cell r="E384">
            <v>54020</v>
          </cell>
        </row>
        <row r="385">
          <cell r="A385" t="str">
            <v>501710</v>
          </cell>
          <cell r="B385" t="str">
            <v>リッパ装置付ブルドーザ運転費</v>
          </cell>
          <cell r="C385" t="str">
            <v>３２ｔ　（リッパ掘削用）</v>
          </cell>
          <cell r="D385" t="str">
            <v>日</v>
          </cell>
          <cell r="E385">
            <v>91860</v>
          </cell>
        </row>
        <row r="386">
          <cell r="A386" t="str">
            <v>501720</v>
          </cell>
          <cell r="B386" t="str">
            <v>リッパ装置付ブルドーザ運転費</v>
          </cell>
          <cell r="C386" t="str">
            <v>３２ｔ　（火薬併用リッパ掘削用）</v>
          </cell>
          <cell r="D386" t="str">
            <v>日</v>
          </cell>
          <cell r="E386">
            <v>85600</v>
          </cell>
        </row>
        <row r="387">
          <cell r="A387" t="str">
            <v>502110</v>
          </cell>
          <cell r="B387" t="str">
            <v>小型バックホウ運転費</v>
          </cell>
          <cell r="C387" t="str">
            <v>油圧式クローラ型　　０．１３ｍ3　（掘取用）</v>
          </cell>
          <cell r="D387" t="str">
            <v>日</v>
          </cell>
          <cell r="E387">
            <v>31260</v>
          </cell>
        </row>
        <row r="388">
          <cell r="A388" t="str">
            <v>502130</v>
          </cell>
          <cell r="B388" t="str">
            <v>小型バックホウ運転費</v>
          </cell>
          <cell r="C388" t="str">
            <v>油圧式クローラ型　　０．１３ｍ3　（小規模土工）</v>
          </cell>
          <cell r="D388" t="str">
            <v>日</v>
          </cell>
          <cell r="E388">
            <v>29350</v>
          </cell>
        </row>
        <row r="389">
          <cell r="A389" t="str">
            <v>502210</v>
          </cell>
          <cell r="B389" t="str">
            <v>バックホウ運転費</v>
          </cell>
          <cell r="C389" t="str">
            <v>油圧式クローラ型　　０．２８ｍ3　（簡易土留用）</v>
          </cell>
          <cell r="D389" t="str">
            <v>ｈ</v>
          </cell>
          <cell r="E389">
            <v>5770</v>
          </cell>
        </row>
        <row r="390">
          <cell r="A390" t="str">
            <v>502220</v>
          </cell>
          <cell r="B390" t="str">
            <v>バックホウ運転費</v>
          </cell>
          <cell r="C390" t="str">
            <v>油圧式クローラ型　　０．２８ｍ3　（小規模土工）</v>
          </cell>
          <cell r="D390" t="str">
            <v>日</v>
          </cell>
          <cell r="E390">
            <v>32030</v>
          </cell>
        </row>
        <row r="391">
          <cell r="A391" t="str">
            <v>502310</v>
          </cell>
          <cell r="B391" t="str">
            <v>バックホウ運転費</v>
          </cell>
          <cell r="C391" t="str">
            <v>油圧式クローラ型　　０．４５ｍ3　（埋戻し・簡易土留用）</v>
          </cell>
          <cell r="D391" t="str">
            <v>ｈ</v>
          </cell>
          <cell r="E391">
            <v>6730</v>
          </cell>
        </row>
        <row r="392">
          <cell r="A392" t="str">
            <v>502320</v>
          </cell>
          <cell r="B392" t="str">
            <v>バックホウ運転費</v>
          </cell>
          <cell r="C392" t="str">
            <v>油圧式クローラ型　　０．４５ｍ3　（舗装版破砕Ａｓ版用）</v>
          </cell>
          <cell r="D392" t="str">
            <v>日</v>
          </cell>
          <cell r="E392">
            <v>40100</v>
          </cell>
        </row>
        <row r="393">
          <cell r="A393" t="str">
            <v>502330</v>
          </cell>
          <cell r="B393" t="str">
            <v>バックホウ運転費</v>
          </cell>
          <cell r="C393" t="str">
            <v>油圧式クローラ型　　０．４５ｍ3　（舗装版破砕Ｃo版用）</v>
          </cell>
          <cell r="D393" t="str">
            <v>日</v>
          </cell>
          <cell r="E393">
            <v>41070</v>
          </cell>
        </row>
        <row r="394">
          <cell r="A394" t="str">
            <v>502340</v>
          </cell>
          <cell r="B394" t="str">
            <v>バックホウ運転費</v>
          </cell>
          <cell r="C394" t="str">
            <v>油圧式クローラ型　　０．４５ｍ3　（積込用）</v>
          </cell>
          <cell r="D394" t="str">
            <v>日</v>
          </cell>
          <cell r="E394">
            <v>36090</v>
          </cell>
        </row>
        <row r="395">
          <cell r="A395" t="str">
            <v>502360</v>
          </cell>
          <cell r="B395" t="str">
            <v>バックホウ運転費</v>
          </cell>
          <cell r="C395" t="str">
            <v>油圧式クローラ型　　０．４５ｍ3　（床掘用）</v>
          </cell>
          <cell r="D395" t="str">
            <v>日</v>
          </cell>
          <cell r="E395">
            <v>36020</v>
          </cell>
        </row>
        <row r="396">
          <cell r="A396" t="str">
            <v>502410</v>
          </cell>
          <cell r="B396" t="str">
            <v>バックホウ運転費</v>
          </cell>
          <cell r="C396" t="str">
            <v>油圧式クローラ型　　０．８ｍ3　（埋戻し・法面整形・緑化ブロック・土留用）</v>
          </cell>
          <cell r="D396" t="str">
            <v>ｈ</v>
          </cell>
          <cell r="E396">
            <v>9200</v>
          </cell>
        </row>
        <row r="397">
          <cell r="A397" t="str">
            <v>502420</v>
          </cell>
          <cell r="B397" t="str">
            <v>バックホウ運転費</v>
          </cell>
          <cell r="C397" t="str">
            <v>油圧式クローラ型　　０．８ｍ3　（舗装版破砕Ａｓ版用）</v>
          </cell>
          <cell r="D397" t="str">
            <v>ｈ</v>
          </cell>
          <cell r="E397">
            <v>9410</v>
          </cell>
        </row>
        <row r="398">
          <cell r="A398" t="str">
            <v>502440</v>
          </cell>
          <cell r="B398" t="str">
            <v>バックホウ運転費</v>
          </cell>
          <cell r="C398" t="str">
            <v>油圧式クローラ型　　０．８ｍ3　（掘削積込・積込用）</v>
          </cell>
          <cell r="D398" t="str">
            <v>日</v>
          </cell>
          <cell r="E398">
            <v>50700</v>
          </cell>
        </row>
        <row r="399">
          <cell r="A399" t="str">
            <v>502470</v>
          </cell>
          <cell r="B399" t="str">
            <v>バックホウ運転費</v>
          </cell>
          <cell r="C399" t="str">
            <v>油圧式クローラ型　　０．８ｍ3　（床掘用）</v>
          </cell>
          <cell r="D399" t="str">
            <v>日</v>
          </cell>
          <cell r="E399">
            <v>51160</v>
          </cell>
        </row>
        <row r="400">
          <cell r="A400" t="str">
            <v>502480</v>
          </cell>
          <cell r="B400" t="str">
            <v>バックホウ運転費</v>
          </cell>
          <cell r="C400" t="str">
            <v>油圧式クローラ型　　０．８ｍ3　（片切掘削用）</v>
          </cell>
          <cell r="D400" t="str">
            <v>日</v>
          </cell>
          <cell r="E400">
            <v>48020</v>
          </cell>
        </row>
        <row r="401">
          <cell r="A401" t="str">
            <v>502500</v>
          </cell>
          <cell r="B401" t="str">
            <v>バックホウ運転費</v>
          </cell>
          <cell r="C401" t="str">
            <v>油圧式クローラ型　　０．８ｍ3　（基礎砕石用）</v>
          </cell>
          <cell r="D401" t="str">
            <v>日</v>
          </cell>
          <cell r="E401">
            <v>27110</v>
          </cell>
        </row>
        <row r="402">
          <cell r="A402" t="str">
            <v>502510</v>
          </cell>
          <cell r="B402" t="str">
            <v>バックホウ運転費</v>
          </cell>
          <cell r="C402" t="str">
            <v>油圧式クローラ型　　０．８ｍ3　（裏込砕石用）</v>
          </cell>
          <cell r="D402" t="str">
            <v>日</v>
          </cell>
          <cell r="E402">
            <v>38400</v>
          </cell>
        </row>
        <row r="403">
          <cell r="A403" t="str">
            <v>502610</v>
          </cell>
          <cell r="B403" t="str">
            <v>バックホウ運転費</v>
          </cell>
          <cell r="C403" t="str">
            <v>油圧式クローラ型　　１．４ｍ3　（掘削積込・積込用）</v>
          </cell>
          <cell r="D403" t="str">
            <v>日</v>
          </cell>
          <cell r="E403">
            <v>65160</v>
          </cell>
        </row>
        <row r="404">
          <cell r="A404" t="str">
            <v>503030</v>
          </cell>
          <cell r="B404" t="str">
            <v>タンパ及びランマ運転費</v>
          </cell>
          <cell r="C404" t="str">
            <v>６０～１００ｋｇ　（舗装工用）</v>
          </cell>
          <cell r="D404" t="str">
            <v>日</v>
          </cell>
          <cell r="E404">
            <v>20690</v>
          </cell>
        </row>
        <row r="405">
          <cell r="A405" t="str">
            <v>503040</v>
          </cell>
          <cell r="B405" t="str">
            <v>タンパ及びランマ運転費</v>
          </cell>
          <cell r="C405" t="str">
            <v>６０～１００ｋｇ　（小規模土工用）</v>
          </cell>
          <cell r="D405" t="str">
            <v>日</v>
          </cell>
          <cell r="E405">
            <v>20600</v>
          </cell>
        </row>
        <row r="406">
          <cell r="A406" t="str">
            <v>503050</v>
          </cell>
          <cell r="B406" t="str">
            <v>タンパ及びランマ運転費</v>
          </cell>
          <cell r="C406" t="str">
            <v>６０～１００ｋｇ　（埋戻し用）</v>
          </cell>
          <cell r="D406" t="str">
            <v>日５ｈ</v>
          </cell>
          <cell r="E406">
            <v>20540</v>
          </cell>
        </row>
        <row r="407">
          <cell r="A407" t="str">
            <v>503110</v>
          </cell>
          <cell r="B407" t="str">
            <v>モーターグレーダ運転費</v>
          </cell>
          <cell r="C407" t="str">
            <v>３．１ｍ　（砕石敷均し・不陸整正用）</v>
          </cell>
          <cell r="D407" t="str">
            <v>日</v>
          </cell>
          <cell r="E407">
            <v>44640</v>
          </cell>
        </row>
        <row r="408">
          <cell r="A408">
            <v>503130</v>
          </cell>
          <cell r="B408" t="str">
            <v>モーターグレーダ運転費</v>
          </cell>
          <cell r="C408" t="str">
            <v>３．１ｍ　（安定処理用）</v>
          </cell>
          <cell r="D408" t="str">
            <v>日</v>
          </cell>
          <cell r="E408">
            <v>43960</v>
          </cell>
        </row>
        <row r="409">
          <cell r="A409">
            <v>503210</v>
          </cell>
          <cell r="B409" t="str">
            <v>トラクタ運転費</v>
          </cell>
          <cell r="C409" t="str">
            <v>１．０ｔ</v>
          </cell>
          <cell r="D409" t="str">
            <v>ｈ</v>
          </cell>
          <cell r="E409">
            <v>5000</v>
          </cell>
        </row>
        <row r="410">
          <cell r="A410">
            <v>503410</v>
          </cell>
          <cell r="B410" t="str">
            <v>ロードローダ運転費</v>
          </cell>
          <cell r="C410" t="str">
            <v>マカダム両輪駆動　１０～１２ｔ　（運動施設の舗装・排水性舗装用）</v>
          </cell>
          <cell r="D410" t="str">
            <v>日</v>
          </cell>
          <cell r="E410">
            <v>40180</v>
          </cell>
        </row>
        <row r="411">
          <cell r="A411">
            <v>503420</v>
          </cell>
          <cell r="B411" t="str">
            <v>ロードローダ運転費</v>
          </cell>
          <cell r="C411" t="str">
            <v>マカダム両輪駆動　１０～１２ｔ　（路盤工用）</v>
          </cell>
          <cell r="D411" t="str">
            <v>日</v>
          </cell>
          <cell r="E411">
            <v>38660</v>
          </cell>
        </row>
        <row r="412">
          <cell r="B412" t="str">
            <v>【　土木工事複合単価表　】</v>
          </cell>
          <cell r="E412"/>
        </row>
        <row r="413">
          <cell r="A413">
            <v>503440</v>
          </cell>
          <cell r="B413" t="str">
            <v>ロードローダ運転費</v>
          </cell>
          <cell r="C413" t="str">
            <v>マカダム両輪駆動　１０～１２ｔ　（不陸整正用）</v>
          </cell>
          <cell r="D413" t="str">
            <v>日</v>
          </cell>
          <cell r="E413">
            <v>38660</v>
          </cell>
        </row>
        <row r="414">
          <cell r="A414">
            <v>503460</v>
          </cell>
          <cell r="B414" t="str">
            <v>ロードローダ運転費</v>
          </cell>
          <cell r="C414" t="str">
            <v>マカダム両輪駆動　１０～１２ｔ　（舗装工用）</v>
          </cell>
          <cell r="D414" t="str">
            <v>日</v>
          </cell>
          <cell r="E414">
            <v>36300</v>
          </cell>
        </row>
        <row r="415">
          <cell r="A415">
            <v>503510</v>
          </cell>
          <cell r="B415" t="str">
            <v>タイヤローラ運転費</v>
          </cell>
          <cell r="C415" t="str">
            <v>８～２０ｔ　（運動施設の舗装・排水性舗装用）</v>
          </cell>
          <cell r="D415" t="str">
            <v>日</v>
          </cell>
          <cell r="E415">
            <v>37470</v>
          </cell>
        </row>
        <row r="416">
          <cell r="A416">
            <v>503520</v>
          </cell>
          <cell r="B416" t="str">
            <v>タイヤローラ運転費</v>
          </cell>
          <cell r="C416" t="str">
            <v>８～２０ｔ　（路盤工用）</v>
          </cell>
          <cell r="D416" t="str">
            <v>日</v>
          </cell>
          <cell r="E416">
            <v>36000</v>
          </cell>
        </row>
        <row r="417">
          <cell r="A417">
            <v>503540</v>
          </cell>
          <cell r="B417" t="str">
            <v>タイヤローラ運転費</v>
          </cell>
          <cell r="C417" t="str">
            <v>８～２０ｔ　（不陸整正用）</v>
          </cell>
          <cell r="D417" t="str">
            <v>日</v>
          </cell>
          <cell r="E417">
            <v>35600</v>
          </cell>
        </row>
        <row r="418">
          <cell r="A418">
            <v>503560</v>
          </cell>
          <cell r="B418" t="str">
            <v>タイヤローラ運転費</v>
          </cell>
          <cell r="C418" t="str">
            <v>８～２０ｔ　（舗装工用）</v>
          </cell>
          <cell r="D418" t="str">
            <v>日</v>
          </cell>
          <cell r="E418">
            <v>34880</v>
          </cell>
        </row>
        <row r="419">
          <cell r="A419">
            <v>503570</v>
          </cell>
          <cell r="B419" t="str">
            <v>タイヤローラ運転費</v>
          </cell>
          <cell r="C419" t="str">
            <v>８～２０ｔ　（土工締固め用）</v>
          </cell>
          <cell r="D419" t="str">
            <v>日</v>
          </cell>
          <cell r="E419">
            <v>34810</v>
          </cell>
        </row>
        <row r="420">
          <cell r="A420">
            <v>503580</v>
          </cell>
          <cell r="B420" t="str">
            <v>タイヤローラ運転費</v>
          </cell>
          <cell r="C420" t="str">
            <v>８～２０ｔ　（安定処理用）</v>
          </cell>
          <cell r="D420" t="str">
            <v>日</v>
          </cell>
          <cell r="E420">
            <v>33910</v>
          </cell>
        </row>
        <row r="421">
          <cell r="A421">
            <v>503620</v>
          </cell>
          <cell r="B421" t="str">
            <v>振動ローラ運転費</v>
          </cell>
          <cell r="C421" t="str">
            <v>ハンドガイド式　　０．８～１．１ｔ</v>
          </cell>
          <cell r="D421" t="str">
            <v>ｈ</v>
          </cell>
          <cell r="E421">
            <v>4220</v>
          </cell>
        </row>
        <row r="422">
          <cell r="A422">
            <v>503630</v>
          </cell>
          <cell r="B422" t="str">
            <v>振動ローラ運転費</v>
          </cell>
          <cell r="C422" t="str">
            <v>搭乗式タンデム型　　２．５～２．８ｔ</v>
          </cell>
          <cell r="D422" t="str">
            <v>ｈ</v>
          </cell>
          <cell r="E422">
            <v>5980</v>
          </cell>
        </row>
        <row r="423">
          <cell r="A423">
            <v>503650</v>
          </cell>
          <cell r="B423" t="str">
            <v>振動ローラ運転費</v>
          </cell>
          <cell r="C423" t="str">
            <v>搭乗式コンバインド型　　３～４ｔ　（運動場施設の舗装用）</v>
          </cell>
          <cell r="D423" t="str">
            <v>日</v>
          </cell>
          <cell r="E423">
            <v>29400</v>
          </cell>
        </row>
        <row r="424">
          <cell r="A424">
            <v>503660</v>
          </cell>
          <cell r="B424" t="str">
            <v>振動ローラ運転費</v>
          </cell>
          <cell r="C424" t="str">
            <v>搭乗式コンバインド型　　３～４ｔ　（路盤工用）</v>
          </cell>
          <cell r="D424" t="str">
            <v>日</v>
          </cell>
          <cell r="E424">
            <v>29400</v>
          </cell>
        </row>
        <row r="425">
          <cell r="A425">
            <v>503670</v>
          </cell>
          <cell r="B425" t="str">
            <v>振動ローラ運転費</v>
          </cell>
          <cell r="C425" t="str">
            <v>搭乗式コンバインド型　　３～４ｔ　（舗装工用）</v>
          </cell>
          <cell r="D425" t="str">
            <v>日</v>
          </cell>
          <cell r="E425">
            <v>29790</v>
          </cell>
        </row>
        <row r="426">
          <cell r="A426">
            <v>503710</v>
          </cell>
          <cell r="B426" t="str">
            <v>アスファルトフィニッシャ運転費</v>
          </cell>
          <cell r="C426" t="str">
            <v>クローラ型　　１．６～３．０ｍ</v>
          </cell>
          <cell r="D426" t="str">
            <v>日</v>
          </cell>
          <cell r="E426">
            <v>50530</v>
          </cell>
        </row>
        <row r="427">
          <cell r="A427">
            <v>503720</v>
          </cell>
          <cell r="B427" t="str">
            <v>アスファルトフィニッシャ運転費</v>
          </cell>
          <cell r="C427" t="str">
            <v>ホイール型　 ２．４～４．５ｍ　全自動</v>
          </cell>
          <cell r="D427" t="str">
            <v>日</v>
          </cell>
          <cell r="E427">
            <v>86450</v>
          </cell>
        </row>
        <row r="428">
          <cell r="A428">
            <v>503730</v>
          </cell>
          <cell r="B428" t="str">
            <v>アスファルトフィニッシャ運転費</v>
          </cell>
          <cell r="C428" t="str">
            <v>ホイール型　 ３．０～８．５ｍ　全自動</v>
          </cell>
          <cell r="D428" t="str">
            <v>日</v>
          </cell>
          <cell r="E428">
            <v>166870</v>
          </cell>
        </row>
        <row r="429">
          <cell r="A429">
            <v>503760</v>
          </cell>
          <cell r="B429" t="str">
            <v>アスファルトフィニッシャ運転費</v>
          </cell>
          <cell r="C429" t="str">
            <v>ホイール型　 ２．５～６．０ｍ　全自動</v>
          </cell>
          <cell r="D429" t="str">
            <v>日</v>
          </cell>
          <cell r="E429">
            <v>108790</v>
          </cell>
        </row>
        <row r="430">
          <cell r="A430">
            <v>503810</v>
          </cell>
          <cell r="B430" t="str">
            <v>アスファルトカーバ運転費</v>
          </cell>
          <cell r="C430" t="str">
            <v>４～４．５ｍ3／ｈ</v>
          </cell>
          <cell r="D430" t="str">
            <v>日</v>
          </cell>
          <cell r="E430">
            <v>23210</v>
          </cell>
        </row>
        <row r="431">
          <cell r="A431">
            <v>504010</v>
          </cell>
          <cell r="B431" t="str">
            <v>コンクリートスプレッダ運転費</v>
          </cell>
          <cell r="C431" t="str">
            <v>ブレード式　　３～７．５ｍ</v>
          </cell>
          <cell r="D431" t="str">
            <v>ｈ</v>
          </cell>
          <cell r="E431">
            <v>11500</v>
          </cell>
        </row>
        <row r="432">
          <cell r="A432">
            <v>504110</v>
          </cell>
          <cell r="B432" t="str">
            <v>コンクリートフィニッシャ運転費</v>
          </cell>
          <cell r="C432" t="str">
            <v>３～７．５ｍ</v>
          </cell>
          <cell r="D432" t="str">
            <v>ｈ</v>
          </cell>
          <cell r="E432">
            <v>18710</v>
          </cell>
        </row>
        <row r="433">
          <cell r="A433">
            <v>504210</v>
          </cell>
          <cell r="B433" t="str">
            <v>コンクリート縦仕上機運転費</v>
          </cell>
          <cell r="C433" t="str">
            <v>３～７．５ｍ</v>
          </cell>
          <cell r="D433" t="str">
            <v>ｈ</v>
          </cell>
          <cell r="E433">
            <v>14970</v>
          </cell>
        </row>
        <row r="434">
          <cell r="A434">
            <v>504310</v>
          </cell>
          <cell r="B434" t="str">
            <v>コンクリートポンプ車運転費</v>
          </cell>
          <cell r="C434" t="str">
            <v>ブーム式　　９０～１１０ｍ3／ｈ</v>
          </cell>
          <cell r="D434" t="str">
            <v>ｈ</v>
          </cell>
          <cell r="E434">
            <v>12850</v>
          </cell>
        </row>
        <row r="435">
          <cell r="A435">
            <v>504320</v>
          </cell>
          <cell r="B435" t="str">
            <v>コンクリートポンプ車運転費</v>
          </cell>
          <cell r="C435" t="str">
            <v>ブーム式　　６５～　８５ｍ3／ｈ</v>
          </cell>
          <cell r="D435" t="str">
            <v>ｈ</v>
          </cell>
          <cell r="E435">
            <v>10670</v>
          </cell>
        </row>
        <row r="436">
          <cell r="A436">
            <v>504510</v>
          </cell>
          <cell r="B436" t="str">
            <v>スタビライザ運転費</v>
          </cell>
          <cell r="C436" t="str">
            <v>混合幅２ｍ，混合深０．６ｍ　自走式</v>
          </cell>
          <cell r="D436" t="str">
            <v>日</v>
          </cell>
          <cell r="E436">
            <v>271390</v>
          </cell>
        </row>
        <row r="437">
          <cell r="A437">
            <v>505010</v>
          </cell>
          <cell r="B437" t="str">
            <v>ダンプトラック運転費</v>
          </cell>
          <cell r="C437" t="str">
            <v xml:space="preserve">  ２ｔ積　（土砂・軟岩用）　　 タイヤ損耗費・補修費含む</v>
          </cell>
          <cell r="D437" t="str">
            <v>日</v>
          </cell>
          <cell r="E437">
            <v>22770</v>
          </cell>
        </row>
        <row r="438">
          <cell r="A438">
            <v>505020</v>
          </cell>
          <cell r="B438" t="str">
            <v>ダンプトラック運転費</v>
          </cell>
          <cell r="C438" t="str">
            <v xml:space="preserve">  ２ｔ積　（Ａｓ塊用）　　　　　  タイヤ損耗費・補修費含む</v>
          </cell>
          <cell r="D438" t="str">
            <v>日</v>
          </cell>
          <cell r="E438">
            <v>22910</v>
          </cell>
        </row>
        <row r="439">
          <cell r="A439">
            <v>505030</v>
          </cell>
          <cell r="B439" t="str">
            <v>ダンプトラック運転費</v>
          </cell>
          <cell r="C439" t="str">
            <v xml:space="preserve">  ２ｔ積　（硬岩・Ｃｏ塊用）　　タイヤ損耗費・補修費含む</v>
          </cell>
          <cell r="D439" t="str">
            <v>日</v>
          </cell>
          <cell r="E439">
            <v>23130</v>
          </cell>
        </row>
        <row r="440">
          <cell r="A440">
            <v>505110</v>
          </cell>
          <cell r="B440" t="str">
            <v>ダンプトラック運転費</v>
          </cell>
          <cell r="C440" t="str">
            <v xml:space="preserve">  ４ｔ積　（土砂・軟岩用）　　 タイヤ損耗費・補修費含む</v>
          </cell>
          <cell r="D440" t="str">
            <v>日</v>
          </cell>
          <cell r="E440">
            <v>25960</v>
          </cell>
        </row>
        <row r="441">
          <cell r="A441">
            <v>505120</v>
          </cell>
          <cell r="B441" t="str">
            <v>ダンプトラック運転費</v>
          </cell>
          <cell r="C441" t="str">
            <v xml:space="preserve">  ４ｔ積　（Ａｓ塊用）　　　　　  タイヤ損耗費・補修費含む</v>
          </cell>
          <cell r="D441" t="str">
            <v>日</v>
          </cell>
          <cell r="E441">
            <v>26180</v>
          </cell>
        </row>
        <row r="442">
          <cell r="A442">
            <v>505130</v>
          </cell>
          <cell r="B442" t="str">
            <v>ダンプトラック運転費</v>
          </cell>
          <cell r="C442" t="str">
            <v xml:space="preserve">  ４ｔ積　（硬岩・Ｃｏ塊用）　　タイヤ損耗費・補修費含む</v>
          </cell>
          <cell r="D442" t="str">
            <v>日</v>
          </cell>
          <cell r="E442">
            <v>26560</v>
          </cell>
        </row>
        <row r="443">
          <cell r="A443">
            <v>505210</v>
          </cell>
          <cell r="B443" t="str">
            <v>ダンプトラック運転費</v>
          </cell>
          <cell r="C443" t="str">
            <v>１０ｔ積　（土砂・軟岩用）　　 タイヤ損耗費・補修費含む</v>
          </cell>
          <cell r="D443" t="str">
            <v>日</v>
          </cell>
          <cell r="E443">
            <v>39920</v>
          </cell>
        </row>
        <row r="444">
          <cell r="A444">
            <v>505220</v>
          </cell>
          <cell r="B444" t="str">
            <v>ダンプトラック運転費</v>
          </cell>
          <cell r="C444" t="str">
            <v>１０ｔ積　（Ａｓ塊用）　　　　　  タイヤ損耗費・補修費含む</v>
          </cell>
          <cell r="D444" t="str">
            <v>日</v>
          </cell>
          <cell r="E444">
            <v>40540</v>
          </cell>
        </row>
        <row r="445">
          <cell r="A445">
            <v>505230</v>
          </cell>
          <cell r="B445" t="str">
            <v>ダンプトラック運転費</v>
          </cell>
          <cell r="C445" t="str">
            <v>１０ｔ積　（硬岩・Ｃｏ塊用）　　タイヤ損耗費・補修費含む</v>
          </cell>
          <cell r="D445" t="str">
            <v>日</v>
          </cell>
          <cell r="E445">
            <v>41530</v>
          </cell>
        </row>
        <row r="446">
          <cell r="A446">
            <v>505320</v>
          </cell>
          <cell r="B446" t="str">
            <v>トラック運転費</v>
          </cell>
          <cell r="C446" t="str">
            <v>４～４．５ｔ積</v>
          </cell>
          <cell r="D446" t="str">
            <v>ｈ</v>
          </cell>
          <cell r="E446">
            <v>5590</v>
          </cell>
        </row>
        <row r="447">
          <cell r="A447">
            <v>505330</v>
          </cell>
          <cell r="B447" t="str">
            <v>クレーン付トラック運転費</v>
          </cell>
          <cell r="C447" t="str">
            <v>４ｔ積　　２．９ｔ吊り</v>
          </cell>
          <cell r="D447" t="str">
            <v>ｈ</v>
          </cell>
          <cell r="E447">
            <v>5600</v>
          </cell>
        </row>
        <row r="448">
          <cell r="A448">
            <v>506010</v>
          </cell>
          <cell r="B448" t="str">
            <v>空気圧縮機運転費</v>
          </cell>
          <cell r="C448" t="str">
            <v>可搬式スクリュ　　　　　　 ２．５ｍ3／ｍｉｎ　（はつり工）</v>
          </cell>
          <cell r="D448" t="str">
            <v>日</v>
          </cell>
          <cell r="E448">
            <v>4730</v>
          </cell>
        </row>
        <row r="449">
          <cell r="A449">
            <v>506020</v>
          </cell>
          <cell r="B449" t="str">
            <v>空気圧縮機運転費</v>
          </cell>
          <cell r="C449" t="str">
            <v>可搬式スクリュ　　３．５～３．７ｍ3／ｍｉｎ　（舗装版取りこわし）</v>
          </cell>
          <cell r="D449" t="str">
            <v>日</v>
          </cell>
          <cell r="E449">
            <v>5780</v>
          </cell>
        </row>
        <row r="450">
          <cell r="A450">
            <v>506030</v>
          </cell>
          <cell r="B450" t="str">
            <v>空気圧縮機運転費</v>
          </cell>
          <cell r="C450" t="str">
            <v>可搬式スクリュ　　　　　　 ５．０ｍ3／ｍｉｎ　（火薬転石破砕）</v>
          </cell>
          <cell r="D450" t="str">
            <v>日</v>
          </cell>
          <cell r="E450">
            <v>7620</v>
          </cell>
        </row>
        <row r="451">
          <cell r="A451">
            <v>506110</v>
          </cell>
          <cell r="B451" t="str">
            <v>大型ブレーカ運転費</v>
          </cell>
          <cell r="C451" t="str">
            <v>１，３００ｋｇ級＋バックホウ０．８ｍ3　（火薬併用リッパ掘削用）</v>
          </cell>
          <cell r="D451" t="str">
            <v>日</v>
          </cell>
          <cell r="E451">
            <v>61510</v>
          </cell>
        </row>
        <row r="452">
          <cell r="A452">
            <v>506130</v>
          </cell>
          <cell r="B452" t="str">
            <v>大型ブレーカ運転費</v>
          </cell>
          <cell r="C452" t="str">
            <v>１，３００ｋｇ級＋バックホウ０．８ｍ3　（大型ブレーカ掘削，軟岩用）</v>
          </cell>
          <cell r="D452" t="str">
            <v>日</v>
          </cell>
          <cell r="E452">
            <v>62770</v>
          </cell>
        </row>
        <row r="453">
          <cell r="B453" t="str">
            <v>【　土木工事複合単価表　】</v>
          </cell>
          <cell r="E453"/>
        </row>
        <row r="454">
          <cell r="A454">
            <v>506140</v>
          </cell>
          <cell r="B454" t="str">
            <v>大型ブレーカ運転費</v>
          </cell>
          <cell r="C454" t="str">
            <v>１，３００ｋｇ級＋バックホウ０．８ｍ3　（大型ブレーカ掘削，硬岩用）</v>
          </cell>
          <cell r="D454" t="str">
            <v>日</v>
          </cell>
          <cell r="E454">
            <v>64230</v>
          </cell>
        </row>
        <row r="455">
          <cell r="A455">
            <v>506150</v>
          </cell>
          <cell r="B455" t="str">
            <v>大型ブレーカ運転費</v>
          </cell>
          <cell r="C455" t="str">
            <v>１，３００ｋｇ級＋バックホウ０．８ｍ3　（人力併用片切掘削，軟岩用）</v>
          </cell>
          <cell r="D455" t="str">
            <v>日</v>
          </cell>
          <cell r="E455">
            <v>59980</v>
          </cell>
        </row>
        <row r="456">
          <cell r="A456">
            <v>506160</v>
          </cell>
          <cell r="B456" t="str">
            <v>大型ブレーカ運転費</v>
          </cell>
          <cell r="C456" t="str">
            <v>１，３００ｋｇ級＋バックホウ０．８ｍ3　（人力併用片切掘削，硬岩用）</v>
          </cell>
          <cell r="D456" t="str">
            <v>日</v>
          </cell>
          <cell r="E456">
            <v>61440</v>
          </cell>
        </row>
        <row r="457">
          <cell r="A457">
            <v>506170</v>
          </cell>
          <cell r="B457" t="str">
            <v>大型ブレーカ運転費</v>
          </cell>
          <cell r="C457" t="str">
            <v>１，３００ｋｇ級＋バックホウ０．８ｍ3　（火薬併用片切掘削，硬岩用）</v>
          </cell>
          <cell r="D457" t="str">
            <v>日</v>
          </cell>
          <cell r="E457">
            <v>62120</v>
          </cell>
        </row>
        <row r="458">
          <cell r="A458">
            <v>506180</v>
          </cell>
          <cell r="B458" t="str">
            <v>大型ブレーカ運転費</v>
          </cell>
          <cell r="C458" t="str">
            <v>１，３００ｋｇ級＋バックホウ０．８ｍ3　（転石破砕用）</v>
          </cell>
          <cell r="D458" t="str">
            <v>ｈ</v>
          </cell>
          <cell r="E458">
            <v>12810</v>
          </cell>
        </row>
        <row r="459">
          <cell r="A459">
            <v>506310</v>
          </cell>
          <cell r="B459" t="str">
            <v>クローラドリル運転費</v>
          </cell>
          <cell r="C459" t="str">
            <v>油圧式搭乗式１５０ｋｇ　（火薬併用リッパ掘削用）</v>
          </cell>
          <cell r="D459" t="str">
            <v>日</v>
          </cell>
          <cell r="E459">
            <v>68550</v>
          </cell>
        </row>
        <row r="460">
          <cell r="A460">
            <v>506320</v>
          </cell>
          <cell r="B460" t="str">
            <v>クローラドリル運転費</v>
          </cell>
          <cell r="C460" t="str">
            <v>油圧式搭乗式１５０ｋｇ　（火薬併用片切機械掘削用）</v>
          </cell>
          <cell r="D460" t="str">
            <v>日</v>
          </cell>
          <cell r="E460">
            <v>70110</v>
          </cell>
        </row>
        <row r="461">
          <cell r="A461">
            <v>506430</v>
          </cell>
          <cell r="B461" t="str">
            <v>コンクリートカッター運転費</v>
          </cell>
          <cell r="C461" t="str">
            <v>油圧式走行式ブレード径４５～５６ｃｍ</v>
          </cell>
          <cell r="D461" t="str">
            <v>日５ｈ</v>
          </cell>
          <cell r="E461">
            <v>23560</v>
          </cell>
        </row>
        <row r="462">
          <cell r="A462">
            <v>506510</v>
          </cell>
          <cell r="B462" t="str">
            <v>ガードレール支柱打込機運転費（ガードパイプ用）</v>
          </cell>
          <cell r="C462" t="str">
            <v>モンケン式　　４００～６００ｋｇ</v>
          </cell>
          <cell r="D462" t="str">
            <v>日</v>
          </cell>
          <cell r="E462">
            <v>35920</v>
          </cell>
        </row>
        <row r="463">
          <cell r="A463">
            <v>507410</v>
          </cell>
          <cell r="B463" t="str">
            <v>潜水ポンプ運転費（賃料）</v>
          </cell>
          <cell r="C463" t="str">
            <v>作業時排水　　口径１５０ｍｍ，　７．５ｋｗ</v>
          </cell>
          <cell r="D463" t="str">
            <v>日</v>
          </cell>
          <cell r="E463">
            <v>720</v>
          </cell>
        </row>
        <row r="464">
          <cell r="A464">
            <v>507420</v>
          </cell>
          <cell r="B464" t="str">
            <v>潜水ポンプ運転費（賃料）</v>
          </cell>
          <cell r="C464" t="str">
            <v>作業時排水　　口径２００ｍｍ，１１．０ｋｗ</v>
          </cell>
          <cell r="D464" t="str">
            <v>日</v>
          </cell>
          <cell r="E464">
            <v>900</v>
          </cell>
        </row>
        <row r="465">
          <cell r="A465">
            <v>507510</v>
          </cell>
          <cell r="B465" t="str">
            <v>潜水ポンプ運転費（賃料）</v>
          </cell>
          <cell r="C465" t="str">
            <v>常時排水　 　　口径１５０ｍｍ，　７．５ｋｗ</v>
          </cell>
          <cell r="D465" t="str">
            <v>日</v>
          </cell>
          <cell r="E465">
            <v>660</v>
          </cell>
        </row>
        <row r="466">
          <cell r="A466">
            <v>507520</v>
          </cell>
          <cell r="B466" t="str">
            <v>潜水ポンプ運転費（賃料）</v>
          </cell>
          <cell r="C466" t="str">
            <v>常時排水　　 　口径２００ｍｍ，１１．０ｋｗ</v>
          </cell>
          <cell r="D466" t="str">
            <v>日</v>
          </cell>
          <cell r="E466">
            <v>830</v>
          </cell>
        </row>
        <row r="467">
          <cell r="A467">
            <v>508020</v>
          </cell>
          <cell r="B467" t="str">
            <v>潜水ポンプ運転費（賃料）</v>
          </cell>
          <cell r="C467" t="str">
            <v>作業時排水　　２０ＫＶＡ　（潜水ポンプ用）</v>
          </cell>
          <cell r="D467" t="str">
            <v>日</v>
          </cell>
          <cell r="E467">
            <v>5130</v>
          </cell>
        </row>
        <row r="468">
          <cell r="A468">
            <v>508030</v>
          </cell>
          <cell r="B468" t="str">
            <v>潜水ポンプ運転費（賃料）</v>
          </cell>
          <cell r="C468" t="str">
            <v>作業時排水　　２５ＫＶＡ　（潜水ポンプ用）</v>
          </cell>
          <cell r="D468" t="str">
            <v>日</v>
          </cell>
          <cell r="E468">
            <v>5780</v>
          </cell>
        </row>
        <row r="469">
          <cell r="A469">
            <v>508050</v>
          </cell>
          <cell r="B469" t="str">
            <v>潜水ポンプ運転費（賃料）</v>
          </cell>
          <cell r="C469" t="str">
            <v>作業時排水　　６０ＫＶＡ　（潜水ポンプ用）</v>
          </cell>
          <cell r="D469" t="str">
            <v>日</v>
          </cell>
          <cell r="E469">
            <v>10600</v>
          </cell>
        </row>
        <row r="470">
          <cell r="A470">
            <v>508060</v>
          </cell>
          <cell r="B470" t="str">
            <v>潜水ポンプ運転費（賃料）</v>
          </cell>
          <cell r="C470" t="str">
            <v>作業時排水　１００ＫＶＡ　（潜水ポンプ用）</v>
          </cell>
          <cell r="D470" t="str">
            <v>日</v>
          </cell>
          <cell r="E470">
            <v>15430</v>
          </cell>
        </row>
        <row r="471">
          <cell r="A471">
            <v>508120</v>
          </cell>
          <cell r="B471" t="str">
            <v>潜水ポンプ運転費（賃料）</v>
          </cell>
          <cell r="C471" t="str">
            <v>常時排水　 　　２０ＫＶＡ　（潜水ポンプ用）</v>
          </cell>
          <cell r="D471" t="str">
            <v>日</v>
          </cell>
          <cell r="E471">
            <v>8460</v>
          </cell>
        </row>
        <row r="472">
          <cell r="A472">
            <v>508130</v>
          </cell>
          <cell r="B472" t="str">
            <v>潜水ポンプ運転費（賃料）</v>
          </cell>
          <cell r="C472" t="str">
            <v>常時排水　 　　２５ＫＶＡ　（潜水ポンプ用）</v>
          </cell>
          <cell r="D472" t="str">
            <v>日</v>
          </cell>
          <cell r="E472">
            <v>9830</v>
          </cell>
        </row>
        <row r="473">
          <cell r="A473">
            <v>508150</v>
          </cell>
          <cell r="B473" t="str">
            <v>潜水ポンプ運転費（賃料）</v>
          </cell>
          <cell r="C473" t="str">
            <v>常時排水　 　　６０ＫＶＡ　（潜水ポンプ用）</v>
          </cell>
          <cell r="D473" t="str">
            <v>日</v>
          </cell>
          <cell r="E473">
            <v>20970</v>
          </cell>
        </row>
        <row r="474">
          <cell r="A474">
            <v>508160</v>
          </cell>
          <cell r="B474" t="str">
            <v>潜水ポンプ運転費（賃料）</v>
          </cell>
          <cell r="C474" t="str">
            <v>常時排水　 　１００ＫＶＡ　（潜水ポンプ用）</v>
          </cell>
          <cell r="D474" t="str">
            <v>日</v>
          </cell>
          <cell r="E474">
            <v>32280</v>
          </cell>
        </row>
        <row r="475">
          <cell r="A475">
            <v>510510</v>
          </cell>
          <cell r="B475" t="str">
            <v>軽量鋼矢板設置工</v>
          </cell>
          <cell r="C475" t="str">
            <v>矢板長さ１．５ｍ</v>
          </cell>
          <cell r="D475" t="str">
            <v>ｍ</v>
          </cell>
          <cell r="E475">
            <v>3640</v>
          </cell>
        </row>
        <row r="476">
          <cell r="A476">
            <v>510520</v>
          </cell>
          <cell r="B476" t="str">
            <v>軽量鋼矢板設置工</v>
          </cell>
          <cell r="C476" t="str">
            <v>矢板長さ２．０ｍ</v>
          </cell>
          <cell r="D476" t="str">
            <v>ｍ</v>
          </cell>
          <cell r="E476">
            <v>4070</v>
          </cell>
        </row>
        <row r="477">
          <cell r="A477">
            <v>510530</v>
          </cell>
          <cell r="B477" t="str">
            <v>軽量鋼矢板設置工</v>
          </cell>
          <cell r="C477" t="str">
            <v>矢板長さ２．５ｍ</v>
          </cell>
          <cell r="D477" t="str">
            <v>ｍ</v>
          </cell>
          <cell r="E477">
            <v>4490</v>
          </cell>
        </row>
        <row r="478">
          <cell r="A478">
            <v>510540</v>
          </cell>
          <cell r="B478" t="str">
            <v>軽量鋼矢板設置工</v>
          </cell>
          <cell r="C478" t="str">
            <v>矢板長さ３．０ｍ</v>
          </cell>
          <cell r="D478" t="str">
            <v>ｍ</v>
          </cell>
          <cell r="E478">
            <v>4930</v>
          </cell>
        </row>
        <row r="479">
          <cell r="A479">
            <v>510550</v>
          </cell>
          <cell r="B479" t="str">
            <v>軽量鋼矢板設置工</v>
          </cell>
          <cell r="C479" t="str">
            <v>矢板長さ３．５ｍ</v>
          </cell>
          <cell r="D479" t="str">
            <v>ｍ</v>
          </cell>
          <cell r="E479">
            <v>5360</v>
          </cell>
        </row>
        <row r="480">
          <cell r="A480">
            <v>510560</v>
          </cell>
          <cell r="B480" t="str">
            <v>軽量鋼矢板設置工</v>
          </cell>
          <cell r="C480" t="str">
            <v>矢板長さ４．０ｍ</v>
          </cell>
          <cell r="D480" t="str">
            <v>ｍ</v>
          </cell>
          <cell r="E480">
            <v>5780</v>
          </cell>
        </row>
        <row r="481">
          <cell r="A481">
            <v>510710</v>
          </cell>
          <cell r="B481" t="str">
            <v>軽量鋼矢板撤去工</v>
          </cell>
          <cell r="C481" t="str">
            <v>矢板長さ１．５ｍ</v>
          </cell>
          <cell r="D481" t="str">
            <v>ｍ</v>
          </cell>
          <cell r="E481">
            <v>2210</v>
          </cell>
        </row>
        <row r="482">
          <cell r="A482">
            <v>510720</v>
          </cell>
          <cell r="B482" t="str">
            <v>軽量鋼矢板撤去工</v>
          </cell>
          <cell r="C482" t="str">
            <v>矢板長さ２．０ｍ</v>
          </cell>
          <cell r="D482" t="str">
            <v>ｍ</v>
          </cell>
          <cell r="E482">
            <v>2420</v>
          </cell>
        </row>
        <row r="483">
          <cell r="A483">
            <v>510730</v>
          </cell>
          <cell r="B483" t="str">
            <v>軽量鋼矢板撤去工</v>
          </cell>
          <cell r="C483" t="str">
            <v>矢板長さ２．５ｍ</v>
          </cell>
          <cell r="D483" t="str">
            <v>ｍ</v>
          </cell>
          <cell r="E483">
            <v>2620</v>
          </cell>
        </row>
        <row r="484">
          <cell r="A484">
            <v>510740</v>
          </cell>
          <cell r="B484" t="str">
            <v>軽量鋼矢板撤去工</v>
          </cell>
          <cell r="C484" t="str">
            <v>矢板長さ３．０ｍ</v>
          </cell>
          <cell r="D484" t="str">
            <v>ｍ</v>
          </cell>
          <cell r="E484">
            <v>2830</v>
          </cell>
        </row>
        <row r="485">
          <cell r="A485">
            <v>510750</v>
          </cell>
          <cell r="B485" t="str">
            <v>軽量鋼矢板撤去工</v>
          </cell>
          <cell r="C485" t="str">
            <v>矢板長さ３．５ｍ</v>
          </cell>
          <cell r="D485" t="str">
            <v>ｍ</v>
          </cell>
          <cell r="E485">
            <v>3040</v>
          </cell>
        </row>
        <row r="486">
          <cell r="A486">
            <v>510760</v>
          </cell>
          <cell r="B486" t="str">
            <v>軽量鋼矢板撤去工</v>
          </cell>
          <cell r="C486" t="str">
            <v>矢板長さ４．０ｍ</v>
          </cell>
          <cell r="D486" t="str">
            <v>ｍ</v>
          </cell>
          <cell r="E486">
            <v>3250</v>
          </cell>
        </row>
        <row r="487">
          <cell r="A487">
            <v>511010</v>
          </cell>
          <cell r="B487" t="str">
            <v>簡易土留材設置工</v>
          </cell>
          <cell r="C487" t="str">
            <v>掘削深さ１．５ｍ以下</v>
          </cell>
          <cell r="D487" t="str">
            <v>ｍ</v>
          </cell>
          <cell r="E487">
            <v>2200</v>
          </cell>
        </row>
        <row r="488">
          <cell r="A488">
            <v>511020</v>
          </cell>
          <cell r="B488" t="str">
            <v>簡易土留材設置工</v>
          </cell>
          <cell r="C488" t="str">
            <v>掘削深さ２．０ｍ以下</v>
          </cell>
          <cell r="D488" t="str">
            <v>ｍ</v>
          </cell>
          <cell r="E488">
            <v>3060</v>
          </cell>
        </row>
        <row r="489">
          <cell r="A489">
            <v>511030</v>
          </cell>
          <cell r="B489" t="str">
            <v>簡易土留材設置工</v>
          </cell>
          <cell r="C489" t="str">
            <v>掘削深さ２．５ｍ以下</v>
          </cell>
          <cell r="D489" t="str">
            <v>ｍ</v>
          </cell>
          <cell r="E489">
            <v>4010</v>
          </cell>
        </row>
        <row r="490">
          <cell r="A490">
            <v>511040</v>
          </cell>
          <cell r="B490" t="str">
            <v>簡易土留材設置工</v>
          </cell>
          <cell r="C490" t="str">
            <v>掘削深さ３．０ｍ以下</v>
          </cell>
          <cell r="D490" t="str">
            <v>ｍ</v>
          </cell>
          <cell r="E490">
            <v>4870</v>
          </cell>
        </row>
        <row r="491">
          <cell r="A491">
            <v>511050</v>
          </cell>
          <cell r="B491" t="str">
            <v>簡易土留材設置工</v>
          </cell>
          <cell r="C491" t="str">
            <v>掘削深さ３．５ｍ以下</v>
          </cell>
          <cell r="D491" t="str">
            <v>ｍ</v>
          </cell>
          <cell r="E491">
            <v>5970</v>
          </cell>
        </row>
        <row r="492">
          <cell r="A492">
            <v>511060</v>
          </cell>
          <cell r="B492" t="str">
            <v>簡易土留材設置工</v>
          </cell>
          <cell r="C492" t="str">
            <v>掘削深さ４．０ｍ以下</v>
          </cell>
          <cell r="D492" t="str">
            <v>ｍ</v>
          </cell>
          <cell r="E492">
            <v>7050</v>
          </cell>
        </row>
        <row r="493">
          <cell r="A493">
            <v>511070</v>
          </cell>
          <cell r="B493" t="str">
            <v>簡易土留材設置工</v>
          </cell>
          <cell r="C493" t="str">
            <v>掘削深さ４．５ｍ以下</v>
          </cell>
          <cell r="D493" t="str">
            <v>ｍ</v>
          </cell>
          <cell r="E493">
            <v>8780</v>
          </cell>
        </row>
        <row r="494">
          <cell r="B494" t="str">
            <v>【　土木工事複合単価表　】</v>
          </cell>
          <cell r="E494"/>
        </row>
        <row r="495">
          <cell r="A495">
            <v>511080</v>
          </cell>
          <cell r="B495" t="str">
            <v>簡易土留材設置工</v>
          </cell>
          <cell r="C495" t="str">
            <v>掘削深さ５．０ｍ以下</v>
          </cell>
          <cell r="D495" t="str">
            <v>ｍ</v>
          </cell>
          <cell r="E495">
            <v>9760</v>
          </cell>
        </row>
        <row r="496">
          <cell r="A496">
            <v>511090</v>
          </cell>
          <cell r="B496" t="str">
            <v>簡易土留材設置工</v>
          </cell>
          <cell r="C496" t="str">
            <v>掘削深さ５．５ｍ以下</v>
          </cell>
          <cell r="D496" t="str">
            <v>ｍ</v>
          </cell>
          <cell r="E496">
            <v>10740</v>
          </cell>
        </row>
        <row r="497">
          <cell r="A497">
            <v>511100</v>
          </cell>
          <cell r="B497" t="str">
            <v>簡易土留材設置工</v>
          </cell>
          <cell r="C497" t="str">
            <v>掘削深さ６．０ｍ以下</v>
          </cell>
          <cell r="D497" t="str">
            <v>ｍ</v>
          </cell>
          <cell r="E497">
            <v>11770</v>
          </cell>
        </row>
        <row r="498">
          <cell r="A498">
            <v>511210</v>
          </cell>
          <cell r="B498" t="str">
            <v>簡易土留材撤去工</v>
          </cell>
          <cell r="C498" t="str">
            <v>掘削深さ１．５ｍ以下</v>
          </cell>
          <cell r="D498" t="str">
            <v>ｍ</v>
          </cell>
          <cell r="E498">
            <v>1100</v>
          </cell>
        </row>
        <row r="499">
          <cell r="A499">
            <v>511220</v>
          </cell>
          <cell r="B499" t="str">
            <v>簡易土留材撤去工</v>
          </cell>
          <cell r="C499" t="str">
            <v>掘削深さ２．０ｍ以下</v>
          </cell>
          <cell r="D499" t="str">
            <v>ｍ</v>
          </cell>
          <cell r="E499">
            <v>1590</v>
          </cell>
        </row>
        <row r="500">
          <cell r="A500">
            <v>511230</v>
          </cell>
          <cell r="B500" t="str">
            <v>簡易土留材撤去工</v>
          </cell>
          <cell r="C500" t="str">
            <v>掘削深さ２．５ｍ以下</v>
          </cell>
          <cell r="D500" t="str">
            <v>ｍ</v>
          </cell>
          <cell r="E500">
            <v>1950</v>
          </cell>
        </row>
        <row r="501">
          <cell r="A501">
            <v>511240</v>
          </cell>
          <cell r="B501" t="str">
            <v>簡易土留材撤去工</v>
          </cell>
          <cell r="C501" t="str">
            <v>掘削深さ３．０ｍ以下</v>
          </cell>
          <cell r="D501" t="str">
            <v>ｍ</v>
          </cell>
          <cell r="E501">
            <v>2440</v>
          </cell>
        </row>
        <row r="502">
          <cell r="A502">
            <v>511250</v>
          </cell>
          <cell r="B502" t="str">
            <v>簡易土留材撤去工</v>
          </cell>
          <cell r="C502" t="str">
            <v>掘削深さ３．５ｍ以下</v>
          </cell>
          <cell r="D502" t="str">
            <v>ｍ</v>
          </cell>
          <cell r="E502">
            <v>2900</v>
          </cell>
        </row>
        <row r="503">
          <cell r="A503">
            <v>511260</v>
          </cell>
          <cell r="B503" t="str">
            <v>簡易土留材撤去工</v>
          </cell>
          <cell r="C503" t="str">
            <v>掘削深さ４．０ｍ以下</v>
          </cell>
          <cell r="D503" t="str">
            <v>ｍ</v>
          </cell>
          <cell r="E503">
            <v>3400</v>
          </cell>
        </row>
        <row r="504">
          <cell r="A504">
            <v>511270</v>
          </cell>
          <cell r="B504" t="str">
            <v>簡易土留材撤去工</v>
          </cell>
          <cell r="C504" t="str">
            <v>掘削深さ４．５ｍ以下</v>
          </cell>
          <cell r="D504" t="str">
            <v>ｍ</v>
          </cell>
          <cell r="E504">
            <v>3930</v>
          </cell>
        </row>
        <row r="505">
          <cell r="A505">
            <v>511280</v>
          </cell>
          <cell r="B505" t="str">
            <v>簡易土留材撤去工</v>
          </cell>
          <cell r="C505" t="str">
            <v>掘削深さ５．０ｍ以下</v>
          </cell>
          <cell r="D505" t="str">
            <v>ｍ</v>
          </cell>
          <cell r="E505">
            <v>4430</v>
          </cell>
        </row>
        <row r="506">
          <cell r="A506">
            <v>511290</v>
          </cell>
          <cell r="B506" t="str">
            <v>簡易土留材撤去工</v>
          </cell>
          <cell r="C506" t="str">
            <v>掘削深さ５．５ｍ以下</v>
          </cell>
          <cell r="D506" t="str">
            <v>ｍ</v>
          </cell>
          <cell r="E506">
            <v>4920</v>
          </cell>
        </row>
        <row r="507">
          <cell r="A507">
            <v>511300</v>
          </cell>
          <cell r="B507" t="str">
            <v>簡易土留材撤去工</v>
          </cell>
          <cell r="C507" t="str">
            <v>掘削深さ６．０ｍ以下</v>
          </cell>
          <cell r="D507" t="str">
            <v>ｍ</v>
          </cell>
          <cell r="E507">
            <v>5330</v>
          </cell>
        </row>
        <row r="508">
          <cell r="A508">
            <v>511610</v>
          </cell>
          <cell r="B508" t="str">
            <v>支保工設置・撤去工</v>
          </cell>
          <cell r="C508" t="str">
            <v>掘削深さ２．０ｍ以下　　軽量矢板（幅２５０ｍｍ）用</v>
          </cell>
          <cell r="D508" t="str">
            <v>ｍ</v>
          </cell>
          <cell r="E508">
            <v>1410</v>
          </cell>
        </row>
        <row r="509">
          <cell r="A509">
            <v>611620</v>
          </cell>
          <cell r="B509" t="str">
            <v>支保工設置・撤去工</v>
          </cell>
          <cell r="C509" t="str">
            <v>掘削深さ３．５ｍ以下　　軽量矢板（幅２５０ｍｍ）用</v>
          </cell>
          <cell r="D509" t="str">
            <v>ｍ</v>
          </cell>
          <cell r="E509">
            <v>2850</v>
          </cell>
        </row>
        <row r="510">
          <cell r="A510">
            <v>511710</v>
          </cell>
          <cell r="B510" t="str">
            <v>支保工設置・撤去工</v>
          </cell>
          <cell r="C510" t="str">
            <v>掘削深さ４．０ｍ以下　　軽量矢板（幅２５０ｍｍ）用</v>
          </cell>
          <cell r="D510" t="str">
            <v>ｍ</v>
          </cell>
          <cell r="E510">
            <v>4410</v>
          </cell>
        </row>
        <row r="511">
          <cell r="A511">
            <v>512010</v>
          </cell>
          <cell r="B511" t="str">
            <v>切梁・腹起設置工（発動発電機使用）</v>
          </cell>
          <cell r="C511" t="str">
            <v>火打ブロック有</v>
          </cell>
          <cell r="D511" t="str">
            <v>ｔ</v>
          </cell>
          <cell r="E511">
            <v>15000</v>
          </cell>
        </row>
        <row r="512">
          <cell r="A512">
            <v>512020</v>
          </cell>
          <cell r="B512" t="str">
            <v>切梁・腹起設置工（発動発電機使用）</v>
          </cell>
          <cell r="C512" t="str">
            <v>火打ブロック無</v>
          </cell>
          <cell r="D512" t="str">
            <v>ｔ</v>
          </cell>
          <cell r="E512">
            <v>24880</v>
          </cell>
        </row>
        <row r="513">
          <cell r="A513">
            <v>512210</v>
          </cell>
          <cell r="B513" t="str">
            <v>タイロッド・腹起設置工（発動発電機使用）</v>
          </cell>
          <cell r="C513" t="str">
            <v>ｔ</v>
          </cell>
          <cell r="D513" t="str">
            <v>ｔ</v>
          </cell>
          <cell r="E513">
            <v>75130</v>
          </cell>
        </row>
        <row r="514">
          <cell r="A514">
            <v>512310</v>
          </cell>
          <cell r="B514" t="str">
            <v>切梁・腹起撤去工（発動発電機使用）</v>
          </cell>
          <cell r="C514" t="str">
            <v>火打ブロック有</v>
          </cell>
          <cell r="D514" t="str">
            <v>ｔ</v>
          </cell>
          <cell r="E514">
            <v>8480</v>
          </cell>
        </row>
        <row r="515">
          <cell r="A515">
            <v>512320</v>
          </cell>
          <cell r="B515" t="str">
            <v>切梁・腹起撤去工（発動発電機使用）</v>
          </cell>
          <cell r="C515" t="str">
            <v>火打ブロック無</v>
          </cell>
          <cell r="D515" t="str">
            <v>ｔ</v>
          </cell>
          <cell r="E515">
            <v>14910</v>
          </cell>
        </row>
        <row r="516">
          <cell r="A516">
            <v>512510</v>
          </cell>
          <cell r="B516" t="str">
            <v>タイロッド・腹起撤去工（発動発電機使用）</v>
          </cell>
          <cell r="C516" t="str">
            <v>ｔ</v>
          </cell>
          <cell r="D516" t="str">
            <v>ｔ</v>
          </cell>
          <cell r="E516">
            <v>33850</v>
          </cell>
        </row>
        <row r="517">
          <cell r="A517">
            <v>512610</v>
          </cell>
          <cell r="B517" t="str">
            <v>覆工板設置工</v>
          </cell>
          <cell r="C517" t="str">
            <v>ｍ2</v>
          </cell>
          <cell r="D517" t="str">
            <v>ｍ2</v>
          </cell>
          <cell r="E517">
            <v>1470</v>
          </cell>
        </row>
        <row r="518">
          <cell r="A518">
            <v>512710</v>
          </cell>
          <cell r="B518" t="str">
            <v>覆工板撤去工</v>
          </cell>
          <cell r="C518" t="str">
            <v>ｍ2</v>
          </cell>
          <cell r="D518" t="str">
            <v>ｍ2</v>
          </cell>
          <cell r="E518">
            <v>880</v>
          </cell>
        </row>
        <row r="519">
          <cell r="A519">
            <v>512810</v>
          </cell>
          <cell r="B519" t="str">
            <v>覆工板受桁設置工（発動発電機使用）</v>
          </cell>
          <cell r="C519" t="str">
            <v>ｔ</v>
          </cell>
          <cell r="D519" t="str">
            <v>ｔ</v>
          </cell>
          <cell r="E519">
            <v>22300</v>
          </cell>
        </row>
        <row r="520">
          <cell r="A520">
            <v>512910</v>
          </cell>
          <cell r="B520" t="str">
            <v>覆工板受桁撤去工（発動発電機使用）</v>
          </cell>
          <cell r="C520" t="str">
            <v>ｔ</v>
          </cell>
          <cell r="D520" t="str">
            <v>ｔ</v>
          </cell>
          <cell r="E520">
            <v>13370</v>
          </cell>
        </row>
        <row r="521">
          <cell r="A521">
            <v>513010</v>
          </cell>
          <cell r="B521" t="str">
            <v>横矢板設置工</v>
          </cell>
          <cell r="C521" t="str">
            <v>ｍ2</v>
          </cell>
          <cell r="D521" t="str">
            <v>ｍ2</v>
          </cell>
          <cell r="E521">
            <v>2770</v>
          </cell>
        </row>
        <row r="522">
          <cell r="A522">
            <v>513110</v>
          </cell>
          <cell r="B522" t="str">
            <v>枠組足場工</v>
          </cell>
          <cell r="C522" t="str">
            <v>最大高３０ｍ以下　　安全ネット無</v>
          </cell>
          <cell r="D522" t="str">
            <v>掛ｍ2</v>
          </cell>
          <cell r="E522">
            <v>2270</v>
          </cell>
        </row>
        <row r="523">
          <cell r="A523">
            <v>513510</v>
          </cell>
          <cell r="B523" t="str">
            <v>単管足場工</v>
          </cell>
          <cell r="C523" t="str">
            <v>最大高３０ｍ以下　　安全ネット無</v>
          </cell>
          <cell r="D523" t="str">
            <v>掛ｍ2</v>
          </cell>
          <cell r="E523">
            <v>2710</v>
          </cell>
        </row>
        <row r="524">
          <cell r="A524">
            <v>514910</v>
          </cell>
          <cell r="B524" t="str">
            <v>単管傾斜足場工</v>
          </cell>
          <cell r="C524" t="str">
            <v>最大高３０ｍ以下</v>
          </cell>
          <cell r="D524" t="str">
            <v>掛ｍ2</v>
          </cell>
          <cell r="E524">
            <v>1830</v>
          </cell>
        </row>
        <row r="525">
          <cell r="A525">
            <v>515010</v>
          </cell>
          <cell r="B525" t="str">
            <v>パイプサポート支保工</v>
          </cell>
          <cell r="C525" t="str">
            <v>支保耐力≦４０ＫＮ／㎡　　最大高３０ｍ以下　　厚≦１２０ｃｍ</v>
          </cell>
          <cell r="D525" t="str">
            <v>空ｍ3</v>
          </cell>
          <cell r="E525">
            <v>3080</v>
          </cell>
        </row>
        <row r="526">
          <cell r="A526">
            <v>515020</v>
          </cell>
          <cell r="B526" t="str">
            <v>パイプサポート支保工</v>
          </cell>
          <cell r="C526" t="str">
            <v>４０＜支保耐力≦６０ＫＮ／㎡　　最大高３０ｍ以下　　１２０＜厚≦１９０ｃｍ</v>
          </cell>
          <cell r="D526" t="str">
            <v>空ｍ3</v>
          </cell>
          <cell r="E526">
            <v>5490</v>
          </cell>
        </row>
        <row r="527">
          <cell r="A527">
            <v>515210</v>
          </cell>
          <cell r="B527" t="str">
            <v>くさび結合支保工</v>
          </cell>
          <cell r="C527" t="str">
            <v>支保耐力≦４０ＫＮ／㎡　　最大高３０ｍ以下　　厚≦１２０ｃｍ</v>
          </cell>
          <cell r="D527" t="str">
            <v>空ｍ3</v>
          </cell>
          <cell r="E527">
            <v>2510</v>
          </cell>
        </row>
        <row r="528">
          <cell r="A528">
            <v>515220</v>
          </cell>
          <cell r="B528" t="str">
            <v>くさび結合支保工</v>
          </cell>
          <cell r="C528" t="str">
            <v>４０＜支保耐力≦８０ＫＮ／㎡　　最大高３０ｍ以下　　１２０＜厚≦２５０ｃｍ</v>
          </cell>
          <cell r="D528" t="str">
            <v>空ｍ3</v>
          </cell>
          <cell r="E528">
            <v>4270</v>
          </cell>
        </row>
        <row r="529">
          <cell r="A529">
            <v>516010</v>
          </cell>
          <cell r="B529" t="str">
            <v>ウエルポイント設置工</v>
          </cell>
          <cell r="C529" t="str">
            <v>本</v>
          </cell>
          <cell r="D529" t="str">
            <v>本</v>
          </cell>
          <cell r="E529">
            <v>2780</v>
          </cell>
        </row>
        <row r="530">
          <cell r="A530">
            <v>516020</v>
          </cell>
          <cell r="B530" t="str">
            <v>ウエルポイント設置工</v>
          </cell>
          <cell r="C530" t="str">
            <v>サンドフィルター使用</v>
          </cell>
          <cell r="D530" t="str">
            <v>本</v>
          </cell>
          <cell r="E530">
            <v>3530</v>
          </cell>
        </row>
        <row r="531">
          <cell r="A531">
            <v>516110</v>
          </cell>
          <cell r="B531" t="str">
            <v>ウエルポイント撤去工</v>
          </cell>
          <cell r="C531" t="str">
            <v>本</v>
          </cell>
          <cell r="D531" t="str">
            <v>本</v>
          </cell>
          <cell r="E531">
            <v>2770</v>
          </cell>
        </row>
        <row r="532">
          <cell r="A532">
            <v>516210</v>
          </cell>
          <cell r="B532" t="str">
            <v>ヘッダーライン設置・撤去工</v>
          </cell>
          <cell r="C532" t="str">
            <v>ｍ</v>
          </cell>
          <cell r="D532" t="str">
            <v>ｍ</v>
          </cell>
          <cell r="E532">
            <v>1470</v>
          </cell>
        </row>
        <row r="533">
          <cell r="A533">
            <v>516310</v>
          </cell>
          <cell r="B533" t="str">
            <v>ウエルポイントポンプ設置・撤去工</v>
          </cell>
          <cell r="C533" t="str">
            <v>組</v>
          </cell>
          <cell r="D533" t="str">
            <v>組</v>
          </cell>
          <cell r="E533">
            <v>102960</v>
          </cell>
        </row>
        <row r="534">
          <cell r="A534">
            <v>518500</v>
          </cell>
          <cell r="B534" t="str">
            <v>ポンプ運転</v>
          </cell>
          <cell r="C534" t="str">
            <v>作業時排水　　排水量：　　　０～　　４０ｍ3／ｈ未満</v>
          </cell>
          <cell r="D534" t="str">
            <v>日</v>
          </cell>
          <cell r="E534">
            <v>8710</v>
          </cell>
        </row>
        <row r="535">
          <cell r="B535" t="str">
            <v>【　土木工事複合単価表　】</v>
          </cell>
          <cell r="E535"/>
        </row>
        <row r="536">
          <cell r="A536">
            <v>518550</v>
          </cell>
          <cell r="B536" t="str">
            <v>ポンプ運転</v>
          </cell>
          <cell r="C536" t="str">
            <v>作業時排水　　排水量：　　４０～　１２０ｍ3／ｈ未満</v>
          </cell>
          <cell r="D536" t="str">
            <v>日</v>
          </cell>
          <cell r="E536">
            <v>9560</v>
          </cell>
        </row>
        <row r="537">
          <cell r="A537">
            <v>518600</v>
          </cell>
          <cell r="B537" t="str">
            <v>ポンプ運転</v>
          </cell>
          <cell r="C537" t="str">
            <v>作業時排水　　排水量：　１２０～　４５０ｍ3／ｈ未満</v>
          </cell>
          <cell r="D537" t="str">
            <v>日</v>
          </cell>
          <cell r="E537">
            <v>16120</v>
          </cell>
        </row>
        <row r="538">
          <cell r="A538">
            <v>518650</v>
          </cell>
          <cell r="B538" t="str">
            <v>ポンプ運転</v>
          </cell>
          <cell r="C538" t="str">
            <v>作業時排水　　排水量：　４５０～１３００ｍ3／ｈ未満</v>
          </cell>
          <cell r="D538" t="str">
            <v>日</v>
          </cell>
          <cell r="E538">
            <v>23070</v>
          </cell>
        </row>
        <row r="539">
          <cell r="A539">
            <v>518700</v>
          </cell>
          <cell r="B539" t="str">
            <v>ポンプ運転</v>
          </cell>
          <cell r="C539" t="str">
            <v>常時排水　 　　排水量：　　　０～　　４０ｍ3／ｈ未満</v>
          </cell>
          <cell r="D539" t="str">
            <v>日</v>
          </cell>
          <cell r="E539">
            <v>12510</v>
          </cell>
        </row>
        <row r="540">
          <cell r="A540">
            <v>518750</v>
          </cell>
          <cell r="B540" t="str">
            <v>ポンプ運転</v>
          </cell>
          <cell r="C540" t="str">
            <v>常時排水　　 　排水量：　　４０～　１２０ｍ3／ｈ未満</v>
          </cell>
          <cell r="D540" t="str">
            <v>日</v>
          </cell>
          <cell r="E540">
            <v>14060</v>
          </cell>
        </row>
        <row r="541">
          <cell r="A541">
            <v>518800</v>
          </cell>
          <cell r="B541" t="str">
            <v>ポンプ運転</v>
          </cell>
          <cell r="C541" t="str">
            <v>常時排水　　 　排水量：　１２０～　４５０ｍ3／ｈ未満</v>
          </cell>
          <cell r="D541" t="str">
            <v>日</v>
          </cell>
          <cell r="E541">
            <v>26820</v>
          </cell>
        </row>
        <row r="542">
          <cell r="A542">
            <v>518850</v>
          </cell>
          <cell r="B542" t="str">
            <v>ポンプ運転</v>
          </cell>
          <cell r="C542" t="str">
            <v>常時排水　 　　排水量：　４５０～１３００ｍ3／ｈ未満</v>
          </cell>
          <cell r="D542" t="str">
            <v>日</v>
          </cell>
          <cell r="E542">
            <v>40090</v>
          </cell>
        </row>
        <row r="543">
          <cell r="A543">
            <v>519310</v>
          </cell>
          <cell r="B543" t="str">
            <v>ポンプ据付・撤去</v>
          </cell>
          <cell r="C543" t="str">
            <v>１締切当り５台まで１か所</v>
          </cell>
          <cell r="D543" t="str">
            <v>か所</v>
          </cell>
          <cell r="E543">
            <v>64600</v>
          </cell>
        </row>
        <row r="544">
          <cell r="A544">
            <v>519410</v>
          </cell>
          <cell r="B544" t="str">
            <v>土のう積立・撤去</v>
          </cell>
          <cell r="C544" t="str">
            <v>小口並べ</v>
          </cell>
          <cell r="D544" t="str">
            <v>ｍ2</v>
          </cell>
          <cell r="E544">
            <v>11070</v>
          </cell>
        </row>
        <row r="545">
          <cell r="A545">
            <v>519420</v>
          </cell>
          <cell r="B545" t="str">
            <v>土のう積立・撤去</v>
          </cell>
          <cell r="C545" t="str">
            <v>側面並べ</v>
          </cell>
          <cell r="D545" t="str">
            <v>ｍ2</v>
          </cell>
          <cell r="E545">
            <v>9120</v>
          </cell>
        </row>
        <row r="546">
          <cell r="A546">
            <v>519610</v>
          </cell>
          <cell r="B546" t="str">
            <v>仮囲い柵設置・撤去工</v>
          </cell>
          <cell r="C546" t="str">
            <v>囲い高さ３ｍ程度</v>
          </cell>
          <cell r="D546" t="str">
            <v>ｍ</v>
          </cell>
          <cell r="E546">
            <v>5350</v>
          </cell>
        </row>
        <row r="547">
          <cell r="A547">
            <v>520010</v>
          </cell>
          <cell r="B547" t="str">
            <v>掘削押土　　　　　　　　　　　 ブル湿地１９～２０ｔ</v>
          </cell>
          <cell r="C547" t="str">
            <v>砂・砂質土・レキ質土・粘性土　　 ３万ｍ3未満</v>
          </cell>
          <cell r="D547" t="str">
            <v>地山ｍ3</v>
          </cell>
          <cell r="E547">
            <v>220</v>
          </cell>
        </row>
        <row r="548">
          <cell r="A548">
            <v>520030</v>
          </cell>
          <cell r="B548" t="str">
            <v>掘削押土　　　　　　　　　　 　ブル湿地１９～２０ｔ</v>
          </cell>
          <cell r="C548" t="str">
            <v>岩塊・玉石　　　　　　　　　　　 　　　３万ｍ3未満</v>
          </cell>
          <cell r="D548" t="str">
            <v>地山ｍ3</v>
          </cell>
          <cell r="E548">
            <v>350</v>
          </cell>
        </row>
        <row r="549">
          <cell r="A549">
            <v>520110</v>
          </cell>
          <cell r="B549" t="str">
            <v>掘削押土（ルーズな土）　　　ブル湿地１９～２０ｔ</v>
          </cell>
          <cell r="C549" t="str">
            <v>砂・砂質土・レキ質土・粘性土　　 ３万ｍ3未満</v>
          </cell>
          <cell r="D549" t="str">
            <v>地山ｍ3</v>
          </cell>
          <cell r="E549">
            <v>140</v>
          </cell>
        </row>
        <row r="550">
          <cell r="A550">
            <v>520130</v>
          </cell>
          <cell r="B550" t="str">
            <v>掘削押土（ルーズな土）　　　ブル湿地１９～２０ｔ</v>
          </cell>
          <cell r="C550" t="str">
            <v>岩塊・玉石　　　　　　　　　　　 　　　３万ｍ3未満</v>
          </cell>
          <cell r="D550" t="str">
            <v>地山ｍ3</v>
          </cell>
          <cell r="E550">
            <v>210</v>
          </cell>
        </row>
        <row r="551">
          <cell r="A551">
            <v>520210</v>
          </cell>
          <cell r="B551" t="str">
            <v>掘削押土　　　　　　　　　　 　ブル普通３２ｔ</v>
          </cell>
          <cell r="C551" t="str">
            <v>砂・砂質土・レキ質土・粘性土　　 ３万ｍ3以上</v>
          </cell>
          <cell r="D551" t="str">
            <v>地山ｍ3</v>
          </cell>
          <cell r="E551">
            <v>150</v>
          </cell>
        </row>
        <row r="552">
          <cell r="A552">
            <v>520230</v>
          </cell>
          <cell r="B552" t="str">
            <v>掘削押土　　　　　　　　　　 　ブル普通３２ｔ</v>
          </cell>
          <cell r="C552" t="str">
            <v>岩塊・玉石　　　　　　　　　　　 　　　３万ｍ3以上</v>
          </cell>
          <cell r="D552" t="str">
            <v>地山ｍ3</v>
          </cell>
          <cell r="E552">
            <v>250</v>
          </cell>
        </row>
        <row r="553">
          <cell r="A553">
            <v>520810</v>
          </cell>
          <cell r="B553" t="str">
            <v>掘削積込　　　　　　　　　　 　バックホウ０．８ｍ3</v>
          </cell>
          <cell r="C553" t="str">
            <v>砂・砂質土・レキ質土・粘性土　　 ５万ｍ3未満　　障害物無</v>
          </cell>
          <cell r="D553" t="str">
            <v>地山ｍ3</v>
          </cell>
          <cell r="E553">
            <v>170</v>
          </cell>
        </row>
        <row r="554">
          <cell r="A554">
            <v>520820</v>
          </cell>
          <cell r="B554" t="str">
            <v>掘削積込　　　　　　　　　　 　バックホウ０．８ｍ3</v>
          </cell>
          <cell r="C554" t="str">
            <v>砂・砂質土・レキ質土・粘性土　　 ５万ｍ3未満　　障害物有</v>
          </cell>
          <cell r="D554" t="str">
            <v>地山ｍ3</v>
          </cell>
          <cell r="E554">
            <v>270</v>
          </cell>
        </row>
        <row r="555">
          <cell r="A555">
            <v>520830</v>
          </cell>
          <cell r="B555" t="str">
            <v>掘削積込　　　　　　　　　　　 バックホウ０．８ｍ3</v>
          </cell>
          <cell r="C555" t="str">
            <v>岩塊・玉石　　　　　　　　　　　 　　　５万ｍ3未満　　障害物無</v>
          </cell>
          <cell r="D555" t="str">
            <v>地山ｍ3</v>
          </cell>
          <cell r="E555">
            <v>220</v>
          </cell>
        </row>
        <row r="556">
          <cell r="A556">
            <v>520840</v>
          </cell>
          <cell r="B556" t="str">
            <v>掘削積込　　　　　　　　　　 　バックホウ０．８ｍ3</v>
          </cell>
          <cell r="C556" t="str">
            <v>岩塊・玉石　　　　　　　　　　　 　　　５万ｍ3未満　　障害物有</v>
          </cell>
          <cell r="D556" t="str">
            <v>地山ｍ3</v>
          </cell>
          <cell r="E556">
            <v>360</v>
          </cell>
        </row>
        <row r="557">
          <cell r="A557">
            <v>520910</v>
          </cell>
          <cell r="B557" t="str">
            <v>掘削積込　　　　　　　　　　 　バックホウ１．４ｍ3</v>
          </cell>
          <cell r="C557" t="str">
            <v>砂・砂質土・レキ質土・粘性土　　 ５万ｍ3以上　　障害物無</v>
          </cell>
          <cell r="D557" t="str">
            <v>地山ｍ3</v>
          </cell>
          <cell r="E557">
            <v>130</v>
          </cell>
        </row>
        <row r="558">
          <cell r="A558">
            <v>520920</v>
          </cell>
          <cell r="B558" t="str">
            <v>掘削積込　　　　　　　　　　 　バックホウ１．４ｍ3</v>
          </cell>
          <cell r="C558" t="str">
            <v>砂・砂質土・レキ質土・粘性土　　 ５万ｍ3以上　　障害物有</v>
          </cell>
          <cell r="D558" t="str">
            <v>地山ｍ3</v>
          </cell>
          <cell r="E558">
            <v>210</v>
          </cell>
        </row>
        <row r="559">
          <cell r="A559">
            <v>520930</v>
          </cell>
          <cell r="B559" t="str">
            <v>掘削積込　　　　　　　　　　 　バックホウ１．４ｍ3</v>
          </cell>
          <cell r="C559" t="str">
            <v>岩塊・玉石　　　　　　　　　　　 　　　５万ｍ3以上　　障害物無</v>
          </cell>
          <cell r="D559" t="str">
            <v>地山ｍ3</v>
          </cell>
          <cell r="E559">
            <v>160</v>
          </cell>
        </row>
        <row r="560">
          <cell r="A560">
            <v>520940</v>
          </cell>
          <cell r="B560" t="str">
            <v>掘削積込　　　　　　　　　　 　バックホウ１．４ｍ3</v>
          </cell>
          <cell r="C560" t="str">
            <v>岩塊・玉石　　　　　　　　　　　 　　　５万ｍ3以上　　障害物有</v>
          </cell>
          <cell r="D560" t="str">
            <v>地山ｍ3</v>
          </cell>
          <cell r="E560">
            <v>250</v>
          </cell>
        </row>
        <row r="561">
          <cell r="A561">
            <v>521010</v>
          </cell>
          <cell r="B561" t="str">
            <v>掘削積込（人力併用片切掘削）</v>
          </cell>
          <cell r="C561" t="str">
            <v>砂・砂質土・レキ質土・粘性土</v>
          </cell>
          <cell r="D561" t="str">
            <v>地山ｍ3</v>
          </cell>
          <cell r="E561">
            <v>830</v>
          </cell>
        </row>
        <row r="562">
          <cell r="A562">
            <v>521110</v>
          </cell>
          <cell r="B562" t="str">
            <v>掘削積込（ルーズな土）　  　バックホウ０．８ｍ3</v>
          </cell>
          <cell r="C562" t="str">
            <v>砂・砂質土・レキ質土・粘性土　　 ５万ｍ3未満</v>
          </cell>
          <cell r="D562" t="str">
            <v>地山ｍ3</v>
          </cell>
          <cell r="E562">
            <v>170</v>
          </cell>
        </row>
        <row r="563">
          <cell r="A563">
            <v>521120</v>
          </cell>
          <cell r="B563" t="str">
            <v>掘削積込（ルーズな土）　  　バックホウ０．８ｍ3</v>
          </cell>
          <cell r="C563" t="str">
            <v>岩塊・玉石　　　　　　　　　　　 　　　５万ｍ3未満</v>
          </cell>
          <cell r="D563" t="str">
            <v>地山ｍ3</v>
          </cell>
          <cell r="E563">
            <v>200</v>
          </cell>
        </row>
        <row r="564">
          <cell r="A564">
            <v>521210</v>
          </cell>
          <cell r="B564" t="str">
            <v>掘削積込（ルーズな土）　  　バックホウ１．４ｍ3</v>
          </cell>
          <cell r="C564" t="str">
            <v>砂・砂質土・レキ質土・粘性土　　 ５万ｍ3以上</v>
          </cell>
          <cell r="D564" t="str">
            <v>地山ｍ3</v>
          </cell>
          <cell r="E564">
            <v>130</v>
          </cell>
        </row>
        <row r="565">
          <cell r="A565">
            <v>521220</v>
          </cell>
          <cell r="B565" t="str">
            <v>掘削積込（ルーズな土）　  　バックホウ１．４ｍ3</v>
          </cell>
          <cell r="C565" t="str">
            <v>岩塊・玉石　　　　　　　　　　　 　　　５万ｍ3以上</v>
          </cell>
          <cell r="D565" t="str">
            <v>地山ｍ3</v>
          </cell>
          <cell r="E565">
            <v>150</v>
          </cell>
        </row>
        <row r="566">
          <cell r="A566">
            <v>521310</v>
          </cell>
          <cell r="B566" t="str">
            <v>掘削積込（ルーズな土）　  　バックホウ０．４５ｍ3</v>
          </cell>
          <cell r="C566" t="str">
            <v>砂・砂質土・レキ質土・粘性土</v>
          </cell>
          <cell r="D566" t="str">
            <v>地山ｍ3</v>
          </cell>
          <cell r="E566">
            <v>230</v>
          </cell>
        </row>
        <row r="567">
          <cell r="A567">
            <v>521320</v>
          </cell>
          <cell r="B567" t="str">
            <v>掘削積込（ルーズな土）　  　バックホウ０．４５ｍ3</v>
          </cell>
          <cell r="C567" t="str">
            <v xml:space="preserve">岩塊・玉石　　　　　　　　　　　 </v>
          </cell>
          <cell r="D567" t="str">
            <v>地山ｍ3</v>
          </cell>
          <cell r="E567">
            <v>280</v>
          </cell>
        </row>
        <row r="568">
          <cell r="A568">
            <v>521410</v>
          </cell>
          <cell r="B568" t="str">
            <v>根切り（床堀）　　　　　  　  　バックホウ０．８ｍ3</v>
          </cell>
          <cell r="C568" t="str">
            <v>砂・砂質土・レキ質土・粘性土　　 障害物無</v>
          </cell>
          <cell r="D568" t="str">
            <v>地山ｍ3</v>
          </cell>
          <cell r="E568">
            <v>230</v>
          </cell>
        </row>
        <row r="569">
          <cell r="A569">
            <v>521420</v>
          </cell>
          <cell r="B569" t="str">
            <v>根切り（床堀）　　　　　  　  　バックホウ０．８ｍ3</v>
          </cell>
          <cell r="C569" t="str">
            <v>砂・砂質土・レキ質土・粘性土　　 障害物有</v>
          </cell>
          <cell r="D569" t="str">
            <v>地山ｍ3</v>
          </cell>
          <cell r="E569">
            <v>290</v>
          </cell>
        </row>
        <row r="570">
          <cell r="A570">
            <v>521430</v>
          </cell>
          <cell r="B570" t="str">
            <v>根切り（床堀）　　　　　  　  　バックホウ０．８ｍ3</v>
          </cell>
          <cell r="C570" t="str">
            <v>岩塊・玉石　　　　　　　　　　　 　　　障害物無</v>
          </cell>
          <cell r="D570" t="str">
            <v>地山ｍ3</v>
          </cell>
          <cell r="E570">
            <v>330</v>
          </cell>
        </row>
        <row r="571">
          <cell r="A571">
            <v>521440</v>
          </cell>
          <cell r="B571" t="str">
            <v>根切り（床堀）　　　　　  　 　 バックホウ０．８ｍ3</v>
          </cell>
          <cell r="C571" t="str">
            <v>岩塊・玉石　　　　　　　　　　　 　　　障害物有</v>
          </cell>
          <cell r="D571" t="str">
            <v>地山ｍ3</v>
          </cell>
          <cell r="E571">
            <v>400</v>
          </cell>
        </row>
        <row r="572">
          <cell r="A572">
            <v>521510</v>
          </cell>
          <cell r="B572" t="str">
            <v>根切り（床堀）　　　　　  　  　バックホウ０．４５ｍ3</v>
          </cell>
          <cell r="C572" t="str">
            <v>砂・砂質土・レキ質土・粘性土　　 平均掘削幅２ｍ未満　　障害物無</v>
          </cell>
          <cell r="D572" t="str">
            <v>地山ｍ3</v>
          </cell>
          <cell r="E572">
            <v>250</v>
          </cell>
        </row>
        <row r="573">
          <cell r="A573">
            <v>521520</v>
          </cell>
          <cell r="B573" t="str">
            <v>根切り（床堀）　　　　　  　  　バックホウ０．４５ｍ3</v>
          </cell>
          <cell r="C573" t="str">
            <v>砂・砂質土・レキ質土・粘性土　　 平均掘削幅２ｍ未満　　障害物有</v>
          </cell>
          <cell r="D573" t="str">
            <v>地山ｍ3</v>
          </cell>
          <cell r="E573">
            <v>360</v>
          </cell>
        </row>
        <row r="574">
          <cell r="A574">
            <v>521530</v>
          </cell>
          <cell r="B574" t="str">
            <v>根切り（床堀）　　　　　  　  　バックホウ０．４５ｍ3</v>
          </cell>
          <cell r="C574" t="str">
            <v>岩塊・玉石　　　　　　　　　　　 　　　平均掘削幅２ｍ未満　　障害物無</v>
          </cell>
          <cell r="D574" t="str">
            <v>地山ｍ3</v>
          </cell>
          <cell r="E574">
            <v>330</v>
          </cell>
        </row>
        <row r="575">
          <cell r="A575">
            <v>521540</v>
          </cell>
          <cell r="B575" t="str">
            <v>根切り（床堀）　　　　　  　  　バックホウ０．４５ｍ3</v>
          </cell>
          <cell r="C575" t="str">
            <v>岩塊・玉石　　　　　　　　　　　 　　　平均掘削幅２ｍ未満　　障害物有</v>
          </cell>
          <cell r="D575" t="str">
            <v>地山ｍ3</v>
          </cell>
          <cell r="E575">
            <v>520</v>
          </cell>
        </row>
        <row r="576">
          <cell r="B576" t="str">
            <v>【　土木工事複合単価表　】</v>
          </cell>
          <cell r="E576"/>
        </row>
        <row r="577">
          <cell r="A577">
            <v>521610</v>
          </cell>
          <cell r="B577" t="str">
            <v>掘削積込　　　　　　　　　　 　バックホウ０．２８ｍ3</v>
          </cell>
          <cell r="C577" t="str">
            <v>小規模　　砂・砂質土・レキ質土・粘性土</v>
          </cell>
          <cell r="D577" t="str">
            <v>地山ｍ3</v>
          </cell>
          <cell r="E577">
            <v>850</v>
          </cell>
        </row>
        <row r="578">
          <cell r="A578">
            <v>521620</v>
          </cell>
          <cell r="B578" t="str">
            <v>掘削積込　　　　　　　 　小型バックホウ０．１３ｍ3</v>
          </cell>
          <cell r="C578" t="str">
            <v>小規模　　砂・砂質土・レキ質土・粘性土</v>
          </cell>
          <cell r="D578" t="str">
            <v>地山ｍ3</v>
          </cell>
          <cell r="E578">
            <v>1840</v>
          </cell>
        </row>
        <row r="579">
          <cell r="A579">
            <v>521710</v>
          </cell>
          <cell r="B579" t="str">
            <v>掘削積込（ルーズな土）　  　バックホウ０．２８ｍ3</v>
          </cell>
          <cell r="C579" t="str">
            <v>小規模　　砂・砂質土・レキ質土・粘性土</v>
          </cell>
          <cell r="D579" t="str">
            <v>地山ｍ3</v>
          </cell>
          <cell r="E579">
            <v>730</v>
          </cell>
        </row>
        <row r="580">
          <cell r="A580">
            <v>521720</v>
          </cell>
          <cell r="B580" t="str">
            <v>掘削積込（ルーズな土）小型バックホウ０．１３ｍ3</v>
          </cell>
          <cell r="C580" t="str">
            <v>小規模　　砂・砂質土・レキ質土・粘性土</v>
          </cell>
          <cell r="D580" t="str">
            <v>地山ｍ3</v>
          </cell>
          <cell r="E580">
            <v>1280</v>
          </cell>
        </row>
        <row r="581">
          <cell r="A581">
            <v>521810</v>
          </cell>
          <cell r="B581" t="str">
            <v>根切り（床堀）　　　　　  　  　バックホウ０．２８ｍ3</v>
          </cell>
          <cell r="C581" t="str">
            <v>小規模　　砂・砂質土・レキ質土・粘性土</v>
          </cell>
          <cell r="D581" t="str">
            <v>地山ｍ3</v>
          </cell>
          <cell r="E581">
            <v>1390</v>
          </cell>
        </row>
        <row r="582">
          <cell r="A582">
            <v>521820</v>
          </cell>
          <cell r="B582" t="str">
            <v>根切り（床堀）　　　　　  小型バックホウ０．１３ｍ3</v>
          </cell>
          <cell r="C582" t="str">
            <v>小規模　　砂・砂質土・レキ質土・粘性土</v>
          </cell>
          <cell r="D582" t="str">
            <v>地山ｍ3</v>
          </cell>
          <cell r="E582">
            <v>2300</v>
          </cell>
        </row>
        <row r="583">
          <cell r="A583">
            <v>522610</v>
          </cell>
          <cell r="B583" t="str">
            <v>床付面整正工（人力）</v>
          </cell>
          <cell r="C583" t="str">
            <v>ｍ2</v>
          </cell>
          <cell r="D583" t="str">
            <v>ｍ2</v>
          </cell>
          <cell r="E583">
            <v>310</v>
          </cell>
        </row>
        <row r="584">
          <cell r="A584">
            <v>522710</v>
          </cell>
          <cell r="B584" t="str">
            <v>敷均し　　　　　　　　　  　  　ブル普通１５ｔ</v>
          </cell>
          <cell r="C584" t="str">
            <v>敷地造成・道路（路体）・運動場　　　１万ｍ3未満</v>
          </cell>
          <cell r="D584" t="str">
            <v>地山ｍ3</v>
          </cell>
          <cell r="E584">
            <v>110</v>
          </cell>
        </row>
        <row r="585">
          <cell r="A585">
            <v>522720</v>
          </cell>
          <cell r="B585" t="str">
            <v>敷均し　　　　　　　　　  　  　ブル普通１５ｔ</v>
          </cell>
          <cell r="C585" t="str">
            <v>道路（路体）　　　　　　　　　　　  　　　１万ｍ3未満</v>
          </cell>
          <cell r="D585" t="str">
            <v>地山ｍ3</v>
          </cell>
          <cell r="E585">
            <v>160</v>
          </cell>
        </row>
        <row r="586">
          <cell r="A586">
            <v>522810</v>
          </cell>
          <cell r="B586" t="str">
            <v>敷均し　　　　　　　　　  　  　ブル普通２１ｔ</v>
          </cell>
          <cell r="C586" t="str">
            <v>敷地造成・道路（路体）・運動場　　　１万ｍ3以上</v>
          </cell>
          <cell r="D586" t="str">
            <v>地山ｍ3</v>
          </cell>
          <cell r="E586">
            <v>120</v>
          </cell>
        </row>
        <row r="587">
          <cell r="A587">
            <v>522820</v>
          </cell>
          <cell r="B587" t="str">
            <v>敷均し　　　　　　　　　  　  　ブル普通２１ｔ</v>
          </cell>
          <cell r="C587" t="str">
            <v>道路（路体）　　　　　　　　　　　  　　　１万ｍ3以上</v>
          </cell>
          <cell r="D587" t="str">
            <v>地山ｍ3</v>
          </cell>
          <cell r="E587">
            <v>160</v>
          </cell>
        </row>
        <row r="588">
          <cell r="A588">
            <v>522830</v>
          </cell>
          <cell r="B588" t="str">
            <v>敷均し　　　　　　　　　  　  　ブル普通　３ｔ</v>
          </cell>
          <cell r="C588" t="str">
            <v>施工幅員２．５ｍ以上４ｍ未満　　　（フイルター材敷均し）</v>
          </cell>
          <cell r="D588" t="str">
            <v>地山ｍ3</v>
          </cell>
          <cell r="E588">
            <v>260</v>
          </cell>
        </row>
        <row r="589">
          <cell r="A589">
            <v>522910</v>
          </cell>
          <cell r="B589" t="str">
            <v>敷均し　　　　　　　　　  　  　ブル湿地１６ｔ</v>
          </cell>
          <cell r="C589" t="str">
            <v>普通ブルが使用できない場合</v>
          </cell>
          <cell r="D589" t="str">
            <v>地山ｍ3</v>
          </cell>
          <cell r="E589">
            <v>140</v>
          </cell>
        </row>
        <row r="590">
          <cell r="A590">
            <v>523010</v>
          </cell>
          <cell r="B590" t="str">
            <v>締固め</v>
          </cell>
          <cell r="C590" t="str">
            <v>敷地造成・道路（路体）・運動場　</v>
          </cell>
          <cell r="D590" t="str">
            <v>地山ｍ3</v>
          </cell>
          <cell r="E590">
            <v>28</v>
          </cell>
        </row>
        <row r="591">
          <cell r="A591">
            <v>523020</v>
          </cell>
          <cell r="B591" t="str">
            <v>締固め</v>
          </cell>
          <cell r="C591" t="str">
            <v>道路（路体）　　　　　　</v>
          </cell>
          <cell r="D591" t="str">
            <v>地山ｍ3</v>
          </cell>
          <cell r="E591">
            <v>59</v>
          </cell>
        </row>
        <row r="592">
          <cell r="A592">
            <v>523110</v>
          </cell>
          <cell r="B592" t="str">
            <v>敷均し締固め　　　　　　　　 ブル普通１５ｔ</v>
          </cell>
          <cell r="C592" t="str">
            <v>敷地造成・道路（路体）・運動場　　　１万ｍ3未満</v>
          </cell>
          <cell r="D592" t="str">
            <v>地山ｍ3</v>
          </cell>
          <cell r="E592">
            <v>170</v>
          </cell>
        </row>
        <row r="593">
          <cell r="A593">
            <v>523120</v>
          </cell>
          <cell r="B593" t="str">
            <v>敷均し締固め　　　　　　　　 ブル普通１５ｔ</v>
          </cell>
          <cell r="C593" t="str">
            <v>道路（路体）・しゃ断層　　　　　  　　　１万ｍ3未満</v>
          </cell>
          <cell r="D593" t="str">
            <v>地山ｍ3</v>
          </cell>
          <cell r="E593">
            <v>280</v>
          </cell>
        </row>
        <row r="594">
          <cell r="A594">
            <v>523210</v>
          </cell>
          <cell r="B594" t="str">
            <v>敷均し締固め　　　　　　　　 ブル普通２１ｔ</v>
          </cell>
          <cell r="C594" t="str">
            <v>敷地造成・道路（路体）・運動場　　　１万ｍ3以上</v>
          </cell>
          <cell r="D594" t="str">
            <v>地山ｍ3</v>
          </cell>
          <cell r="E594">
            <v>170</v>
          </cell>
        </row>
        <row r="595">
          <cell r="A595">
            <v>523220</v>
          </cell>
          <cell r="B595" t="str">
            <v>敷均し締固め　　　　　　　　 ブル普通２１ｔ</v>
          </cell>
          <cell r="C595" t="str">
            <v>道路（路体）・しゃ断層　　　　　  　　　１万ｍ3以上</v>
          </cell>
          <cell r="D595" t="str">
            <v>地山ｍ3</v>
          </cell>
          <cell r="E595">
            <v>280</v>
          </cell>
        </row>
        <row r="596">
          <cell r="A596">
            <v>523310</v>
          </cell>
          <cell r="B596" t="str">
            <v>敷均し締固め　　　　　　　　 ブル湿地１６ｔ</v>
          </cell>
          <cell r="C596" t="str">
            <v>普通ブルが使用できない場合</v>
          </cell>
          <cell r="D596" t="str">
            <v>地山ｍ3</v>
          </cell>
          <cell r="E596">
            <v>190</v>
          </cell>
        </row>
        <row r="597">
          <cell r="A597">
            <v>523410</v>
          </cell>
          <cell r="B597" t="str">
            <v>敷均し　　　　　　　　　  　  　ブル普通　３ｔ</v>
          </cell>
          <cell r="C597" t="str">
            <v>施工幅員２．５ｍ以上４ｍ未満</v>
          </cell>
          <cell r="D597" t="str">
            <v>地山ｍ3</v>
          </cell>
          <cell r="E597">
            <v>280</v>
          </cell>
        </row>
        <row r="598">
          <cell r="A598">
            <v>523510</v>
          </cell>
          <cell r="B598" t="str">
            <v>締固め</v>
          </cell>
          <cell r="C598" t="str">
            <v>道路（路体）　　　　　施工復員１ｍ～４ｍ程度</v>
          </cell>
          <cell r="D598" t="str">
            <v>地山ｍ3</v>
          </cell>
          <cell r="E598">
            <v>430</v>
          </cell>
        </row>
        <row r="599">
          <cell r="A599">
            <v>523520</v>
          </cell>
          <cell r="B599" t="str">
            <v>締固め</v>
          </cell>
          <cell r="C599" t="str">
            <v>道路（路体）　　　　　施工復員１ｍ～４ｍ程度</v>
          </cell>
          <cell r="D599" t="str">
            <v>地山ｍ3</v>
          </cell>
          <cell r="E599">
            <v>640</v>
          </cell>
        </row>
        <row r="600">
          <cell r="A600">
            <v>523610</v>
          </cell>
          <cell r="B600" t="str">
            <v>人力締固め</v>
          </cell>
          <cell r="C600" t="str">
            <v>施工幅員１ｍ未満</v>
          </cell>
          <cell r="D600" t="str">
            <v>地山ｍ3</v>
          </cell>
          <cell r="E600">
            <v>1090</v>
          </cell>
        </row>
        <row r="601">
          <cell r="A601">
            <v>523810</v>
          </cell>
          <cell r="B601" t="str">
            <v>埋戻し締固め</v>
          </cell>
          <cell r="C601" t="str">
            <v>埋戻し種別Ａ</v>
          </cell>
          <cell r="D601" t="str">
            <v>地山ｍ3</v>
          </cell>
          <cell r="E601">
            <v>410</v>
          </cell>
        </row>
        <row r="602">
          <cell r="A602">
            <v>523910</v>
          </cell>
          <cell r="B602" t="str">
            <v>埋戻し締固め</v>
          </cell>
          <cell r="C602" t="str">
            <v>埋戻し種別Ｂ</v>
          </cell>
          <cell r="D602" t="str">
            <v>地山ｍ3</v>
          </cell>
          <cell r="E602">
            <v>810</v>
          </cell>
        </row>
        <row r="603">
          <cell r="A603">
            <v>524010</v>
          </cell>
          <cell r="B603" t="str">
            <v>埋戻し締固め</v>
          </cell>
          <cell r="C603" t="str">
            <v>埋戻し種別Ｃ</v>
          </cell>
          <cell r="D603" t="str">
            <v>地山ｍ3</v>
          </cell>
          <cell r="E603">
            <v>1400</v>
          </cell>
        </row>
        <row r="604">
          <cell r="A604">
            <v>524110</v>
          </cell>
          <cell r="B604" t="str">
            <v>埋戻し締固め</v>
          </cell>
          <cell r="C604" t="str">
            <v>埋戻し種別Ｄ</v>
          </cell>
          <cell r="D604" t="str">
            <v>地山ｍ3</v>
          </cell>
          <cell r="E604">
            <v>2110</v>
          </cell>
        </row>
        <row r="605">
          <cell r="A605">
            <v>524210</v>
          </cell>
          <cell r="B605" t="str">
            <v>埋戻し締固め</v>
          </cell>
          <cell r="C605" t="str">
            <v>１００ｍ3以下</v>
          </cell>
          <cell r="D605" t="str">
            <v>地山ｍ3</v>
          </cell>
          <cell r="E605">
            <v>2430</v>
          </cell>
        </row>
        <row r="606">
          <cell r="A606">
            <v>524310</v>
          </cell>
          <cell r="B606" t="str">
            <v>埋戻し締固め</v>
          </cell>
          <cell r="C606" t="str">
            <v>　５０ｍ3以下</v>
          </cell>
          <cell r="D606" t="str">
            <v>地山ｍ3</v>
          </cell>
          <cell r="E606">
            <v>2690</v>
          </cell>
        </row>
        <row r="607">
          <cell r="A607">
            <v>524410</v>
          </cell>
          <cell r="B607" t="str">
            <v>人力根切り（床堀）</v>
          </cell>
          <cell r="C607" t="str">
            <v>砂・砂質土・レキ質土・粘性土</v>
          </cell>
          <cell r="D607" t="str">
            <v>地山ｍ3</v>
          </cell>
          <cell r="E607">
            <v>6050</v>
          </cell>
        </row>
        <row r="608">
          <cell r="A608">
            <v>524420</v>
          </cell>
          <cell r="B608" t="str">
            <v>人力根切り（床堀）</v>
          </cell>
          <cell r="C608" t="str">
            <v>岩塊・玉石</v>
          </cell>
          <cell r="D608" t="str">
            <v>地山ｍ3</v>
          </cell>
          <cell r="E608">
            <v>9300</v>
          </cell>
        </row>
        <row r="609">
          <cell r="A609">
            <v>524510</v>
          </cell>
          <cell r="B609" t="str">
            <v>人力埋戻し（盛土）</v>
          </cell>
          <cell r="C609" t="str">
            <v>砂・砂質土・レキ質土・粘性土</v>
          </cell>
          <cell r="D609" t="str">
            <v>地山ｍ3</v>
          </cell>
          <cell r="E609">
            <v>3570</v>
          </cell>
        </row>
        <row r="610">
          <cell r="A610">
            <v>524520</v>
          </cell>
          <cell r="B610" t="str">
            <v>人力埋戻し（盛土）</v>
          </cell>
          <cell r="C610" t="str">
            <v>岩塊・玉石</v>
          </cell>
          <cell r="D610" t="str">
            <v>地山ｍ3</v>
          </cell>
          <cell r="E610">
            <v>4030</v>
          </cell>
        </row>
        <row r="611">
          <cell r="A611">
            <v>525010</v>
          </cell>
          <cell r="B611" t="str">
            <v>ダンプトラック運搬（バックホウ０．８ｍ3積込）</v>
          </cell>
          <cell r="C611" t="str">
            <v>１０ｔ積　ＤＩＤ区間無　　０．３ｋｍ以下　　　有　　　０．３ｋｍ以下</v>
          </cell>
          <cell r="D611" t="str">
            <v>地山ｍ3</v>
          </cell>
          <cell r="E611">
            <v>240</v>
          </cell>
        </row>
        <row r="612">
          <cell r="A612">
            <v>525020</v>
          </cell>
          <cell r="B612" t="str">
            <v>ダンプトラック運搬（バックホウ０．８ｍ3積込）</v>
          </cell>
          <cell r="C612" t="str">
            <v>１０ｔ積　ＤＩＤ区間無　　０．５ｋｍ以下　　　有　　　０．５ｋｍ以下</v>
          </cell>
          <cell r="D612" t="str">
            <v>地山ｍ3</v>
          </cell>
          <cell r="E612">
            <v>280</v>
          </cell>
        </row>
        <row r="613">
          <cell r="A613">
            <v>525030</v>
          </cell>
          <cell r="B613" t="str">
            <v>ダンプトラック運搬（バックホウ０．８ｍ3積込）</v>
          </cell>
          <cell r="C613" t="str">
            <v>１０ｔ積　ＤＩＤ区間無　　１．０ｋｍ以下　　　有　　　１．０ｋｍ以下</v>
          </cell>
          <cell r="D613" t="str">
            <v>地山ｍ3</v>
          </cell>
          <cell r="E613">
            <v>320</v>
          </cell>
        </row>
        <row r="614">
          <cell r="A614">
            <v>525040</v>
          </cell>
          <cell r="B614" t="str">
            <v>ダンプトラック運搬（バックホウ０．８ｍ3積込）</v>
          </cell>
          <cell r="C614" t="str">
            <v>１０ｔ積　ＤＩＤ区間無　　１．５ｋｍ以下　　　有　　　１．５ｋｍ以下</v>
          </cell>
          <cell r="D614" t="str">
            <v>地山ｍ3</v>
          </cell>
          <cell r="E614">
            <v>360</v>
          </cell>
        </row>
        <row r="615">
          <cell r="A615">
            <v>525050</v>
          </cell>
          <cell r="B615" t="str">
            <v>ダンプトラック運搬（バックホウ０．８ｍ3積込）</v>
          </cell>
          <cell r="C615" t="str">
            <v>１０ｔ積　ＤＩＤ区間無　　２．０ｋｍ以下　　　有　　　２．０ｋｍ以下</v>
          </cell>
          <cell r="D615" t="str">
            <v>地山ｍ3</v>
          </cell>
          <cell r="E615">
            <v>400</v>
          </cell>
        </row>
        <row r="616">
          <cell r="A616">
            <v>525060</v>
          </cell>
          <cell r="B616" t="str">
            <v>ダンプトラック運搬（バックホウ０．８ｍ3積込）</v>
          </cell>
          <cell r="C616" t="str">
            <v>１０ｔ積　ＤＩＤ区間無　　３．０ｋｍ以下　　　有　　　３．０ｋｍ以下</v>
          </cell>
          <cell r="D616" t="str">
            <v>地山ｍ3</v>
          </cell>
          <cell r="E616">
            <v>480</v>
          </cell>
        </row>
        <row r="617">
          <cell r="B617" t="str">
            <v>【　土木工事複合単価表　】</v>
          </cell>
          <cell r="E617"/>
        </row>
        <row r="618">
          <cell r="A618">
            <v>525070</v>
          </cell>
          <cell r="B618" t="str">
            <v>ダンプトラック運搬（バックホウ０．８ｍ3積込）</v>
          </cell>
          <cell r="C618" t="str">
            <v>１０ｔ積　ＤＩＤ区間無　　４．０ｋｍ以下　　　有　　　３．５ｋｍ以下</v>
          </cell>
          <cell r="D618" t="str">
            <v>地山ｍ3</v>
          </cell>
          <cell r="E618">
            <v>560</v>
          </cell>
        </row>
        <row r="619">
          <cell r="A619">
            <v>525080</v>
          </cell>
          <cell r="B619" t="str">
            <v>ダンプトラック運搬（バックホウ０．８ｍ3積込）</v>
          </cell>
          <cell r="C619" t="str">
            <v>１０ｔ積　ＤＩＤ区間無　　５．５ｋｍ以下　　　有　　　５．０ｋｍ以下</v>
          </cell>
          <cell r="D619" t="str">
            <v>地山ｍ3</v>
          </cell>
          <cell r="E619">
            <v>680</v>
          </cell>
        </row>
        <row r="620">
          <cell r="A620">
            <v>525090</v>
          </cell>
          <cell r="B620" t="str">
            <v>ダンプトラック運搬（バックホウ０．８ｍ3積込）</v>
          </cell>
          <cell r="C620" t="str">
            <v>１０ｔ積　ＤＩＤ区間無　　６．５ｋｍ以下　　　有　　　６．０ｋｍ以下</v>
          </cell>
          <cell r="D620" t="str">
            <v>地山ｍ3</v>
          </cell>
          <cell r="E620">
            <v>800</v>
          </cell>
        </row>
        <row r="621">
          <cell r="A621">
            <v>525100</v>
          </cell>
          <cell r="B621" t="str">
            <v>ダンプトラック運搬（バックホウ０．８ｍ3積込）</v>
          </cell>
          <cell r="C621" t="str">
            <v>１０ｔ積　ＤＩＤ区間無　　７．５ｋｍ以下　　　有　　　７．０ｋｍ以下</v>
          </cell>
          <cell r="D621" t="str">
            <v>地山ｍ3</v>
          </cell>
          <cell r="E621">
            <v>920</v>
          </cell>
        </row>
        <row r="622">
          <cell r="A622">
            <v>525110</v>
          </cell>
          <cell r="B622" t="str">
            <v>ダンプトラック運搬（バックホウ０．８ｍ3積込）</v>
          </cell>
          <cell r="C622" t="str">
            <v>１０ｔ積　ＤＩＤ区間無　　９．５ｋｍ以下　　　有　　　８．５ｋｍ以下</v>
          </cell>
          <cell r="D622" t="str">
            <v>地山ｍ3</v>
          </cell>
          <cell r="E622">
            <v>1040</v>
          </cell>
        </row>
        <row r="623">
          <cell r="A623">
            <v>525120</v>
          </cell>
          <cell r="B623" t="str">
            <v>ダンプトラック運搬（バックホウ０．８ｍ3積込）</v>
          </cell>
          <cell r="C623" t="str">
            <v>１０ｔ積　ＤＩＤ区間無　１１．５ｋｍ以下　　　有　　１１．０ｋｍ以下</v>
          </cell>
          <cell r="D623" t="str">
            <v>地山ｍ3</v>
          </cell>
          <cell r="E623">
            <v>1200</v>
          </cell>
        </row>
        <row r="624">
          <cell r="A624">
            <v>525130</v>
          </cell>
          <cell r="B624" t="str">
            <v>ダンプトラック運搬（バックホウ０．８ｍ3積込）</v>
          </cell>
          <cell r="C624" t="str">
            <v>１０ｔ積　ＤＩＤ区間無　１５．５ｋｍ以下　　　有　　１４．０ｋｍ以下</v>
          </cell>
          <cell r="D624" t="str">
            <v>地山ｍ3</v>
          </cell>
          <cell r="E624">
            <v>1440</v>
          </cell>
        </row>
        <row r="625">
          <cell r="A625">
            <v>525140</v>
          </cell>
          <cell r="B625" t="str">
            <v>ダンプトラック運搬（バックホウ０．８ｍ3積込）</v>
          </cell>
          <cell r="C625" t="str">
            <v>１０ｔ積　ＤＩＤ区間無　２２．５ｋｍ以下　　　有　　１９．５ｋｍ以下</v>
          </cell>
          <cell r="D625" t="str">
            <v>地山ｍ3</v>
          </cell>
          <cell r="E625">
            <v>1800</v>
          </cell>
        </row>
        <row r="626">
          <cell r="A626">
            <v>525150</v>
          </cell>
          <cell r="B626" t="str">
            <v>ダンプトラック運搬（バックホウ０．８ｍ3積込）</v>
          </cell>
          <cell r="C626" t="str">
            <v>１０ｔ積　ＤＩＤ区間無　４９．５ｋｍ以下　　　有　　３１．５ｋｍ以下</v>
          </cell>
          <cell r="D626" t="str">
            <v>地山ｍ3</v>
          </cell>
          <cell r="E626">
            <v>2440</v>
          </cell>
        </row>
        <row r="627">
          <cell r="A627">
            <v>525160</v>
          </cell>
          <cell r="B627" t="str">
            <v>ダンプトラック運搬（バックホウ０．８ｍ3積込）</v>
          </cell>
          <cell r="C627" t="str">
            <v>１０ｔ積　ＤＩＤ区間無　６０．０ｋｍ以下　　　有　　６０．０ｋｍ以下</v>
          </cell>
          <cell r="D627" t="str">
            <v>地山ｍ3</v>
          </cell>
          <cell r="E627">
            <v>3640</v>
          </cell>
        </row>
        <row r="628">
          <cell r="A628">
            <v>525410</v>
          </cell>
          <cell r="B628" t="str">
            <v>ダンプトラック運搬（バックホウ１．４ｍ3積込）</v>
          </cell>
          <cell r="C628" t="str">
            <v>１０ｔ積　ＤＩＤ区間無　　０．３ｋｍ以下　　　有　　　０．３ｋｍ以下</v>
          </cell>
          <cell r="D628" t="str">
            <v>地山ｍ3</v>
          </cell>
          <cell r="E628">
            <v>200</v>
          </cell>
        </row>
        <row r="629">
          <cell r="A629">
            <v>525420</v>
          </cell>
          <cell r="B629" t="str">
            <v>ダンプトラック運搬（バックホウ１．４ｍ3積込）</v>
          </cell>
          <cell r="C629" t="str">
            <v>１０ｔ積　ＤＩＤ区間無　　０．５ｋｍ以下　　　有　　　０．５ｋｍ以下</v>
          </cell>
          <cell r="D629" t="str">
            <v>地山ｍ3</v>
          </cell>
          <cell r="E629">
            <v>240</v>
          </cell>
        </row>
        <row r="630">
          <cell r="A630">
            <v>525430</v>
          </cell>
          <cell r="B630" t="str">
            <v>ダンプトラック運搬（バックホウ１．４ｍ3積込）</v>
          </cell>
          <cell r="C630" t="str">
            <v>１０ｔ積　ＤＩＤ区間無　　１．０ｋｍ以下　　　有　　　１．０ｋｍ以下</v>
          </cell>
          <cell r="D630" t="str">
            <v>地山ｍ3</v>
          </cell>
          <cell r="E630">
            <v>280</v>
          </cell>
        </row>
        <row r="631">
          <cell r="A631">
            <v>525440</v>
          </cell>
          <cell r="B631" t="str">
            <v>ダンプトラック運搬（バックホウ１．４ｍ3積込）</v>
          </cell>
          <cell r="C631" t="str">
            <v>１０ｔ積　ＤＩＤ区間無　　１．５ｋｍ以下　　　有　　　１．５ｋｍ以下</v>
          </cell>
          <cell r="D631" t="str">
            <v>地山ｍ3</v>
          </cell>
          <cell r="E631">
            <v>320</v>
          </cell>
        </row>
        <row r="632">
          <cell r="A632">
            <v>525450</v>
          </cell>
          <cell r="B632" t="str">
            <v>ダンプトラック運搬（バックホウ１．４ｍ3積込）</v>
          </cell>
          <cell r="C632" t="str">
            <v>１０ｔ積　ＤＩＤ区間無　　２．０ｋｍ以下　　　有　　　２．０ｋｍ以下</v>
          </cell>
          <cell r="D632" t="str">
            <v>地山ｍ3</v>
          </cell>
          <cell r="E632">
            <v>360</v>
          </cell>
        </row>
        <row r="633">
          <cell r="A633">
            <v>525460</v>
          </cell>
          <cell r="B633" t="str">
            <v>ダンプトラック運搬（バックホウ１．４ｍ3積込）</v>
          </cell>
          <cell r="C633" t="str">
            <v>１０ｔ積　ＤＩＤ区間無　　２．５ｋｍ以下　　　有　　　２．５ｋｍ以下</v>
          </cell>
          <cell r="D633" t="str">
            <v>地山ｍ3</v>
          </cell>
          <cell r="E633">
            <v>400</v>
          </cell>
        </row>
        <row r="634">
          <cell r="A634">
            <v>525470</v>
          </cell>
          <cell r="B634" t="str">
            <v>ダンプトラック運搬（バックホウ１．４ｍ3積込）</v>
          </cell>
          <cell r="C634" t="str">
            <v>１０ｔ積　ＤＩＤ区間無　　３．０ｋｍ以下　　　有　　　３．０ｋｍ以下</v>
          </cell>
          <cell r="D634" t="str">
            <v>地山ｍ3</v>
          </cell>
          <cell r="E634">
            <v>440</v>
          </cell>
        </row>
        <row r="635">
          <cell r="A635">
            <v>525480</v>
          </cell>
          <cell r="B635" t="str">
            <v>ダンプトラック運搬（バックホウ１．４ｍ3積込）</v>
          </cell>
          <cell r="C635" t="str">
            <v>１０ｔ積　ＤＩＤ区間無　　３．５ｋｍ以下　　　有　　　３．５ｋｍ以下</v>
          </cell>
          <cell r="D635" t="str">
            <v>地山ｍ3</v>
          </cell>
          <cell r="E635">
            <v>480</v>
          </cell>
        </row>
        <row r="636">
          <cell r="A636">
            <v>525490</v>
          </cell>
          <cell r="B636" t="str">
            <v>ダンプトラック運搬（バックホウ１．４ｍ3積込）</v>
          </cell>
          <cell r="C636" t="str">
            <v>１０ｔ積　ＤＩＤ区間無　　４．５ｋｍ以下　　　有　　　４．５ｋｍ以下</v>
          </cell>
          <cell r="D636" t="str">
            <v>地山ｍ3</v>
          </cell>
          <cell r="E636">
            <v>560</v>
          </cell>
        </row>
        <row r="637">
          <cell r="A637">
            <v>525500</v>
          </cell>
          <cell r="B637" t="str">
            <v>ダンプトラック運搬（バックホウ１．４ｍ3積込）</v>
          </cell>
          <cell r="C637" t="str">
            <v>１０ｔ積　ＤＩＤ区間無　　６．０ｋｍ以下　　　有　　　５．５ｋｍ以下</v>
          </cell>
          <cell r="D637" t="str">
            <v>地山ｍ3</v>
          </cell>
          <cell r="E637">
            <v>680</v>
          </cell>
        </row>
        <row r="638">
          <cell r="A638">
            <v>525510</v>
          </cell>
          <cell r="B638" t="str">
            <v>ダンプトラック運搬（バックホウ１．４ｍ3積込）</v>
          </cell>
          <cell r="C638" t="str">
            <v>１０ｔ積　ＤＩＤ区間無　　７．０ｋｍ以下　　　有　　　６．５ｋｍ以下</v>
          </cell>
          <cell r="D638" t="str">
            <v>地山ｍ3</v>
          </cell>
          <cell r="E638">
            <v>800</v>
          </cell>
        </row>
        <row r="639">
          <cell r="A639">
            <v>525520</v>
          </cell>
          <cell r="B639" t="str">
            <v>ダンプトラック運搬（バックホウ１．４ｍ3積込）</v>
          </cell>
          <cell r="C639" t="str">
            <v>１０ｔ積　ＤＩＤ区間無　　８．５ｋｍ以下　　　有　　　８．０ｋｍ以下</v>
          </cell>
          <cell r="D639" t="str">
            <v>地山ｍ3</v>
          </cell>
          <cell r="E639">
            <v>920</v>
          </cell>
        </row>
        <row r="640">
          <cell r="A640">
            <v>525530</v>
          </cell>
          <cell r="B640" t="str">
            <v>ダンプトラック運搬（バックホウ１．４ｍ3積込）</v>
          </cell>
          <cell r="C640" t="str">
            <v>１０ｔ積　ＤＩＤ区間無　１０．０ｋｍ以下　　　有　　　９．５ｋｍ以下</v>
          </cell>
          <cell r="D640" t="str">
            <v>地山ｍ3</v>
          </cell>
          <cell r="E640">
            <v>1040</v>
          </cell>
        </row>
        <row r="641">
          <cell r="A641">
            <v>525540</v>
          </cell>
          <cell r="B641" t="str">
            <v>ダンプトラック運搬（バックホウ１．４ｍ3積込）</v>
          </cell>
          <cell r="C641" t="str">
            <v>１０ｔ積　ＤＩＤ区間無　１２．５ｋｍ以下　　　有　　１１．５ｋｍ以下</v>
          </cell>
          <cell r="D641" t="str">
            <v>地山ｍ3</v>
          </cell>
          <cell r="E641">
            <v>1200</v>
          </cell>
        </row>
        <row r="642">
          <cell r="A642">
            <v>525550</v>
          </cell>
          <cell r="B642" t="str">
            <v>ダンプトラック運搬（バックホウ１．４ｍ3積込）</v>
          </cell>
          <cell r="C642" t="str">
            <v>１０ｔ積　ＤＩＤ区間無　１６．５ｋｍ以下　　　有　　１５．０ｋｍ以下</v>
          </cell>
          <cell r="D642" t="str">
            <v>地山ｍ3</v>
          </cell>
          <cell r="E642">
            <v>1440</v>
          </cell>
        </row>
        <row r="643">
          <cell r="A643">
            <v>525560</v>
          </cell>
          <cell r="B643" t="str">
            <v>ダンプトラック運搬（バックホウ１．４ｍ3積込）</v>
          </cell>
          <cell r="C643" t="str">
            <v>１０ｔ積　ＤＩＤ区間無　２３．５ｋｍ以下　　　有　　２０．５ｋｍ以下</v>
          </cell>
          <cell r="D643" t="str">
            <v>地山ｍ3</v>
          </cell>
          <cell r="E643">
            <v>1800</v>
          </cell>
        </row>
        <row r="644">
          <cell r="A644">
            <v>525570</v>
          </cell>
          <cell r="B644" t="str">
            <v>ダンプトラック運搬（バックホウ１．４ｍ3積込）</v>
          </cell>
          <cell r="C644" t="str">
            <v>１０ｔ積　ＤＩＤ区間無　５１．５ｋｍ以下　　　有　　３３．０ｋｍ以下</v>
          </cell>
          <cell r="D644" t="str">
            <v>地山ｍ3</v>
          </cell>
          <cell r="E644">
            <v>2440</v>
          </cell>
        </row>
        <row r="645">
          <cell r="A645">
            <v>525580</v>
          </cell>
          <cell r="B645" t="str">
            <v>ダンプトラック運搬（バックホウ１．４ｍ3積込）</v>
          </cell>
          <cell r="C645" t="str">
            <v>１０ｔ積　ＤＩＤ区間無　６０．０ｋｍ以下　　　有　　６０．０ｋｍ以下</v>
          </cell>
          <cell r="D645" t="str">
            <v>地山ｍ3</v>
          </cell>
          <cell r="E645">
            <v>3640</v>
          </cell>
        </row>
        <row r="646">
          <cell r="A646">
            <v>525810</v>
          </cell>
          <cell r="B646" t="str">
            <v>ダンプトラック運搬（バックホウ０．４５ｍ3積込）</v>
          </cell>
          <cell r="C646" t="str">
            <v>１０ｔ積　ＤＩＤ区間無　　０．５ｋｍ以下　　　有　　　０．５ｋｍ以下</v>
          </cell>
          <cell r="D646" t="str">
            <v>地山ｍ3</v>
          </cell>
          <cell r="E646">
            <v>400</v>
          </cell>
        </row>
        <row r="647">
          <cell r="A647">
            <v>525820</v>
          </cell>
          <cell r="B647" t="str">
            <v>ダンプトラック運搬（バックホウ０．４５ｍ3積込）</v>
          </cell>
          <cell r="C647" t="str">
            <v>１０ｔ積　ＤＩＤ区間無　　１．０ｋｍ以下　　　有　　　１．０ｋｍ以下</v>
          </cell>
          <cell r="D647" t="str">
            <v>地山ｍ3</v>
          </cell>
          <cell r="E647">
            <v>440</v>
          </cell>
        </row>
        <row r="648">
          <cell r="A648">
            <v>525830</v>
          </cell>
          <cell r="B648" t="str">
            <v>ダンプトラック運搬（バックホウ０．４５ｍ3積込）</v>
          </cell>
          <cell r="C648" t="str">
            <v>１０ｔ積　ＤＩＤ区間無　　２．０ｋｍ以下　　　有　　　１．５ｋｍ以下</v>
          </cell>
          <cell r="D648" t="str">
            <v>地山ｍ3</v>
          </cell>
          <cell r="E648">
            <v>520</v>
          </cell>
        </row>
        <row r="649">
          <cell r="A649">
            <v>525840</v>
          </cell>
          <cell r="B649" t="str">
            <v>ダンプトラック運搬（バックホウ０．４５ｍ3積込）</v>
          </cell>
          <cell r="C649" t="str">
            <v>１０ｔ積　ＤＩＤ区間無　　２．５ｋｍ以下　　　有　　　２．０ｋｍ以下</v>
          </cell>
          <cell r="D649" t="str">
            <v>地山ｍ3</v>
          </cell>
          <cell r="E649">
            <v>600</v>
          </cell>
        </row>
        <row r="650">
          <cell r="A650">
            <v>525850</v>
          </cell>
          <cell r="B650" t="str">
            <v>ダンプトラック運搬（バックホウ０．４５ｍ3積込）</v>
          </cell>
          <cell r="C650" t="str">
            <v>１０ｔ積　ＤＩＤ区間無　　３．５ｋｍ以下　　　有　　　３．０ｋｍ以下</v>
          </cell>
          <cell r="D650" t="str">
            <v>地山ｍ3</v>
          </cell>
          <cell r="E650">
            <v>680</v>
          </cell>
        </row>
        <row r="651">
          <cell r="A651">
            <v>525860</v>
          </cell>
          <cell r="B651" t="str">
            <v>ダンプトラック運搬（バックホウ０．４５ｍ3積込）</v>
          </cell>
          <cell r="C651" t="str">
            <v>１０ｔ積　ＤＩＤ区間無　　４．５ｋｍ以下　　　有　　　４．０ｋｍ以下</v>
          </cell>
          <cell r="D651" t="str">
            <v>地山ｍ3</v>
          </cell>
          <cell r="E651">
            <v>800</v>
          </cell>
        </row>
        <row r="652">
          <cell r="A652">
            <v>525870</v>
          </cell>
          <cell r="B652" t="str">
            <v>ダンプトラック運搬（バックホウ０．４５ｍ3積込）</v>
          </cell>
          <cell r="C652" t="str">
            <v>１０ｔ積　ＤＩＤ区間無　　６．０ｋｍ以下　　　有　　　５．５ｋｍ以下</v>
          </cell>
          <cell r="D652" t="str">
            <v>地山ｍ3</v>
          </cell>
          <cell r="E652">
            <v>920</v>
          </cell>
        </row>
        <row r="653">
          <cell r="A653">
            <v>525880</v>
          </cell>
          <cell r="B653" t="str">
            <v>ダンプトラック運搬（バックホウ０．４５ｍ3積込）</v>
          </cell>
          <cell r="C653" t="str">
            <v>１０ｔ積　ＤＩＤ区間無　　７．５ｋｍ以下　　　有　　　７．０ｋｍ以下</v>
          </cell>
          <cell r="D653" t="str">
            <v>地山ｍ3</v>
          </cell>
          <cell r="E653">
            <v>1040</v>
          </cell>
        </row>
        <row r="654">
          <cell r="A654">
            <v>525890</v>
          </cell>
          <cell r="B654" t="str">
            <v>ダンプトラック運搬（バックホウ０．４５ｍ3積込）</v>
          </cell>
          <cell r="C654" t="str">
            <v>１０ｔ積　ＤＩＤ区間無　１０．０ｋｍ以下　　　有　　　９．０ｋｍ以下</v>
          </cell>
          <cell r="D654" t="str">
            <v>地山ｍ3</v>
          </cell>
          <cell r="E654">
            <v>1200</v>
          </cell>
        </row>
        <row r="655">
          <cell r="A655">
            <v>525900</v>
          </cell>
          <cell r="B655" t="str">
            <v>ダンプトラック運搬（バックホウ０．４５ｍ3積込）</v>
          </cell>
          <cell r="C655" t="str">
            <v>１０ｔ積　ＤＩＤ区間無　１３．５ｋｍ以下　　　有　　１２．０ｋｍ以下</v>
          </cell>
          <cell r="D655" t="str">
            <v>地山ｍ3</v>
          </cell>
          <cell r="E655">
            <v>1440</v>
          </cell>
        </row>
        <row r="656">
          <cell r="A656">
            <v>525910</v>
          </cell>
          <cell r="B656" t="str">
            <v>ダンプトラック運搬（バックホウ０．４５ｍ3積込）</v>
          </cell>
          <cell r="C656" t="str">
            <v>１０ｔ積　ＤＩＤ区間無　１９．５ｋｍ以下　　　有　　１７．５ｋｍ以下</v>
          </cell>
          <cell r="D656" t="str">
            <v>地山ｍ3</v>
          </cell>
          <cell r="E656">
            <v>1800</v>
          </cell>
        </row>
        <row r="657">
          <cell r="A657">
            <v>525920</v>
          </cell>
          <cell r="B657" t="str">
            <v>ダンプトラック運搬（バックホウ０．４５ｍ3積込）</v>
          </cell>
          <cell r="C657" t="str">
            <v>１０ｔ積　ＤＩＤ区間無　３９．０ｋｍ以下　　　有　　２８．５ｋｍ以下</v>
          </cell>
          <cell r="D657" t="str">
            <v>地山ｍ3</v>
          </cell>
          <cell r="E657">
            <v>2440</v>
          </cell>
        </row>
        <row r="658">
          <cell r="B658" t="str">
            <v>【　土木工事複合単価表　】</v>
          </cell>
          <cell r="E658"/>
        </row>
        <row r="659">
          <cell r="A659">
            <v>525930</v>
          </cell>
          <cell r="B659" t="str">
            <v>ダンプトラック運搬（バックホウ０．４５ｍ3積込）</v>
          </cell>
          <cell r="C659" t="str">
            <v>１０ｔ積　ＤＩＤ区間無　６０．０ｋｍ以下　　　有　　６０．０ｋｍ以下</v>
          </cell>
          <cell r="D659" t="str">
            <v>地山ｍ3</v>
          </cell>
          <cell r="E659">
            <v>3640</v>
          </cell>
        </row>
        <row r="660">
          <cell r="A660">
            <v>526210</v>
          </cell>
          <cell r="B660" t="str">
            <v>ダンプトラック運搬（バックホウ０．２８ｍ3積込）</v>
          </cell>
          <cell r="C660" t="str">
            <v>　４ｔ積　ＤＩＤ区間無　　０．２ｋｍ以下　　　有　　　０．２ｋｍ以下</v>
          </cell>
          <cell r="D660" t="str">
            <v>地山ｍ3</v>
          </cell>
          <cell r="E660">
            <v>520</v>
          </cell>
        </row>
        <row r="661">
          <cell r="A661">
            <v>526220</v>
          </cell>
          <cell r="B661" t="str">
            <v>ダンプトラック運搬（バックホウ０．２８ｍ3積込）</v>
          </cell>
          <cell r="C661" t="str">
            <v>　４ｔ積　ＤＩＤ区間無　　１．０ｋｍ以下　　　有　　　１．０ｋｍ以下</v>
          </cell>
          <cell r="D661" t="str">
            <v>地山ｍ3</v>
          </cell>
          <cell r="E661">
            <v>650</v>
          </cell>
        </row>
        <row r="662">
          <cell r="A662">
            <v>526230</v>
          </cell>
          <cell r="B662" t="str">
            <v>ダンプトラック運搬（バックホウ０．２８ｍ3積込）</v>
          </cell>
          <cell r="C662" t="str">
            <v>　４ｔ積　ＤＩＤ区間無　　１．５ｋｍ以下　　　有　　　１．５ｋｍ以下</v>
          </cell>
          <cell r="D662" t="str">
            <v>地山ｍ3</v>
          </cell>
          <cell r="E662">
            <v>780</v>
          </cell>
        </row>
        <row r="663">
          <cell r="A663">
            <v>526240</v>
          </cell>
          <cell r="B663" t="str">
            <v>ダンプトラック運搬（バックホウ０．２８ｍ3積込）</v>
          </cell>
          <cell r="C663" t="str">
            <v>　４ｔ積　ＤＩＤ区間無　　２．５ｋｍ以下　　　有　　　２．０ｋｍ以下</v>
          </cell>
          <cell r="D663" t="str">
            <v>地山ｍ3</v>
          </cell>
          <cell r="E663">
            <v>910</v>
          </cell>
        </row>
        <row r="664">
          <cell r="A664">
            <v>526250</v>
          </cell>
          <cell r="B664" t="str">
            <v>ダンプトラック運搬（バックホウ０．２８ｍ3積込）</v>
          </cell>
          <cell r="C664" t="str">
            <v>　４ｔ積　ＤＩＤ区間無　　３．５ｋｍ以下　　　有　　　３．０ｋｍ以下</v>
          </cell>
          <cell r="D664" t="str">
            <v>地山ｍ3</v>
          </cell>
          <cell r="E664">
            <v>1040</v>
          </cell>
        </row>
        <row r="665">
          <cell r="A665">
            <v>526260</v>
          </cell>
          <cell r="B665" t="str">
            <v>ダンプトラック運搬（バックホウ０．２８ｍ3積込）</v>
          </cell>
          <cell r="C665" t="str">
            <v>　４ｔ積　ＤＩＤ区間無　　４．０ｋｍ以下　　　有　　　３．５ｋｍ以下</v>
          </cell>
          <cell r="D665" t="str">
            <v>地山ｍ3</v>
          </cell>
          <cell r="E665">
            <v>1170</v>
          </cell>
        </row>
        <row r="666">
          <cell r="A666">
            <v>526270</v>
          </cell>
          <cell r="B666" t="str">
            <v>ダンプトラック運搬（バックホウ０．２８ｍ3積込）</v>
          </cell>
          <cell r="C666" t="str">
            <v>　４ｔ積　ＤＩＤ区間無　　５．０ｋｍ以下　　　有　　　４．５ｋｍ以下</v>
          </cell>
          <cell r="D666" t="str">
            <v>地山ｍ3</v>
          </cell>
          <cell r="E666">
            <v>1300</v>
          </cell>
        </row>
        <row r="667">
          <cell r="A667">
            <v>526280</v>
          </cell>
          <cell r="B667" t="str">
            <v>ダンプトラック運搬（バックホウ０．２８ｍ3積込）</v>
          </cell>
          <cell r="C667" t="str">
            <v>　４ｔ積　ＤＩＤ区間無　　６．０ｋｍ以下　　　有　　　５．５ｋｍ以下</v>
          </cell>
          <cell r="D667" t="str">
            <v>地山ｍ3</v>
          </cell>
          <cell r="E667">
            <v>1430</v>
          </cell>
        </row>
        <row r="668">
          <cell r="A668">
            <v>526290</v>
          </cell>
          <cell r="B668" t="str">
            <v>ダンプトラック運搬（バックホウ０．２８ｍ3積込）</v>
          </cell>
          <cell r="C668" t="str">
            <v>　４ｔ積　ＤＩＤ区間無　　７．５ｋｍ以下　　　有　　　７．０ｋｍ以下</v>
          </cell>
          <cell r="D668" t="str">
            <v>地山ｍ3</v>
          </cell>
          <cell r="E668">
            <v>1560</v>
          </cell>
        </row>
        <row r="669">
          <cell r="A669">
            <v>526300</v>
          </cell>
          <cell r="B669" t="str">
            <v>ダンプトラック運搬（バックホウ０．２８ｍ3積込）</v>
          </cell>
          <cell r="C669" t="str">
            <v>　４ｔ積　ＤＩＤ区間無　１０．０ｋｍ以下　　　有　　　９．０ｋｍ以下</v>
          </cell>
          <cell r="D669" t="str">
            <v>地山ｍ3</v>
          </cell>
          <cell r="E669">
            <v>2080</v>
          </cell>
        </row>
        <row r="670">
          <cell r="A670">
            <v>526310</v>
          </cell>
          <cell r="B670" t="str">
            <v>ダンプトラック運搬（バックホウ０．２８ｍ3積込）</v>
          </cell>
          <cell r="C670" t="str">
            <v>　４ｔ積　ＤＩＤ区間無　１３ﴎ０ｋｍ以下　　　有　　１２．０ｋｍ以下</v>
          </cell>
          <cell r="D670" t="str">
            <v>地山ｍ3</v>
          </cell>
          <cell r="E670">
            <v>2340</v>
          </cell>
        </row>
        <row r="671">
          <cell r="A671">
            <v>526320</v>
          </cell>
          <cell r="B671" t="str">
            <v>ダンプトラック運搬（バックホウ０．２８ｍ3積込）</v>
          </cell>
          <cell r="C671" t="str">
            <v>　４ｔ積　ＤＩＤ区間無　１９．０ｋｍ以下　　　有　　１７．０ｋｍ以下</v>
          </cell>
          <cell r="D671" t="str">
            <v>地山ｍ3</v>
          </cell>
          <cell r="E671">
            <v>2860</v>
          </cell>
        </row>
        <row r="672">
          <cell r="A672">
            <v>526330</v>
          </cell>
          <cell r="B672" t="str">
            <v>ダンプトラック運搬（バックホウ０．２８ｍ3積込）</v>
          </cell>
          <cell r="C672" t="str">
            <v>　４ｔ積　ＤＩＤ区間無　３５．０ｋｍ以下　　　有　　２７．０ｋｍ以下</v>
          </cell>
          <cell r="D672" t="str">
            <v>地山ｍ3</v>
          </cell>
          <cell r="E672">
            <v>3900</v>
          </cell>
        </row>
        <row r="673">
          <cell r="A673">
            <v>526340</v>
          </cell>
          <cell r="B673" t="str">
            <v>ダンプトラック運搬（バックホウ０．２８ｍ3積込）</v>
          </cell>
          <cell r="C673" t="str">
            <v>　４ｔ積　ＤＩＤ区間無　６０．０ｋｍ以下　　　有　　６０．０ｋｍ以下</v>
          </cell>
          <cell r="D673" t="str">
            <v>地山ｍ3</v>
          </cell>
          <cell r="E673">
            <v>5980</v>
          </cell>
        </row>
        <row r="674">
          <cell r="A674">
            <v>526610</v>
          </cell>
          <cell r="B674" t="str">
            <v>ダンプトラック運搬（小型バックホウ０．１３ｍ3積込）</v>
          </cell>
          <cell r="C674" t="str">
            <v>　２ｔ積　ＤＩＤ区間無　　０．３ｋｍ以下　　　有　　　０．３ｋｍ以下</v>
          </cell>
          <cell r="D674" t="str">
            <v>地山ｍ3</v>
          </cell>
          <cell r="E674">
            <v>1030</v>
          </cell>
        </row>
        <row r="675">
          <cell r="A675">
            <v>526620</v>
          </cell>
          <cell r="B675" t="str">
            <v>ダンプトラック運搬（小型バックホウ０．１３ｍ3積込）</v>
          </cell>
          <cell r="C675" t="str">
            <v>　２ｔ積　ＤＩＤ区間無　　１．０ｋｍ以下　　　有　　　１．０ｋｍ以下</v>
          </cell>
          <cell r="D675" t="str">
            <v>地山ｍ3</v>
          </cell>
          <cell r="E675">
            <v>1140</v>
          </cell>
        </row>
        <row r="676">
          <cell r="A676">
            <v>526630</v>
          </cell>
          <cell r="B676" t="str">
            <v>ダンプトラック運搬（小型バックホウ０．１３ｍ3積込）</v>
          </cell>
          <cell r="C676" t="str">
            <v>　２ｔ積　ＤＩＤ区間無　　１．５ｋｍ以下　　　有　　　１．５ｋｍ以下</v>
          </cell>
          <cell r="D676" t="str">
            <v>地山ｍ3</v>
          </cell>
          <cell r="E676">
            <v>1370</v>
          </cell>
        </row>
        <row r="677">
          <cell r="A677">
            <v>526640</v>
          </cell>
          <cell r="B677" t="str">
            <v>ダンプトラック運搬（小型バックホウ０．１３ｍ3積込）</v>
          </cell>
          <cell r="C677" t="str">
            <v>　２ｔ積　ＤＩＤ区間無　　２．５ｋｍ以下　　　有　　　２．５ｋｍ以下</v>
          </cell>
          <cell r="D677" t="str">
            <v>地山ｍ3</v>
          </cell>
          <cell r="E677">
            <v>1600</v>
          </cell>
        </row>
        <row r="678">
          <cell r="A678">
            <v>526650</v>
          </cell>
          <cell r="B678" t="str">
            <v>ダンプトラック運搬（小型バックホウ０．１３ｍ3積込）</v>
          </cell>
          <cell r="C678" t="str">
            <v>　２ｔ積　ＤＩＤ区間無　　３．０ｋｍ以下　　　有　　　３．０ｋｍ以下</v>
          </cell>
          <cell r="D678" t="str">
            <v>地山ｍ3</v>
          </cell>
          <cell r="E678">
            <v>1830</v>
          </cell>
        </row>
        <row r="679">
          <cell r="A679">
            <v>526660</v>
          </cell>
          <cell r="B679" t="str">
            <v>ダンプトラック運搬（小型バックホウ０．１３ｍ3積込）</v>
          </cell>
          <cell r="C679" t="str">
            <v>　２ｔ積　ＤＩＤ区間無　　３．５ｋｍ以下　　　有　　　３．５ｋｍ以下</v>
          </cell>
          <cell r="D679" t="str">
            <v>地山ｍ3</v>
          </cell>
          <cell r="E679">
            <v>2050</v>
          </cell>
        </row>
        <row r="680">
          <cell r="A680">
            <v>526670</v>
          </cell>
          <cell r="B680" t="str">
            <v>ダンプトラック運搬（小型バックホウ０．１３ｍ3積込）</v>
          </cell>
          <cell r="C680" t="str">
            <v>　２ｔ積　ＤＩＤ区間無　　４．５ｋｍ以下　　　有　　　４．５ｋｍ以下</v>
          </cell>
          <cell r="D680" t="str">
            <v>地山ｍ3</v>
          </cell>
          <cell r="E680">
            <v>2280</v>
          </cell>
        </row>
        <row r="681">
          <cell r="A681">
            <v>526680</v>
          </cell>
          <cell r="B681" t="str">
            <v>ダンプトラック運搬（小型バックホウ０．１３ｍ3積込）</v>
          </cell>
          <cell r="C681" t="str">
            <v>　２ｔ積　ＤＩＤ区間無　　５．５ｋｍ以下　　　有　　　５．０ｋｍ以下</v>
          </cell>
          <cell r="D681" t="str">
            <v>地山ｍ3</v>
          </cell>
          <cell r="E681">
            <v>2510</v>
          </cell>
        </row>
        <row r="682">
          <cell r="A682">
            <v>526690</v>
          </cell>
          <cell r="B682" t="str">
            <v>ダンプトラック運搬（小型バックホウ０．１３ｍ3積込）</v>
          </cell>
          <cell r="C682" t="str">
            <v>　２ｔ積　ＤＩＤ区間無　　７．０ｋｍ以下　　　有　　　６．５ｋｍ以下</v>
          </cell>
          <cell r="D682" t="str">
            <v>地山ｍ3</v>
          </cell>
          <cell r="E682">
            <v>2960</v>
          </cell>
        </row>
        <row r="683">
          <cell r="A683">
            <v>526700</v>
          </cell>
          <cell r="B683" t="str">
            <v>ダンプトラック運搬（小型バックホウ０．１３ｍ3積込）</v>
          </cell>
          <cell r="C683" t="str">
            <v>　２ｔ積　ＤＩＤ区間無　　９．０ｋｍ以下　　　有　　　８．０ｋｍ以下</v>
          </cell>
          <cell r="D683" t="str">
            <v>地山ｍ3</v>
          </cell>
          <cell r="E683">
            <v>3420</v>
          </cell>
        </row>
        <row r="684">
          <cell r="A684">
            <v>526710</v>
          </cell>
          <cell r="B684" t="str">
            <v>ダンプトラック運搬（小型バックホウ０．１３ｍ3積込）</v>
          </cell>
          <cell r="C684" t="str">
            <v>　２ｔ積　ＤＩＤ区間無　１２．０ｋｍ以下　　　有　　１１．０ｋｍ以下</v>
          </cell>
          <cell r="D684" t="str">
            <v>地山ｍ3</v>
          </cell>
          <cell r="E684">
            <v>4100</v>
          </cell>
        </row>
        <row r="685">
          <cell r="A685">
            <v>526720</v>
          </cell>
          <cell r="B685" t="str">
            <v>ダンプトラック運搬（小型バックホウ０．１３ｍ3積込）</v>
          </cell>
          <cell r="C685" t="str">
            <v>　２ｔ積　ＤＩＤ区間無　１７．０ｋｍ以下　　　有　　１５．０ｋｍ以下</v>
          </cell>
          <cell r="D685" t="str">
            <v>地山ｍ3</v>
          </cell>
          <cell r="E685">
            <v>5240</v>
          </cell>
        </row>
        <row r="686">
          <cell r="A686">
            <v>526730</v>
          </cell>
          <cell r="B686" t="str">
            <v>ダンプトラック運搬（小型バックホウ０．１３ｍ3積込）</v>
          </cell>
          <cell r="C686" t="str">
            <v>　２ｔ積　ＤＩＤ区間無　２８．５ｋｍ以下　　　有　　２４．０ｋｍ以下</v>
          </cell>
          <cell r="D686" t="str">
            <v>地山ｍ3</v>
          </cell>
          <cell r="E686">
            <v>6840</v>
          </cell>
        </row>
        <row r="687">
          <cell r="A687">
            <v>526740</v>
          </cell>
          <cell r="B687" t="str">
            <v>ダンプトラック運搬（小型バックホウ０．１３ｍ3積込）</v>
          </cell>
          <cell r="C687" t="str">
            <v>　２ｔ積　ＤＩＤ区間無　６０．０ｋｍ以下　　　有　　６０．０ｋｍ以下</v>
          </cell>
          <cell r="D687" t="str">
            <v>地山ｍ3</v>
          </cell>
          <cell r="E687">
            <v>10250</v>
          </cell>
        </row>
        <row r="688">
          <cell r="A688">
            <v>527410</v>
          </cell>
          <cell r="B688" t="str">
            <v>ダンプトラック運搬（人力積込）</v>
          </cell>
          <cell r="C688" t="str">
            <v>　２ｔ積　ＤＩＤ区間無　　０．３ｋｍ以下　　　有　　　０．３ｋｍ以下</v>
          </cell>
          <cell r="D688" t="str">
            <v>地山ｍ3</v>
          </cell>
          <cell r="E688">
            <v>1140</v>
          </cell>
        </row>
        <row r="689">
          <cell r="A689">
            <v>527420</v>
          </cell>
          <cell r="B689" t="str">
            <v>ダンプトラック運搬（人力積込）</v>
          </cell>
          <cell r="C689" t="str">
            <v>　２ｔ積　ＤＩＤ区間無　　０．５ｋｍ以下　　　有　　　０．５ｋｍ以下</v>
          </cell>
          <cell r="D689" t="str">
            <v>地山ｍ3</v>
          </cell>
          <cell r="E689">
            <v>1260</v>
          </cell>
        </row>
        <row r="690">
          <cell r="A690">
            <v>527430</v>
          </cell>
          <cell r="B690" t="str">
            <v>ダンプトラック運搬（人力積込）</v>
          </cell>
          <cell r="C690" t="str">
            <v>　２ｔ積　ＤＩＤ区間無　　１．５ｋｍ以下　　　有　　　１．０ｋｍ以下</v>
          </cell>
          <cell r="D690" t="str">
            <v>地山ｍ3</v>
          </cell>
          <cell r="E690">
            <v>1370</v>
          </cell>
        </row>
        <row r="691">
          <cell r="A691">
            <v>527440</v>
          </cell>
          <cell r="B691" t="str">
            <v>ダンプトラック運搬（人力積込）</v>
          </cell>
          <cell r="C691" t="str">
            <v>　２ｔ積　ＤＩＤ区間無　　２．０ｋｍ以下　　　有　　　１．５ｋｍ以下</v>
          </cell>
          <cell r="D691" t="str">
            <v>地山ｍ3</v>
          </cell>
          <cell r="E691">
            <v>1600</v>
          </cell>
        </row>
        <row r="692">
          <cell r="A692">
            <v>527450</v>
          </cell>
          <cell r="B692" t="str">
            <v>ダンプトラック運搬（人力積込）</v>
          </cell>
          <cell r="C692" t="str">
            <v>　２ｔ積　ＤＩＤ区間無　　２．５ｋｍ以下　　　有　　　２．０ｋｍ以下</v>
          </cell>
          <cell r="D692" t="str">
            <v>地山ｍ3</v>
          </cell>
          <cell r="E692">
            <v>1830</v>
          </cell>
        </row>
        <row r="693">
          <cell r="A693">
            <v>527460</v>
          </cell>
          <cell r="B693" t="str">
            <v>ダンプトラック運搬（人力積込）</v>
          </cell>
          <cell r="C693" t="str">
            <v>　２ｔ積　ＤＩＤ区間無　　３．０ｋｍ以下　　　有　　　２．５ｋｍ以下</v>
          </cell>
          <cell r="D693" t="str">
            <v>地山ｍ3</v>
          </cell>
          <cell r="E693">
            <v>2050</v>
          </cell>
        </row>
        <row r="694">
          <cell r="A694">
            <v>527470</v>
          </cell>
          <cell r="B694" t="str">
            <v>ダンプトラック運搬（人力積込）</v>
          </cell>
          <cell r="C694" t="str">
            <v>　２ｔ積　ＤＩＤ区間無　　４．０ｋｍ以下　　　有　　　３．５ｋｍ以下</v>
          </cell>
          <cell r="D694" t="str">
            <v>地山ｍ3</v>
          </cell>
          <cell r="E694">
            <v>2280</v>
          </cell>
        </row>
        <row r="695">
          <cell r="A695">
            <v>527480</v>
          </cell>
          <cell r="B695" t="str">
            <v>ダンプトラック運搬（人力積込）</v>
          </cell>
          <cell r="C695" t="str">
            <v>　２ｔ積　ＤＩＤ区間無　　５．０ｋｍ以下　　　有　　　４．５ｋｍ以下</v>
          </cell>
          <cell r="D695" t="str">
            <v>地山ｍ3</v>
          </cell>
          <cell r="E695">
            <v>2510</v>
          </cell>
        </row>
        <row r="696">
          <cell r="A696">
            <v>527490</v>
          </cell>
          <cell r="B696" t="str">
            <v>ダンプトラック運搬（人力積込）</v>
          </cell>
          <cell r="C696" t="str">
            <v>　２ｔ積　ＤＩＤ区間無　　６．５ｋｍ以下　　　有　　　６．０ｋｍ以下</v>
          </cell>
          <cell r="D696" t="str">
            <v>地山ｍ3</v>
          </cell>
          <cell r="E696">
            <v>2960</v>
          </cell>
        </row>
        <row r="697">
          <cell r="A697">
            <v>527500</v>
          </cell>
          <cell r="B697" t="str">
            <v>ダンプトラック運搬（人力積込）</v>
          </cell>
          <cell r="C697" t="str">
            <v>　２ｔ積　ＤＩＤ区間無　　８．５ｋｍ以下　　　有　　　８．０ｋｍ以下</v>
          </cell>
          <cell r="D697" t="str">
            <v>地山ｍ3</v>
          </cell>
          <cell r="E697">
            <v>3420</v>
          </cell>
        </row>
        <row r="698">
          <cell r="A698">
            <v>527510</v>
          </cell>
          <cell r="B698" t="str">
            <v>ダンプトラック運搬（人力積込）</v>
          </cell>
          <cell r="C698" t="str">
            <v>　２ｔ積　ＤＩＤ区間無　１１．０ｋｍ以下　　　有　　１０．５ｋｍ以下</v>
          </cell>
          <cell r="D698" t="str">
            <v>地山ｍ3</v>
          </cell>
          <cell r="E698">
            <v>4100</v>
          </cell>
        </row>
        <row r="699">
          <cell r="B699" t="str">
            <v>【　土木工事複合単価表　】</v>
          </cell>
        </row>
        <row r="700">
          <cell r="A700">
            <v>527520</v>
          </cell>
          <cell r="B700" t="str">
            <v>ダンプトラック運搬（人力積込）</v>
          </cell>
          <cell r="C700" t="str">
            <v>　２ｔ積　ＤＩＤ区間無　１６．０ｋｍ以下　　　有　　１４．５ｋｍ以下</v>
          </cell>
          <cell r="D700" t="str">
            <v>地山ｍ3</v>
          </cell>
          <cell r="E700">
            <v>5240</v>
          </cell>
        </row>
        <row r="701">
          <cell r="A701">
            <v>527530</v>
          </cell>
          <cell r="B701" t="str">
            <v>ダンプトラック運搬（人力積込）</v>
          </cell>
          <cell r="C701" t="str">
            <v>　２ｔ積　ＤＩＤ区間無　２７．５ｋｍ以下　　　有　　２３．０ｋｍ以下</v>
          </cell>
          <cell r="D701" t="str">
            <v>地山ｍ3</v>
          </cell>
          <cell r="E701">
            <v>6840</v>
          </cell>
        </row>
        <row r="702">
          <cell r="A702">
            <v>527540</v>
          </cell>
          <cell r="B702" t="str">
            <v>ダンプトラック運搬（人力積込）</v>
          </cell>
          <cell r="C702" t="str">
            <v>　２ｔ積　ＤＩＤ区間無　６０．０ｋｍ以下　　　有　　６０．０ｋｍ以下</v>
          </cell>
          <cell r="D702" t="str">
            <v>地山ｍ3</v>
          </cell>
          <cell r="E702">
            <v>10250</v>
          </cell>
        </row>
        <row r="703">
          <cell r="A703">
            <v>528010</v>
          </cell>
          <cell r="B703" t="str">
            <v>軽構造物土工（機械施工）　　バックホウ０．２８ｍ3</v>
          </cell>
          <cell r="C703" t="str">
            <v>地先・歩車道境界ブロック　　並木桝　　　　　　　　　６６０ｍ以下</v>
          </cell>
          <cell r="D703" t="str">
            <v>ｍ</v>
          </cell>
          <cell r="E703">
            <v>450</v>
          </cell>
        </row>
        <row r="704">
          <cell r="A704">
            <v>528020</v>
          </cell>
          <cell r="B704" t="str">
            <v>軽構造物土工（機械施工）　　バックホウ０．２８ｍ3</v>
          </cell>
          <cell r="C704" t="str">
            <v>Ｌ形・皿形・Ｖ形側溝等（プレキャスト・現場打ち）　　３５０ｍ以下</v>
          </cell>
          <cell r="D704" t="str">
            <v>ｍ</v>
          </cell>
          <cell r="E704">
            <v>710</v>
          </cell>
        </row>
        <row r="705">
          <cell r="A705">
            <v>528030</v>
          </cell>
          <cell r="B705" t="str">
            <v>軽構造物土工（機械施工）　　バックホウ０．２８ｍ3</v>
          </cell>
          <cell r="C705" t="str">
            <v>Ｕ形・円形・箱形側溝等（プレキャスト・現場打ち）　　３００ｍ以下</v>
          </cell>
          <cell r="D705" t="str">
            <v>ｍ</v>
          </cell>
          <cell r="E705">
            <v>900</v>
          </cell>
        </row>
        <row r="706">
          <cell r="A706">
            <v>528110</v>
          </cell>
          <cell r="B706" t="str">
            <v>軽構造物土工（機械施工）　　バックホウ０．２８ｍ3</v>
          </cell>
          <cell r="C706" t="str">
            <v>街きょ桝・集水桝等　　　　　　　（プレキャスト・現場打ち）　１３０か所以下</v>
          </cell>
          <cell r="D706" t="str">
            <v>か所</v>
          </cell>
          <cell r="E706">
            <v>2340</v>
          </cell>
        </row>
        <row r="707">
          <cell r="A707">
            <v>528120</v>
          </cell>
          <cell r="B707" t="str">
            <v>軽構造物土工（機械施工）　　バックホウ０．２８ｍ3</v>
          </cell>
          <cell r="C707" t="str">
            <v>マンホール（管きょ部分別途）　（プレキャスト・現場打ち）　　２７か所以下</v>
          </cell>
          <cell r="D707" t="str">
            <v>か所</v>
          </cell>
          <cell r="E707">
            <v>9140</v>
          </cell>
        </row>
        <row r="708">
          <cell r="A708">
            <v>528220</v>
          </cell>
          <cell r="B708" t="str">
            <v>軽構造物土工（機械施工）　　バックホウ０．２８ｍ3</v>
          </cell>
          <cell r="C708" t="str">
            <v>最大高１ｍ程度以下の擁壁　　　　　　　　　　　　　　　 ２７０ｍ以下</v>
          </cell>
          <cell r="D708" t="str">
            <v>ｍ</v>
          </cell>
          <cell r="E708">
            <v>770</v>
          </cell>
        </row>
        <row r="709">
          <cell r="A709">
            <v>528230</v>
          </cell>
          <cell r="B709" t="str">
            <v>軽構造物土工（機械施工）　　バックホウ０．２８ｍ3</v>
          </cell>
          <cell r="C709" t="str">
            <v>フェンス基礎　　　　　　　　　　　　　　　　　　　　　　　　１１１０ｍ以下</v>
          </cell>
          <cell r="D709" t="str">
            <v>ｍ</v>
          </cell>
          <cell r="E709">
            <v>330</v>
          </cell>
        </row>
        <row r="710">
          <cell r="A710">
            <v>528610</v>
          </cell>
          <cell r="B710" t="str">
            <v>軽構造物土工（人力施工）</v>
          </cell>
          <cell r="C710" t="str">
            <v>地先・歩車道境界ブロック　　並木桝</v>
          </cell>
          <cell r="D710" t="str">
            <v>ｍ</v>
          </cell>
          <cell r="E710">
            <v>1380</v>
          </cell>
        </row>
        <row r="711">
          <cell r="A711">
            <v>528620</v>
          </cell>
          <cell r="B711" t="str">
            <v>軽構造物土工（人力施工）</v>
          </cell>
          <cell r="C711" t="str">
            <v>Ｌ形・皿形・Ｖ形側溝等           （プレキャスト・現場打ち）　</v>
          </cell>
          <cell r="D711" t="str">
            <v>ｍ</v>
          </cell>
          <cell r="E711">
            <v>2300</v>
          </cell>
        </row>
        <row r="712">
          <cell r="A712">
            <v>528630</v>
          </cell>
          <cell r="B712" t="str">
            <v>軽構造物土工（人力施工）</v>
          </cell>
          <cell r="C712" t="str">
            <v>Ｕ形・円形・箱形側溝等          （プレキャスト・現場打ち）</v>
          </cell>
          <cell r="D712" t="str">
            <v>ｍ</v>
          </cell>
          <cell r="E712">
            <v>2840</v>
          </cell>
        </row>
        <row r="713">
          <cell r="A713">
            <v>528710</v>
          </cell>
          <cell r="B713" t="str">
            <v>軽構造物土工（人力施工）</v>
          </cell>
          <cell r="C713" t="str">
            <v>街きょ桝・集水桝等　　　         （プレキャスト・現場打ち）</v>
          </cell>
          <cell r="D713" t="str">
            <v>か所</v>
          </cell>
          <cell r="E713">
            <v>6970</v>
          </cell>
        </row>
        <row r="714">
          <cell r="A714">
            <v>528720</v>
          </cell>
          <cell r="B714" t="str">
            <v>軽構造物土工（人力施工）</v>
          </cell>
          <cell r="C714" t="str">
            <v>マンホール（管きょ部分別途）　（プレキャスト・現場打ち）</v>
          </cell>
          <cell r="D714" t="str">
            <v>か所</v>
          </cell>
          <cell r="E714">
            <v>29830</v>
          </cell>
        </row>
        <row r="715">
          <cell r="A715">
            <v>528820</v>
          </cell>
          <cell r="B715" t="str">
            <v>軽構造物土工（人力施工）</v>
          </cell>
          <cell r="C715" t="str">
            <v>最大高１ｍ程度以下の擁壁</v>
          </cell>
          <cell r="D715" t="str">
            <v>ｍ</v>
          </cell>
          <cell r="E715">
            <v>2690</v>
          </cell>
        </row>
        <row r="716">
          <cell r="A716">
            <v>528830</v>
          </cell>
          <cell r="B716" t="str">
            <v>軽構造物土工（人力施工）</v>
          </cell>
          <cell r="C716" t="str">
            <v>フェンス基礎　</v>
          </cell>
          <cell r="D716" t="str">
            <v>ｍ</v>
          </cell>
          <cell r="E716">
            <v>920</v>
          </cell>
        </row>
        <row r="717">
          <cell r="A717">
            <v>530010</v>
          </cell>
          <cell r="B717" t="str">
            <v>岩掘削（リッパ掘削）</v>
          </cell>
          <cell r="C717" t="str">
            <v>オープンカット</v>
          </cell>
          <cell r="D717" t="str">
            <v>地山ｍ3</v>
          </cell>
          <cell r="E717">
            <v>260</v>
          </cell>
        </row>
        <row r="718">
          <cell r="A718">
            <v>530110</v>
          </cell>
          <cell r="B718" t="str">
            <v>岩掘削（火薬併用リッパ掘削）</v>
          </cell>
          <cell r="C718" t="str">
            <v>オープンカット</v>
          </cell>
          <cell r="D718" t="str">
            <v>地山ｍ3</v>
          </cell>
          <cell r="E718">
            <v>1310</v>
          </cell>
        </row>
        <row r="719">
          <cell r="A719">
            <v>530210</v>
          </cell>
          <cell r="B719" t="str">
            <v>岩掘削（大型ブレーカ掘削）</v>
          </cell>
          <cell r="C719" t="str">
            <v>軟岩　　オープンカット　　掘削（Ⅰ）</v>
          </cell>
          <cell r="D719" t="str">
            <v>地山ｍ3</v>
          </cell>
          <cell r="E719">
            <v>1090</v>
          </cell>
        </row>
        <row r="720">
          <cell r="A720">
            <v>530220</v>
          </cell>
          <cell r="B720" t="str">
            <v>岩掘削（大型ブレーカ掘削）</v>
          </cell>
          <cell r="C720" t="str">
            <v>軟岩　　オープンカット　　掘削（Ⅱ）</v>
          </cell>
          <cell r="D720" t="str">
            <v>地山ｍ3</v>
          </cell>
          <cell r="E720">
            <v>2060</v>
          </cell>
        </row>
        <row r="721">
          <cell r="A721">
            <v>530230</v>
          </cell>
          <cell r="B721" t="str">
            <v>岩掘削（大型ブレーカ掘削）</v>
          </cell>
          <cell r="C721" t="str">
            <v>硬岩　　オープンカット　　掘削（Ⅰ）</v>
          </cell>
          <cell r="D721" t="str">
            <v>地山ｍ3</v>
          </cell>
          <cell r="E721">
            <v>2070</v>
          </cell>
        </row>
        <row r="722">
          <cell r="A722">
            <v>530240</v>
          </cell>
          <cell r="B722" t="str">
            <v>岩掘削（大型ブレーカ掘削）</v>
          </cell>
          <cell r="C722" t="str">
            <v>硬岩　　オープンカット　　掘削（Ⅱ）</v>
          </cell>
          <cell r="D722" t="str">
            <v>地山ｍ3</v>
          </cell>
          <cell r="E722">
            <v>3550</v>
          </cell>
        </row>
        <row r="723">
          <cell r="A723">
            <v>530310</v>
          </cell>
          <cell r="B723" t="str">
            <v>岩掘削（人力併用機械掘削）</v>
          </cell>
          <cell r="C723" t="str">
            <v>軟岩　　片切掘削</v>
          </cell>
          <cell r="D723" t="str">
            <v>地山ｍ3</v>
          </cell>
          <cell r="E723">
            <v>2460</v>
          </cell>
        </row>
        <row r="724">
          <cell r="A724">
            <v>530320</v>
          </cell>
          <cell r="B724" t="str">
            <v>岩掘削（人力併用機械掘削）</v>
          </cell>
          <cell r="C724" t="str">
            <v>硬岩　　片切掘削</v>
          </cell>
          <cell r="D724" t="str">
            <v>地山ｍ3</v>
          </cell>
          <cell r="E724">
            <v>4740</v>
          </cell>
        </row>
        <row r="725">
          <cell r="A725">
            <v>530410</v>
          </cell>
          <cell r="B725" t="str">
            <v>岩掘削（火薬併用機械掘削）</v>
          </cell>
          <cell r="C725" t="str">
            <v>硬岩　　片切掘削</v>
          </cell>
          <cell r="D725" t="str">
            <v>地山ｍ3</v>
          </cell>
          <cell r="E725">
            <v>3660</v>
          </cell>
        </row>
        <row r="726">
          <cell r="A726">
            <v>530510</v>
          </cell>
          <cell r="B726" t="str">
            <v>転石破砕</v>
          </cell>
          <cell r="C726" t="str">
            <v>ｍ3</v>
          </cell>
          <cell r="D726" t="str">
            <v>ｍ3</v>
          </cell>
          <cell r="E726">
            <v>2740</v>
          </cell>
        </row>
        <row r="727">
          <cell r="A727">
            <v>530610</v>
          </cell>
          <cell r="B727" t="str">
            <v>転石破砕</v>
          </cell>
          <cell r="C727" t="str">
            <v>火薬破砕</v>
          </cell>
          <cell r="D727" t="str">
            <v>ｍ3</v>
          </cell>
          <cell r="E727">
            <v>7240</v>
          </cell>
        </row>
        <row r="728">
          <cell r="A728">
            <v>530710</v>
          </cell>
          <cell r="B728" t="str">
            <v>人力岩破砕</v>
          </cell>
          <cell r="C728" t="str">
            <v>軟岩（Ⅰ）</v>
          </cell>
          <cell r="D728" t="str">
            <v>地山ｍ3</v>
          </cell>
          <cell r="E728">
            <v>7500</v>
          </cell>
        </row>
        <row r="729">
          <cell r="A729">
            <v>530720</v>
          </cell>
          <cell r="B729" t="str">
            <v>人力岩破砕</v>
          </cell>
          <cell r="C729" t="str">
            <v>軟岩（Ⅱ）</v>
          </cell>
          <cell r="D729" t="str">
            <v>地山ｍ3</v>
          </cell>
          <cell r="E729">
            <v>9670</v>
          </cell>
        </row>
        <row r="730">
          <cell r="A730">
            <v>530730</v>
          </cell>
          <cell r="B730" t="str">
            <v>人力岩破砕</v>
          </cell>
          <cell r="C730" t="str">
            <v>中硬岩</v>
          </cell>
          <cell r="D730" t="str">
            <v>地山ｍ3</v>
          </cell>
          <cell r="E730">
            <v>13350</v>
          </cell>
        </row>
        <row r="731">
          <cell r="A731">
            <v>530740</v>
          </cell>
          <cell r="B731" t="str">
            <v>人力岩破砕</v>
          </cell>
          <cell r="C731" t="str">
            <v>硬岩（Ⅰ）</v>
          </cell>
          <cell r="D731" t="str">
            <v>地山ｍ3</v>
          </cell>
          <cell r="E731">
            <v>21840</v>
          </cell>
        </row>
        <row r="732">
          <cell r="A732">
            <v>540010</v>
          </cell>
          <cell r="B732" t="str">
            <v>安定処理工</v>
          </cell>
          <cell r="C732" t="str">
            <v>混合回数１回　　飛散防止対策　　無</v>
          </cell>
          <cell r="D732" t="str">
            <v>ｍ2</v>
          </cell>
          <cell r="E732">
            <v>560</v>
          </cell>
        </row>
        <row r="733">
          <cell r="A733">
            <v>540020</v>
          </cell>
          <cell r="B733" t="str">
            <v>安定処理工</v>
          </cell>
          <cell r="C733" t="str">
            <v>混合回数２回　　飛散防止対策　　無</v>
          </cell>
          <cell r="D733" t="str">
            <v>ｍ2</v>
          </cell>
          <cell r="E733">
            <v>560</v>
          </cell>
        </row>
        <row r="734">
          <cell r="A734">
            <v>540030</v>
          </cell>
          <cell r="B734" t="str">
            <v>安定処理工</v>
          </cell>
          <cell r="C734" t="str">
            <v>混合回数１回　　飛散防止対策　　有</v>
          </cell>
          <cell r="D734" t="str">
            <v>ｍ2</v>
          </cell>
          <cell r="E734">
            <v>590</v>
          </cell>
        </row>
        <row r="735">
          <cell r="A735">
            <v>540040</v>
          </cell>
          <cell r="B735" t="str">
            <v>安定処理工</v>
          </cell>
          <cell r="C735" t="str">
            <v>混合回数２回　　飛散防止対策　　有</v>
          </cell>
          <cell r="D735" t="str">
            <v>ｍ2</v>
          </cell>
          <cell r="E735">
            <v>590</v>
          </cell>
        </row>
        <row r="736">
          <cell r="A736">
            <v>540210</v>
          </cell>
          <cell r="B736" t="str">
            <v>敷均し（サンドマット用）</v>
          </cell>
          <cell r="C736" t="str">
            <v>砂</v>
          </cell>
          <cell r="D736" t="str">
            <v>ｍ3</v>
          </cell>
          <cell r="E736">
            <v>140</v>
          </cell>
        </row>
        <row r="737">
          <cell r="A737">
            <v>550010</v>
          </cell>
          <cell r="B737" t="str">
            <v>不陸整正材敷均し締固め</v>
          </cell>
          <cell r="C737" t="str">
            <v>２．４ｍ越える</v>
          </cell>
          <cell r="D737" t="str">
            <v>ｍ2</v>
          </cell>
          <cell r="E737">
            <v>97</v>
          </cell>
        </row>
        <row r="738">
          <cell r="A738">
            <v>550110</v>
          </cell>
          <cell r="B738" t="str">
            <v>路盤材敷均し締固め（上層路盤）</v>
          </cell>
          <cell r="C738" t="str">
            <v>２．４ｍ越える　　厚１５ｃｍ以下</v>
          </cell>
          <cell r="D738" t="str">
            <v>ｍ2</v>
          </cell>
          <cell r="E738">
            <v>160</v>
          </cell>
        </row>
        <row r="739">
          <cell r="A739">
            <v>550120</v>
          </cell>
          <cell r="B739" t="str">
            <v>路盤材敷均し締固め（上層路盤）</v>
          </cell>
          <cell r="C739" t="str">
            <v>２．４ｍ以下　　　厚１５ｃｍ以下</v>
          </cell>
          <cell r="D739" t="str">
            <v>ｍ2</v>
          </cell>
          <cell r="E739">
            <v>560</v>
          </cell>
        </row>
        <row r="740">
          <cell r="B740" t="str">
            <v>【　土木工事複合単価表　】</v>
          </cell>
        </row>
        <row r="741">
          <cell r="A741">
            <v>550210</v>
          </cell>
          <cell r="B741" t="str">
            <v>路盤材敷均し締固め（下層路盤・凍上抑制層）</v>
          </cell>
          <cell r="C741" t="str">
            <v>２．４ｍ越える　　厚２０ｃｍ以下</v>
          </cell>
          <cell r="D741" t="str">
            <v>ｍ2</v>
          </cell>
          <cell r="E741">
            <v>160</v>
          </cell>
        </row>
        <row r="742">
          <cell r="A742">
            <v>550220</v>
          </cell>
          <cell r="B742" t="str">
            <v>路盤材敷均し締固め（下層路盤）</v>
          </cell>
          <cell r="C742" t="str">
            <v>２．４ｍ以下　　　厚２０ｃｍ以下</v>
          </cell>
          <cell r="D742" t="str">
            <v>ｍ2</v>
          </cell>
          <cell r="E742">
            <v>560</v>
          </cell>
        </row>
        <row r="743">
          <cell r="A743">
            <v>551010</v>
          </cell>
          <cell r="B743" t="str">
            <v>アスファルト混合物敷均し締固め（プライムコート）</v>
          </cell>
          <cell r="C743" t="str">
            <v>車道１．６ｍ≦Ｂ≦２．４ｍ　　歩道１．６≦Ｂ</v>
          </cell>
          <cell r="D743" t="str">
            <v>ｍ2</v>
          </cell>
          <cell r="E743">
            <v>290</v>
          </cell>
        </row>
        <row r="744">
          <cell r="A744">
            <v>551110</v>
          </cell>
          <cell r="B744" t="str">
            <v>アスファルト混合物敷均し締固め（プライムコート）</v>
          </cell>
          <cell r="C744" t="str">
            <v>車道２．４ｍ≦Ｂ≦４．５ｍ</v>
          </cell>
          <cell r="D744" t="str">
            <v>ｍ2</v>
          </cell>
          <cell r="E744">
            <v>180</v>
          </cell>
        </row>
        <row r="745">
          <cell r="A745">
            <v>551210</v>
          </cell>
          <cell r="B745" t="str">
            <v>アスファルト混合物敷均し締固め（プライムコート）</v>
          </cell>
          <cell r="C745" t="str">
            <v>車道４．５ｍ＜Ｂ</v>
          </cell>
          <cell r="D745" t="str">
            <v>ｍ2</v>
          </cell>
          <cell r="E745">
            <v>170</v>
          </cell>
        </row>
        <row r="746">
          <cell r="A746">
            <v>551310</v>
          </cell>
          <cell r="B746" t="str">
            <v>アスファルト混合物敷均し締固め（タックコート）</v>
          </cell>
          <cell r="C746" t="str">
            <v>車道１．６ｍ≦Ｂ≦２．４ｍ　　歩道１．６≦Ｂ</v>
          </cell>
          <cell r="D746" t="str">
            <v>ｍ2</v>
          </cell>
          <cell r="E746">
            <v>280</v>
          </cell>
        </row>
        <row r="747">
          <cell r="A747">
            <v>551410</v>
          </cell>
          <cell r="B747" t="str">
            <v>アスファルト混合物敷均し締固め（タックコート）</v>
          </cell>
          <cell r="C747" t="str">
            <v>車道２．４ｍ≦Ｂ≦４．５ｍ</v>
          </cell>
          <cell r="D747" t="str">
            <v>ｍ2</v>
          </cell>
          <cell r="E747">
            <v>180</v>
          </cell>
        </row>
        <row r="748">
          <cell r="A748">
            <v>551510</v>
          </cell>
          <cell r="B748" t="str">
            <v>アスファルト混合物敷均し締固め（タックコート）</v>
          </cell>
          <cell r="C748" t="str">
            <v>車道４．５ｍ＜Ｂ</v>
          </cell>
          <cell r="D748" t="str">
            <v>ｍ2</v>
          </cell>
          <cell r="E748">
            <v>170</v>
          </cell>
        </row>
        <row r="749">
          <cell r="A749">
            <v>551610</v>
          </cell>
          <cell r="B749" t="str">
            <v>アスファルト混合物敷均し締固め（プライムコート）</v>
          </cell>
          <cell r="C749" t="str">
            <v>人力　　車道　ｔ　≦５ｃｍ</v>
          </cell>
          <cell r="D749" t="str">
            <v>ｍ2</v>
          </cell>
          <cell r="E749">
            <v>990</v>
          </cell>
        </row>
        <row r="750">
          <cell r="A750">
            <v>551620</v>
          </cell>
          <cell r="B750" t="str">
            <v>アスファルト混合物敷均し締固め（プライムコート）</v>
          </cell>
          <cell r="C750" t="str">
            <v>人力　　歩道　ｔ　≦５ｃｍ</v>
          </cell>
          <cell r="D750" t="str">
            <v>ｍ2</v>
          </cell>
          <cell r="E750">
            <v>820</v>
          </cell>
        </row>
        <row r="751">
          <cell r="A751">
            <v>551630</v>
          </cell>
          <cell r="B751" t="str">
            <v>アスファルト混合物敷均し締固め（プライムコート）</v>
          </cell>
          <cell r="C751" t="str">
            <v>人力　　車道　５ｃｍ＜ ｔ　≦７ｃｍ</v>
          </cell>
          <cell r="D751" t="str">
            <v>ｍ2</v>
          </cell>
          <cell r="E751">
            <v>1190</v>
          </cell>
        </row>
        <row r="752">
          <cell r="A752">
            <v>551640</v>
          </cell>
          <cell r="B752" t="str">
            <v>アスファルト混合物敷均し締固め（プライムコート）</v>
          </cell>
          <cell r="C752" t="str">
            <v>人力　　歩道　５ｃｍ＜ ｔ　≦７ｃｍ</v>
          </cell>
          <cell r="D752" t="str">
            <v>ｍ2</v>
          </cell>
          <cell r="E752">
            <v>1020</v>
          </cell>
        </row>
        <row r="753">
          <cell r="A753">
            <v>551710</v>
          </cell>
          <cell r="B753" t="str">
            <v>アスファルト混合物敷均し締固め（タックコート）</v>
          </cell>
          <cell r="C753" t="str">
            <v>人力　　車道　ｔ　≦５ｃｍ　　　　　　　　（ポットホール補修工）</v>
          </cell>
          <cell r="D753" t="str">
            <v>ｍ2</v>
          </cell>
          <cell r="E753">
            <v>980</v>
          </cell>
        </row>
        <row r="754">
          <cell r="A754">
            <v>551720</v>
          </cell>
          <cell r="B754" t="str">
            <v>アスファルト混合物敷均し締固め（タックコート）</v>
          </cell>
          <cell r="C754" t="str">
            <v>人力　　歩道　ｔ　≦５ｃｍ</v>
          </cell>
          <cell r="D754" t="str">
            <v>ｍ2</v>
          </cell>
          <cell r="E754">
            <v>810</v>
          </cell>
        </row>
        <row r="755">
          <cell r="A755">
            <v>551730</v>
          </cell>
          <cell r="B755" t="str">
            <v>アスファルト混合物敷均し締固め（タックコート）</v>
          </cell>
          <cell r="C755" t="str">
            <v>人力　　車道　５ｃｍ＜ ｔ　≦７ｃｍ</v>
          </cell>
          <cell r="D755" t="str">
            <v>ｍ2</v>
          </cell>
          <cell r="E755">
            <v>1180</v>
          </cell>
        </row>
        <row r="756">
          <cell r="A756">
            <v>551740</v>
          </cell>
          <cell r="B756" t="str">
            <v>アスファルト混合物敷均し締固め（タックコート）</v>
          </cell>
          <cell r="C756" t="str">
            <v>人力　　歩道　５ｃｍ＜ ｔ　≦７ｃｍ</v>
          </cell>
          <cell r="D756" t="str">
            <v>ｍ2</v>
          </cell>
          <cell r="E756">
            <v>1000</v>
          </cell>
        </row>
        <row r="757">
          <cell r="A757">
            <v>551810</v>
          </cell>
          <cell r="B757" t="str">
            <v>排水性アスファルト混合物敷均し締固め</v>
          </cell>
          <cell r="C757" t="str">
            <v>車道２．５ｍ≦Ｂ≦６ｍ　　導水パイプあり（ゴム入りタックコート）</v>
          </cell>
          <cell r="D757" t="str">
            <v>ｍ2</v>
          </cell>
          <cell r="E757">
            <v>280</v>
          </cell>
        </row>
        <row r="758">
          <cell r="A758">
            <v>551820</v>
          </cell>
          <cell r="B758" t="str">
            <v>排水性アスファルト混合物敷均し締固め</v>
          </cell>
          <cell r="C758" t="str">
            <v>車道２．５ｍ≦Ｂ≦６ｍ　　導水パイプなし（ゴム入りタックコート）</v>
          </cell>
          <cell r="D758" t="str">
            <v>ｍ2</v>
          </cell>
          <cell r="E758">
            <v>240</v>
          </cell>
        </row>
        <row r="759">
          <cell r="A759">
            <v>551910</v>
          </cell>
          <cell r="B759" t="str">
            <v>透水性アスファルト混合物敷均し締固め</v>
          </cell>
          <cell r="C759" t="str">
            <v>歩道１．６≦Ｂ</v>
          </cell>
          <cell r="D759" t="str">
            <v>ｍ2</v>
          </cell>
          <cell r="E759">
            <v>280</v>
          </cell>
        </row>
        <row r="760">
          <cell r="A760">
            <v>552010</v>
          </cell>
          <cell r="B760" t="str">
            <v>コンクリート舗設</v>
          </cell>
          <cell r="C760" t="str">
            <v>機械施工　　１車線施工</v>
          </cell>
          <cell r="D760" t="str">
            <v>ｍ2</v>
          </cell>
          <cell r="E760">
            <v>2630</v>
          </cell>
        </row>
        <row r="761">
          <cell r="A761">
            <v>552020</v>
          </cell>
          <cell r="B761" t="str">
            <v>コンクリート舗設</v>
          </cell>
          <cell r="C761" t="str">
            <v>機械施工　　２車線同時施工</v>
          </cell>
          <cell r="D761" t="str">
            <v>ｍ2</v>
          </cell>
          <cell r="E761">
            <v>2310</v>
          </cell>
        </row>
        <row r="762">
          <cell r="A762">
            <v>552110</v>
          </cell>
          <cell r="B762" t="str">
            <v>コンクリート舗設</v>
          </cell>
          <cell r="C762" t="str">
            <v>人力施工　　舗装厚２０ｃｍ以上</v>
          </cell>
          <cell r="D762" t="str">
            <v>ｍ2</v>
          </cell>
          <cell r="E762">
            <v>3180</v>
          </cell>
        </row>
        <row r="763">
          <cell r="A763">
            <v>552120</v>
          </cell>
          <cell r="B763" t="str">
            <v>コンクリート舗設</v>
          </cell>
          <cell r="C763" t="str">
            <v>人力施工　　舗装厚２０ｃｍ未満</v>
          </cell>
          <cell r="D763" t="str">
            <v>ｍ2</v>
          </cell>
          <cell r="E763">
            <v>2330</v>
          </cell>
        </row>
        <row r="764">
          <cell r="A764">
            <v>552210</v>
          </cell>
          <cell r="B764" t="str">
            <v>れんが設置工</v>
          </cell>
          <cell r="C764" t="str">
            <v>平使い</v>
          </cell>
          <cell r="D764" t="str">
            <v>ｍ2</v>
          </cell>
          <cell r="E764">
            <v>3470</v>
          </cell>
        </row>
        <row r="765">
          <cell r="A765">
            <v>552220</v>
          </cell>
          <cell r="B765" t="str">
            <v>れんが設置工</v>
          </cell>
          <cell r="C765" t="str">
            <v>縦使い</v>
          </cell>
          <cell r="D765" t="str">
            <v>ｍ2</v>
          </cell>
          <cell r="E765">
            <v>6080</v>
          </cell>
        </row>
        <row r="766">
          <cell r="A766">
            <v>552310</v>
          </cell>
          <cell r="B766" t="str">
            <v>平石設置工</v>
          </cell>
          <cell r="C766" t="str">
            <v>乱形石・一般部（床）</v>
          </cell>
          <cell r="D766" t="str">
            <v>ｍ2</v>
          </cell>
          <cell r="E766">
            <v>8160</v>
          </cell>
        </row>
        <row r="767">
          <cell r="A767">
            <v>552320</v>
          </cell>
          <cell r="B767" t="str">
            <v>平石設置工</v>
          </cell>
          <cell r="C767" t="str">
            <v>方形石・一般部（床）</v>
          </cell>
          <cell r="D767" t="str">
            <v>ｍ2</v>
          </cell>
          <cell r="E767">
            <v>5320</v>
          </cell>
        </row>
        <row r="768">
          <cell r="A768">
            <v>552330</v>
          </cell>
          <cell r="B768" t="str">
            <v>平石設置工</v>
          </cell>
          <cell r="C768" t="str">
            <v>乱形石・階段部</v>
          </cell>
          <cell r="D768" t="str">
            <v>ｍ2</v>
          </cell>
          <cell r="E768">
            <v>11550</v>
          </cell>
        </row>
        <row r="769">
          <cell r="A769">
            <v>552340</v>
          </cell>
          <cell r="B769" t="str">
            <v>平石設置工</v>
          </cell>
          <cell r="C769" t="str">
            <v>方形石・階段部</v>
          </cell>
          <cell r="D769" t="str">
            <v>ｍ2</v>
          </cell>
          <cell r="E769">
            <v>10230</v>
          </cell>
        </row>
        <row r="770">
          <cell r="A770">
            <v>552410</v>
          </cell>
          <cell r="B770" t="str">
            <v>小舗石設置工</v>
          </cell>
          <cell r="C770" t="str">
            <v>ｍ2</v>
          </cell>
          <cell r="D770" t="str">
            <v>ｍ2</v>
          </cell>
          <cell r="E770">
            <v>8740</v>
          </cell>
        </row>
        <row r="771">
          <cell r="A771">
            <v>552610</v>
          </cell>
          <cell r="B771" t="str">
            <v>境界ブロック据付工　　　（地先・歩車道・並木桝）</v>
          </cell>
          <cell r="C771" t="str">
            <v>長さ６００ｍｍ／個以下　　　　　　　　　重量５０ｋｇ／個未満</v>
          </cell>
          <cell r="D771" t="str">
            <v>ｍ</v>
          </cell>
          <cell r="E771">
            <v>1640</v>
          </cell>
        </row>
        <row r="772">
          <cell r="A772">
            <v>552620</v>
          </cell>
          <cell r="B772" t="str">
            <v>境界ブロック据付工　　　（地先・歩車道・並木桝）</v>
          </cell>
          <cell r="C772" t="str">
            <v>長さ６００ｍｍ／個以下　　　　　　　　　重量５０以上１００ｋｇ／個未満</v>
          </cell>
          <cell r="D772" t="str">
            <v>ｍ</v>
          </cell>
          <cell r="E772">
            <v>1970</v>
          </cell>
        </row>
        <row r="773">
          <cell r="A773">
            <v>552630</v>
          </cell>
          <cell r="B773" t="str">
            <v>境界ブロック据付工　　　（地先・歩車道・並木桝）</v>
          </cell>
          <cell r="C773" t="str">
            <v>長さ６００を越え８００ｍｍ／個以下　　重量５０以上１０５ｋｇ／個未満</v>
          </cell>
          <cell r="D773" t="str">
            <v>ｍ</v>
          </cell>
          <cell r="E773">
            <v>1850</v>
          </cell>
        </row>
        <row r="774">
          <cell r="A774">
            <v>552710</v>
          </cell>
          <cell r="B774" t="str">
            <v>平板設置工</v>
          </cell>
          <cell r="C774" t="str">
            <v>コンクリート平板（３０×３０ｃｍ）・点字ブロック等</v>
          </cell>
          <cell r="D774" t="str">
            <v>ｍ2</v>
          </cell>
          <cell r="E774">
            <v>1590</v>
          </cell>
        </row>
        <row r="775">
          <cell r="A775">
            <v>553010</v>
          </cell>
          <cell r="B775" t="str">
            <v>ガードパイプ設置工（機械打込）</v>
          </cell>
          <cell r="C775" t="str">
            <v>土中打込用</v>
          </cell>
          <cell r="D775" t="str">
            <v>ｍ</v>
          </cell>
          <cell r="E775">
            <v>2030</v>
          </cell>
        </row>
        <row r="776">
          <cell r="A776">
            <v>553110</v>
          </cell>
          <cell r="B776" t="str">
            <v>ガードパイプ設置工（人力建込）</v>
          </cell>
          <cell r="C776" t="str">
            <v>土中建込用（土工含む）</v>
          </cell>
          <cell r="D776" t="str">
            <v>ｍ</v>
          </cell>
          <cell r="E776">
            <v>4430</v>
          </cell>
        </row>
        <row r="777">
          <cell r="A777">
            <v>553210</v>
          </cell>
          <cell r="B777" t="str">
            <v>ガードパイプ設置工（人力建込）</v>
          </cell>
          <cell r="C777" t="str">
            <v>コンクリート建込用（充填含む）規格ＡＰ－２Ｂ・ＢＰ－２Ｂ・ＣＰ－２Ｂ</v>
          </cell>
          <cell r="D777" t="str">
            <v>ｍ</v>
          </cell>
          <cell r="E777">
            <v>2500</v>
          </cell>
        </row>
        <row r="778">
          <cell r="A778">
            <v>553250</v>
          </cell>
          <cell r="B778" t="str">
            <v>ガードパイプ取付工</v>
          </cell>
          <cell r="C778" t="str">
            <v>人力　　取付のみ</v>
          </cell>
          <cell r="D778" t="str">
            <v>ｍ</v>
          </cell>
          <cell r="E778">
            <v>620</v>
          </cell>
        </row>
        <row r="779">
          <cell r="A779">
            <v>553810</v>
          </cell>
          <cell r="B779" t="str">
            <v>アスカーブ設置工</v>
          </cell>
          <cell r="C779" t="str">
            <v>機械施工</v>
          </cell>
          <cell r="D779" t="str">
            <v>ｍ</v>
          </cell>
          <cell r="E779">
            <v>440</v>
          </cell>
        </row>
        <row r="780">
          <cell r="A780">
            <v>560010</v>
          </cell>
          <cell r="B780" t="str">
            <v>平石設置工</v>
          </cell>
          <cell r="C780" t="str">
            <v>乱形石・壁</v>
          </cell>
          <cell r="D780" t="str">
            <v>ｍ2</v>
          </cell>
          <cell r="E780">
            <v>10510</v>
          </cell>
        </row>
        <row r="781">
          <cell r="B781" t="str">
            <v>【　土木工事複合単価表　】</v>
          </cell>
        </row>
        <row r="782">
          <cell r="A782">
            <v>560020</v>
          </cell>
          <cell r="B782" t="str">
            <v>平石設置工</v>
          </cell>
          <cell r="C782" t="str">
            <v>方形石・壁</v>
          </cell>
          <cell r="D782" t="str">
            <v>ｍ2</v>
          </cell>
          <cell r="E782">
            <v>10960</v>
          </cell>
        </row>
        <row r="783">
          <cell r="A783">
            <v>560030</v>
          </cell>
          <cell r="B783" t="str">
            <v>平石設置工</v>
          </cell>
          <cell r="C783" t="str">
            <v>小　端・壁</v>
          </cell>
          <cell r="D783" t="str">
            <v>ｍ2</v>
          </cell>
          <cell r="E783">
            <v>27580</v>
          </cell>
        </row>
        <row r="784">
          <cell r="A784">
            <v>570010</v>
          </cell>
          <cell r="B784" t="str">
            <v>ヒューム管据付工</v>
          </cell>
          <cell r="C784" t="str">
            <v>φ１５０ｍｍ</v>
          </cell>
          <cell r="D784" t="str">
            <v>ｍ</v>
          </cell>
          <cell r="E784">
            <v>2990</v>
          </cell>
        </row>
        <row r="785">
          <cell r="A785">
            <v>570020</v>
          </cell>
          <cell r="B785" t="str">
            <v>ヒューム管据付工</v>
          </cell>
          <cell r="C785" t="str">
            <v>φ２００～φ２５０ｍｍ</v>
          </cell>
          <cell r="D785" t="str">
            <v>ｍ</v>
          </cell>
          <cell r="E785">
            <v>3690</v>
          </cell>
        </row>
        <row r="786">
          <cell r="A786">
            <v>570030</v>
          </cell>
          <cell r="B786" t="str">
            <v>ヒューム管据付工</v>
          </cell>
          <cell r="C786" t="str">
            <v>φ３００～φ３５０ｍｍ</v>
          </cell>
          <cell r="D786" t="str">
            <v>ｍ</v>
          </cell>
          <cell r="E786">
            <v>4420</v>
          </cell>
        </row>
        <row r="787">
          <cell r="A787">
            <v>570040</v>
          </cell>
          <cell r="B787" t="str">
            <v>ヒューム管据付工</v>
          </cell>
          <cell r="C787" t="str">
            <v>φ４００～φ４５０ｍｍ</v>
          </cell>
          <cell r="D787" t="str">
            <v>ｍ</v>
          </cell>
          <cell r="E787">
            <v>5230</v>
          </cell>
        </row>
        <row r="788">
          <cell r="A788">
            <v>570050</v>
          </cell>
          <cell r="B788" t="str">
            <v>ヒューム管据付工</v>
          </cell>
          <cell r="C788" t="str">
            <v>φ５００～φ６００ｍｍ</v>
          </cell>
          <cell r="D788" t="str">
            <v>ｍ</v>
          </cell>
          <cell r="E788">
            <v>6170</v>
          </cell>
        </row>
        <row r="789">
          <cell r="A789">
            <v>570110</v>
          </cell>
          <cell r="B789" t="str">
            <v>ヒューム管据付工</v>
          </cell>
          <cell r="C789" t="str">
            <v>φ７００ｍｍ</v>
          </cell>
          <cell r="D789" t="str">
            <v>ｍ</v>
          </cell>
          <cell r="E789">
            <v>6770</v>
          </cell>
        </row>
        <row r="790">
          <cell r="A790">
            <v>570120</v>
          </cell>
          <cell r="B790" t="str">
            <v>ヒューム管据付工</v>
          </cell>
          <cell r="C790" t="str">
            <v>φ８００～φ９００ｍｍ</v>
          </cell>
          <cell r="D790" t="str">
            <v>ｍ</v>
          </cell>
          <cell r="E790">
            <v>8110</v>
          </cell>
        </row>
        <row r="791">
          <cell r="A791">
            <v>570130</v>
          </cell>
          <cell r="B791" t="str">
            <v>ヒューム管据付工</v>
          </cell>
          <cell r="C791" t="str">
            <v>φ１，０００～φ１，１００ｍｍ</v>
          </cell>
          <cell r="D791" t="str">
            <v>ｍ</v>
          </cell>
          <cell r="E791">
            <v>9450</v>
          </cell>
        </row>
        <row r="792">
          <cell r="A792">
            <v>570140</v>
          </cell>
          <cell r="B792" t="str">
            <v>ヒューム管据付工</v>
          </cell>
          <cell r="C792" t="str">
            <v>φ１，２００～φ１，３５０ｍｍ</v>
          </cell>
          <cell r="D792" t="str">
            <v>ｍ</v>
          </cell>
          <cell r="E792">
            <v>12700</v>
          </cell>
        </row>
        <row r="793">
          <cell r="A793">
            <v>571010</v>
          </cell>
          <cell r="B793" t="str">
            <v>下水道用塩ビ管据付工</v>
          </cell>
          <cell r="C793" t="str">
            <v>　φ１５０ｍｍ　　ゴム輪受口　　片受け直管</v>
          </cell>
          <cell r="D793" t="str">
            <v>ｍ</v>
          </cell>
          <cell r="E793">
            <v>1950</v>
          </cell>
        </row>
        <row r="794">
          <cell r="A794">
            <v>571020</v>
          </cell>
          <cell r="B794" t="str">
            <v>下水道用塩ビ管据付工</v>
          </cell>
          <cell r="C794" t="str">
            <v>　φ２００ｍｍ　　ゴム輪受口　　片受け直管</v>
          </cell>
          <cell r="D794" t="str">
            <v>ｍ</v>
          </cell>
          <cell r="E794">
            <v>2040</v>
          </cell>
        </row>
        <row r="795">
          <cell r="A795">
            <v>571030</v>
          </cell>
          <cell r="B795" t="str">
            <v>下水道用塩ビ管据付工</v>
          </cell>
          <cell r="C795" t="str">
            <v>　φ２５０ｍｍ　　ゴム輪受口　　片受け直管</v>
          </cell>
          <cell r="D795" t="str">
            <v>ｍ</v>
          </cell>
          <cell r="E795">
            <v>2140</v>
          </cell>
        </row>
        <row r="796">
          <cell r="A796">
            <v>571040</v>
          </cell>
          <cell r="B796" t="str">
            <v>下水道用塩ビ管据付工</v>
          </cell>
          <cell r="C796" t="str">
            <v>　φ３００ｍｍ　　ゴム輪受口　　片受け直管</v>
          </cell>
          <cell r="D796" t="str">
            <v>ｍ</v>
          </cell>
          <cell r="E796">
            <v>2590</v>
          </cell>
        </row>
        <row r="797">
          <cell r="A797">
            <v>571050</v>
          </cell>
          <cell r="B797" t="str">
            <v>下水道用塩ビ管据付工</v>
          </cell>
          <cell r="C797" t="str">
            <v>　φ３５０ｍｍ　　ゴム輪受口　　片受け直管</v>
          </cell>
          <cell r="D797" t="str">
            <v>ｍ</v>
          </cell>
          <cell r="E797">
            <v>2700</v>
          </cell>
        </row>
        <row r="798">
          <cell r="A798">
            <v>571060</v>
          </cell>
          <cell r="B798" t="str">
            <v>下水道用塩ビ管据付工</v>
          </cell>
          <cell r="C798" t="str">
            <v>　φ４００ｍｍ　　ゴム輪受口　　片受け直管</v>
          </cell>
          <cell r="D798" t="str">
            <v>ｍ</v>
          </cell>
          <cell r="E798">
            <v>2700</v>
          </cell>
        </row>
        <row r="799">
          <cell r="A799">
            <v>571070</v>
          </cell>
          <cell r="B799" t="str">
            <v>下水道用塩ビ管据付工</v>
          </cell>
          <cell r="C799" t="str">
            <v>　φ４５０ｍｍ　　ゴム輪受口　　片受け直管</v>
          </cell>
          <cell r="D799" t="str">
            <v>ｍ</v>
          </cell>
          <cell r="E799">
            <v>2810</v>
          </cell>
        </row>
        <row r="800">
          <cell r="A800">
            <v>571080</v>
          </cell>
          <cell r="B800" t="str">
            <v>下水道用塩ビ管据付工</v>
          </cell>
          <cell r="C800" t="str">
            <v>　φ５００ｍｍ　　ゴム輪受口　　片受け直管</v>
          </cell>
          <cell r="D800" t="str">
            <v>ｍ</v>
          </cell>
          <cell r="E800">
            <v>3450</v>
          </cell>
        </row>
        <row r="801">
          <cell r="A801">
            <v>571090</v>
          </cell>
          <cell r="B801" t="str">
            <v>下水道用塩ビ管据付工</v>
          </cell>
          <cell r="C801" t="str">
            <v>　φ６００ｍｍ　　ゴム輪受口　　片受け直管</v>
          </cell>
          <cell r="D801" t="str">
            <v>ｍ</v>
          </cell>
          <cell r="E801">
            <v>3580</v>
          </cell>
        </row>
        <row r="802">
          <cell r="A802">
            <v>571100</v>
          </cell>
          <cell r="B802" t="str">
            <v>下水道用塩ビ管据付工</v>
          </cell>
          <cell r="C802" t="str">
            <v>　φ７００ｍｍ　　ゴム輪受口　　片受け直管</v>
          </cell>
          <cell r="D802" t="str">
            <v>ｍ</v>
          </cell>
          <cell r="E802">
            <v>3700</v>
          </cell>
        </row>
        <row r="803">
          <cell r="A803">
            <v>571110</v>
          </cell>
          <cell r="B803" t="str">
            <v>下水道用塩ビ管据付工</v>
          </cell>
          <cell r="C803" t="str">
            <v>　φ８００ｍｍ　　ゴム輪受口　　片受け直管</v>
          </cell>
          <cell r="D803" t="str">
            <v>ｍ</v>
          </cell>
          <cell r="E803">
            <v>3960</v>
          </cell>
        </row>
        <row r="804">
          <cell r="A804">
            <v>571120</v>
          </cell>
          <cell r="B804" t="str">
            <v>下水道用塩ビ管据付工</v>
          </cell>
          <cell r="C804" t="str">
            <v>　φ９００ｍｍ　　ゴム輪受口　　片受け直管</v>
          </cell>
          <cell r="D804" t="str">
            <v>ｍ</v>
          </cell>
          <cell r="E804">
            <v>4090</v>
          </cell>
        </row>
        <row r="805">
          <cell r="A805">
            <v>571130</v>
          </cell>
          <cell r="B805" t="str">
            <v>下水道用塩ビ管据付工</v>
          </cell>
          <cell r="C805" t="str">
            <v>φ１０００ｍｍ　　ゴム輪受口　　片受け直管</v>
          </cell>
          <cell r="D805" t="str">
            <v>ｍ</v>
          </cell>
          <cell r="E805">
            <v>4810</v>
          </cell>
        </row>
        <row r="806">
          <cell r="A806">
            <v>571210</v>
          </cell>
          <cell r="B806" t="str">
            <v>下水道用塩ビ管据付工</v>
          </cell>
          <cell r="C806" t="str">
            <v>か所</v>
          </cell>
          <cell r="D806" t="str">
            <v>か所</v>
          </cell>
          <cell r="E806">
            <v>2310</v>
          </cell>
        </row>
        <row r="807">
          <cell r="A807">
            <v>572010</v>
          </cell>
          <cell r="B807" t="str">
            <v>０号又は楕円組立式マンホールブロック据付工</v>
          </cell>
          <cell r="C807" t="str">
            <v>標準マンホール深さ２．０ｍ以下</v>
          </cell>
          <cell r="D807" t="str">
            <v>か所</v>
          </cell>
          <cell r="E807">
            <v>21830</v>
          </cell>
        </row>
        <row r="808">
          <cell r="A808">
            <v>572020</v>
          </cell>
          <cell r="B808" t="str">
            <v>１号組立式マンホールブロック据付工</v>
          </cell>
          <cell r="C808" t="str">
            <v>標準マンホール深さ３．０ｍ以下</v>
          </cell>
          <cell r="D808" t="str">
            <v>か所</v>
          </cell>
          <cell r="E808">
            <v>27290</v>
          </cell>
        </row>
        <row r="809">
          <cell r="A809">
            <v>572030</v>
          </cell>
          <cell r="B809" t="str">
            <v>２号組立式マンホールブロック据付工</v>
          </cell>
          <cell r="C809" t="str">
            <v>標準マンホール深さ４．０ｍ以下</v>
          </cell>
          <cell r="D809" t="str">
            <v>か所</v>
          </cell>
          <cell r="E809">
            <v>34930</v>
          </cell>
        </row>
        <row r="810">
          <cell r="A810">
            <v>572040</v>
          </cell>
          <cell r="B810" t="str">
            <v>３号組立式マンホールブロック据付工</v>
          </cell>
          <cell r="C810" t="str">
            <v>標準マンホール深さ４．０ｍ以下</v>
          </cell>
          <cell r="D810" t="str">
            <v>か所</v>
          </cell>
          <cell r="E810">
            <v>49130</v>
          </cell>
        </row>
        <row r="811">
          <cell r="A811">
            <v>572050</v>
          </cell>
          <cell r="B811" t="str">
            <v>３号組立式マンホールブロック据付工</v>
          </cell>
          <cell r="C811" t="str">
            <v>標準マンホール深さ４．０ｍを越え５．０ｍ以下</v>
          </cell>
          <cell r="D811" t="str">
            <v>か所</v>
          </cell>
          <cell r="E811">
            <v>53490</v>
          </cell>
        </row>
        <row r="812">
          <cell r="A812">
            <v>572110</v>
          </cell>
          <cell r="B812" t="str">
            <v>現場打ち用マンホールブロック据付工</v>
          </cell>
          <cell r="C812" t="str">
            <v>斜壁・直壁等</v>
          </cell>
          <cell r="D812" t="str">
            <v>個</v>
          </cell>
          <cell r="E812">
            <v>11680</v>
          </cell>
        </row>
        <row r="813">
          <cell r="A813">
            <v>572120</v>
          </cell>
          <cell r="B813" t="str">
            <v>現場打ち用マンホールブロック据付工</v>
          </cell>
          <cell r="C813" t="str">
            <v>蓋（受枠共）・調整ブロック</v>
          </cell>
          <cell r="D813" t="str">
            <v>か所</v>
          </cell>
          <cell r="E813">
            <v>7670</v>
          </cell>
        </row>
        <row r="814">
          <cell r="A814">
            <v>572130</v>
          </cell>
          <cell r="B814" t="str">
            <v>現場打ち用マンホールブロック据付工</v>
          </cell>
          <cell r="C814" t="str">
            <v>スラブ</v>
          </cell>
          <cell r="D814" t="str">
            <v>個</v>
          </cell>
          <cell r="E814">
            <v>14980</v>
          </cell>
        </row>
        <row r="815">
          <cell r="A815">
            <v>572210</v>
          </cell>
          <cell r="B815" t="str">
            <v>インバートモルタル工</v>
          </cell>
          <cell r="C815" t="str">
            <v>ｍ2</v>
          </cell>
          <cell r="D815" t="str">
            <v>ｍ2</v>
          </cell>
          <cell r="E815">
            <v>6710</v>
          </cell>
        </row>
        <row r="816">
          <cell r="A816">
            <v>572310</v>
          </cell>
          <cell r="B816" t="str">
            <v>インバート工</v>
          </cell>
          <cell r="C816" t="str">
            <v>０号マンホール用</v>
          </cell>
          <cell r="D816" t="str">
            <v>一式</v>
          </cell>
          <cell r="E816">
            <v>3780</v>
          </cell>
        </row>
        <row r="817">
          <cell r="A817">
            <v>572320</v>
          </cell>
          <cell r="B817" t="str">
            <v>インバート工</v>
          </cell>
          <cell r="C817" t="str">
            <v>１号マンホール用</v>
          </cell>
          <cell r="D817" t="str">
            <v>一式</v>
          </cell>
          <cell r="E817">
            <v>6100</v>
          </cell>
        </row>
        <row r="818">
          <cell r="A818">
            <v>572330</v>
          </cell>
          <cell r="B818" t="str">
            <v>インバート工</v>
          </cell>
          <cell r="C818" t="str">
            <v>２号マンホール用</v>
          </cell>
          <cell r="D818" t="str">
            <v>一式</v>
          </cell>
          <cell r="E818">
            <v>11990</v>
          </cell>
        </row>
        <row r="819">
          <cell r="A819">
            <v>572340</v>
          </cell>
          <cell r="B819" t="str">
            <v>インバート工</v>
          </cell>
          <cell r="C819" t="str">
            <v>３号マンホール用</v>
          </cell>
          <cell r="D819" t="str">
            <v>一式</v>
          </cell>
          <cell r="E819">
            <v>20100</v>
          </cell>
        </row>
        <row r="820">
          <cell r="A820">
            <v>572350</v>
          </cell>
          <cell r="B820" t="str">
            <v>インバート工</v>
          </cell>
          <cell r="C820" t="str">
            <v>４号マンホール用</v>
          </cell>
          <cell r="D820" t="str">
            <v>一式</v>
          </cell>
          <cell r="E820">
            <v>30960</v>
          </cell>
        </row>
        <row r="821">
          <cell r="A821">
            <v>572360</v>
          </cell>
          <cell r="B821" t="str">
            <v>インバート工</v>
          </cell>
          <cell r="C821" t="str">
            <v>５号マンホール用</v>
          </cell>
          <cell r="D821" t="str">
            <v>一式</v>
          </cell>
          <cell r="E821">
            <v>34700</v>
          </cell>
        </row>
        <row r="822">
          <cell r="B822" t="str">
            <v>【　土木工事複合単価表　】</v>
          </cell>
        </row>
        <row r="823">
          <cell r="A823">
            <v>572410</v>
          </cell>
          <cell r="B823" t="str">
            <v>マンホール副管取付工</v>
          </cell>
          <cell r="C823" t="str">
            <v>段差１．０ｍ以下　　塩ビ管φ１５０～３００</v>
          </cell>
          <cell r="D823" t="str">
            <v>か所</v>
          </cell>
          <cell r="E823">
            <v>16120</v>
          </cell>
        </row>
        <row r="824">
          <cell r="A824">
            <v>572420</v>
          </cell>
          <cell r="B824" t="str">
            <v>マンホール副管取付工</v>
          </cell>
          <cell r="C824" t="str">
            <v>段差１．５ｍ以下　　塩ビ管φ１５０～３００</v>
          </cell>
          <cell r="D824" t="str">
            <v>か所</v>
          </cell>
          <cell r="E824">
            <v>18910</v>
          </cell>
        </row>
        <row r="825">
          <cell r="A825">
            <v>572430</v>
          </cell>
          <cell r="B825" t="str">
            <v>マンホール副管取付工</v>
          </cell>
          <cell r="C825" t="str">
            <v>段差２．０ｍ以下　　塩ビ管φ１５０～３００</v>
          </cell>
          <cell r="D825" t="str">
            <v>か所</v>
          </cell>
          <cell r="E825">
            <v>21550</v>
          </cell>
        </row>
        <row r="826">
          <cell r="A826">
            <v>572440</v>
          </cell>
          <cell r="B826" t="str">
            <v>マンホール副管取付工</v>
          </cell>
          <cell r="C826" t="str">
            <v>段差２．５ｍ以下　　塩ビ管φ１５０～３００</v>
          </cell>
          <cell r="D826" t="str">
            <v>ｍ</v>
          </cell>
          <cell r="E826">
            <v>24030</v>
          </cell>
        </row>
        <row r="827">
          <cell r="A827">
            <v>573010</v>
          </cell>
          <cell r="B827" t="str">
            <v>透水管布設工（塩ビ・ポリエチレン管）</v>
          </cell>
          <cell r="C827" t="str">
            <v>φ　５０～１５０ｍｍ　　有孔・無孔直管等</v>
          </cell>
          <cell r="D827" t="str">
            <v>ｍ</v>
          </cell>
          <cell r="E827">
            <v>230</v>
          </cell>
        </row>
        <row r="828">
          <cell r="A828">
            <v>573020</v>
          </cell>
          <cell r="B828" t="str">
            <v>透水管布設工（塩ビ・ポリエチレン管）</v>
          </cell>
          <cell r="C828" t="str">
            <v>φ２００～４００ｍｍ　　有孔・無孔直管等</v>
          </cell>
          <cell r="D828" t="str">
            <v>ｍ</v>
          </cell>
          <cell r="E828">
            <v>470</v>
          </cell>
        </row>
        <row r="829">
          <cell r="A829">
            <v>573110</v>
          </cell>
          <cell r="B829" t="str">
            <v>透水管布設工（塩ビ・ポリエチレン管）</v>
          </cell>
          <cell r="C829" t="str">
            <v>φ　５０～１５０ｍｍ　　波状管・網状管</v>
          </cell>
          <cell r="D829" t="str">
            <v>ｍ</v>
          </cell>
          <cell r="E829">
            <v>110</v>
          </cell>
        </row>
        <row r="830">
          <cell r="A830">
            <v>573120</v>
          </cell>
          <cell r="B830" t="str">
            <v>透水管布設工（塩ビ・ポリエチレン管）</v>
          </cell>
          <cell r="C830" t="str">
            <v>φ２００～４００ｍｍ　　波状管・網状管</v>
          </cell>
          <cell r="D830" t="str">
            <v>ｍ</v>
          </cell>
          <cell r="E830">
            <v>240</v>
          </cell>
        </row>
        <row r="831">
          <cell r="A831">
            <v>573130</v>
          </cell>
          <cell r="B831" t="str">
            <v>透水管布設工（塩ビ・ポリエチレン管）</v>
          </cell>
          <cell r="C831" t="str">
            <v>φ４５０～６００ｍｍ　　波状管・網状管</v>
          </cell>
          <cell r="D831" t="str">
            <v>ｍ</v>
          </cell>
          <cell r="E831">
            <v>380</v>
          </cell>
        </row>
        <row r="832">
          <cell r="A832">
            <v>573210</v>
          </cell>
          <cell r="B832" t="str">
            <v>フイルター材敷設</v>
          </cell>
          <cell r="C832" t="str">
            <v>ｍ3</v>
          </cell>
          <cell r="D832" t="str">
            <v>ｍ3</v>
          </cell>
          <cell r="E832">
            <v>3050</v>
          </cell>
        </row>
        <row r="833">
          <cell r="A833">
            <v>574810</v>
          </cell>
          <cell r="B833" t="str">
            <v>Ｌ形・皿形・Ｖ形側溝等据付工</v>
          </cell>
          <cell r="C833" t="str">
            <v>長さ６００ｍｍ／個　　　　重量５０～　８０ｋｇ／個</v>
          </cell>
          <cell r="D833" t="str">
            <v>ｍ</v>
          </cell>
          <cell r="E833">
            <v>2790</v>
          </cell>
        </row>
        <row r="834">
          <cell r="A834">
            <v>574910</v>
          </cell>
          <cell r="B834" t="str">
            <v>Ｌ形・皿形・Ｖ形側溝等据付工</v>
          </cell>
          <cell r="C834" t="str">
            <v>長さ６００ｍｍ／個　　　　重量８１～２２０ｋｇ／個</v>
          </cell>
          <cell r="D834" t="str">
            <v>ｍ</v>
          </cell>
          <cell r="E834">
            <v>3340</v>
          </cell>
        </row>
        <row r="835">
          <cell r="A835">
            <v>575010</v>
          </cell>
          <cell r="B835" t="str">
            <v>円形・箱形側溝据付工</v>
          </cell>
          <cell r="C835" t="str">
            <v>長さ２，０００ｍｍ／個　　重量４００～１，０００ｋｇ／個</v>
          </cell>
          <cell r="D835" t="str">
            <v>ｍ</v>
          </cell>
          <cell r="E835">
            <v>3250</v>
          </cell>
        </row>
        <row r="836">
          <cell r="A836">
            <v>575310</v>
          </cell>
          <cell r="B836" t="str">
            <v>プレキャスト集水桝据付工</v>
          </cell>
          <cell r="C836" t="str">
            <v>重量　　　５０～　　　８０ｋｇ／基　　蓋据付工</v>
          </cell>
          <cell r="D836" t="str">
            <v>か所</v>
          </cell>
          <cell r="E836">
            <v>730</v>
          </cell>
        </row>
        <row r="837">
          <cell r="A837">
            <v>575410</v>
          </cell>
          <cell r="B837" t="str">
            <v>プレキャスト集水桝据付工</v>
          </cell>
          <cell r="C837" t="str">
            <v>重量　　　８１～　　２００ｋｇ／基　　蓋据付工</v>
          </cell>
          <cell r="D837" t="str">
            <v>か所</v>
          </cell>
          <cell r="E837">
            <v>2010</v>
          </cell>
        </row>
        <row r="838">
          <cell r="A838">
            <v>575420</v>
          </cell>
          <cell r="B838" t="str">
            <v>プレキャスト集水桝据付工</v>
          </cell>
          <cell r="C838" t="str">
            <v>重量　　２０１～　　４００ｋｇ／基　　蓋据付工</v>
          </cell>
          <cell r="D838" t="str">
            <v>か所</v>
          </cell>
          <cell r="E838">
            <v>2740</v>
          </cell>
        </row>
        <row r="839">
          <cell r="A839">
            <v>575430</v>
          </cell>
          <cell r="B839" t="str">
            <v>プレキャスト集水桝据付工</v>
          </cell>
          <cell r="C839" t="str">
            <v>重量　　４０１～　　６００ｋｇ／基　　蓋据付工</v>
          </cell>
          <cell r="D839" t="str">
            <v>か所</v>
          </cell>
          <cell r="E839">
            <v>3940</v>
          </cell>
        </row>
        <row r="840">
          <cell r="A840">
            <v>575440</v>
          </cell>
          <cell r="B840" t="str">
            <v>プレキャスト集水桝据付工</v>
          </cell>
          <cell r="C840" t="str">
            <v>重量　　６０１～　　８００ｋｇ／基　　蓋据付工</v>
          </cell>
          <cell r="D840" t="str">
            <v>か所</v>
          </cell>
          <cell r="E840">
            <v>5150</v>
          </cell>
        </row>
        <row r="841">
          <cell r="A841">
            <v>575450</v>
          </cell>
          <cell r="B841" t="str">
            <v>プレキャスト集水桝据付工</v>
          </cell>
          <cell r="C841" t="str">
            <v>重量　　８０１～１，０００ｋｇ／基　　蓋据付工</v>
          </cell>
          <cell r="D841" t="str">
            <v>か所</v>
          </cell>
          <cell r="E841">
            <v>6460</v>
          </cell>
        </row>
        <row r="842">
          <cell r="A842">
            <v>575460</v>
          </cell>
          <cell r="B842" t="str">
            <v>プレキャスト集水桝据付工</v>
          </cell>
          <cell r="C842" t="str">
            <v>重量１，００１～１，２００ｋｇ／基　　蓋据付工</v>
          </cell>
          <cell r="D842" t="str">
            <v>か所</v>
          </cell>
          <cell r="E842">
            <v>7820</v>
          </cell>
        </row>
        <row r="843">
          <cell r="A843">
            <v>575470</v>
          </cell>
          <cell r="B843" t="str">
            <v>プレキャスト集水桝据付工</v>
          </cell>
          <cell r="C843" t="str">
            <v>重量１，２０１～１，４００ｋｇ／基　　蓋据付工</v>
          </cell>
          <cell r="D843" t="str">
            <v>か所</v>
          </cell>
          <cell r="E843">
            <v>9020</v>
          </cell>
        </row>
        <row r="844">
          <cell r="A844">
            <v>575480</v>
          </cell>
          <cell r="B844" t="str">
            <v>プレキャスト集水桝据付工</v>
          </cell>
          <cell r="C844" t="str">
            <v>重量１，４０１～１，６００ｋｇ／基　　蓋据付工</v>
          </cell>
          <cell r="D844" t="str">
            <v>か所</v>
          </cell>
          <cell r="E844">
            <v>10010</v>
          </cell>
        </row>
        <row r="845">
          <cell r="A845">
            <v>575490</v>
          </cell>
          <cell r="B845" t="str">
            <v>プレキャスト集水桝据付工</v>
          </cell>
          <cell r="C845" t="str">
            <v>重量１，６０１～１，８００ｋｇ／基　　蓋据付工</v>
          </cell>
          <cell r="D845" t="str">
            <v>か所</v>
          </cell>
          <cell r="E845">
            <v>11210</v>
          </cell>
        </row>
        <row r="846">
          <cell r="A846">
            <v>575500</v>
          </cell>
          <cell r="B846" t="str">
            <v>プレキャスト集水桝据付工</v>
          </cell>
          <cell r="C846" t="str">
            <v>重量１，８０１～２，０００ｋｇ／基　　蓋据付工</v>
          </cell>
          <cell r="D846" t="str">
            <v>か所</v>
          </cell>
          <cell r="E846">
            <v>12420</v>
          </cell>
        </row>
        <row r="847">
          <cell r="A847">
            <v>580010</v>
          </cell>
          <cell r="B847" t="str">
            <v>ボックスカルバート据付工</v>
          </cell>
          <cell r="C847" t="str">
            <v>長さ１．０ｍ／個　　重量　２．０以上　　２．５ｔ／個以下</v>
          </cell>
          <cell r="D847" t="str">
            <v>ｍ</v>
          </cell>
          <cell r="E847">
            <v>11310</v>
          </cell>
        </row>
        <row r="848">
          <cell r="A848">
            <v>580110</v>
          </cell>
          <cell r="B848" t="str">
            <v>ボックスカルバート据付工</v>
          </cell>
          <cell r="C848" t="str">
            <v>長さ１．０ｍ／個　　重量　２．５を越え　４．０ｔ／個以下</v>
          </cell>
          <cell r="D848" t="str">
            <v>ｍ</v>
          </cell>
          <cell r="E848">
            <v>12110</v>
          </cell>
        </row>
        <row r="849">
          <cell r="A849">
            <v>580210</v>
          </cell>
          <cell r="B849" t="str">
            <v>ボックスカルバート据付工</v>
          </cell>
          <cell r="C849" t="str">
            <v>長さ１．０ｍ／個　　重量　４．０を越え　６．０ｔ／個以下</v>
          </cell>
          <cell r="D849" t="str">
            <v>ｍ</v>
          </cell>
          <cell r="E849">
            <v>20740</v>
          </cell>
        </row>
        <row r="850">
          <cell r="A850">
            <v>580220</v>
          </cell>
          <cell r="B850" t="str">
            <v>ボックスカルバート据付工</v>
          </cell>
          <cell r="C850" t="str">
            <v>長さ１．０ｍ／個　　重量　６．０を越え　８．０ｔ／個以下</v>
          </cell>
          <cell r="D850" t="str">
            <v>ｍ</v>
          </cell>
          <cell r="E850">
            <v>28890</v>
          </cell>
        </row>
        <row r="851">
          <cell r="A851">
            <v>581010</v>
          </cell>
          <cell r="B851" t="str">
            <v>ボックスカルバート据付工</v>
          </cell>
          <cell r="C851" t="str">
            <v>長さ１．５ｍ／個　　重量　１．０以上　　２．０ｔ／個以下</v>
          </cell>
          <cell r="D851" t="str">
            <v>ｍ</v>
          </cell>
          <cell r="E851">
            <v>6130</v>
          </cell>
        </row>
        <row r="852">
          <cell r="A852">
            <v>581020</v>
          </cell>
          <cell r="B852" t="str">
            <v>ボックスカルバート据付工</v>
          </cell>
          <cell r="C852" t="str">
            <v>長さ１．５ｍ／個　　重量　２．０を越え　２．５ｔ／個以下</v>
          </cell>
          <cell r="D852" t="str">
            <v>ｍ</v>
          </cell>
          <cell r="E852">
            <v>9180</v>
          </cell>
        </row>
        <row r="853">
          <cell r="A853">
            <v>581110</v>
          </cell>
          <cell r="B853" t="str">
            <v>ボックスカルバート据付工</v>
          </cell>
          <cell r="C853" t="str">
            <v>長さ１．５ｍ／個　　重量　２．５を越え　４．０ｔ／個以下</v>
          </cell>
          <cell r="D853" t="str">
            <v>ｍ</v>
          </cell>
          <cell r="E853">
            <v>9830</v>
          </cell>
        </row>
        <row r="854">
          <cell r="A854">
            <v>581210</v>
          </cell>
          <cell r="B854" t="str">
            <v>ボックスカルバート据付工</v>
          </cell>
          <cell r="C854" t="str">
            <v>長さ１．５ｍ／個　　重量　４．０を越え　６．０ｔ／個以下</v>
          </cell>
          <cell r="D854" t="str">
            <v>ｍ</v>
          </cell>
          <cell r="E854">
            <v>15060</v>
          </cell>
        </row>
        <row r="855">
          <cell r="A855">
            <v>581220</v>
          </cell>
          <cell r="B855" t="str">
            <v>ボックスカルバート据付工</v>
          </cell>
          <cell r="C855" t="str">
            <v>長さ１．５ｍ／個　　重量　６．０を越え　８．０ｔ／個以下</v>
          </cell>
          <cell r="D855" t="str">
            <v>ｍ</v>
          </cell>
          <cell r="E855">
            <v>19600</v>
          </cell>
        </row>
        <row r="856">
          <cell r="A856">
            <v>581310</v>
          </cell>
          <cell r="B856" t="str">
            <v>ボックスカルバート据付工</v>
          </cell>
          <cell r="C856" t="str">
            <v>長さ１．５ｍ／個　　重量　８．０を越え１０．０ｔ／個以下</v>
          </cell>
          <cell r="D856" t="str">
            <v>ｍ</v>
          </cell>
          <cell r="E856">
            <v>26980</v>
          </cell>
        </row>
        <row r="857">
          <cell r="A857">
            <v>581320</v>
          </cell>
          <cell r="B857" t="str">
            <v>ボックスカルバート据付工</v>
          </cell>
          <cell r="C857" t="str">
            <v>長さ１．５ｍ／個　　重量１０．０を越え１２．０ｔ／個以下</v>
          </cell>
          <cell r="D857" t="str">
            <v>ｍ</v>
          </cell>
          <cell r="E857">
            <v>32350</v>
          </cell>
        </row>
        <row r="858">
          <cell r="A858">
            <v>581330</v>
          </cell>
          <cell r="B858" t="str">
            <v>ボックスカルバート据付工</v>
          </cell>
          <cell r="C858" t="str">
            <v>長さ１．５ｍ／個　　重量１２．０を越え１４．０ｔ／個以下</v>
          </cell>
          <cell r="D858" t="str">
            <v>ｍ</v>
          </cell>
          <cell r="E858">
            <v>37210</v>
          </cell>
        </row>
        <row r="859">
          <cell r="A859">
            <v>582010</v>
          </cell>
          <cell r="B859" t="str">
            <v>ボックスカルバート据付工</v>
          </cell>
          <cell r="C859" t="str">
            <v>長さ２．０ｍ／個　　重量　１．０以上　　２．０ｔ／個以下</v>
          </cell>
          <cell r="D859" t="str">
            <v>ｍ</v>
          </cell>
          <cell r="E859">
            <v>2700</v>
          </cell>
        </row>
        <row r="860">
          <cell r="A860">
            <v>582020</v>
          </cell>
          <cell r="B860" t="str">
            <v>ボックスカルバート据付工</v>
          </cell>
          <cell r="C860" t="str">
            <v>長さ２．０ｍ／個　　重量　２．０を越え　２．５ｔ／個以下</v>
          </cell>
          <cell r="D860" t="str">
            <v>ｍ</v>
          </cell>
          <cell r="E860">
            <v>4850</v>
          </cell>
        </row>
        <row r="861">
          <cell r="A861">
            <v>582110</v>
          </cell>
          <cell r="B861" t="str">
            <v>ボックスカルバート据付工</v>
          </cell>
          <cell r="C861" t="str">
            <v>長さ２．０ｍ／個　　重量　２．５を越え　４．０ｔ／個以下</v>
          </cell>
          <cell r="D861" t="str">
            <v>ｍ</v>
          </cell>
          <cell r="E861">
            <v>5240</v>
          </cell>
        </row>
        <row r="862">
          <cell r="A862">
            <v>582210</v>
          </cell>
          <cell r="B862" t="str">
            <v>ボックスカルバート据付工</v>
          </cell>
          <cell r="C862" t="str">
            <v>長さ２．０ｍ／個　　重量　４．０を越え　６．０ｔ／個以下</v>
          </cell>
          <cell r="D862" t="str">
            <v>ｍ</v>
          </cell>
          <cell r="E862">
            <v>9160</v>
          </cell>
        </row>
        <row r="863">
          <cell r="B863" t="str">
            <v>【　土木工事複合単価表　】</v>
          </cell>
        </row>
        <row r="864">
          <cell r="A864">
            <v>582220</v>
          </cell>
          <cell r="B864" t="str">
            <v>ボックスカルバート据付工</v>
          </cell>
          <cell r="C864" t="str">
            <v>長さ２．０ｍ／個　　重量　６．０を越え　８．０ｔ／個以下</v>
          </cell>
          <cell r="D864" t="str">
            <v>ｍ</v>
          </cell>
          <cell r="E864">
            <v>12270</v>
          </cell>
        </row>
        <row r="865">
          <cell r="A865">
            <v>582310</v>
          </cell>
          <cell r="B865" t="str">
            <v>ボックスカルバート据付工</v>
          </cell>
          <cell r="C865" t="str">
            <v>長さ２．０ｍ／個　　重量　８．０を越え１０．０ｔ／個以下</v>
          </cell>
          <cell r="D865" t="str">
            <v>ｍ</v>
          </cell>
          <cell r="E865">
            <v>17530</v>
          </cell>
        </row>
        <row r="866">
          <cell r="A866">
            <v>583010</v>
          </cell>
          <cell r="B866" t="str">
            <v>ボックスカルバート据付・縦締工</v>
          </cell>
          <cell r="C866" t="str">
            <v>長さ１．５ｍ／個　　重量　１．０以上　　２．０ｔ／個以下</v>
          </cell>
          <cell r="D866" t="str">
            <v>ｍ</v>
          </cell>
          <cell r="E866">
            <v>12970</v>
          </cell>
        </row>
        <row r="867">
          <cell r="A867">
            <v>583020</v>
          </cell>
          <cell r="B867" t="str">
            <v>ボックスカルバート据付・縦締工</v>
          </cell>
          <cell r="C867" t="str">
            <v>長さ１．５ｍ／個　　重量　２．０を越え　２．５ｔ／個以下</v>
          </cell>
          <cell r="D867" t="str">
            <v>ｍ</v>
          </cell>
          <cell r="E867">
            <v>16660</v>
          </cell>
        </row>
        <row r="868">
          <cell r="A868">
            <v>583110</v>
          </cell>
          <cell r="B868" t="str">
            <v>ボックスカルバート据付・縦締工</v>
          </cell>
          <cell r="C868" t="str">
            <v>長さ１．５ｍ／個　　重量　２．５を越え　４．０ｔ／個以下</v>
          </cell>
          <cell r="D868" t="str">
            <v>ｍ</v>
          </cell>
          <cell r="E868">
            <v>17350</v>
          </cell>
        </row>
        <row r="869">
          <cell r="A869">
            <v>583210</v>
          </cell>
          <cell r="B869" t="str">
            <v>ボックスカルバート据付・縦締工</v>
          </cell>
          <cell r="C869" t="str">
            <v>長さ１．５ｍ／個　　重量　４．０を越え　６．０ｔ／個以下</v>
          </cell>
          <cell r="D869" t="str">
            <v>ｍ</v>
          </cell>
          <cell r="E869">
            <v>23750</v>
          </cell>
        </row>
        <row r="870">
          <cell r="A870">
            <v>583220</v>
          </cell>
          <cell r="B870" t="str">
            <v>ボックスカルバート据付・縦締工</v>
          </cell>
          <cell r="C870" t="str">
            <v>長さ１．５ｍ／個　　重量　６．０を越え　８．０ｔ／個以下</v>
          </cell>
          <cell r="D870" t="str">
            <v>ｍ</v>
          </cell>
          <cell r="E870">
            <v>29240</v>
          </cell>
        </row>
        <row r="871">
          <cell r="A871">
            <v>583310</v>
          </cell>
          <cell r="B871" t="str">
            <v>ボックスカルバート据付・縦締工</v>
          </cell>
          <cell r="C871" t="str">
            <v>長さ１．５ｍ／個　　重量　８．０を越え１０．０ｔ／個以下</v>
          </cell>
          <cell r="D871" t="str">
            <v>ｍ</v>
          </cell>
          <cell r="E871">
            <v>37800</v>
          </cell>
        </row>
        <row r="872">
          <cell r="A872">
            <v>583320</v>
          </cell>
          <cell r="B872" t="str">
            <v>ボックスカルバート据付・縦締工</v>
          </cell>
          <cell r="C872" t="str">
            <v>長さ１．５ｍ／個　　重量１０．０を越え１２．０ｔ／個以下</v>
          </cell>
          <cell r="D872" t="str">
            <v>ｍ</v>
          </cell>
          <cell r="E872">
            <v>44090</v>
          </cell>
        </row>
        <row r="873">
          <cell r="A873">
            <v>583330</v>
          </cell>
          <cell r="B873" t="str">
            <v>ボックスカルバート据付・縦締工</v>
          </cell>
          <cell r="C873" t="str">
            <v>長さ１．５ｍ／個　　重量１２．０を越え１４．０ｔ／個以下</v>
          </cell>
          <cell r="D873" t="str">
            <v>ｍ</v>
          </cell>
          <cell r="E873">
            <v>50050</v>
          </cell>
        </row>
        <row r="874">
          <cell r="A874">
            <v>584010</v>
          </cell>
          <cell r="B874" t="str">
            <v>ボックスカルバート据付・縦締工</v>
          </cell>
          <cell r="C874" t="str">
            <v>長さ２．０ｍ／個　　重量　１．０以上　　２．０ｔ／個以下</v>
          </cell>
          <cell r="D874" t="str">
            <v>ｍ</v>
          </cell>
          <cell r="E874">
            <v>6960</v>
          </cell>
        </row>
        <row r="875">
          <cell r="A875">
            <v>584020</v>
          </cell>
          <cell r="B875" t="str">
            <v>ボックスカルバート据付・縦締工</v>
          </cell>
          <cell r="C875" t="str">
            <v>長さ２．０ｍ／個　　重量　２．０を越え　２．５ｔ／個以下</v>
          </cell>
          <cell r="D875" t="str">
            <v>ｍ</v>
          </cell>
          <cell r="E875">
            <v>10060</v>
          </cell>
        </row>
        <row r="876">
          <cell r="A876">
            <v>584110</v>
          </cell>
          <cell r="B876" t="str">
            <v>ボックスカルバート据付・縦締工</v>
          </cell>
          <cell r="C876" t="str">
            <v>長さ２．０ｍ／個　　重量　２．５を越え　４．０ｔ／個以下</v>
          </cell>
          <cell r="D876" t="str">
            <v>ｍ</v>
          </cell>
          <cell r="E876">
            <v>10470</v>
          </cell>
        </row>
        <row r="877">
          <cell r="A877">
            <v>584210</v>
          </cell>
          <cell r="B877" t="str">
            <v>ボックスカルバート据付・縦締工</v>
          </cell>
          <cell r="C877" t="str">
            <v>長さ２．０ｍ／個　　重量　４．０を越え　６．０ｔ／個以下</v>
          </cell>
          <cell r="D877" t="str">
            <v>ｍ</v>
          </cell>
          <cell r="E877">
            <v>15610</v>
          </cell>
        </row>
        <row r="878">
          <cell r="A878">
            <v>584220</v>
          </cell>
          <cell r="B878" t="str">
            <v>ボックスカルバート据付・縦締工</v>
          </cell>
          <cell r="C878" t="str">
            <v>長さ２．０ｍ／個　　重量　６．０を越え　８．０ｔ／個以下</v>
          </cell>
          <cell r="D878" t="str">
            <v>ｍ</v>
          </cell>
          <cell r="E878">
            <v>19890</v>
          </cell>
        </row>
        <row r="879">
          <cell r="A879">
            <v>584310</v>
          </cell>
          <cell r="B879" t="str">
            <v>ボックスカルバート据付・縦締工</v>
          </cell>
          <cell r="C879" t="str">
            <v>長さ２．０ｍ／個　　重量　８．０を越え１０．０ｔ／個以下</v>
          </cell>
          <cell r="D879" t="str">
            <v>ｍ</v>
          </cell>
          <cell r="E879">
            <v>26440</v>
          </cell>
        </row>
        <row r="880">
          <cell r="A880">
            <v>585010</v>
          </cell>
          <cell r="B880" t="str">
            <v>止水板設置工</v>
          </cell>
          <cell r="C880" t="str">
            <v>ｍ</v>
          </cell>
          <cell r="D880" t="str">
            <v>ｍ</v>
          </cell>
          <cell r="E880">
            <v>1010</v>
          </cell>
        </row>
        <row r="881">
          <cell r="A881">
            <v>585110</v>
          </cell>
          <cell r="B881" t="str">
            <v>目地材設置工</v>
          </cell>
          <cell r="C881" t="str">
            <v>ｍ2</v>
          </cell>
          <cell r="D881" t="str">
            <v>ｍ2</v>
          </cell>
          <cell r="E881">
            <v>830</v>
          </cell>
        </row>
        <row r="882">
          <cell r="A882">
            <v>590110</v>
          </cell>
          <cell r="B882" t="str">
            <v>法面整形工（機械施工）　　バックホウ０．８ｍ3</v>
          </cell>
          <cell r="C882" t="str">
            <v>盛土部　　法勾配削取り（法面バッケト）砂質土・粘性土・レキ質土</v>
          </cell>
          <cell r="D882" t="str">
            <v>ｍ2</v>
          </cell>
          <cell r="E882">
            <v>380</v>
          </cell>
        </row>
        <row r="883">
          <cell r="A883">
            <v>590130</v>
          </cell>
          <cell r="B883" t="str">
            <v>法面整形工（機械施工）　　バックホウ０．８ｍ3</v>
          </cell>
          <cell r="C883" t="str">
            <v>盛土部　　土羽厚３０ｃｍ程度（法面バッケト）砂質土・粘性土・レキ質土</v>
          </cell>
          <cell r="D883" t="str">
            <v>ｍ2</v>
          </cell>
          <cell r="E883">
            <v>600</v>
          </cell>
        </row>
        <row r="884">
          <cell r="A884">
            <v>590210</v>
          </cell>
          <cell r="B884" t="str">
            <v>法面整形工（機械施工）　　バックホウ０．８ｍ3</v>
          </cell>
          <cell r="C884" t="str">
            <v>切土部　　砂質土・粘性土・レキ質土</v>
          </cell>
          <cell r="D884" t="str">
            <v>ｍ2</v>
          </cell>
          <cell r="E884">
            <v>730</v>
          </cell>
        </row>
        <row r="885">
          <cell r="A885">
            <v>590230</v>
          </cell>
          <cell r="B885" t="str">
            <v>法面整形工（機械施工）　　バックホウ０．８ｍ3</v>
          </cell>
          <cell r="C885" t="str">
            <v>切土部　　軟岩（Ⅰ）</v>
          </cell>
          <cell r="D885" t="str">
            <v>ｍ2</v>
          </cell>
          <cell r="E885">
            <v>970</v>
          </cell>
        </row>
        <row r="886">
          <cell r="A886">
            <v>590310</v>
          </cell>
          <cell r="B886" t="str">
            <v>法面整形工（人力施工）　　バックホウ０．８ｍ3</v>
          </cell>
          <cell r="C886" t="str">
            <v>盛土部　　土羽厚３０ｃｍ程度　　砂質土・粘性土</v>
          </cell>
          <cell r="D886" t="str">
            <v>ｍ2</v>
          </cell>
          <cell r="E886">
            <v>1020</v>
          </cell>
        </row>
        <row r="887">
          <cell r="A887">
            <v>590330</v>
          </cell>
          <cell r="B887" t="str">
            <v>法面整形工（人力施工）　　バックホウ０．８ｍ3</v>
          </cell>
          <cell r="C887" t="str">
            <v>盛土部　　砂質土・粘性土・レキ質土</v>
          </cell>
          <cell r="D887" t="str">
            <v>ｍ2</v>
          </cell>
          <cell r="E887">
            <v>1080</v>
          </cell>
        </row>
        <row r="888">
          <cell r="A888">
            <v>590350</v>
          </cell>
          <cell r="B888" t="str">
            <v>法面整形工（人力施工）　　バックホウ０．８ｍ3</v>
          </cell>
          <cell r="C888" t="str">
            <v>盛土部　　軟岩・中硬岩・硬岩</v>
          </cell>
          <cell r="D888" t="str">
            <v>ｍ2</v>
          </cell>
          <cell r="E888">
            <v>2630</v>
          </cell>
        </row>
        <row r="889">
          <cell r="A889">
            <v>591010</v>
          </cell>
          <cell r="B889" t="str">
            <v>プレキャスト法枠設置工（１，４００ｋｇ／個未満）</v>
          </cell>
          <cell r="C889" t="str">
            <v>ｍ2</v>
          </cell>
          <cell r="D889" t="str">
            <v>ｍ2</v>
          </cell>
          <cell r="E889">
            <v>4160</v>
          </cell>
        </row>
        <row r="890">
          <cell r="A890">
            <v>591810</v>
          </cell>
          <cell r="B890" t="str">
            <v>中詰工</v>
          </cell>
          <cell r="C890" t="str">
            <v>中詰ブロック（１～２段）</v>
          </cell>
          <cell r="D890" t="str">
            <v>ｍ2</v>
          </cell>
          <cell r="E890">
            <v>2830</v>
          </cell>
        </row>
        <row r="891">
          <cell r="A891">
            <v>591820</v>
          </cell>
          <cell r="B891" t="str">
            <v>中詰工</v>
          </cell>
          <cell r="C891" t="str">
            <v>中詰ブロック（１～２段以外）</v>
          </cell>
          <cell r="D891" t="str">
            <v>ｍ2</v>
          </cell>
          <cell r="E891">
            <v>3210</v>
          </cell>
        </row>
        <row r="892">
          <cell r="A892">
            <v>591910</v>
          </cell>
          <cell r="B892" t="str">
            <v>中詰工</v>
          </cell>
          <cell r="C892" t="str">
            <v>客土</v>
          </cell>
          <cell r="D892" t="str">
            <v>ｍ3</v>
          </cell>
          <cell r="E892">
            <v>11340</v>
          </cell>
        </row>
        <row r="893">
          <cell r="A893">
            <v>592010</v>
          </cell>
          <cell r="B893" t="str">
            <v>中詰工</v>
          </cell>
          <cell r="C893" t="str">
            <v>植生土のう</v>
          </cell>
          <cell r="D893" t="str">
            <v>袋</v>
          </cell>
          <cell r="E893">
            <v>330</v>
          </cell>
        </row>
        <row r="894">
          <cell r="A894">
            <v>592110</v>
          </cell>
          <cell r="B894" t="str">
            <v>中詰工</v>
          </cell>
          <cell r="C894" t="str">
            <v>栗石・割石</v>
          </cell>
          <cell r="D894" t="str">
            <v>ｍ3</v>
          </cell>
          <cell r="E894">
            <v>15190</v>
          </cell>
        </row>
        <row r="895">
          <cell r="A895">
            <v>592210</v>
          </cell>
          <cell r="B895" t="str">
            <v>中詰工</v>
          </cell>
          <cell r="C895" t="str">
            <v>砕石</v>
          </cell>
          <cell r="D895" t="str">
            <v>ｍ3</v>
          </cell>
          <cell r="E895">
            <v>10910</v>
          </cell>
        </row>
        <row r="896">
          <cell r="A896">
            <v>593010</v>
          </cell>
          <cell r="B896" t="str">
            <v>プレキャスト擁壁据付工</v>
          </cell>
          <cell r="C896" t="str">
            <v>ブロック高さ０．５ｍ以上　１．５ｍ以下</v>
          </cell>
          <cell r="D896" t="str">
            <v>ｍ</v>
          </cell>
          <cell r="E896">
            <v>4460</v>
          </cell>
        </row>
        <row r="897">
          <cell r="A897">
            <v>593020</v>
          </cell>
          <cell r="B897" t="str">
            <v>プレキャスト擁壁据付工</v>
          </cell>
          <cell r="C897" t="str">
            <v>ブロック高さ１．５ｍを越え２．５ｍ以下</v>
          </cell>
          <cell r="D897" t="str">
            <v>ｍ</v>
          </cell>
          <cell r="E897">
            <v>5350</v>
          </cell>
        </row>
        <row r="898">
          <cell r="A898">
            <v>593030</v>
          </cell>
          <cell r="B898" t="str">
            <v>プレキャスト擁壁据付工</v>
          </cell>
          <cell r="C898" t="str">
            <v>ブロック高さ２．５ｍを越え３．５ｍ以下</v>
          </cell>
          <cell r="D898" t="str">
            <v>ｍ</v>
          </cell>
          <cell r="E898">
            <v>6140</v>
          </cell>
        </row>
        <row r="899">
          <cell r="A899">
            <v>600010</v>
          </cell>
          <cell r="B899" t="str">
            <v>基礎工（機械施工）　　バックホウ０．８ｍ3</v>
          </cell>
          <cell r="C899" t="str">
            <v>砕石基礎　　厚２０ｃｍ以下　　締固め含む</v>
          </cell>
          <cell r="D899" t="str">
            <v>ｍ2</v>
          </cell>
          <cell r="E899">
            <v>700</v>
          </cell>
        </row>
        <row r="900">
          <cell r="A900">
            <v>600020</v>
          </cell>
          <cell r="B900" t="str">
            <v>基礎工（機械施工）　　バックホウ０．８ｍ3</v>
          </cell>
          <cell r="C900" t="str">
            <v>砕石基礎　　厚３０ｃｍ以下　　締固め含む</v>
          </cell>
          <cell r="D900" t="str">
            <v>ｍ2</v>
          </cell>
          <cell r="E900">
            <v>990</v>
          </cell>
        </row>
        <row r="901">
          <cell r="A901">
            <v>600110</v>
          </cell>
          <cell r="B901" t="str">
            <v>基礎工（人力施工）</v>
          </cell>
          <cell r="C901" t="str">
            <v>砕石基礎　　　　　　　　　　　　 締固め含む</v>
          </cell>
          <cell r="D901" t="str">
            <v>ｍ2</v>
          </cell>
          <cell r="E901">
            <v>1580</v>
          </cell>
        </row>
        <row r="902">
          <cell r="A902">
            <v>600210</v>
          </cell>
          <cell r="B902" t="str">
            <v>基礎工（人力施工）</v>
          </cell>
          <cell r="C902" t="str">
            <v>砂基礎　 　　　　　　　　　　　　 締固め含む</v>
          </cell>
          <cell r="D902" t="str">
            <v>ｍ3</v>
          </cell>
          <cell r="E902">
            <v>4650</v>
          </cell>
        </row>
        <row r="903">
          <cell r="A903">
            <v>600310</v>
          </cell>
          <cell r="B903" t="str">
            <v>裏込工　　　　　　　　　バックホウ０．８ｍ3</v>
          </cell>
          <cell r="C903" t="str">
            <v>砕石</v>
          </cell>
          <cell r="D903" t="str">
            <v>ｍ3</v>
          </cell>
          <cell r="E903">
            <v>3450</v>
          </cell>
        </row>
        <row r="904">
          <cell r="B904" t="str">
            <v>【　土木工事複合単価表　】</v>
          </cell>
        </row>
        <row r="905">
          <cell r="A905">
            <v>601010</v>
          </cell>
          <cell r="B905" t="str">
            <v>モルタル工（材工共）</v>
          </cell>
          <cell r="C905" t="str">
            <v>配合比１：３</v>
          </cell>
          <cell r="D905" t="str">
            <v>ｍ3</v>
          </cell>
          <cell r="E905">
            <v>30430</v>
          </cell>
        </row>
        <row r="906">
          <cell r="A906">
            <v>601020</v>
          </cell>
          <cell r="B906" t="str">
            <v>モルタル工（材工共）</v>
          </cell>
          <cell r="C906" t="str">
            <v>配合比１：２</v>
          </cell>
          <cell r="D906" t="str">
            <v>ｍ3</v>
          </cell>
          <cell r="E906">
            <v>36780</v>
          </cell>
        </row>
        <row r="907">
          <cell r="A907">
            <v>601110</v>
          </cell>
          <cell r="B907" t="str">
            <v>モルタル工（材料のみ）</v>
          </cell>
          <cell r="C907" t="str">
            <v>配合比１：３</v>
          </cell>
          <cell r="D907" t="str">
            <v>ｍ3</v>
          </cell>
          <cell r="E907">
            <v>13380</v>
          </cell>
        </row>
        <row r="908">
          <cell r="A908">
            <v>601120</v>
          </cell>
          <cell r="B908" t="str">
            <v>モルタル工（材料のみ）</v>
          </cell>
          <cell r="C908" t="str">
            <v>配合比１：２</v>
          </cell>
          <cell r="D908" t="str">
            <v>ｍ3</v>
          </cell>
          <cell r="E908">
            <v>16630</v>
          </cell>
        </row>
        <row r="909">
          <cell r="A909">
            <v>602010</v>
          </cell>
          <cell r="B909" t="str">
            <v>コンクリート工（無筋構造物）</v>
          </cell>
          <cell r="C909" t="str">
            <v>設計日打設量５０ｍ3未満　　　　　　　　　　養生工含む</v>
          </cell>
          <cell r="D909" t="str">
            <v>ｍ3</v>
          </cell>
          <cell r="E909">
            <v>3940</v>
          </cell>
        </row>
        <row r="910">
          <cell r="A910">
            <v>602020</v>
          </cell>
          <cell r="B910" t="str">
            <v>コンクリート工（無筋構造物）</v>
          </cell>
          <cell r="C910" t="str">
            <v>設計日打設量５０ｍ3以上１００ｍ3未満　　養生工含む</v>
          </cell>
          <cell r="D910" t="str">
            <v>ｍ3</v>
          </cell>
          <cell r="E910">
            <v>3160</v>
          </cell>
        </row>
        <row r="911">
          <cell r="A911">
            <v>602110</v>
          </cell>
          <cell r="B911" t="str">
            <v>コンクリート工（鉄筋構造物）</v>
          </cell>
          <cell r="C911" t="str">
            <v>設計日打設量５０ｍ3未満　　　　　　　　　　養生工含む</v>
          </cell>
          <cell r="D911" t="str">
            <v>ｍ3</v>
          </cell>
          <cell r="E911">
            <v>3660</v>
          </cell>
        </row>
        <row r="912">
          <cell r="A912">
            <v>602120</v>
          </cell>
          <cell r="B912" t="str">
            <v>コンクリート工（鉄筋構造物）</v>
          </cell>
          <cell r="C912" t="str">
            <v>設計日打設量５０ｍ3以上１００ｍ3未満　　養生工含む</v>
          </cell>
          <cell r="D912" t="str">
            <v>ｍ3</v>
          </cell>
          <cell r="E912">
            <v>2870</v>
          </cell>
        </row>
        <row r="913">
          <cell r="A913">
            <v>602410</v>
          </cell>
          <cell r="B913" t="str">
            <v>コンクリート工（現場打ち法枠）</v>
          </cell>
          <cell r="C913" t="str">
            <v>設計日打設量５０ｍ3未満　　　　　　　　　　養生工含む</v>
          </cell>
          <cell r="D913" t="str">
            <v>ｍ3</v>
          </cell>
          <cell r="E913">
            <v>7770</v>
          </cell>
        </row>
        <row r="914">
          <cell r="A914">
            <v>602510</v>
          </cell>
          <cell r="B914" t="str">
            <v>コンクリート工（無筋構造物）</v>
          </cell>
          <cell r="C914" t="str">
            <v>養生工含む</v>
          </cell>
          <cell r="D914" t="str">
            <v>ｍ3</v>
          </cell>
          <cell r="E914">
            <v>5090</v>
          </cell>
        </row>
        <row r="915">
          <cell r="A915">
            <v>602520</v>
          </cell>
          <cell r="B915" t="str">
            <v>コンクリート工（鉄筋構造物）</v>
          </cell>
          <cell r="C915" t="str">
            <v>養生工含む</v>
          </cell>
          <cell r="D915" t="str">
            <v>ｍ3</v>
          </cell>
          <cell r="E915">
            <v>4810</v>
          </cell>
        </row>
        <row r="916">
          <cell r="A916">
            <v>602530</v>
          </cell>
          <cell r="B916" t="str">
            <v>コンクリート工（小型構造物〔Ⅰ〕・〔Ⅱ〕）</v>
          </cell>
          <cell r="C916" t="str">
            <v>管きょ・側溝・人孔・桝・人力による現場打ち法枠等　　養生工含む</v>
          </cell>
          <cell r="D916" t="str">
            <v>ｍ3</v>
          </cell>
          <cell r="E916">
            <v>9630</v>
          </cell>
        </row>
        <row r="917">
          <cell r="A917">
            <v>602540</v>
          </cell>
          <cell r="B917" t="str">
            <v>コンクリート工（歩床コンクリート）</v>
          </cell>
          <cell r="C917" t="str">
            <v>日当たり打設量５ｍ3以上　　水平打設距離３０ｍ以上　　（共同溝）</v>
          </cell>
          <cell r="D917" t="str">
            <v>ｍ3</v>
          </cell>
          <cell r="E917">
            <v>22030</v>
          </cell>
        </row>
        <row r="918">
          <cell r="A918">
            <v>602550</v>
          </cell>
          <cell r="B918" t="str">
            <v>コンクリート工（歩床コンクリート）　　人力打設</v>
          </cell>
          <cell r="C918" t="str">
            <v>日当たり打設量５ｍ3未満　　水平打設距離３０ｍ以上　　（共同溝）</v>
          </cell>
          <cell r="D918" t="str">
            <v>ｍ3</v>
          </cell>
          <cell r="E918">
            <v>21510</v>
          </cell>
        </row>
        <row r="919">
          <cell r="A919">
            <v>602610</v>
          </cell>
          <cell r="B919" t="str">
            <v>コンクリート工（胴込・裏込）</v>
          </cell>
          <cell r="C919" t="str">
            <v>雑割石・雑石（練石積）　　割石（本布積）　　野面石（面積み）</v>
          </cell>
          <cell r="D919" t="str">
            <v>ｍ3</v>
          </cell>
          <cell r="E919">
            <v>6080</v>
          </cell>
        </row>
        <row r="920">
          <cell r="A920">
            <v>602620</v>
          </cell>
          <cell r="B920" t="str">
            <v>コンクリート工（胴込・裏込）</v>
          </cell>
          <cell r="C920" t="str">
            <v>雑割石・雑石（練石積）</v>
          </cell>
          <cell r="D920" t="str">
            <v>ｍ3</v>
          </cell>
          <cell r="E920">
            <v>6470</v>
          </cell>
        </row>
        <row r="921">
          <cell r="A921">
            <v>603010</v>
          </cell>
          <cell r="B921" t="str">
            <v>型枠工（均しコンクリート）</v>
          </cell>
          <cell r="C921" t="str">
            <v>ｍ2</v>
          </cell>
          <cell r="D921" t="str">
            <v>ｍ2</v>
          </cell>
          <cell r="E921">
            <v>3320</v>
          </cell>
        </row>
        <row r="922">
          <cell r="A922">
            <v>603020</v>
          </cell>
          <cell r="B922" t="str">
            <v>型枠工</v>
          </cell>
          <cell r="C922" t="str">
            <v>平均設置高３０ｍ以下</v>
          </cell>
          <cell r="D922" t="str">
            <v>ｍ2</v>
          </cell>
          <cell r="E922">
            <v>6840</v>
          </cell>
        </row>
        <row r="923">
          <cell r="A923">
            <v>603210</v>
          </cell>
          <cell r="B923" t="str">
            <v>型枠工（小型構造物〔Ⅰ〕）　（４ｍ未満の現場打法枠）</v>
          </cell>
          <cell r="C923" t="str">
            <v>ｍ2</v>
          </cell>
          <cell r="D923" t="str">
            <v>ｍ2</v>
          </cell>
          <cell r="E923">
            <v>5630</v>
          </cell>
        </row>
        <row r="924">
          <cell r="A924">
            <v>603220</v>
          </cell>
          <cell r="B924" t="str">
            <v>型枠工（小型構造物〔Ⅱ〕）</v>
          </cell>
          <cell r="C924" t="str">
            <v>ｍ2</v>
          </cell>
          <cell r="D924" t="str">
            <v>ｍ2</v>
          </cell>
          <cell r="E924">
            <v>6550</v>
          </cell>
        </row>
        <row r="925">
          <cell r="A925">
            <v>603310</v>
          </cell>
          <cell r="B925" t="str">
            <v>型枠工（均しコンクリート）</v>
          </cell>
          <cell r="C925" t="str">
            <v>共同溝</v>
          </cell>
          <cell r="D925" t="str">
            <v>ｍ</v>
          </cell>
          <cell r="E925">
            <v>4580</v>
          </cell>
        </row>
        <row r="926">
          <cell r="A926">
            <v>603420</v>
          </cell>
          <cell r="B926" t="str">
            <v>型枠工（現場打法枠工）</v>
          </cell>
          <cell r="C926" t="str">
            <v>法直高４ｍ以上</v>
          </cell>
          <cell r="D926" t="str">
            <v>ｍ2</v>
          </cell>
          <cell r="E926">
            <v>6060</v>
          </cell>
        </row>
        <row r="927">
          <cell r="A927">
            <v>610010</v>
          </cell>
          <cell r="B927" t="str">
            <v>運動施設の舗装　　敷均し工</v>
          </cell>
          <cell r="C927" t="str">
            <v>中層・下層　　仕上厚１０ｃｍ</v>
          </cell>
          <cell r="D927" t="str">
            <v>ｍ2</v>
          </cell>
          <cell r="E927">
            <v>57</v>
          </cell>
        </row>
        <row r="928">
          <cell r="A928">
            <v>610020</v>
          </cell>
          <cell r="B928" t="str">
            <v>運動施設の舗装　　敷均し工</v>
          </cell>
          <cell r="C928" t="str">
            <v>中層・下層　　仕上厚１５ｃｍ</v>
          </cell>
          <cell r="D928" t="str">
            <v>ｍ2</v>
          </cell>
          <cell r="E928">
            <v>66</v>
          </cell>
        </row>
        <row r="929">
          <cell r="A929">
            <v>610030</v>
          </cell>
          <cell r="B929" t="str">
            <v>運動施設の舗装　　敷均し工</v>
          </cell>
          <cell r="C929" t="str">
            <v>中層・下層　　仕上厚２０ｃｍ</v>
          </cell>
          <cell r="D929" t="str">
            <v>ｍ2</v>
          </cell>
          <cell r="E929">
            <v>75</v>
          </cell>
        </row>
        <row r="930">
          <cell r="A930">
            <v>610110</v>
          </cell>
          <cell r="B930" t="str">
            <v>運動施設の舗装　　敷均し工</v>
          </cell>
          <cell r="C930" t="str">
            <v>表層　　　  　　仕上厚　３ｃｍ</v>
          </cell>
          <cell r="D930" t="str">
            <v>ｍ2</v>
          </cell>
          <cell r="E930">
            <v>43</v>
          </cell>
        </row>
        <row r="931">
          <cell r="A931">
            <v>610120</v>
          </cell>
          <cell r="B931" t="str">
            <v>運動施設の舗装　　敷均し工</v>
          </cell>
          <cell r="C931" t="str">
            <v>表層　　　  　　仕上厚　４ｃｍ</v>
          </cell>
          <cell r="D931" t="str">
            <v>ｍ2</v>
          </cell>
          <cell r="E931">
            <v>46</v>
          </cell>
        </row>
        <row r="932">
          <cell r="A932">
            <v>610130</v>
          </cell>
          <cell r="B932" t="str">
            <v>運動施設の舗装　　敷均し工</v>
          </cell>
          <cell r="C932" t="str">
            <v>表層　　　  　　仕上厚　５ｃｍ</v>
          </cell>
          <cell r="D932" t="str">
            <v>ｍ2</v>
          </cell>
          <cell r="E932">
            <v>48</v>
          </cell>
        </row>
        <row r="933">
          <cell r="A933">
            <v>610140</v>
          </cell>
          <cell r="B933" t="str">
            <v>運動施設の舗装　　敷均し工</v>
          </cell>
          <cell r="C933" t="str">
            <v>表層　　　  　　仕上厚　７ｃｍ</v>
          </cell>
          <cell r="D933" t="str">
            <v>ｍ2</v>
          </cell>
          <cell r="E933">
            <v>52</v>
          </cell>
        </row>
        <row r="934">
          <cell r="A934">
            <v>610150</v>
          </cell>
          <cell r="B934" t="str">
            <v>運動施設の舗装　　敷均し工</v>
          </cell>
          <cell r="C934" t="str">
            <v>表層　　　  　　仕上厚１０ｃｍ</v>
          </cell>
          <cell r="D934" t="str">
            <v>ｍ2</v>
          </cell>
          <cell r="E934">
            <v>57</v>
          </cell>
        </row>
        <row r="935">
          <cell r="A935">
            <v>610160</v>
          </cell>
          <cell r="B935" t="str">
            <v>運動施設の舗装　　敷均し工</v>
          </cell>
          <cell r="C935" t="str">
            <v>表層　　　  　　仕上厚１５ｃｍ</v>
          </cell>
          <cell r="D935" t="str">
            <v>ｍ2</v>
          </cell>
          <cell r="E935">
            <v>66</v>
          </cell>
        </row>
        <row r="936">
          <cell r="A936">
            <v>611010</v>
          </cell>
          <cell r="B936" t="str">
            <v>運動施設の舗装　　敷均し工</v>
          </cell>
          <cell r="C936" t="str">
            <v>表層・中層・下層　　３，０００ｍ2未満　　仕上厚１５ｃｍ</v>
          </cell>
          <cell r="D936" t="str">
            <v>ｍ2</v>
          </cell>
          <cell r="E936">
            <v>170</v>
          </cell>
        </row>
        <row r="937">
          <cell r="A937">
            <v>611110</v>
          </cell>
          <cell r="B937" t="str">
            <v>運動施設の舗装　　敷均し工</v>
          </cell>
          <cell r="C937" t="str">
            <v>中層・下層　　　　　 ３，０００ｍ2以上　　仕上厚２０ｃｍ</v>
          </cell>
          <cell r="D937" t="str">
            <v>ｍ2</v>
          </cell>
          <cell r="E937">
            <v>70</v>
          </cell>
        </row>
        <row r="938">
          <cell r="A938">
            <v>611120</v>
          </cell>
          <cell r="B938" t="str">
            <v>運動施設の舗装　　敷均し工</v>
          </cell>
          <cell r="C938" t="str">
            <v>表層　　　　　　　　　３，０００ｍ2以上　　仕上厚１５ｃｍ</v>
          </cell>
          <cell r="D938" t="str">
            <v>ｍ2</v>
          </cell>
          <cell r="E938">
            <v>70</v>
          </cell>
        </row>
        <row r="939">
          <cell r="A939">
            <v>612010</v>
          </cell>
          <cell r="B939" t="str">
            <v>運動施設の舗装　　混合土切込工</v>
          </cell>
          <cell r="C939" t="str">
            <v>砂・砂質土　　平均混合深さ２０ｃｍ</v>
          </cell>
          <cell r="D939" t="str">
            <v>ｍ2</v>
          </cell>
          <cell r="E939">
            <v>8</v>
          </cell>
        </row>
        <row r="940">
          <cell r="A940">
            <v>613010</v>
          </cell>
          <cell r="B940" t="str">
            <v>運動施設の舗装　　仕上工</v>
          </cell>
          <cell r="C940" t="str">
            <v>ダスト・砂舗装等</v>
          </cell>
          <cell r="D940" t="str">
            <v>ｍ2</v>
          </cell>
          <cell r="E940">
            <v>31</v>
          </cell>
        </row>
        <row r="941">
          <cell r="A941">
            <v>613020</v>
          </cell>
          <cell r="B941" t="str">
            <v>運動施設の舗装　　仕上工</v>
          </cell>
          <cell r="C941" t="str">
            <v>クレイ舗装等</v>
          </cell>
          <cell r="D941" t="str">
            <v>ｍ2</v>
          </cell>
          <cell r="E941">
            <v>49</v>
          </cell>
        </row>
        <row r="942">
          <cell r="A942">
            <v>613110</v>
          </cell>
          <cell r="B942" t="str">
            <v>運動施設の舗装　　表面処理工</v>
          </cell>
          <cell r="C942" t="str">
            <v>ダスト舗装等</v>
          </cell>
          <cell r="D942" t="str">
            <v>ｍ2</v>
          </cell>
          <cell r="E942">
            <v>2</v>
          </cell>
        </row>
        <row r="943">
          <cell r="A943">
            <v>613120</v>
          </cell>
          <cell r="B943" t="str">
            <v>運動施設の舗装　　表面処理工</v>
          </cell>
          <cell r="C943" t="str">
            <v>砂・クレイ舗装等</v>
          </cell>
          <cell r="D943" t="str">
            <v>ｍ2</v>
          </cell>
          <cell r="E943">
            <v>9</v>
          </cell>
        </row>
        <row r="944">
          <cell r="A944">
            <v>614010</v>
          </cell>
          <cell r="B944" t="str">
            <v>掘削押土　　　　　　 ブル普通　６ｔ</v>
          </cell>
          <cell r="C944" t="str">
            <v>運動場等</v>
          </cell>
          <cell r="D944" t="str">
            <v>ｍ3</v>
          </cell>
          <cell r="E944">
            <v>190</v>
          </cell>
        </row>
        <row r="945">
          <cell r="B945" t="str">
            <v>【　土木工事複合単価表　】</v>
          </cell>
        </row>
        <row r="946">
          <cell r="A946">
            <v>620010</v>
          </cell>
          <cell r="B946" t="str">
            <v>芝張付工</v>
          </cell>
          <cell r="C946" t="str">
            <v>平面</v>
          </cell>
          <cell r="D946" t="str">
            <v>ｍ2</v>
          </cell>
          <cell r="E946">
            <v>600</v>
          </cell>
        </row>
        <row r="947">
          <cell r="A947">
            <v>621010</v>
          </cell>
          <cell r="B947" t="str">
            <v>植裁工（緑化ブロック積に伴う樹木）</v>
          </cell>
          <cell r="C947" t="str">
            <v>樹高５０ｃｍ以下</v>
          </cell>
          <cell r="D947" t="str">
            <v>本</v>
          </cell>
          <cell r="E947">
            <v>320</v>
          </cell>
        </row>
        <row r="948">
          <cell r="A948">
            <v>621110</v>
          </cell>
          <cell r="B948" t="str">
            <v>植裁工（人力施工）</v>
          </cell>
          <cell r="C948" t="str">
            <v>高木　　　幹周　１５ｃｍ未満　　　　　　　　　　　　　土工含む</v>
          </cell>
          <cell r="D948" t="str">
            <v>本</v>
          </cell>
          <cell r="E948">
            <v>5050</v>
          </cell>
        </row>
        <row r="949">
          <cell r="A949">
            <v>621120</v>
          </cell>
          <cell r="B949" t="str">
            <v>植裁工（人力施工）</v>
          </cell>
          <cell r="C949" t="str">
            <v>高木　　　幹周　１５ｃｍ以上　２５ｃｍ未満　　　　　土工含む</v>
          </cell>
          <cell r="D949" t="str">
            <v>本</v>
          </cell>
          <cell r="E949">
            <v>8570</v>
          </cell>
        </row>
        <row r="950">
          <cell r="A950">
            <v>621210</v>
          </cell>
          <cell r="B950" t="str">
            <v>植裁工（機械施工）　　バックホウ０．１３ｍ3</v>
          </cell>
          <cell r="C950" t="str">
            <v>高木　　　幹周　２５ｃｍ以上　４０ｃｍ未満　　　　　土工含む</v>
          </cell>
          <cell r="D950" t="str">
            <v>本</v>
          </cell>
          <cell r="E950">
            <v>10640</v>
          </cell>
        </row>
        <row r="951">
          <cell r="A951">
            <v>621220</v>
          </cell>
          <cell r="B951" t="str">
            <v>植裁工（機械施工）　　バックホウ０．１３ｍ3</v>
          </cell>
          <cell r="C951" t="str">
            <v>高木　　　幹周　４０ｃｍ以上　６０ｃｍ未満　　　　　土工含む</v>
          </cell>
          <cell r="D951" t="str">
            <v>本</v>
          </cell>
          <cell r="E951">
            <v>18730</v>
          </cell>
        </row>
        <row r="952">
          <cell r="A952">
            <v>621310</v>
          </cell>
          <cell r="B952" t="str">
            <v>植裁工（機械施工）　　バックホウ０．１３ｍ3</v>
          </cell>
          <cell r="C952" t="str">
            <v>高木　　　幹周　６０ｃｍ以上　９０ｃｍ未満　　　　　土工含む</v>
          </cell>
          <cell r="D952" t="str">
            <v>本</v>
          </cell>
          <cell r="E952">
            <v>29780</v>
          </cell>
        </row>
        <row r="953">
          <cell r="A953">
            <v>621410</v>
          </cell>
          <cell r="B953" t="str">
            <v>植裁工（機械施工）　　バックホウ使用不可の場合</v>
          </cell>
          <cell r="C953" t="str">
            <v>高木　　　幹周　２５ｃｍ以上　４０ｃｍ未満　　　　　土工含む</v>
          </cell>
          <cell r="D953" t="str">
            <v>本</v>
          </cell>
          <cell r="E953">
            <v>16340</v>
          </cell>
        </row>
        <row r="954">
          <cell r="A954">
            <v>621420</v>
          </cell>
          <cell r="B954" t="str">
            <v>植裁工（機械施工）　　バックホウ使用不可の場合</v>
          </cell>
          <cell r="C954" t="str">
            <v>高木　　　幹周　４０ｃｍ以上　６０ｃｍ未満　　　　　土工含む</v>
          </cell>
          <cell r="D954" t="str">
            <v>本</v>
          </cell>
          <cell r="E954">
            <v>26690</v>
          </cell>
        </row>
        <row r="955">
          <cell r="A955">
            <v>621510</v>
          </cell>
          <cell r="B955" t="str">
            <v>植裁工（機械施工）　　バックホウ使用不可の場合</v>
          </cell>
          <cell r="C955" t="str">
            <v>高木　　　幹周　６０ｃｍ以上　９０ｃｍ未満　　　　　土工含む</v>
          </cell>
          <cell r="D955" t="str">
            <v>本</v>
          </cell>
          <cell r="E955">
            <v>48970</v>
          </cell>
        </row>
        <row r="956">
          <cell r="A956">
            <v>622010</v>
          </cell>
          <cell r="B956" t="str">
            <v>支柱設置工　　二脚鳥居支柱（添木付）</v>
          </cell>
          <cell r="C956" t="str">
            <v>高木　　　幹周　３０ｃｍ未満</v>
          </cell>
          <cell r="D956" t="str">
            <v>本</v>
          </cell>
          <cell r="E956">
            <v>3210</v>
          </cell>
        </row>
        <row r="957">
          <cell r="A957">
            <v>622020</v>
          </cell>
          <cell r="B957" t="str">
            <v>支柱設置工　　二脚鳥居支柱（添木なし）</v>
          </cell>
          <cell r="C957" t="str">
            <v>高木　　　幹周　２０ｃｍ以上　３０ｃｍ未満</v>
          </cell>
          <cell r="D957" t="str">
            <v>本</v>
          </cell>
          <cell r="E957">
            <v>2400</v>
          </cell>
        </row>
        <row r="958">
          <cell r="A958">
            <v>622110</v>
          </cell>
          <cell r="B958" t="str">
            <v>支柱設置工　　三脚鳥居支柱</v>
          </cell>
          <cell r="C958" t="str">
            <v>高木　　　幹周　３０ｃｍ以上　６０ｃｍ未満</v>
          </cell>
          <cell r="D958" t="str">
            <v>本</v>
          </cell>
          <cell r="E958">
            <v>3210</v>
          </cell>
        </row>
        <row r="959">
          <cell r="A959">
            <v>622210</v>
          </cell>
          <cell r="B959" t="str">
            <v>支柱設置工　　十字鳥居支柱</v>
          </cell>
          <cell r="C959" t="str">
            <v>高木　　　幹周　３０ｃｍ以上　６０ｃｍ未満</v>
          </cell>
          <cell r="D959" t="str">
            <v>本</v>
          </cell>
          <cell r="E959">
            <v>4820</v>
          </cell>
        </row>
        <row r="960">
          <cell r="A960">
            <v>622310</v>
          </cell>
          <cell r="B960" t="str">
            <v>支柱設置工　　二脚鳥居組合せ</v>
          </cell>
          <cell r="C960" t="str">
            <v>高木　　　幹周　４０ｃｍ以上　７５ｃｍ未満</v>
          </cell>
          <cell r="D960" t="str">
            <v>本</v>
          </cell>
          <cell r="E960">
            <v>6420</v>
          </cell>
        </row>
        <row r="961">
          <cell r="A961">
            <v>622510</v>
          </cell>
          <cell r="B961" t="str">
            <v>支柱設置工　　八ツ掛（丸太　Ｌ＝４ｍ・三脚）</v>
          </cell>
          <cell r="C961" t="str">
            <v>高木　　　幹周　２０ｃｍ以上　３５ｃｍ未満</v>
          </cell>
          <cell r="D961" t="str">
            <v>本</v>
          </cell>
          <cell r="E961">
            <v>3530</v>
          </cell>
        </row>
        <row r="962">
          <cell r="A962">
            <v>622520</v>
          </cell>
          <cell r="B962" t="str">
            <v>支柱設置工　　八ツ掛（丸太　Ｌ＝６～７ｍ・三脚）</v>
          </cell>
          <cell r="C962" t="str">
            <v>高木　　　幹周　３０ｃｍ以上　５０ｃｍ未満</v>
          </cell>
          <cell r="D962" t="str">
            <v>本</v>
          </cell>
          <cell r="E962">
            <v>5600</v>
          </cell>
        </row>
        <row r="963">
          <cell r="A963">
            <v>623010</v>
          </cell>
          <cell r="B963" t="str">
            <v>堀取工（人力施工）</v>
          </cell>
          <cell r="C963" t="str">
            <v>中低木　 幹高　５０ｃｍ未満　　　　　　　　　　　　　根巻含む</v>
          </cell>
          <cell r="D963" t="str">
            <v>本</v>
          </cell>
          <cell r="E963">
            <v>670</v>
          </cell>
        </row>
        <row r="964">
          <cell r="A964">
            <v>623020</v>
          </cell>
          <cell r="B964" t="str">
            <v>堀取工（人力施工）</v>
          </cell>
          <cell r="C964" t="str">
            <v>中低木　 幹高　５０ｃｍ以上１００ｃｍ未満　　　　　根巻含む</v>
          </cell>
          <cell r="D964" t="str">
            <v>本</v>
          </cell>
          <cell r="E964">
            <v>960</v>
          </cell>
        </row>
        <row r="965">
          <cell r="A965">
            <v>623030</v>
          </cell>
          <cell r="B965" t="str">
            <v>堀取工（人力施工）</v>
          </cell>
          <cell r="C965" t="str">
            <v>中低木　 幹高１００ｃｍ以上２００ｃｍ未満　　　　　根巻含む</v>
          </cell>
          <cell r="D965" t="str">
            <v>本</v>
          </cell>
          <cell r="E965">
            <v>1810</v>
          </cell>
        </row>
        <row r="966">
          <cell r="A966">
            <v>623040</v>
          </cell>
          <cell r="B966" t="str">
            <v>堀取工（人力施工）</v>
          </cell>
          <cell r="C966" t="str">
            <v>中低木　 幹高２００ｃｍ以上３００ｃｍ未満　　　　　根巻含む</v>
          </cell>
          <cell r="D966" t="str">
            <v>本</v>
          </cell>
          <cell r="E966">
            <v>4440</v>
          </cell>
        </row>
        <row r="967">
          <cell r="A967">
            <v>623110</v>
          </cell>
          <cell r="B967" t="str">
            <v>堀取工（人力施工）</v>
          </cell>
          <cell r="C967" t="str">
            <v>高木　　　幹周　１５ｃｍ未満　　　　　　　　　　　　　根巻含む</v>
          </cell>
          <cell r="D967" t="str">
            <v>本</v>
          </cell>
          <cell r="E967">
            <v>3370</v>
          </cell>
        </row>
        <row r="968">
          <cell r="A968">
            <v>623120</v>
          </cell>
          <cell r="B968" t="str">
            <v>堀取工（人力施工）</v>
          </cell>
          <cell r="C968" t="str">
            <v>高木　　　幹周　１５ｃｍ以上　２５ｃｍ未満　　　　　根巻含む</v>
          </cell>
          <cell r="D968" t="str">
            <v>本</v>
          </cell>
          <cell r="E968">
            <v>7210</v>
          </cell>
        </row>
        <row r="969">
          <cell r="A969">
            <v>623210</v>
          </cell>
          <cell r="B969" t="str">
            <v>堀取工（機械施工）　　バックホウ０．１３ｍ3</v>
          </cell>
          <cell r="C969" t="str">
            <v>高木　　　幹周　２５ｃｍ以上　４０ｃｍ未満　　　　　根巻含む</v>
          </cell>
          <cell r="D969" t="str">
            <v>本</v>
          </cell>
          <cell r="E969">
            <v>12740</v>
          </cell>
        </row>
        <row r="970">
          <cell r="A970">
            <v>623220</v>
          </cell>
          <cell r="B970" t="str">
            <v>堀取工（機械施工）　　バックホウ０．１３ｍ3</v>
          </cell>
          <cell r="C970" t="str">
            <v>高木　　　幹周　４０ｃｍ以上　６０ｃｍ未満　　　　　根巻含む</v>
          </cell>
          <cell r="D970" t="str">
            <v>本</v>
          </cell>
          <cell r="E970">
            <v>19530</v>
          </cell>
        </row>
        <row r="971">
          <cell r="A971">
            <v>623310</v>
          </cell>
          <cell r="B971" t="str">
            <v>堀取工（機械施工）　　バックホウ０．１３ｍ3</v>
          </cell>
          <cell r="C971" t="str">
            <v>高木　　　幹周　６０ｃｍ以上　９０ｃｍ未満　　　　　根巻含む</v>
          </cell>
          <cell r="D971" t="str">
            <v>本</v>
          </cell>
          <cell r="E971">
            <v>31420</v>
          </cell>
        </row>
        <row r="972">
          <cell r="A972">
            <v>623410</v>
          </cell>
          <cell r="B972" t="str">
            <v>堀取工（人力施工）</v>
          </cell>
          <cell r="C972" t="str">
            <v>中低木　 幹高　５０ｃｍ未満　　　　　　　　　　　　　根巻含まず</v>
          </cell>
          <cell r="D972" t="str">
            <v>本</v>
          </cell>
          <cell r="E972">
            <v>580</v>
          </cell>
        </row>
        <row r="973">
          <cell r="A973">
            <v>623420</v>
          </cell>
          <cell r="B973" t="str">
            <v>堀取工（人力施工）</v>
          </cell>
          <cell r="C973" t="str">
            <v>中低木　 幹高　５０ｃｍ以上１００ｃｍ未満　　　　　根巻含まず</v>
          </cell>
          <cell r="D973" t="str">
            <v>本</v>
          </cell>
          <cell r="E973">
            <v>850</v>
          </cell>
        </row>
        <row r="974">
          <cell r="A974">
            <v>623430</v>
          </cell>
          <cell r="B974" t="str">
            <v>堀取工（人力施工）</v>
          </cell>
          <cell r="C974" t="str">
            <v>中低木　 幹高１００ｃｍ以上２００ｃｍ未満　　　　　根巻含まず</v>
          </cell>
          <cell r="D974" t="str">
            <v>本</v>
          </cell>
          <cell r="E974">
            <v>1630</v>
          </cell>
        </row>
        <row r="975">
          <cell r="A975">
            <v>623440</v>
          </cell>
          <cell r="B975" t="str">
            <v>堀取工（人力施工）</v>
          </cell>
          <cell r="C975" t="str">
            <v>中低木　 幹高２００ｃｍ以上３００ｃｍ未満　　　　　根巻含まず</v>
          </cell>
          <cell r="D975" t="str">
            <v>本</v>
          </cell>
          <cell r="E975">
            <v>3850</v>
          </cell>
        </row>
        <row r="976">
          <cell r="A976">
            <v>623510</v>
          </cell>
          <cell r="B976" t="str">
            <v>堀取工（人力施工）</v>
          </cell>
          <cell r="C976" t="str">
            <v>高木　　　幹周　１５ｃｍ未満　　　　　　　　　　　　　根巻含まず</v>
          </cell>
          <cell r="D976" t="str">
            <v>本</v>
          </cell>
          <cell r="E976">
            <v>2830</v>
          </cell>
        </row>
        <row r="977">
          <cell r="A977">
            <v>623520</v>
          </cell>
          <cell r="B977" t="str">
            <v>堀取工（人力施工）</v>
          </cell>
          <cell r="C977" t="str">
            <v>高木　　　幹周　１５ｃｍ以上　２５ｃｍ未満　　　　　根巻含まず</v>
          </cell>
          <cell r="D977" t="str">
            <v>本</v>
          </cell>
          <cell r="E977">
            <v>6090</v>
          </cell>
        </row>
        <row r="978">
          <cell r="A978">
            <v>623610</v>
          </cell>
          <cell r="B978" t="str">
            <v>堀取工（機械施工）　　バックホウ０．１３ｍ3</v>
          </cell>
          <cell r="C978" t="str">
            <v>高木　　　幹周　２５ｃｍ以上　４０ｃｍ未満　　　　　根巻含まず</v>
          </cell>
          <cell r="D978" t="str">
            <v>本</v>
          </cell>
          <cell r="E978">
            <v>11340</v>
          </cell>
        </row>
        <row r="979">
          <cell r="A979">
            <v>623620</v>
          </cell>
          <cell r="B979" t="str">
            <v>堀取工（機械施工）　　バックホウ０．１３ｍ3</v>
          </cell>
          <cell r="C979" t="str">
            <v>高木　　　幹周　４０ｃｍ以上　６０ｃｍ未満　　　　　根巻含まず</v>
          </cell>
          <cell r="D979" t="str">
            <v>本</v>
          </cell>
          <cell r="E979">
            <v>17490</v>
          </cell>
        </row>
        <row r="980">
          <cell r="A980">
            <v>623710</v>
          </cell>
          <cell r="B980" t="str">
            <v>堀取工（機械施工）　　バックホウ０．１３ｍ3</v>
          </cell>
          <cell r="C980" t="str">
            <v>高木　　　幹周　６０ｃｍ以上　９０ｃｍ未満　　　　　根巻含まず</v>
          </cell>
          <cell r="D980" t="str">
            <v>本</v>
          </cell>
          <cell r="E980">
            <v>27750</v>
          </cell>
        </row>
        <row r="981">
          <cell r="A981">
            <v>624010</v>
          </cell>
          <cell r="B981" t="str">
            <v>幹巻工</v>
          </cell>
          <cell r="C981" t="str">
            <v>高木　　　幹周　２５ｃｍ以上　４０ｃｍ未満</v>
          </cell>
          <cell r="D981" t="str">
            <v>本</v>
          </cell>
          <cell r="E981">
            <v>1630</v>
          </cell>
        </row>
        <row r="982">
          <cell r="A982">
            <v>624020</v>
          </cell>
          <cell r="B982" t="str">
            <v>幹巻工</v>
          </cell>
          <cell r="C982" t="str">
            <v>高木　　　幹周　４０ｃｍ以上　６０ｃｍ未満</v>
          </cell>
          <cell r="D982" t="str">
            <v>本</v>
          </cell>
          <cell r="E982">
            <v>2960</v>
          </cell>
        </row>
        <row r="983">
          <cell r="A983">
            <v>624030</v>
          </cell>
          <cell r="B983" t="str">
            <v>幹巻工</v>
          </cell>
          <cell r="C983" t="str">
            <v>高木　　　幹周　６０ｃｍ以上　９０ｃｍ未満</v>
          </cell>
          <cell r="D983" t="str">
            <v>本</v>
          </cell>
          <cell r="E983">
            <v>4850</v>
          </cell>
        </row>
        <row r="984">
          <cell r="A984">
            <v>625010</v>
          </cell>
          <cell r="B984" t="str">
            <v>運搬工</v>
          </cell>
          <cell r="C984" t="str">
            <v>中低木　 幹高　５０ｃｍ未満　　　　　　　　　　　　　運搬距離５ｋｍまで</v>
          </cell>
          <cell r="D984" t="str">
            <v>本</v>
          </cell>
          <cell r="E984">
            <v>370</v>
          </cell>
        </row>
        <row r="985">
          <cell r="A985">
            <v>625020</v>
          </cell>
          <cell r="B985" t="str">
            <v>運搬工</v>
          </cell>
          <cell r="C985" t="str">
            <v>中低木　 幹高　５０ｃｍ以上１００ｃｍ未満　　　　　運搬距離５ｋｍまで</v>
          </cell>
          <cell r="D985" t="str">
            <v>本</v>
          </cell>
          <cell r="E985">
            <v>530</v>
          </cell>
        </row>
        <row r="986">
          <cell r="B986" t="str">
            <v>【　土木工事複合単価表　】</v>
          </cell>
        </row>
        <row r="987">
          <cell r="A987">
            <v>625030</v>
          </cell>
          <cell r="B987" t="str">
            <v>運搬工</v>
          </cell>
          <cell r="C987" t="str">
            <v>中低木　 幹高１００ｃｍ以上２００ｃｍ未満　　　　　運搬距離５ｋｍまで</v>
          </cell>
          <cell r="D987" t="str">
            <v>本</v>
          </cell>
          <cell r="E987">
            <v>660</v>
          </cell>
        </row>
        <row r="988">
          <cell r="A988">
            <v>625040</v>
          </cell>
          <cell r="B988" t="str">
            <v>運搬工</v>
          </cell>
          <cell r="C988" t="str">
            <v>中低木　 幹高２００ｃｍ以上３００ｃｍ未満　　　　　運搬距離５ｋｍまで</v>
          </cell>
          <cell r="D988" t="str">
            <v>本</v>
          </cell>
          <cell r="E988">
            <v>840</v>
          </cell>
        </row>
        <row r="989">
          <cell r="A989">
            <v>625110</v>
          </cell>
          <cell r="B989" t="str">
            <v>運搬工</v>
          </cell>
          <cell r="C989" t="str">
            <v>高木　　　幹周　１５ｃｍ未満　　　　　　　　　　　　　運搬距離５ｋｍまで</v>
          </cell>
          <cell r="D989" t="str">
            <v>本</v>
          </cell>
          <cell r="E989">
            <v>1200</v>
          </cell>
        </row>
        <row r="990">
          <cell r="A990">
            <v>625120</v>
          </cell>
          <cell r="B990" t="str">
            <v>運搬工</v>
          </cell>
          <cell r="C990" t="str">
            <v>高木　　　幹周　１５ｃｍ以上　２５ｃｍ未満　　　　　運搬距離５ｋｍまで</v>
          </cell>
          <cell r="D990" t="str">
            <v>本</v>
          </cell>
          <cell r="E990">
            <v>1650</v>
          </cell>
        </row>
        <row r="991">
          <cell r="A991">
            <v>625210</v>
          </cell>
          <cell r="B991" t="str">
            <v>運搬工</v>
          </cell>
          <cell r="C991" t="str">
            <v>高木　　　幹周　２５ｃｍ以上　４０ｃｍ未満　　　　　運搬距離５ｋｍまで</v>
          </cell>
          <cell r="D991" t="str">
            <v>本</v>
          </cell>
          <cell r="E991">
            <v>490</v>
          </cell>
        </row>
        <row r="992">
          <cell r="A992">
            <v>625220</v>
          </cell>
          <cell r="B992" t="str">
            <v>運搬工</v>
          </cell>
          <cell r="C992" t="str">
            <v>高木　　　幹周　４０ｃｍ以上　６０ｃｍ未満　　　　　運搬距離５ｋｍまで</v>
          </cell>
          <cell r="D992" t="str">
            <v>本</v>
          </cell>
          <cell r="E992">
            <v>1150</v>
          </cell>
        </row>
        <row r="993">
          <cell r="A993">
            <v>625310</v>
          </cell>
          <cell r="B993" t="str">
            <v>運搬工</v>
          </cell>
          <cell r="C993" t="str">
            <v>高木　　　幹周　６０ｃｍ以上　９０ｃｍ未満　　　　　運搬距離５ｋｍまで</v>
          </cell>
          <cell r="D993" t="str">
            <v>本</v>
          </cell>
          <cell r="E993">
            <v>2740</v>
          </cell>
        </row>
        <row r="994">
          <cell r="A994">
            <v>626010</v>
          </cell>
          <cell r="B994" t="str">
            <v>緑化ブロック積工</v>
          </cell>
          <cell r="C994" t="str">
            <v>ｍ2</v>
          </cell>
          <cell r="D994" t="str">
            <v>ｍ2</v>
          </cell>
          <cell r="E994">
            <v>8780</v>
          </cell>
        </row>
        <row r="995">
          <cell r="A995">
            <v>630030</v>
          </cell>
          <cell r="B995" t="str">
            <v>舗装版切断工</v>
          </cell>
          <cell r="C995" t="str">
            <v>コンクリート版　　舗装厚２０ｃｍ以下</v>
          </cell>
          <cell r="D995" t="str">
            <v>ｍ</v>
          </cell>
          <cell r="E995">
            <v>1040</v>
          </cell>
        </row>
        <row r="996">
          <cell r="A996">
            <v>630130</v>
          </cell>
          <cell r="B996" t="str">
            <v>舗装版切断工</v>
          </cell>
          <cell r="C996" t="str">
            <v>アスファルト版　　舗装厚２０ｃｍ以下</v>
          </cell>
          <cell r="D996" t="str">
            <v>ｍ</v>
          </cell>
          <cell r="E996">
            <v>500</v>
          </cell>
        </row>
        <row r="997">
          <cell r="A997">
            <v>630320</v>
          </cell>
          <cell r="B997" t="str">
            <v>舗装版切断工（機械施工）　　バックホウ０．４５ｍ3</v>
          </cell>
          <cell r="C997" t="str">
            <v>コンクリート版　　舗装厚　５ｃｍを越え１０ｃｍ以下</v>
          </cell>
          <cell r="D997" t="str">
            <v>ｍ2</v>
          </cell>
          <cell r="E997">
            <v>120</v>
          </cell>
        </row>
        <row r="998">
          <cell r="A998">
            <v>630330</v>
          </cell>
          <cell r="B998" t="str">
            <v>舗装版切断工（機械施工）　　バックホウ０．４５ｍ3</v>
          </cell>
          <cell r="C998" t="str">
            <v>コンクリート版　　舗装厚１０ｃｍを越え１５ｃｍ以下</v>
          </cell>
          <cell r="D998" t="str">
            <v>ｍ2</v>
          </cell>
          <cell r="E998">
            <v>180</v>
          </cell>
        </row>
        <row r="999">
          <cell r="A999">
            <v>630520</v>
          </cell>
          <cell r="B999" t="str">
            <v>舗装版切断工（機械施工）　　バックホウ０．４５ｍ3</v>
          </cell>
          <cell r="C999" t="str">
            <v>アスファルト版　　舗装厚　５ｃｍを越え１０ｃｍ以下</v>
          </cell>
          <cell r="D999" t="str">
            <v>ｍ2</v>
          </cell>
          <cell r="E999">
            <v>120</v>
          </cell>
        </row>
        <row r="1000">
          <cell r="A1000">
            <v>630530</v>
          </cell>
          <cell r="B1000" t="str">
            <v>舗装版切断工（機械施工）　　バックホウ０．４５ｍ3</v>
          </cell>
          <cell r="C1000" t="str">
            <v>アスファルト版　　舗装厚１０ｃｍを越え１５ｃｍ以下</v>
          </cell>
          <cell r="D1000" t="str">
            <v>ｍ2</v>
          </cell>
          <cell r="E1000">
            <v>170</v>
          </cell>
        </row>
        <row r="1001">
          <cell r="A1001">
            <v>630610</v>
          </cell>
          <cell r="B1001" t="str">
            <v>舗装版取りこわし工（人力施工）</v>
          </cell>
          <cell r="C1001" t="str">
            <v>アスファルト版　　舗装厚　４ｃｍ以下</v>
          </cell>
          <cell r="D1001" t="str">
            <v>ｍ2</v>
          </cell>
          <cell r="E1001">
            <v>2050</v>
          </cell>
        </row>
        <row r="1002">
          <cell r="A1002">
            <v>630620</v>
          </cell>
          <cell r="B1002" t="str">
            <v>舗装版取りこわし工（人力施工）</v>
          </cell>
          <cell r="C1002" t="str">
            <v>アスファルト版　　舗装厚　４ｃｍを越え１０ｃｍ以下</v>
          </cell>
          <cell r="D1002" t="str">
            <v>ｍ2</v>
          </cell>
          <cell r="E1002">
            <v>3500</v>
          </cell>
        </row>
        <row r="1003">
          <cell r="A1003">
            <v>630630</v>
          </cell>
          <cell r="B1003" t="str">
            <v>舗装版取りこわし工（人力施工）</v>
          </cell>
          <cell r="C1003" t="str">
            <v>アスファルト版　　舗装厚１０ｃｍを越え１５ｃｍ以下</v>
          </cell>
          <cell r="D1003" t="str">
            <v>ｍ2</v>
          </cell>
          <cell r="E1003">
            <v>4720</v>
          </cell>
        </row>
        <row r="1004">
          <cell r="A1004">
            <v>630640</v>
          </cell>
          <cell r="B1004" t="str">
            <v>舗装版取りこわし工（人力施工）</v>
          </cell>
          <cell r="C1004" t="str">
            <v>アスファルト版　　舗装厚１５ｃｍを越え３０ｃｍ以下</v>
          </cell>
          <cell r="D1004" t="str">
            <v>ｍ2</v>
          </cell>
          <cell r="E1004">
            <v>8360</v>
          </cell>
        </row>
        <row r="1005">
          <cell r="A1005">
            <v>630710</v>
          </cell>
          <cell r="B1005" t="str">
            <v>クラック補修工（人力施工）</v>
          </cell>
          <cell r="C1005" t="str">
            <v>ｍ</v>
          </cell>
          <cell r="D1005" t="str">
            <v>ｍ</v>
          </cell>
          <cell r="E1005">
            <v>190</v>
          </cell>
        </row>
        <row r="1006">
          <cell r="A1006">
            <v>630910</v>
          </cell>
          <cell r="B1006" t="str">
            <v>はつり工（人力施工）</v>
          </cell>
          <cell r="C1006" t="str">
            <v>はつり厚３ｃｍ以下</v>
          </cell>
          <cell r="D1006" t="str">
            <v>ｍ2</v>
          </cell>
          <cell r="E1006">
            <v>3540</v>
          </cell>
        </row>
        <row r="1007">
          <cell r="A1007">
            <v>630920</v>
          </cell>
          <cell r="B1007" t="str">
            <v>はつり工（人力施工）</v>
          </cell>
          <cell r="C1007" t="str">
            <v>はつり厚３ｃｍを越え６ｃｍ以下</v>
          </cell>
          <cell r="D1007" t="str">
            <v>ｍ2</v>
          </cell>
          <cell r="E1007">
            <v>5890</v>
          </cell>
        </row>
        <row r="1008">
          <cell r="A1008" t="str">
            <v>6F0010</v>
          </cell>
          <cell r="B1008" t="str">
            <v>分解組立費　（運搬費含む）</v>
          </cell>
          <cell r="C1008" t="str">
            <v>ブルドーザ普通２１～４４ｔ以下　　湿地ブルドーザ１９～２８ｔ以下</v>
          </cell>
          <cell r="D1008" t="str">
            <v>回</v>
          </cell>
          <cell r="E1008">
            <v>449860</v>
          </cell>
        </row>
        <row r="1009">
          <cell r="A1009" t="str">
            <v>6F1010</v>
          </cell>
          <cell r="B1009" t="str">
            <v>分解組立費　（運搬費含む）</v>
          </cell>
          <cell r="C1009" t="str">
            <v>バックホウクローラ型　　１．０ｍ3～２．１ｍ3以下</v>
          </cell>
          <cell r="D1009" t="str">
            <v>回</v>
          </cell>
          <cell r="E1009">
            <v>482040</v>
          </cell>
        </row>
        <row r="1010">
          <cell r="A1010" t="str">
            <v>6F2010</v>
          </cell>
          <cell r="B1010" t="str">
            <v>分解組立費　（運搬費含む）</v>
          </cell>
          <cell r="C1010" t="str">
            <v>クラムシェル　　平積０．６～２．０ｍ3以下</v>
          </cell>
          <cell r="D1010" t="str">
            <v>回</v>
          </cell>
          <cell r="E1010">
            <v>915340</v>
          </cell>
        </row>
        <row r="1011">
          <cell r="A1011" t="str">
            <v>6F6010</v>
          </cell>
          <cell r="B1011" t="str">
            <v>分解組立費　（運搬費含む）</v>
          </cell>
          <cell r="C1011" t="str">
            <v>クローラクレーン　　８０ｔ吊以下</v>
          </cell>
          <cell r="D1011" t="str">
            <v>回</v>
          </cell>
          <cell r="E1011">
            <v>915340</v>
          </cell>
        </row>
        <row r="1047">
          <cell r="E1047" t="str">
            <v/>
          </cell>
        </row>
        <row r="1048">
          <cell r="E1048" t="str">
            <v/>
          </cell>
        </row>
        <row r="1049">
          <cell r="E1049" t="str">
            <v/>
          </cell>
        </row>
        <row r="1050">
          <cell r="E1050" t="str">
            <v/>
          </cell>
        </row>
        <row r="1051">
          <cell r="E1051" t="str">
            <v/>
          </cell>
        </row>
        <row r="1052">
          <cell r="E1052" t="str">
            <v/>
          </cell>
        </row>
        <row r="1053">
          <cell r="E1053" t="str">
            <v/>
          </cell>
        </row>
        <row r="1054">
          <cell r="E1054" t="str">
            <v/>
          </cell>
        </row>
        <row r="1055">
          <cell r="E1055" t="str">
            <v/>
          </cell>
        </row>
        <row r="1056">
          <cell r="E1056" t="str">
            <v/>
          </cell>
        </row>
        <row r="1057">
          <cell r="E1057" t="str">
            <v/>
          </cell>
        </row>
        <row r="1058">
          <cell r="E1058" t="str">
            <v/>
          </cell>
        </row>
        <row r="1059">
          <cell r="E1059" t="str">
            <v/>
          </cell>
        </row>
        <row r="1060">
          <cell r="E1060" t="str">
            <v/>
          </cell>
        </row>
        <row r="1061">
          <cell r="E1061" t="str">
            <v/>
          </cell>
        </row>
        <row r="1062">
          <cell r="E1062" t="str">
            <v/>
          </cell>
        </row>
        <row r="1063">
          <cell r="E1063" t="str">
            <v/>
          </cell>
        </row>
        <row r="1064">
          <cell r="E1064" t="str">
            <v/>
          </cell>
        </row>
        <row r="1065">
          <cell r="E1065" t="str">
            <v/>
          </cell>
        </row>
        <row r="1066">
          <cell r="E1066" t="str">
            <v/>
          </cell>
        </row>
        <row r="1067">
          <cell r="E1067" t="str">
            <v/>
          </cell>
        </row>
        <row r="1068">
          <cell r="E1068" t="str">
            <v/>
          </cell>
        </row>
        <row r="1069">
          <cell r="E1069" t="str">
            <v/>
          </cell>
        </row>
        <row r="1070">
          <cell r="E1070" t="str">
            <v/>
          </cell>
        </row>
        <row r="1071">
          <cell r="E1071" t="str">
            <v/>
          </cell>
        </row>
        <row r="1072">
          <cell r="E1072" t="str">
            <v/>
          </cell>
        </row>
        <row r="1073">
          <cell r="E1073" t="str">
            <v/>
          </cell>
        </row>
        <row r="1074">
          <cell r="E1074" t="str">
            <v/>
          </cell>
        </row>
        <row r="1075">
          <cell r="E1075" t="str">
            <v/>
          </cell>
        </row>
        <row r="1076">
          <cell r="E1076" t="str">
            <v/>
          </cell>
        </row>
        <row r="1077">
          <cell r="E1077" t="str">
            <v/>
          </cell>
        </row>
        <row r="1078">
          <cell r="E1078" t="str">
            <v/>
          </cell>
        </row>
        <row r="1079">
          <cell r="E1079" t="str">
            <v/>
          </cell>
        </row>
        <row r="1080">
          <cell r="E1080" t="str">
            <v/>
          </cell>
        </row>
        <row r="1081">
          <cell r="E1081" t="str">
            <v/>
          </cell>
        </row>
        <row r="1082">
          <cell r="E1082" t="str">
            <v/>
          </cell>
        </row>
        <row r="1083">
          <cell r="E1083" t="str">
            <v/>
          </cell>
        </row>
        <row r="1084">
          <cell r="E1084" t="str">
            <v/>
          </cell>
        </row>
        <row r="1085">
          <cell r="E1085" t="str">
            <v/>
          </cell>
        </row>
        <row r="1086">
          <cell r="E1086" t="str">
            <v/>
          </cell>
        </row>
        <row r="1087">
          <cell r="E1087" t="str">
            <v/>
          </cell>
        </row>
        <row r="1088">
          <cell r="E1088" t="str">
            <v/>
          </cell>
        </row>
        <row r="1089">
          <cell r="E1089" t="str">
            <v/>
          </cell>
        </row>
        <row r="1090">
          <cell r="E1090" t="str">
            <v/>
          </cell>
        </row>
        <row r="1091">
          <cell r="E1091" t="str">
            <v/>
          </cell>
        </row>
        <row r="1092">
          <cell r="E1092" t="str">
            <v/>
          </cell>
        </row>
        <row r="1093">
          <cell r="E1093" t="str">
            <v/>
          </cell>
        </row>
        <row r="1094">
          <cell r="E1094" t="str">
            <v/>
          </cell>
        </row>
        <row r="1095">
          <cell r="E1095" t="str">
            <v/>
          </cell>
        </row>
        <row r="1096">
          <cell r="E1096" t="str">
            <v/>
          </cell>
        </row>
        <row r="1097">
          <cell r="E1097" t="str">
            <v/>
          </cell>
        </row>
        <row r="1098">
          <cell r="E1098" t="str">
            <v/>
          </cell>
        </row>
        <row r="1099">
          <cell r="E1099" t="str">
            <v/>
          </cell>
        </row>
        <row r="1100">
          <cell r="E1100" t="str">
            <v/>
          </cell>
        </row>
        <row r="1101">
          <cell r="E1101" t="str">
            <v/>
          </cell>
        </row>
        <row r="1102">
          <cell r="E1102" t="str">
            <v/>
          </cell>
        </row>
        <row r="1103">
          <cell r="E1103" t="str">
            <v/>
          </cell>
        </row>
        <row r="1104">
          <cell r="E1104" t="str">
            <v/>
          </cell>
        </row>
        <row r="1105">
          <cell r="E1105" t="str">
            <v/>
          </cell>
        </row>
        <row r="1106">
          <cell r="E1106" t="str">
            <v/>
          </cell>
        </row>
        <row r="1107">
          <cell r="E1107" t="str">
            <v/>
          </cell>
        </row>
        <row r="1108">
          <cell r="E1108" t="str">
            <v/>
          </cell>
        </row>
        <row r="1109">
          <cell r="E1109" t="str">
            <v/>
          </cell>
        </row>
        <row r="1110">
          <cell r="E1110" t="str">
            <v/>
          </cell>
        </row>
        <row r="1111">
          <cell r="E1111" t="str">
            <v/>
          </cell>
        </row>
        <row r="1112">
          <cell r="E1112" t="str">
            <v/>
          </cell>
        </row>
        <row r="1113">
          <cell r="E1113" t="str">
            <v/>
          </cell>
        </row>
        <row r="1114">
          <cell r="E1114" t="str">
            <v/>
          </cell>
        </row>
        <row r="1115">
          <cell r="E1115" t="str">
            <v/>
          </cell>
        </row>
        <row r="1116">
          <cell r="E1116" t="str">
            <v/>
          </cell>
        </row>
        <row r="1117">
          <cell r="E1117" t="str">
            <v/>
          </cell>
        </row>
        <row r="1118">
          <cell r="E1118" t="str">
            <v/>
          </cell>
        </row>
        <row r="1119">
          <cell r="E1119" t="str">
            <v/>
          </cell>
        </row>
        <row r="1120">
          <cell r="E1120" t="str">
            <v/>
          </cell>
        </row>
        <row r="1121">
          <cell r="E1121" t="str">
            <v/>
          </cell>
        </row>
        <row r="1122">
          <cell r="E1122" t="str">
            <v/>
          </cell>
        </row>
        <row r="1123">
          <cell r="E1123" t="str">
            <v/>
          </cell>
        </row>
        <row r="1124">
          <cell r="E1124" t="str">
            <v/>
          </cell>
        </row>
        <row r="1125">
          <cell r="E1125" t="str">
            <v/>
          </cell>
        </row>
        <row r="1126">
          <cell r="E1126" t="str">
            <v/>
          </cell>
        </row>
        <row r="1127">
          <cell r="E1127" t="str">
            <v/>
          </cell>
        </row>
        <row r="1128">
          <cell r="E1128" t="str">
            <v/>
          </cell>
        </row>
        <row r="1129">
          <cell r="E1129" t="str">
            <v/>
          </cell>
        </row>
        <row r="1130">
          <cell r="E1130" t="str">
            <v/>
          </cell>
        </row>
        <row r="1131">
          <cell r="E1131" t="str">
            <v/>
          </cell>
        </row>
        <row r="1132">
          <cell r="E1132" t="str">
            <v/>
          </cell>
        </row>
        <row r="1133">
          <cell r="E1133" t="str">
            <v/>
          </cell>
        </row>
        <row r="1134">
          <cell r="E1134" t="str">
            <v/>
          </cell>
        </row>
        <row r="1135">
          <cell r="E1135" t="str">
            <v/>
          </cell>
        </row>
        <row r="1136">
          <cell r="E1136" t="str">
            <v/>
          </cell>
        </row>
        <row r="1137">
          <cell r="E1137" t="str">
            <v/>
          </cell>
        </row>
        <row r="1138">
          <cell r="E1138" t="str">
            <v/>
          </cell>
        </row>
        <row r="1139">
          <cell r="E1139" t="str">
            <v/>
          </cell>
        </row>
        <row r="1140">
          <cell r="E1140" t="str">
            <v/>
          </cell>
        </row>
        <row r="1141">
          <cell r="E1141" t="str">
            <v/>
          </cell>
        </row>
        <row r="1142">
          <cell r="E1142" t="str">
            <v/>
          </cell>
        </row>
        <row r="1143">
          <cell r="E1143" t="str">
            <v/>
          </cell>
        </row>
        <row r="1144">
          <cell r="E1144" t="str">
            <v/>
          </cell>
        </row>
        <row r="1145">
          <cell r="E1145" t="str">
            <v/>
          </cell>
        </row>
        <row r="1146">
          <cell r="E1146" t="str">
            <v/>
          </cell>
        </row>
        <row r="1147">
          <cell r="E1147" t="str">
            <v/>
          </cell>
        </row>
        <row r="1148">
          <cell r="E1148" t="str">
            <v/>
          </cell>
        </row>
        <row r="1149">
          <cell r="E1149" t="str">
            <v/>
          </cell>
        </row>
        <row r="1150">
          <cell r="E1150" t="str">
            <v/>
          </cell>
        </row>
        <row r="1151">
          <cell r="E1151" t="str">
            <v/>
          </cell>
        </row>
        <row r="1152">
          <cell r="E1152" t="str">
            <v/>
          </cell>
        </row>
        <row r="1153">
          <cell r="E1153" t="str">
            <v/>
          </cell>
        </row>
        <row r="1154">
          <cell r="E1154" t="str">
            <v/>
          </cell>
        </row>
        <row r="1155">
          <cell r="E1155" t="str">
            <v/>
          </cell>
        </row>
        <row r="1156">
          <cell r="E1156" t="str">
            <v/>
          </cell>
        </row>
        <row r="1157">
          <cell r="E1157" t="str">
            <v/>
          </cell>
        </row>
        <row r="1158">
          <cell r="E1158" t="str">
            <v/>
          </cell>
        </row>
        <row r="1159">
          <cell r="E1159" t="str">
            <v/>
          </cell>
        </row>
        <row r="1160">
          <cell r="E1160" t="str">
            <v/>
          </cell>
        </row>
        <row r="1161">
          <cell r="E1161" t="str">
            <v/>
          </cell>
        </row>
        <row r="1162">
          <cell r="E1162" t="str">
            <v/>
          </cell>
        </row>
        <row r="1163">
          <cell r="E1163" t="str">
            <v/>
          </cell>
        </row>
        <row r="1164">
          <cell r="E1164" t="str">
            <v/>
          </cell>
        </row>
        <row r="1165">
          <cell r="E1165" t="str">
            <v/>
          </cell>
        </row>
        <row r="1166">
          <cell r="E1166" t="str">
            <v/>
          </cell>
        </row>
        <row r="1167">
          <cell r="E1167" t="str">
            <v/>
          </cell>
        </row>
        <row r="1168">
          <cell r="E1168" t="str">
            <v/>
          </cell>
        </row>
        <row r="1169">
          <cell r="E1169" t="str">
            <v/>
          </cell>
        </row>
        <row r="1170">
          <cell r="E1170" t="str">
            <v/>
          </cell>
        </row>
        <row r="1171">
          <cell r="E1171" t="str">
            <v/>
          </cell>
        </row>
        <row r="1172">
          <cell r="E1172" t="str">
            <v/>
          </cell>
        </row>
        <row r="1173">
          <cell r="E1173" t="str">
            <v/>
          </cell>
        </row>
        <row r="1174">
          <cell r="E1174" t="str">
            <v/>
          </cell>
        </row>
        <row r="1175">
          <cell r="E1175" t="str">
            <v/>
          </cell>
        </row>
        <row r="1176">
          <cell r="E1176" t="str">
            <v/>
          </cell>
        </row>
        <row r="1177">
          <cell r="E1177" t="str">
            <v/>
          </cell>
        </row>
        <row r="1178">
          <cell r="E1178" t="str">
            <v/>
          </cell>
        </row>
        <row r="1179">
          <cell r="E1179" t="str">
            <v/>
          </cell>
        </row>
        <row r="1180">
          <cell r="E1180" t="str">
            <v/>
          </cell>
        </row>
        <row r="1181">
          <cell r="E1181" t="str">
            <v/>
          </cell>
        </row>
        <row r="1182">
          <cell r="E1182" t="str">
            <v/>
          </cell>
        </row>
        <row r="1183">
          <cell r="E1183" t="str">
            <v/>
          </cell>
        </row>
        <row r="1184">
          <cell r="E1184" t="str">
            <v/>
          </cell>
        </row>
        <row r="1185">
          <cell r="E1185" t="str">
            <v/>
          </cell>
        </row>
        <row r="1186">
          <cell r="E1186" t="str">
            <v/>
          </cell>
        </row>
        <row r="1187">
          <cell r="E1187" t="str">
            <v/>
          </cell>
        </row>
        <row r="1188">
          <cell r="E1188" t="str">
            <v/>
          </cell>
        </row>
        <row r="1189">
          <cell r="E1189" t="str">
            <v/>
          </cell>
        </row>
        <row r="1190">
          <cell r="E1190" t="str">
            <v/>
          </cell>
        </row>
        <row r="1191">
          <cell r="E1191" t="str">
            <v/>
          </cell>
        </row>
        <row r="1192">
          <cell r="E1192" t="str">
            <v/>
          </cell>
        </row>
        <row r="1193">
          <cell r="E1193" t="str">
            <v/>
          </cell>
        </row>
        <row r="1194">
          <cell r="E1194" t="str">
            <v/>
          </cell>
        </row>
        <row r="1195">
          <cell r="E1195" t="str">
            <v/>
          </cell>
        </row>
        <row r="1196">
          <cell r="E1196" t="str">
            <v/>
          </cell>
        </row>
        <row r="1197">
          <cell r="E1197" t="str">
            <v/>
          </cell>
        </row>
        <row r="1198">
          <cell r="E1198" t="str">
            <v/>
          </cell>
        </row>
        <row r="1199">
          <cell r="E1199" t="str">
            <v/>
          </cell>
        </row>
        <row r="1200">
          <cell r="E1200" t="str">
            <v/>
          </cell>
        </row>
        <row r="1201">
          <cell r="E1201" t="str">
            <v/>
          </cell>
        </row>
        <row r="1202">
          <cell r="E1202" t="str">
            <v/>
          </cell>
        </row>
        <row r="1203">
          <cell r="E1203" t="str">
            <v/>
          </cell>
        </row>
        <row r="1204">
          <cell r="E1204" t="str">
            <v/>
          </cell>
        </row>
        <row r="1205">
          <cell r="E1205" t="str">
            <v/>
          </cell>
        </row>
        <row r="1206">
          <cell r="E1206" t="str">
            <v/>
          </cell>
        </row>
        <row r="1207">
          <cell r="E1207" t="str">
            <v/>
          </cell>
        </row>
        <row r="1208">
          <cell r="E1208" t="str">
            <v/>
          </cell>
        </row>
        <row r="1209">
          <cell r="E1209" t="str">
            <v/>
          </cell>
        </row>
        <row r="1210">
          <cell r="E1210" t="str">
            <v/>
          </cell>
        </row>
        <row r="1211">
          <cell r="E1211" t="str">
            <v/>
          </cell>
        </row>
        <row r="1212">
          <cell r="E1212" t="str">
            <v/>
          </cell>
        </row>
        <row r="1213">
          <cell r="E1213" t="str">
            <v/>
          </cell>
        </row>
        <row r="1214">
          <cell r="E1214" t="str">
            <v/>
          </cell>
        </row>
        <row r="1215">
          <cell r="E1215" t="str">
            <v/>
          </cell>
        </row>
        <row r="1216">
          <cell r="E1216" t="str">
            <v/>
          </cell>
        </row>
        <row r="1217">
          <cell r="E1217" t="str">
            <v/>
          </cell>
        </row>
        <row r="1218">
          <cell r="E1218" t="str">
            <v/>
          </cell>
        </row>
        <row r="1219">
          <cell r="E1219" t="str">
            <v/>
          </cell>
        </row>
        <row r="1220">
          <cell r="E1220" t="str">
            <v/>
          </cell>
        </row>
        <row r="1221">
          <cell r="E1221" t="str">
            <v/>
          </cell>
        </row>
        <row r="1222">
          <cell r="E1222" t="str">
            <v/>
          </cell>
        </row>
        <row r="1223">
          <cell r="E1223" t="str">
            <v/>
          </cell>
        </row>
        <row r="1224">
          <cell r="E1224" t="str">
            <v/>
          </cell>
        </row>
        <row r="1225">
          <cell r="E1225" t="str">
            <v/>
          </cell>
        </row>
        <row r="1226">
          <cell r="E1226" t="str">
            <v/>
          </cell>
        </row>
        <row r="1227">
          <cell r="E1227" t="str">
            <v/>
          </cell>
        </row>
        <row r="1228">
          <cell r="E1228" t="str">
            <v/>
          </cell>
        </row>
        <row r="1229">
          <cell r="E1229" t="str">
            <v/>
          </cell>
        </row>
        <row r="1230">
          <cell r="E1230" t="str">
            <v/>
          </cell>
        </row>
        <row r="1231">
          <cell r="E1231" t="str">
            <v/>
          </cell>
        </row>
        <row r="1232">
          <cell r="E1232" t="str">
            <v/>
          </cell>
        </row>
        <row r="1233">
          <cell r="E1233" t="str">
            <v/>
          </cell>
        </row>
        <row r="1234">
          <cell r="E1234" t="str">
            <v/>
          </cell>
        </row>
        <row r="1235">
          <cell r="E1235" t="str">
            <v/>
          </cell>
        </row>
        <row r="1236">
          <cell r="E1236" t="str">
            <v/>
          </cell>
        </row>
        <row r="1237">
          <cell r="E1237" t="str">
            <v/>
          </cell>
        </row>
        <row r="1238">
          <cell r="E1238" t="str">
            <v/>
          </cell>
        </row>
        <row r="1239">
          <cell r="E1239" t="str">
            <v/>
          </cell>
        </row>
        <row r="1240">
          <cell r="E1240" t="str">
            <v/>
          </cell>
        </row>
        <row r="1241">
          <cell r="E1241" t="str">
            <v/>
          </cell>
        </row>
        <row r="1242">
          <cell r="E1242" t="str">
            <v/>
          </cell>
        </row>
        <row r="1243">
          <cell r="E1243" t="str">
            <v/>
          </cell>
        </row>
        <row r="1244">
          <cell r="E1244" t="str">
            <v/>
          </cell>
        </row>
        <row r="1245">
          <cell r="E1245" t="str">
            <v/>
          </cell>
        </row>
        <row r="1246">
          <cell r="E1246" t="str">
            <v/>
          </cell>
        </row>
        <row r="1247">
          <cell r="E1247" t="str">
            <v/>
          </cell>
        </row>
        <row r="1248">
          <cell r="E1248" t="str">
            <v/>
          </cell>
        </row>
        <row r="1249">
          <cell r="E1249" t="str">
            <v/>
          </cell>
        </row>
        <row r="1250">
          <cell r="E1250" t="str">
            <v/>
          </cell>
        </row>
        <row r="1251">
          <cell r="E1251" t="str">
            <v/>
          </cell>
        </row>
        <row r="1252">
          <cell r="E1252" t="str">
            <v/>
          </cell>
        </row>
        <row r="1253">
          <cell r="E1253" t="str">
            <v/>
          </cell>
        </row>
        <row r="1254">
          <cell r="E1254" t="str">
            <v/>
          </cell>
        </row>
        <row r="1255">
          <cell r="E1255" t="str">
            <v/>
          </cell>
        </row>
        <row r="1256">
          <cell r="E1256" t="str">
            <v/>
          </cell>
        </row>
        <row r="1257">
          <cell r="E1257" t="str">
            <v/>
          </cell>
        </row>
        <row r="1258">
          <cell r="E1258" t="str">
            <v/>
          </cell>
        </row>
        <row r="1259">
          <cell r="E1259" t="str">
            <v/>
          </cell>
        </row>
        <row r="1260">
          <cell r="E1260" t="str">
            <v/>
          </cell>
        </row>
        <row r="1261">
          <cell r="E1261" t="str">
            <v/>
          </cell>
        </row>
        <row r="1262">
          <cell r="E1262" t="str">
            <v/>
          </cell>
        </row>
        <row r="1263">
          <cell r="E1263" t="str">
            <v/>
          </cell>
        </row>
        <row r="1264">
          <cell r="E1264" t="str">
            <v/>
          </cell>
        </row>
        <row r="1265">
          <cell r="E1265" t="str">
            <v/>
          </cell>
        </row>
        <row r="1266">
          <cell r="E1266" t="str">
            <v/>
          </cell>
        </row>
        <row r="1267">
          <cell r="E1267" t="str">
            <v/>
          </cell>
        </row>
        <row r="1268">
          <cell r="E1268" t="str">
            <v/>
          </cell>
        </row>
        <row r="1269">
          <cell r="E1269" t="str">
            <v/>
          </cell>
        </row>
        <row r="1270">
          <cell r="E1270" t="str">
            <v/>
          </cell>
        </row>
        <row r="1271">
          <cell r="E1271" t="str">
            <v/>
          </cell>
        </row>
        <row r="1272">
          <cell r="E1272" t="str">
            <v/>
          </cell>
        </row>
        <row r="1273">
          <cell r="E1273" t="str">
            <v/>
          </cell>
        </row>
        <row r="1274">
          <cell r="E1274" t="str">
            <v/>
          </cell>
        </row>
        <row r="1275">
          <cell r="E1275" t="str">
            <v/>
          </cell>
        </row>
        <row r="1276">
          <cell r="E1276" t="str">
            <v/>
          </cell>
        </row>
        <row r="1277">
          <cell r="E1277" t="str">
            <v/>
          </cell>
        </row>
        <row r="1278">
          <cell r="E1278" t="str">
            <v/>
          </cell>
        </row>
        <row r="1279">
          <cell r="E1279" t="str">
            <v/>
          </cell>
        </row>
        <row r="1280">
          <cell r="E1280" t="str">
            <v/>
          </cell>
        </row>
        <row r="1281">
          <cell r="E1281" t="str">
            <v/>
          </cell>
        </row>
        <row r="1282">
          <cell r="E1282" t="str">
            <v/>
          </cell>
        </row>
        <row r="1283">
          <cell r="E1283" t="str">
            <v/>
          </cell>
        </row>
        <row r="1284">
          <cell r="E1284" t="str">
            <v/>
          </cell>
        </row>
        <row r="1285">
          <cell r="E1285" t="str">
            <v/>
          </cell>
        </row>
        <row r="1286">
          <cell r="E1286" t="str">
            <v/>
          </cell>
        </row>
        <row r="1287">
          <cell r="E1287" t="str">
            <v/>
          </cell>
        </row>
        <row r="1288">
          <cell r="E1288" t="str">
            <v/>
          </cell>
        </row>
        <row r="1289">
          <cell r="E1289" t="str">
            <v/>
          </cell>
        </row>
        <row r="1290">
          <cell r="E1290" t="str">
            <v/>
          </cell>
        </row>
        <row r="1291">
          <cell r="E1291" t="str">
            <v/>
          </cell>
        </row>
        <row r="1292">
          <cell r="E1292" t="str">
            <v/>
          </cell>
        </row>
        <row r="1293">
          <cell r="E1293" t="str">
            <v/>
          </cell>
        </row>
        <row r="1294">
          <cell r="E1294" t="str">
            <v/>
          </cell>
        </row>
        <row r="1295">
          <cell r="E1295" t="str">
            <v/>
          </cell>
        </row>
        <row r="1296">
          <cell r="E1296" t="str">
            <v/>
          </cell>
        </row>
        <row r="1297">
          <cell r="E1297" t="str">
            <v/>
          </cell>
        </row>
        <row r="1298">
          <cell r="E1298" t="str">
            <v/>
          </cell>
        </row>
        <row r="1299">
          <cell r="E1299" t="str">
            <v/>
          </cell>
        </row>
        <row r="1300">
          <cell r="E1300" t="str">
            <v/>
          </cell>
        </row>
        <row r="1301">
          <cell r="E1301" t="str">
            <v/>
          </cell>
        </row>
        <row r="1302">
          <cell r="E1302" t="str">
            <v/>
          </cell>
        </row>
        <row r="1303">
          <cell r="E1303" t="str">
            <v/>
          </cell>
        </row>
        <row r="1304">
          <cell r="E1304" t="str">
            <v/>
          </cell>
        </row>
        <row r="1305">
          <cell r="E1305" t="str">
            <v/>
          </cell>
        </row>
        <row r="1306">
          <cell r="E1306" t="str">
            <v/>
          </cell>
        </row>
        <row r="1307">
          <cell r="E1307" t="str">
            <v/>
          </cell>
        </row>
        <row r="1308">
          <cell r="E1308" t="str">
            <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項目"/>
      <sheetName val="設計内訳"/>
      <sheetName val="代価表"/>
      <sheetName val="建材表（全体用）"/>
      <sheetName val="換気計算（全体用）"/>
      <sheetName val="建材表・換気計算（居室毎用）"/>
      <sheetName val="天井裏等（居室毎用）"/>
      <sheetName val="数量拾出"/>
      <sheetName val="数量集計１"/>
      <sheetName val="数量集計２"/>
      <sheetName val="数量拾出(撤去)"/>
      <sheetName val="数量集計１(撤去)"/>
      <sheetName val="数量集計２(撤去)"/>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指標"/>
      <sheetName val="μ"/>
      <sheetName val="ｸﾞﾙｰﾋﾟﾝｸﾞ"/>
      <sheetName val="１ｸﾞﾙｰﾌﾟ"/>
      <sheetName val="2ｸﾞﾙｰﾌﾟ"/>
      <sheetName val="3ｸﾞﾙｰﾌﾟ"/>
      <sheetName val="CFｸﾞﾗﾌ"/>
      <sheetName val="SCｸﾞﾙｰﾌﾟ"/>
      <sheetName val="  表シート  "/>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9">
          <cell r="G9">
            <v>33</v>
          </cell>
        </row>
        <row r="25">
          <cell r="G25">
            <v>49.7</v>
          </cell>
        </row>
        <row r="62">
          <cell r="G62">
            <v>0.8</v>
          </cell>
        </row>
        <row r="63">
          <cell r="G63">
            <v>1</v>
          </cell>
        </row>
        <row r="64">
          <cell r="G64">
            <v>1.27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電気） 変更"/>
      <sheetName val="内訳書（電気）"/>
      <sheetName val="器具"/>
      <sheetName val="ﾊﾟｲﾌﾟ"/>
      <sheetName val="ﾎﾞｯｸｽ接地"/>
      <sheetName val="電灯根拠"/>
      <sheetName val="弱電根拠 "/>
      <sheetName val="器具 (変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バー"/>
      <sheetName val="表紙"/>
      <sheetName val="総括表"/>
      <sheetName val="内訳書"/>
      <sheetName val="諸経費"/>
      <sheetName val="経費計算"/>
      <sheetName val="掛け率"/>
    </sheetNames>
    <sheetDataSet>
      <sheetData sheetId="0" refreshError="1"/>
      <sheetData sheetId="1" refreshError="1"/>
      <sheetData sheetId="2" refreshError="1"/>
      <sheetData sheetId="3" refreshError="1"/>
      <sheetData sheetId="4" refreshError="1"/>
      <sheetData sheetId="5" refreshError="1">
        <row r="127">
          <cell r="Z127" t="e">
            <v>#REF!</v>
          </cell>
          <cell r="AA127" t="e">
            <v>#REF!</v>
          </cell>
          <cell r="AB127" t="e">
            <v>#REF!</v>
          </cell>
          <cell r="AC127" t="e">
            <v>#REF!</v>
          </cell>
        </row>
        <row r="128">
          <cell r="Z128">
            <v>3.21</v>
          </cell>
          <cell r="AA128" t="e">
            <v>#REF!</v>
          </cell>
          <cell r="AB128" t="e">
            <v>#REF!</v>
          </cell>
          <cell r="AC128" t="e">
            <v>#REF!</v>
          </cell>
        </row>
        <row r="129">
          <cell r="Z129" t="e">
            <v>#REF!</v>
          </cell>
          <cell r="AA129" t="e">
            <v>#REF!</v>
          </cell>
          <cell r="AB129" t="e">
            <v>#REF!</v>
          </cell>
          <cell r="AC129" t="e">
            <v>#REF!</v>
          </cell>
        </row>
        <row r="130">
          <cell r="Z130" t="e">
            <v>#REF!</v>
          </cell>
          <cell r="AA130" t="e">
            <v>#REF!</v>
          </cell>
          <cell r="AB130" t="e">
            <v>#REF!</v>
          </cell>
          <cell r="AC130" t="e">
            <v>#REF!</v>
          </cell>
        </row>
        <row r="131">
          <cell r="Z131" t="e">
            <v>#REF!</v>
          </cell>
          <cell r="AA131" t="e">
            <v>#REF!</v>
          </cell>
          <cell r="AB131" t="e">
            <v>#REF!</v>
          </cell>
          <cell r="AC131" t="e">
            <v>#REF!</v>
          </cell>
        </row>
      </sheetData>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主要材料H14"/>
      <sheetName val="刊行物H14"/>
    </sheetNames>
    <sheetDataSet>
      <sheetData sheetId="0" refreshError="1"/>
      <sheetData sheetId="1" refreshError="1">
        <row r="3">
          <cell r="A3" t="str">
            <v>S06001</v>
          </cell>
          <cell r="B3" t="str">
            <v>ﾚﾃﾞｨﾐｸｽﾄｺﾝｸﾘｰﾄ</v>
          </cell>
          <cell r="C3" t="str">
            <v>18-15</v>
          </cell>
          <cell r="D3" t="str">
            <v>ｍ3</v>
          </cell>
          <cell r="E3">
            <v>11600</v>
          </cell>
        </row>
        <row r="6">
          <cell r="A6" t="str">
            <v>S06002</v>
          </cell>
          <cell r="B6" t="str">
            <v>ﾚﾃﾞｨﾐｸｽﾄｺﾝｸﾘｰﾄ</v>
          </cell>
          <cell r="C6" t="str">
            <v>21-15</v>
          </cell>
          <cell r="D6" t="str">
            <v>ｍ3</v>
          </cell>
          <cell r="E6">
            <v>11900</v>
          </cell>
        </row>
        <row r="9">
          <cell r="A9" t="str">
            <v>S06003</v>
          </cell>
          <cell r="B9" t="str">
            <v>ﾚﾃﾞｨﾐｸｽﾄｺﾝｸﾘｰﾄ</v>
          </cell>
          <cell r="C9" t="str">
            <v>21-18</v>
          </cell>
          <cell r="D9" t="str">
            <v>ｍ3</v>
          </cell>
          <cell r="E9">
            <v>11900</v>
          </cell>
        </row>
        <row r="12">
          <cell r="A12" t="str">
            <v>S06004</v>
          </cell>
          <cell r="B12" t="str">
            <v>ﾚﾃﾞｨﾐｸｽﾄｺﾝｸﾘｰﾄ</v>
          </cell>
          <cell r="C12" t="str">
            <v>24-15</v>
          </cell>
          <cell r="D12" t="str">
            <v>ｍ3</v>
          </cell>
          <cell r="E12">
            <v>12300</v>
          </cell>
        </row>
        <row r="15">
          <cell r="A15" t="str">
            <v>S06005</v>
          </cell>
          <cell r="B15" t="str">
            <v>ﾚﾃﾞｨﾐｸｽﾄｺﾝｸﾘｰﾄ</v>
          </cell>
          <cell r="C15" t="str">
            <v>24-18</v>
          </cell>
          <cell r="D15" t="str">
            <v>ｍ3</v>
          </cell>
          <cell r="E15">
            <v>12300</v>
          </cell>
        </row>
        <row r="18">
          <cell r="A18" t="str">
            <v>S06006</v>
          </cell>
          <cell r="B18" t="str">
            <v>ﾚﾃﾞｨﾐｸｽﾄｺﾝｸﾘｰﾄ</v>
          </cell>
          <cell r="C18" t="str">
            <v>27-15</v>
          </cell>
          <cell r="D18" t="str">
            <v>ｍ3</v>
          </cell>
          <cell r="E18">
            <v>12700</v>
          </cell>
        </row>
        <row r="21">
          <cell r="A21" t="str">
            <v>S06007</v>
          </cell>
          <cell r="B21" t="str">
            <v>ﾚﾃﾞｨﾐｸｽﾄｺﾝｸﾘｰﾄ</v>
          </cell>
          <cell r="C21" t="str">
            <v>27-18</v>
          </cell>
          <cell r="D21" t="str">
            <v>ｍ3</v>
          </cell>
          <cell r="E21">
            <v>12700</v>
          </cell>
        </row>
        <row r="24">
          <cell r="A24" t="str">
            <v>S06008</v>
          </cell>
          <cell r="B24" t="str">
            <v>ﾚﾃﾞｨﾐｸｽﾄｺﾝｸﾘｰﾄ</v>
          </cell>
          <cell r="C24" t="str">
            <v>30-15</v>
          </cell>
          <cell r="D24" t="str">
            <v>ｍ3</v>
          </cell>
          <cell r="E24">
            <v>13000</v>
          </cell>
        </row>
        <row r="27">
          <cell r="A27" t="str">
            <v>S06009</v>
          </cell>
          <cell r="B27" t="str">
            <v>ﾚﾃﾞｨﾐｸｽﾄｺﾝｸﾘｰﾄ</v>
          </cell>
          <cell r="C27" t="str">
            <v>30-18</v>
          </cell>
          <cell r="D27" t="str">
            <v>ｍ3</v>
          </cell>
          <cell r="E27">
            <v>13000</v>
          </cell>
        </row>
        <row r="30">
          <cell r="A30" t="str">
            <v>S06010</v>
          </cell>
          <cell r="B30" t="str">
            <v>ﾚﾃﾞｨﾐｸｽﾄｺﾝｸﾘｰﾄ</v>
          </cell>
          <cell r="C30" t="str">
            <v>33-15</v>
          </cell>
          <cell r="D30" t="str">
            <v>ｍ3</v>
          </cell>
          <cell r="E30">
            <v>13300</v>
          </cell>
        </row>
        <row r="33">
          <cell r="A33" t="str">
            <v>S06011</v>
          </cell>
          <cell r="B33" t="str">
            <v>ﾚﾃﾞｨﾐｸｽﾄｺﾝｸﾘｰﾄ</v>
          </cell>
          <cell r="C33" t="str">
            <v>33-18</v>
          </cell>
          <cell r="D33" t="str">
            <v>ｍ3</v>
          </cell>
          <cell r="E33">
            <v>13300</v>
          </cell>
        </row>
        <row r="36">
          <cell r="A36" t="str">
            <v>S05001</v>
          </cell>
          <cell r="B36" t="str">
            <v>異形棒鋼</v>
          </cell>
          <cell r="C36" t="str">
            <v>SD295A  D10</v>
          </cell>
          <cell r="D36" t="str">
            <v>t</v>
          </cell>
          <cell r="E36">
            <v>36000</v>
          </cell>
        </row>
        <row r="39">
          <cell r="A39" t="str">
            <v>S05002</v>
          </cell>
          <cell r="B39" t="str">
            <v>異形棒鋼</v>
          </cell>
          <cell r="C39" t="str">
            <v>SD295A  D13</v>
          </cell>
          <cell r="D39" t="str">
            <v>t</v>
          </cell>
          <cell r="E39">
            <v>34000</v>
          </cell>
        </row>
        <row r="42">
          <cell r="A42" t="str">
            <v>S05003</v>
          </cell>
          <cell r="B42" t="str">
            <v>異形棒鋼</v>
          </cell>
          <cell r="C42" t="str">
            <v>SD295A  D16</v>
          </cell>
          <cell r="D42" t="str">
            <v>t</v>
          </cell>
          <cell r="E42">
            <v>32000</v>
          </cell>
        </row>
        <row r="45">
          <cell r="A45" t="str">
            <v>S05004</v>
          </cell>
          <cell r="B45" t="str">
            <v>異形棒鋼</v>
          </cell>
          <cell r="C45" t="str">
            <v>SD345  D19</v>
          </cell>
          <cell r="D45" t="str">
            <v>t</v>
          </cell>
          <cell r="E45">
            <v>3300</v>
          </cell>
        </row>
        <row r="48">
          <cell r="A48" t="str">
            <v>S05005</v>
          </cell>
          <cell r="B48" t="str">
            <v>異形棒鋼</v>
          </cell>
          <cell r="C48" t="str">
            <v>SD345  D22</v>
          </cell>
          <cell r="D48" t="str">
            <v>t</v>
          </cell>
          <cell r="E48">
            <v>33000</v>
          </cell>
        </row>
        <row r="51">
          <cell r="A51" t="str">
            <v>S05006</v>
          </cell>
          <cell r="B51" t="str">
            <v>異形棒鋼</v>
          </cell>
          <cell r="C51" t="str">
            <v>SD345  D25</v>
          </cell>
          <cell r="D51" t="str">
            <v>t</v>
          </cell>
          <cell r="E51">
            <v>33000</v>
          </cell>
        </row>
        <row r="54">
          <cell r="A54" t="str">
            <v>S05007</v>
          </cell>
          <cell r="B54" t="str">
            <v>異形棒鋼</v>
          </cell>
          <cell r="C54" t="str">
            <v>SD345  D29</v>
          </cell>
          <cell r="D54" t="str">
            <v>t</v>
          </cell>
          <cell r="E54">
            <v>34000</v>
          </cell>
        </row>
        <row r="57">
          <cell r="A57" t="str">
            <v>S05090</v>
          </cell>
          <cell r="B57" t="str">
            <v>鉄屑</v>
          </cell>
          <cell r="C57" t="str">
            <v>H2</v>
          </cell>
          <cell r="D57" t="str">
            <v>t</v>
          </cell>
          <cell r="E57">
            <v>-3500</v>
          </cell>
        </row>
        <row r="69">
          <cell r="A69" t="str">
            <v>S070001</v>
          </cell>
          <cell r="B69" t="str">
            <v>棒鋼</v>
          </cell>
          <cell r="C69" t="str">
            <v>SS400 RB-13</v>
          </cell>
          <cell r="D69" t="str">
            <v>t</v>
          </cell>
          <cell r="E69">
            <v>49000</v>
          </cell>
        </row>
        <row r="72">
          <cell r="A72" t="str">
            <v>S070002</v>
          </cell>
          <cell r="B72" t="str">
            <v>棒鋼</v>
          </cell>
          <cell r="C72" t="str">
            <v>SS400 RB-20</v>
          </cell>
          <cell r="D72" t="str">
            <v>t</v>
          </cell>
          <cell r="E72">
            <v>47000</v>
          </cell>
        </row>
        <row r="75">
          <cell r="A75" t="str">
            <v>S070003</v>
          </cell>
          <cell r="B75" t="str">
            <v>棒鋼</v>
          </cell>
          <cell r="C75" t="str">
            <v>SS400 RB-70</v>
          </cell>
          <cell r="D75" t="str">
            <v>t</v>
          </cell>
          <cell r="E75">
            <v>58000</v>
          </cell>
        </row>
        <row r="102">
          <cell r="A102" t="str">
            <v>S070050</v>
          </cell>
          <cell r="B102" t="str">
            <v>軽量溝形鋼</v>
          </cell>
          <cell r="C102" t="str">
            <v>SSC400 LC-75*45*15*2.3</v>
          </cell>
          <cell r="D102" t="str">
            <v>t</v>
          </cell>
          <cell r="E102">
            <v>48000</v>
          </cell>
        </row>
        <row r="105">
          <cell r="A105" t="str">
            <v>S070051</v>
          </cell>
          <cell r="B105" t="str">
            <v>軽量溝形鋼</v>
          </cell>
          <cell r="C105" t="str">
            <v>SSC400 LC-100*50*20*2.3</v>
          </cell>
          <cell r="D105" t="str">
            <v>t</v>
          </cell>
          <cell r="E105">
            <v>48000</v>
          </cell>
        </row>
        <row r="108">
          <cell r="A108" t="str">
            <v>S070052</v>
          </cell>
          <cell r="B108" t="str">
            <v>軽量溝形鋼</v>
          </cell>
          <cell r="C108" t="str">
            <v>SSC400 LC-100*50*20*3.2</v>
          </cell>
          <cell r="D108" t="str">
            <v>t</v>
          </cell>
          <cell r="E108">
            <v>49000</v>
          </cell>
        </row>
        <row r="135">
          <cell r="A135" t="str">
            <v>S070100</v>
          </cell>
          <cell r="B135" t="str">
            <v>平鋼</v>
          </cell>
          <cell r="C135" t="str">
            <v>SN400A FB-9*25</v>
          </cell>
          <cell r="D135" t="str">
            <v>t</v>
          </cell>
          <cell r="E135">
            <v>47700</v>
          </cell>
        </row>
        <row r="141">
          <cell r="A141" t="str">
            <v>S070101</v>
          </cell>
          <cell r="B141" t="str">
            <v>平鋼</v>
          </cell>
          <cell r="C141" t="str">
            <v>SN490B FB-9*25</v>
          </cell>
          <cell r="D141" t="str">
            <v>t</v>
          </cell>
          <cell r="E141">
            <v>58700</v>
          </cell>
        </row>
        <row r="147">
          <cell r="A147" t="str">
            <v>S070102</v>
          </cell>
          <cell r="B147" t="str">
            <v>平鋼</v>
          </cell>
          <cell r="C147" t="str">
            <v>SN490B FB-9*32</v>
          </cell>
          <cell r="D147" t="str">
            <v>t</v>
          </cell>
          <cell r="E147">
            <v>55700</v>
          </cell>
        </row>
        <row r="168">
          <cell r="A168" t="str">
            <v>S070200</v>
          </cell>
          <cell r="B168" t="str">
            <v>Ｈ形鋼</v>
          </cell>
          <cell r="C168" t="str">
            <v>SS400 Ｈ-100*100*6*8</v>
          </cell>
          <cell r="D168" t="str">
            <v>t</v>
          </cell>
          <cell r="E168">
            <v>40000</v>
          </cell>
        </row>
        <row r="171">
          <cell r="A171" t="str">
            <v>S070201</v>
          </cell>
          <cell r="B171" t="str">
            <v>Ｈ形鋼</v>
          </cell>
          <cell r="C171" t="str">
            <v>SS400 Ｈ-125*125*6.5*9</v>
          </cell>
          <cell r="D171" t="str">
            <v>t</v>
          </cell>
          <cell r="E171">
            <v>38000</v>
          </cell>
        </row>
        <row r="174">
          <cell r="A174" t="str">
            <v>S070202</v>
          </cell>
          <cell r="B174" t="str">
            <v>Ｈ形鋼</v>
          </cell>
          <cell r="C174" t="str">
            <v>SS400 Ｈ-150*75*5*7</v>
          </cell>
          <cell r="D174" t="str">
            <v>t</v>
          </cell>
          <cell r="E174">
            <v>40000</v>
          </cell>
        </row>
        <row r="177">
          <cell r="A177" t="str">
            <v>S070203</v>
          </cell>
          <cell r="B177" t="str">
            <v>Ｈ形鋼</v>
          </cell>
          <cell r="C177" t="str">
            <v>SS400 Ｈ-150*150*7*10</v>
          </cell>
          <cell r="D177" t="str">
            <v>t</v>
          </cell>
          <cell r="E177">
            <v>38000</v>
          </cell>
        </row>
        <row r="180">
          <cell r="A180" t="str">
            <v>S070204</v>
          </cell>
          <cell r="B180" t="str">
            <v>Ｈ形鋼</v>
          </cell>
          <cell r="C180" t="str">
            <v>SS400 Ｈ-194*150*6*9</v>
          </cell>
          <cell r="D180" t="str">
            <v>t</v>
          </cell>
          <cell r="E180">
            <v>38000</v>
          </cell>
        </row>
        <row r="183">
          <cell r="A183" t="str">
            <v>S070205</v>
          </cell>
          <cell r="B183" t="str">
            <v>Ｈ形鋼</v>
          </cell>
          <cell r="C183" t="str">
            <v>SS400 Ｈ-200*100*5.5*8</v>
          </cell>
          <cell r="D183" t="str">
            <v>t</v>
          </cell>
          <cell r="E183">
            <v>38000</v>
          </cell>
        </row>
        <row r="186">
          <cell r="A186" t="str">
            <v>S070206</v>
          </cell>
          <cell r="B186" t="str">
            <v>Ｈ形鋼</v>
          </cell>
          <cell r="C186" t="str">
            <v>SS400 Ｈ-250*125*6*9</v>
          </cell>
          <cell r="D186" t="str">
            <v>t</v>
          </cell>
          <cell r="E186">
            <v>38000</v>
          </cell>
        </row>
        <row r="201">
          <cell r="A201" t="str">
            <v>S070210</v>
          </cell>
          <cell r="B201" t="str">
            <v>Ｈ形鋼</v>
          </cell>
          <cell r="C201" t="str">
            <v>SN400B Ｈ-148*100*6*9</v>
          </cell>
          <cell r="D201" t="str">
            <v>t</v>
          </cell>
          <cell r="E201">
            <v>44000</v>
          </cell>
        </row>
        <row r="206">
          <cell r="A206" t="str">
            <v>S070211</v>
          </cell>
          <cell r="B206" t="str">
            <v>Ｈ形鋼</v>
          </cell>
          <cell r="C206" t="str">
            <v>SN400B Ｈ-150*150*7*10</v>
          </cell>
          <cell r="D206" t="str">
            <v>t</v>
          </cell>
          <cell r="E206">
            <v>44000</v>
          </cell>
        </row>
        <row r="211">
          <cell r="A211" t="str">
            <v>S070212</v>
          </cell>
          <cell r="B211" t="str">
            <v>Ｈ形鋼</v>
          </cell>
          <cell r="C211" t="str">
            <v>SN400B Ｈ-194*150*6*9</v>
          </cell>
          <cell r="D211" t="str">
            <v>t</v>
          </cell>
          <cell r="E211">
            <v>44000</v>
          </cell>
        </row>
        <row r="216">
          <cell r="A216" t="str">
            <v>S070213</v>
          </cell>
          <cell r="B216" t="str">
            <v>Ｈ形鋼</v>
          </cell>
          <cell r="C216" t="str">
            <v>SN400B Ｈ-200*100*5.5*8</v>
          </cell>
          <cell r="D216" t="str">
            <v>t</v>
          </cell>
          <cell r="E216">
            <v>44000</v>
          </cell>
        </row>
        <row r="221">
          <cell r="A221" t="str">
            <v>S070214</v>
          </cell>
          <cell r="B221" t="str">
            <v>Ｈ形鋼</v>
          </cell>
          <cell r="C221" t="str">
            <v>SN400B Ｈ-294*200*8*12</v>
          </cell>
          <cell r="D221" t="str">
            <v>t</v>
          </cell>
          <cell r="E221">
            <v>44000</v>
          </cell>
        </row>
        <row r="226">
          <cell r="A226" t="str">
            <v>S070215</v>
          </cell>
          <cell r="B226" t="str">
            <v>Ｈ形鋼</v>
          </cell>
          <cell r="C226" t="str">
            <v>SN400B Ｈ-488*300*11*18</v>
          </cell>
          <cell r="D226" t="str">
            <v>t</v>
          </cell>
          <cell r="E226">
            <v>46000</v>
          </cell>
        </row>
        <row r="234">
          <cell r="A234" t="str">
            <v>S070295</v>
          </cell>
          <cell r="B234" t="str">
            <v>溝形鋼</v>
          </cell>
          <cell r="C234" t="str">
            <v>SS400 [-180*75*7*10.5</v>
          </cell>
          <cell r="D234" t="str">
            <v>t</v>
          </cell>
          <cell r="E234">
            <v>41000</v>
          </cell>
        </row>
        <row r="237">
          <cell r="A237" t="str">
            <v>S070296</v>
          </cell>
          <cell r="B237" t="str">
            <v>溝形鋼</v>
          </cell>
          <cell r="C237" t="str">
            <v>SS400 [-200*80*7.5*11</v>
          </cell>
          <cell r="D237" t="str">
            <v>t</v>
          </cell>
          <cell r="E237">
            <v>41000</v>
          </cell>
        </row>
        <row r="267">
          <cell r="A267" t="str">
            <v>S070300</v>
          </cell>
          <cell r="B267" t="str">
            <v>鋼板</v>
          </cell>
          <cell r="C267" t="str">
            <v>SS400 PL-4.5</v>
          </cell>
          <cell r="D267" t="str">
            <v>t</v>
          </cell>
          <cell r="E267">
            <v>63800</v>
          </cell>
        </row>
        <row r="272">
          <cell r="A272" t="str">
            <v>S070301</v>
          </cell>
          <cell r="B272" t="str">
            <v>鋼板</v>
          </cell>
          <cell r="C272" t="str">
            <v>SS400 PL-6</v>
          </cell>
          <cell r="D272" t="str">
            <v>t</v>
          </cell>
          <cell r="E272">
            <v>63800</v>
          </cell>
        </row>
        <row r="277">
          <cell r="A277" t="str">
            <v>S070302</v>
          </cell>
          <cell r="B277" t="str">
            <v>鋼板</v>
          </cell>
          <cell r="C277" t="str">
            <v>SS400 PL-9</v>
          </cell>
          <cell r="D277" t="str">
            <v>t</v>
          </cell>
          <cell r="E277">
            <v>63800</v>
          </cell>
        </row>
        <row r="282">
          <cell r="A282" t="str">
            <v>S070303</v>
          </cell>
          <cell r="B282" t="str">
            <v>鋼板</v>
          </cell>
          <cell r="C282" t="str">
            <v>SN400B PL-6</v>
          </cell>
          <cell r="D282" t="str">
            <v>t</v>
          </cell>
          <cell r="E282">
            <v>67500</v>
          </cell>
        </row>
        <row r="287">
          <cell r="A287" t="str">
            <v>S070304</v>
          </cell>
          <cell r="B287" t="str">
            <v>鋼板</v>
          </cell>
          <cell r="C287" t="str">
            <v>SN400B PL-9</v>
          </cell>
          <cell r="D287" t="str">
            <v>t</v>
          </cell>
          <cell r="E287">
            <v>67500</v>
          </cell>
        </row>
        <row r="292">
          <cell r="A292" t="str">
            <v>S070305</v>
          </cell>
          <cell r="B292" t="str">
            <v>鋼板</v>
          </cell>
          <cell r="C292" t="str">
            <v>SN400B PL-12</v>
          </cell>
          <cell r="D292" t="str">
            <v>t</v>
          </cell>
          <cell r="E292">
            <v>67500</v>
          </cell>
        </row>
        <row r="300">
          <cell r="A300" t="str">
            <v>S070306</v>
          </cell>
          <cell r="B300" t="str">
            <v>鋼板</v>
          </cell>
          <cell r="C300" t="str">
            <v>SN400B PL-16</v>
          </cell>
          <cell r="D300" t="str">
            <v>t</v>
          </cell>
          <cell r="E300">
            <v>72500</v>
          </cell>
        </row>
        <row r="305">
          <cell r="A305" t="str">
            <v>S070307</v>
          </cell>
          <cell r="B305" t="str">
            <v>鋼板</v>
          </cell>
          <cell r="C305" t="str">
            <v>SN400B-KC PL-9</v>
          </cell>
          <cell r="D305" t="str">
            <v>t</v>
          </cell>
          <cell r="E305">
            <v>69500</v>
          </cell>
        </row>
        <row r="310">
          <cell r="A310" t="str">
            <v>S070308</v>
          </cell>
          <cell r="B310" t="str">
            <v>鋼板</v>
          </cell>
          <cell r="C310" t="str">
            <v>SN400B-KC PL-12</v>
          </cell>
          <cell r="D310" t="str">
            <v>t</v>
          </cell>
          <cell r="E310">
            <v>69500</v>
          </cell>
        </row>
        <row r="315">
          <cell r="A315" t="str">
            <v>S070309</v>
          </cell>
          <cell r="B315" t="str">
            <v>鋼板</v>
          </cell>
          <cell r="C315" t="str">
            <v>SN400C PL-16</v>
          </cell>
          <cell r="D315" t="str">
            <v>t</v>
          </cell>
          <cell r="E315">
            <v>77500</v>
          </cell>
        </row>
        <row r="320">
          <cell r="A320" t="str">
            <v>S070310</v>
          </cell>
          <cell r="B320" t="str">
            <v>鋼板</v>
          </cell>
          <cell r="C320" t="str">
            <v>SN400C PL-19</v>
          </cell>
          <cell r="D320" t="str">
            <v>t</v>
          </cell>
          <cell r="E320">
            <v>77500</v>
          </cell>
        </row>
        <row r="325">
          <cell r="A325" t="str">
            <v>S070311</v>
          </cell>
          <cell r="B325" t="str">
            <v>鋼板</v>
          </cell>
          <cell r="C325" t="str">
            <v>SN400C PL-22</v>
          </cell>
          <cell r="D325" t="str">
            <v>t</v>
          </cell>
          <cell r="E325">
            <v>77500</v>
          </cell>
        </row>
        <row r="333">
          <cell r="A333" t="str">
            <v>S070500</v>
          </cell>
          <cell r="B333" t="str">
            <v>等辺山形鋼</v>
          </cell>
          <cell r="C333" t="str">
            <v>SS400 L-50*50*4</v>
          </cell>
          <cell r="D333" t="str">
            <v>t</v>
          </cell>
          <cell r="E333">
            <v>39000</v>
          </cell>
        </row>
        <row r="336">
          <cell r="A336" t="str">
            <v>S070501</v>
          </cell>
          <cell r="B336" t="str">
            <v>等辺山形鋼</v>
          </cell>
          <cell r="C336" t="str">
            <v>SS400 L-50*50*6</v>
          </cell>
          <cell r="D336" t="str">
            <v>t</v>
          </cell>
          <cell r="E336">
            <v>38000</v>
          </cell>
        </row>
        <row r="339">
          <cell r="A339" t="str">
            <v>S070502</v>
          </cell>
          <cell r="B339" t="str">
            <v>等辺山形鋼</v>
          </cell>
          <cell r="C339" t="str">
            <v>SS400 L-100*100*10</v>
          </cell>
          <cell r="D339" t="str">
            <v>t</v>
          </cell>
          <cell r="E339">
            <v>42000</v>
          </cell>
        </row>
        <row r="366">
          <cell r="A366" t="str">
            <v>S070510</v>
          </cell>
          <cell r="B366" t="str">
            <v>不等辺山形鋼</v>
          </cell>
          <cell r="C366" t="str">
            <v>SS400 L-100*75*7</v>
          </cell>
          <cell r="D366" t="str">
            <v>t</v>
          </cell>
          <cell r="E366">
            <v>60000</v>
          </cell>
        </row>
        <row r="369">
          <cell r="A369" t="str">
            <v>S070511</v>
          </cell>
          <cell r="B369" t="str">
            <v>不等辺山形鋼</v>
          </cell>
          <cell r="C369" t="str">
            <v>SS400 L-125*75*7</v>
          </cell>
          <cell r="D369" t="str">
            <v>t</v>
          </cell>
          <cell r="E369">
            <v>60000</v>
          </cell>
        </row>
        <row r="399">
          <cell r="A399" t="str">
            <v>S070600</v>
          </cell>
          <cell r="B399" t="str">
            <v>鋼管</v>
          </cell>
          <cell r="C399" t="str">
            <v>STK400 P-139.8*4.5</v>
          </cell>
          <cell r="D399" t="str">
            <v>t</v>
          </cell>
          <cell r="E399">
            <v>57000</v>
          </cell>
        </row>
        <row r="402">
          <cell r="A402" t="str">
            <v>S070601</v>
          </cell>
          <cell r="B402" t="str">
            <v>鋼管</v>
          </cell>
          <cell r="C402" t="str">
            <v>STK400 P-165.2*4.5</v>
          </cell>
          <cell r="D402" t="str">
            <v>t</v>
          </cell>
          <cell r="E402">
            <v>60000</v>
          </cell>
        </row>
        <row r="405">
          <cell r="A405" t="str">
            <v>S070602</v>
          </cell>
          <cell r="B405" t="str">
            <v>鋼管</v>
          </cell>
          <cell r="C405" t="str">
            <v>STK400 P-165.2*6</v>
          </cell>
          <cell r="D405" t="str">
            <v>t</v>
          </cell>
          <cell r="E405">
            <v>60000</v>
          </cell>
        </row>
        <row r="408">
          <cell r="A408" t="str">
            <v>S070603</v>
          </cell>
          <cell r="B408" t="str">
            <v>鋼管</v>
          </cell>
          <cell r="C408" t="str">
            <v>STK400 P-318.5*10.3</v>
          </cell>
          <cell r="D408" t="str">
            <v>t</v>
          </cell>
          <cell r="E408">
            <v>69000</v>
          </cell>
        </row>
        <row r="432">
          <cell r="A432" t="str">
            <v>S077000</v>
          </cell>
          <cell r="B432" t="str">
            <v>鉄屑</v>
          </cell>
          <cell r="C432" t="str">
            <v>H2</v>
          </cell>
          <cell r="D432" t="str">
            <v>t</v>
          </cell>
          <cell r="E432">
            <v>-3500</v>
          </cell>
        </row>
        <row r="465">
          <cell r="A465" t="str">
            <v>S120000</v>
          </cell>
          <cell r="B465" t="str">
            <v>構造材</v>
          </cell>
          <cell r="C465" t="str">
            <v xml:space="preserve">杉 特1等 </v>
          </cell>
          <cell r="D465" t="str">
            <v>㎥</v>
          </cell>
          <cell r="E465">
            <v>44000</v>
          </cell>
        </row>
        <row r="466">
          <cell r="C466" t="str">
            <v xml:space="preserve">　　　　　平割 3.3*4.0 </v>
          </cell>
        </row>
        <row r="468">
          <cell r="A468" t="str">
            <v>S120100</v>
          </cell>
          <cell r="B468" t="str">
            <v>造作材</v>
          </cell>
          <cell r="C468" t="str">
            <v xml:space="preserve">松 特１等 </v>
          </cell>
          <cell r="D468" t="str">
            <v>㎥</v>
          </cell>
          <cell r="E468">
            <v>44000</v>
          </cell>
        </row>
        <row r="469">
          <cell r="C469" t="str">
            <v>　　　　　板材 1.5*15.0</v>
          </cell>
        </row>
        <row r="498">
          <cell r="A498" t="str">
            <v>S220000</v>
          </cell>
          <cell r="B498" t="str">
            <v>ｱｽﾌｧﾙﾄ混合物</v>
          </cell>
          <cell r="C498" t="str">
            <v>透水性(13)</v>
          </cell>
          <cell r="D498" t="str">
            <v>ｔ</v>
          </cell>
          <cell r="E498">
            <v>0</v>
          </cell>
        </row>
      </sheetData>
      <sheetData sheetId="2" refreshError="1">
        <row r="36">
          <cell r="B36" t="str">
            <v>直接仮設（刊行物単価）</v>
          </cell>
        </row>
        <row r="38">
          <cell r="A38" t="str">
            <v>K025401</v>
          </cell>
          <cell r="B38" t="str">
            <v>建築工事用防音シート</v>
          </cell>
          <cell r="C38" t="str">
            <v>ｍ2</v>
          </cell>
          <cell r="D38" t="str">
            <v>ｍ2</v>
          </cell>
          <cell r="E38">
            <v>3990</v>
          </cell>
        </row>
        <row r="39">
          <cell r="B39" t="str">
            <v>㈱クラレ</v>
          </cell>
          <cell r="C39" t="str">
            <v>サウンドシャッターＫＮ３０００</v>
          </cell>
        </row>
        <row r="43">
          <cell r="B43" t="str">
            <v>　　〃</v>
          </cell>
          <cell r="C43" t="str">
            <v>　　　　　〃　　　　ＳＰＭ</v>
          </cell>
        </row>
        <row r="47">
          <cell r="B47" t="str">
            <v>積水樹脂㈱</v>
          </cell>
          <cell r="C47" t="str">
            <v>ジスロン防音シートＳ－１</v>
          </cell>
        </row>
        <row r="52">
          <cell r="B52" t="str">
            <v>　　〃</v>
          </cell>
          <cell r="C52" t="str">
            <v>　　　　　〃　　　　Ｓ－３</v>
          </cell>
        </row>
        <row r="56">
          <cell r="B56" t="str">
            <v>ゼオン化成㈱</v>
          </cell>
          <cell r="C56" t="str">
            <v>サンダム防音シートＢＮ－２Ｍ</v>
          </cell>
        </row>
        <row r="60">
          <cell r="B60" t="str">
            <v>㈱東レモノフィラメント</v>
          </cell>
          <cell r="C60" t="str">
            <v>ＦＣ防音シートＬ－１</v>
          </cell>
        </row>
        <row r="64">
          <cell r="B64" t="str">
            <v>ユニチカ㈱</v>
          </cell>
          <cell r="C64" t="str">
            <v>デシベルＵＫＫ－１５００</v>
          </cell>
        </row>
        <row r="69">
          <cell r="B69" t="str">
            <v>土工事（市場単価）</v>
          </cell>
        </row>
        <row r="71">
          <cell r="A71" t="str">
            <v>K031000</v>
          </cell>
          <cell r="B71" t="str">
            <v>すき取り</v>
          </cell>
          <cell r="C71" t="str">
            <v>Ｈ＝３００程度</v>
          </cell>
          <cell r="D71" t="str">
            <v>ｍ3</v>
          </cell>
          <cell r="E71">
            <v>300</v>
          </cell>
        </row>
        <row r="74">
          <cell r="A74" t="str">
            <v>K031100</v>
          </cell>
          <cell r="B74" t="str">
            <v>根切り（つぼ，布堀）</v>
          </cell>
          <cell r="C74" t="str">
            <v>深さ　2.5ｍ程度</v>
          </cell>
          <cell r="D74" t="str">
            <v>ｍ3</v>
          </cell>
          <cell r="E74">
            <v>550</v>
          </cell>
        </row>
        <row r="77">
          <cell r="A77" t="str">
            <v>K031101</v>
          </cell>
          <cell r="B77" t="str">
            <v>根切り</v>
          </cell>
          <cell r="C77" t="str">
            <v>小規模土工</v>
          </cell>
          <cell r="D77" t="str">
            <v>ｍ3</v>
          </cell>
          <cell r="E77">
            <v>940</v>
          </cell>
        </row>
        <row r="78">
          <cell r="C78" t="str">
            <v>＊根切り（つぼ，布堀）の市場単価に補正係数1.71を乗じる。</v>
          </cell>
        </row>
        <row r="80">
          <cell r="A80" t="str">
            <v>K031110</v>
          </cell>
          <cell r="B80" t="str">
            <v>床付け（つぼ，布堀）</v>
          </cell>
          <cell r="C80" t="str">
            <v>ｍ2</v>
          </cell>
          <cell r="D80" t="str">
            <v>ｍ2</v>
          </cell>
          <cell r="E80">
            <v>260</v>
          </cell>
        </row>
        <row r="83">
          <cell r="A83" t="str">
            <v>K031150</v>
          </cell>
          <cell r="B83" t="str">
            <v>根切り（総堀）</v>
          </cell>
          <cell r="C83" t="str">
            <v>法付きオープンカット</v>
          </cell>
          <cell r="D83" t="str">
            <v>ｍ3</v>
          </cell>
          <cell r="E83">
            <v>490</v>
          </cell>
        </row>
        <row r="86">
          <cell r="A86" t="str">
            <v>K031160</v>
          </cell>
          <cell r="B86" t="str">
            <v>根切り（総堀）</v>
          </cell>
          <cell r="C86" t="str">
            <v>自立山留め内</v>
          </cell>
          <cell r="D86" t="str">
            <v>ｍ3</v>
          </cell>
          <cell r="E86">
            <v>530</v>
          </cell>
        </row>
        <row r="89">
          <cell r="A89" t="str">
            <v>K031200</v>
          </cell>
          <cell r="B89" t="str">
            <v>根切り（総堀）</v>
          </cell>
          <cell r="C89" t="str">
            <v>切梁あり，クラムシェル使用</v>
          </cell>
          <cell r="D89" t="str">
            <v>ｍ3</v>
          </cell>
          <cell r="E89">
            <v>780</v>
          </cell>
        </row>
        <row r="90">
          <cell r="B90" t="str">
            <v>（切りばり１段）</v>
          </cell>
          <cell r="C90" t="str">
            <v>深さ　5.5ｍ未満　砂及び砂質土</v>
          </cell>
        </row>
        <row r="92">
          <cell r="A92" t="str">
            <v>K031205</v>
          </cell>
          <cell r="B92" t="str">
            <v>根切り（総堀）</v>
          </cell>
          <cell r="C92" t="str">
            <v>切梁あり，クラムシェル使用</v>
          </cell>
          <cell r="D92" t="str">
            <v>ｍ3</v>
          </cell>
          <cell r="E92">
            <v>780</v>
          </cell>
        </row>
        <row r="93">
          <cell r="B93" t="str">
            <v>（切りばり１段）</v>
          </cell>
          <cell r="C93" t="str">
            <v>深さ　5.5ｍ未満　れき質土及び粘性土</v>
          </cell>
        </row>
        <row r="95">
          <cell r="A95" t="str">
            <v>K031210</v>
          </cell>
          <cell r="B95" t="str">
            <v>根切り（総堀）</v>
          </cell>
          <cell r="C95" t="str">
            <v>切梁あり，クラムシェル使用</v>
          </cell>
          <cell r="D95" t="str">
            <v>ｍ3</v>
          </cell>
          <cell r="E95">
            <v>880</v>
          </cell>
        </row>
        <row r="96">
          <cell r="B96" t="str">
            <v>（切りばり２段）</v>
          </cell>
          <cell r="C96" t="str">
            <v>深さ　9.0ｍ未満　砂及び砂質土</v>
          </cell>
        </row>
        <row r="98">
          <cell r="A98" t="str">
            <v>K031215</v>
          </cell>
          <cell r="B98" t="str">
            <v>根切り（総堀）</v>
          </cell>
          <cell r="C98" t="str">
            <v>切梁あり，クラムシェル使用</v>
          </cell>
          <cell r="D98" t="str">
            <v>ｍ3</v>
          </cell>
          <cell r="E98">
            <v>880</v>
          </cell>
        </row>
        <row r="99">
          <cell r="B99" t="str">
            <v>（切りばり２段）</v>
          </cell>
          <cell r="C99" t="str">
            <v>深さ　9.0ｍ未満　れき質土及び粘性土</v>
          </cell>
        </row>
        <row r="102">
          <cell r="B102" t="str">
            <v>土工事（市場単価）</v>
          </cell>
        </row>
        <row r="104">
          <cell r="A104" t="str">
            <v>K031220</v>
          </cell>
          <cell r="B104" t="str">
            <v>根切り（総堀）</v>
          </cell>
          <cell r="C104" t="str">
            <v>切梁あり，クラムシェル使用</v>
          </cell>
          <cell r="D104" t="str">
            <v>ｍ3</v>
          </cell>
          <cell r="E104">
            <v>1010</v>
          </cell>
        </row>
        <row r="105">
          <cell r="B105" t="str">
            <v>（切りばり３段）</v>
          </cell>
          <cell r="C105" t="str">
            <v>深さ　13.0ｍ未満　砂及び砂質土</v>
          </cell>
        </row>
        <row r="107">
          <cell r="A107" t="str">
            <v>K031225</v>
          </cell>
          <cell r="B107" t="str">
            <v>根切り（総堀）</v>
          </cell>
          <cell r="C107" t="str">
            <v>切梁あり，クラムシェル使用</v>
          </cell>
          <cell r="D107" t="str">
            <v>ｍ3</v>
          </cell>
          <cell r="E107">
            <v>1010</v>
          </cell>
        </row>
        <row r="108">
          <cell r="B108" t="str">
            <v>（切りばり３段）</v>
          </cell>
          <cell r="C108" t="str">
            <v>深さ　13.0ｍ未満　れき質土及び粘性土</v>
          </cell>
        </row>
        <row r="110">
          <cell r="A110" t="str">
            <v>K031300</v>
          </cell>
          <cell r="B110" t="str">
            <v>床付け（総堀）</v>
          </cell>
          <cell r="C110" t="str">
            <v>ｍ2</v>
          </cell>
          <cell r="D110" t="str">
            <v>ｍ2</v>
          </cell>
          <cell r="E110">
            <v>250</v>
          </cell>
        </row>
        <row r="113">
          <cell r="A113" t="str">
            <v>K031400</v>
          </cell>
          <cell r="B113" t="str">
            <v>埋戻し（発生土）</v>
          </cell>
          <cell r="C113" t="str">
            <v>建物周り仮置き</v>
          </cell>
          <cell r="D113" t="str">
            <v>ｍ3</v>
          </cell>
          <cell r="E113">
            <v>730</v>
          </cell>
        </row>
        <row r="116">
          <cell r="A116" t="str">
            <v>K031401</v>
          </cell>
          <cell r="B116" t="str">
            <v>埋戻し</v>
          </cell>
          <cell r="C116" t="str">
            <v>小規模土工</v>
          </cell>
          <cell r="D116" t="str">
            <v>ｍ3</v>
          </cell>
          <cell r="E116">
            <v>1610</v>
          </cell>
        </row>
        <row r="117">
          <cell r="C117" t="str">
            <v>＊埋戻しの市場単価に補正係数2.21を乗じる。</v>
          </cell>
        </row>
        <row r="119">
          <cell r="A119" t="str">
            <v>K031500</v>
          </cell>
          <cell r="B119" t="str">
            <v>盛　土（発生土）</v>
          </cell>
          <cell r="C119" t="str">
            <v>建物周り仮置き</v>
          </cell>
          <cell r="D119" t="str">
            <v>ｍ3</v>
          </cell>
          <cell r="E119">
            <v>690</v>
          </cell>
        </row>
        <row r="122">
          <cell r="A122" t="str">
            <v>K031050</v>
          </cell>
          <cell r="B122" t="str">
            <v>積込み</v>
          </cell>
          <cell r="C122" t="str">
            <v>ｍ3</v>
          </cell>
          <cell r="D122" t="str">
            <v>ｍ3</v>
          </cell>
          <cell r="E122">
            <v>170</v>
          </cell>
        </row>
        <row r="123">
          <cell r="C123" t="str">
            <v>＊根切り（つぼ，布堀）の市場単価に補正係数0.31を乗じる。</v>
          </cell>
        </row>
        <row r="125">
          <cell r="A125" t="str">
            <v>K031610</v>
          </cell>
          <cell r="B125" t="str">
            <v>構内敷きならし</v>
          </cell>
          <cell r="C125" t="str">
            <v>ｍ3</v>
          </cell>
          <cell r="D125" t="str">
            <v>ｍ3</v>
          </cell>
          <cell r="E125">
            <v>300</v>
          </cell>
        </row>
        <row r="126">
          <cell r="C126" t="str">
            <v>＊すき取りの市場単価とする。</v>
          </cell>
        </row>
        <row r="128">
          <cell r="A128" t="str">
            <v>K031600</v>
          </cell>
          <cell r="B128" t="str">
            <v xml:space="preserve"> 捨場整理</v>
          </cell>
          <cell r="C128" t="str">
            <v>ｍ3</v>
          </cell>
          <cell r="D128" t="str">
            <v>ｍ3</v>
          </cell>
          <cell r="E128">
            <v>110</v>
          </cell>
        </row>
        <row r="129">
          <cell r="C129" t="str">
            <v>＊すき取りの市場単価に補正係数0.35を乗じる。</v>
          </cell>
        </row>
        <row r="131">
          <cell r="A131" t="str">
            <v>K031650</v>
          </cell>
          <cell r="B131" t="str">
            <v>杭間ざらい</v>
          </cell>
          <cell r="C131" t="str">
            <v>既製ｺﾝｸﾘｰﾄ杭　φ350～600</v>
          </cell>
          <cell r="D131" t="str">
            <v>ｍ3</v>
          </cell>
          <cell r="E131">
            <v>1330</v>
          </cell>
        </row>
        <row r="137">
          <cell r="A137" t="str">
            <v>K035000</v>
          </cell>
          <cell r="B137" t="str">
            <v>横矢板入れ</v>
          </cell>
          <cell r="C137" t="str">
            <v>木製　ｔ30</v>
          </cell>
          <cell r="D137" t="str">
            <v>㎡</v>
          </cell>
          <cell r="E137">
            <v>3240</v>
          </cell>
        </row>
        <row r="168">
          <cell r="B168" t="str">
            <v>地業工事（刊行物単価）</v>
          </cell>
        </row>
        <row r="170">
          <cell r="A170" t="str">
            <v>K04001</v>
          </cell>
          <cell r="B170" t="str">
            <v>再生ｸﾗｯｼｬﾗﾝ</v>
          </cell>
          <cell r="C170" t="str">
            <v>40～0</v>
          </cell>
          <cell r="D170" t="str">
            <v>ｍ2</v>
          </cell>
          <cell r="E170">
            <v>2200</v>
          </cell>
        </row>
        <row r="173">
          <cell r="A173" t="str">
            <v>K04101</v>
          </cell>
          <cell r="B173" t="str">
            <v>固化材</v>
          </cell>
          <cell r="C173" t="str">
            <v>高炉Ｂ　バラ</v>
          </cell>
          <cell r="D173" t="str">
            <v>ｔ</v>
          </cell>
          <cell r="E173">
            <v>9300</v>
          </cell>
        </row>
        <row r="201">
          <cell r="B201" t="str">
            <v>コンクリート打設手間（市場単価）</v>
          </cell>
        </row>
        <row r="203">
          <cell r="A203" t="str">
            <v>K06001</v>
          </cell>
          <cell r="B203" t="str">
            <v>捨てコンクリート</v>
          </cell>
          <cell r="C203" t="str">
            <v>ｶｰﾄ打ち</v>
          </cell>
          <cell r="D203" t="str">
            <v>ｍ3</v>
          </cell>
          <cell r="E203">
            <v>3420</v>
          </cell>
        </row>
        <row r="205">
          <cell r="A205" t="str">
            <v>K06002</v>
          </cell>
          <cell r="B205" t="str">
            <v>捨てコンクリート</v>
          </cell>
          <cell r="C205" t="str">
            <v>ﾎﾟﾝﾌﾟ打ち</v>
          </cell>
          <cell r="D205" t="str">
            <v>ｍ3</v>
          </cell>
          <cell r="E205">
            <v>2090</v>
          </cell>
        </row>
        <row r="207">
          <cell r="A207" t="str">
            <v>K06003</v>
          </cell>
          <cell r="B207" t="str">
            <v>土間コンクリート</v>
          </cell>
          <cell r="C207" t="str">
            <v>ﾎﾟﾝﾌﾟ打ち</v>
          </cell>
          <cell r="D207" t="str">
            <v>ｍ3</v>
          </cell>
          <cell r="E207">
            <v>840</v>
          </cell>
        </row>
        <row r="209">
          <cell r="A209" t="str">
            <v>K06004</v>
          </cell>
          <cell r="B209" t="str">
            <v>基礎コンクリート</v>
          </cell>
          <cell r="C209" t="str">
            <v>ﾎﾟﾝﾌﾟ打ち　100ｍ3以上</v>
          </cell>
          <cell r="D209" t="str">
            <v>ｍ3</v>
          </cell>
          <cell r="E209">
            <v>800</v>
          </cell>
        </row>
        <row r="211">
          <cell r="A211" t="str">
            <v>K06005</v>
          </cell>
          <cell r="B211" t="str">
            <v>基礎コンクリート</v>
          </cell>
          <cell r="C211" t="str">
            <v>ﾎﾟﾝﾌﾟ打ち 50ｍ3以上100ｍ3未満</v>
          </cell>
          <cell r="D211" t="str">
            <v>ｍ3</v>
          </cell>
          <cell r="E211">
            <v>1110</v>
          </cell>
        </row>
        <row r="213">
          <cell r="A213" t="str">
            <v>K06006</v>
          </cell>
          <cell r="B213" t="str">
            <v>基礎コンクリート</v>
          </cell>
          <cell r="C213" t="str">
            <v>ﾎﾟﾝﾌﾟ打ち 50ｍ3未満</v>
          </cell>
          <cell r="D213" t="str">
            <v>ｍ3</v>
          </cell>
          <cell r="E213">
            <v>1440</v>
          </cell>
        </row>
        <row r="215">
          <cell r="A215" t="str">
            <v>K06007</v>
          </cell>
          <cell r="B215" t="str">
            <v>躯体コンクリート</v>
          </cell>
          <cell r="C215" t="str">
            <v>ﾎﾟﾝﾌﾟ打ち　100ｍ3以上</v>
          </cell>
          <cell r="D215" t="str">
            <v>ｍ3</v>
          </cell>
          <cell r="E215">
            <v>860</v>
          </cell>
        </row>
        <row r="217">
          <cell r="A217" t="str">
            <v>K06008</v>
          </cell>
          <cell r="B217" t="str">
            <v>躯体コンクリート</v>
          </cell>
          <cell r="C217" t="str">
            <v>ﾎﾟﾝﾌﾟ打ち 50ｍ3以上100ｍ3未満</v>
          </cell>
          <cell r="D217" t="str">
            <v>ｍ3</v>
          </cell>
          <cell r="E217">
            <v>1200</v>
          </cell>
        </row>
        <row r="219">
          <cell r="A219" t="str">
            <v>K06009</v>
          </cell>
          <cell r="B219" t="str">
            <v>躯体コンクリート</v>
          </cell>
          <cell r="C219" t="str">
            <v>ﾎﾟﾝﾌﾟ打ち 50ｍ3未満</v>
          </cell>
          <cell r="D219" t="str">
            <v>ｍ3</v>
          </cell>
          <cell r="E219">
            <v>1550</v>
          </cell>
        </row>
        <row r="221">
          <cell r="A221" t="str">
            <v>K06010</v>
          </cell>
          <cell r="B221" t="str">
            <v>防水押えコンクリート</v>
          </cell>
          <cell r="C221" t="str">
            <v>ﾎﾟﾝﾌﾟ打ち</v>
          </cell>
          <cell r="D221" t="str">
            <v>ｍ3</v>
          </cell>
          <cell r="E221">
            <v>1090</v>
          </cell>
        </row>
        <row r="223">
          <cell r="A223" t="str">
            <v>K06012</v>
          </cell>
          <cell r="B223" t="str">
            <v>防水押えコンクリート</v>
          </cell>
          <cell r="C223" t="str">
            <v>ｶｰﾄ打ち</v>
          </cell>
          <cell r="D223" t="str">
            <v>ｍ3</v>
          </cell>
          <cell r="E223">
            <v>3460</v>
          </cell>
        </row>
        <row r="226">
          <cell r="B226" t="str">
            <v>ポンプ圧送（市場単価）</v>
          </cell>
        </row>
        <row r="228">
          <cell r="A228" t="str">
            <v>K06021</v>
          </cell>
          <cell r="B228" t="str">
            <v>ポンプ圧送</v>
          </cell>
          <cell r="C228" t="str">
            <v>≧100ｍ3 　基本料金含む</v>
          </cell>
          <cell r="D228" t="str">
            <v>ｍ3</v>
          </cell>
          <cell r="E228">
            <v>780</v>
          </cell>
        </row>
        <row r="230">
          <cell r="A230" t="str">
            <v>K06022</v>
          </cell>
          <cell r="B230" t="str">
            <v>ポンプ圧送 基本料金</v>
          </cell>
          <cell r="C230" t="str">
            <v>＜100ｍ3</v>
          </cell>
          <cell r="D230" t="str">
            <v>回</v>
          </cell>
          <cell r="E230">
            <v>46600</v>
          </cell>
        </row>
        <row r="232">
          <cell r="A232" t="str">
            <v>K06023</v>
          </cell>
          <cell r="B232" t="str">
            <v>ポンプ圧送 圧送料金</v>
          </cell>
          <cell r="C232" t="str">
            <v>＜100ｍ3</v>
          </cell>
          <cell r="D232" t="str">
            <v>ｍ3</v>
          </cell>
          <cell r="E232">
            <v>500</v>
          </cell>
        </row>
        <row r="234">
          <cell r="B234" t="str">
            <v>型枠工事（市場単価）</v>
          </cell>
        </row>
        <row r="236">
          <cell r="A236" t="str">
            <v>K06101</v>
          </cell>
          <cell r="B236" t="str">
            <v>普通合板型枠</v>
          </cell>
          <cell r="C236" t="str">
            <v>基礎部</v>
          </cell>
          <cell r="D236" t="str">
            <v>ｍ2</v>
          </cell>
          <cell r="E236">
            <v>3290</v>
          </cell>
        </row>
        <row r="238">
          <cell r="A238" t="str">
            <v>K06102</v>
          </cell>
          <cell r="B238" t="str">
            <v>普通合板型枠</v>
          </cell>
          <cell r="C238" t="str">
            <v>地下軸部　階高5.0m</v>
          </cell>
          <cell r="D238" t="str">
            <v>ｍ2</v>
          </cell>
          <cell r="E238">
            <v>3830</v>
          </cell>
        </row>
        <row r="240">
          <cell r="A240" t="str">
            <v>K06103</v>
          </cell>
          <cell r="B240" t="str">
            <v>普通合板型枠</v>
          </cell>
          <cell r="C240" t="str">
            <v>ﾗｰﾒﾝ 地上軸部 階高2.8m</v>
          </cell>
          <cell r="D240" t="str">
            <v>ｍ2</v>
          </cell>
          <cell r="E240">
            <v>3480</v>
          </cell>
        </row>
        <row r="242">
          <cell r="A242" t="str">
            <v>K06104</v>
          </cell>
          <cell r="B242" t="str">
            <v>普通合板型枠</v>
          </cell>
          <cell r="C242" t="str">
            <v>ﾗｰﾒﾝ 地上軸部 階高3.5～4m</v>
          </cell>
          <cell r="D242" t="str">
            <v>ｍ2</v>
          </cell>
          <cell r="E242">
            <v>3530</v>
          </cell>
        </row>
        <row r="244">
          <cell r="A244" t="str">
            <v>K06105</v>
          </cell>
          <cell r="B244" t="str">
            <v>打放し合板型枠</v>
          </cell>
          <cell r="C244" t="str">
            <v>ﾗｰﾒﾝ 地上軸部 B 階高3.5～4m</v>
          </cell>
          <cell r="D244" t="str">
            <v>ｍ2</v>
          </cell>
          <cell r="E244">
            <v>3820</v>
          </cell>
        </row>
        <row r="246">
          <cell r="A246" t="str">
            <v>K06106</v>
          </cell>
          <cell r="B246" t="str">
            <v>打放し合板型枠</v>
          </cell>
          <cell r="C246" t="str">
            <v>ﾗｰﾒﾝ 地上軸部 C 階高3.5～4m</v>
          </cell>
          <cell r="D246" t="str">
            <v>ｍ2</v>
          </cell>
          <cell r="E246">
            <v>3780</v>
          </cell>
        </row>
        <row r="248">
          <cell r="A248" t="str">
            <v>K06107</v>
          </cell>
          <cell r="B248" t="str">
            <v>普通合板型枠</v>
          </cell>
          <cell r="C248" t="str">
            <v>壁式構造 地上軸部 階高2.8m</v>
          </cell>
          <cell r="D248" t="str">
            <v>ｍ2</v>
          </cell>
          <cell r="E248">
            <v>3440</v>
          </cell>
        </row>
        <row r="250">
          <cell r="A250" t="str">
            <v>K06108</v>
          </cell>
          <cell r="B250" t="str">
            <v>打放し合板型枠</v>
          </cell>
          <cell r="C250" t="str">
            <v>壁式構造 地上軸部 B 階高2.8m</v>
          </cell>
          <cell r="D250" t="str">
            <v>ｍ2</v>
          </cell>
          <cell r="E250">
            <v>3740</v>
          </cell>
        </row>
        <row r="252">
          <cell r="A252" t="str">
            <v>K06109</v>
          </cell>
          <cell r="B252" t="str">
            <v>打放し合板型枠</v>
          </cell>
          <cell r="C252" t="str">
            <v>壁式構造 地上軸部 Ｃ 階高2.8m</v>
          </cell>
          <cell r="D252" t="str">
            <v>ｍ2</v>
          </cell>
          <cell r="E252">
            <v>3690</v>
          </cell>
        </row>
        <row r="254">
          <cell r="A254" t="str">
            <v>K06110</v>
          </cell>
          <cell r="B254" t="str">
            <v>運搬費</v>
          </cell>
          <cell r="C254" t="str">
            <v>型枠　4t　　Ｌ≦30km</v>
          </cell>
          <cell r="D254" t="str">
            <v>ｍ2</v>
          </cell>
          <cell r="E254">
            <v>190</v>
          </cell>
        </row>
        <row r="256">
          <cell r="A256" t="str">
            <v>K06111</v>
          </cell>
          <cell r="B256" t="str">
            <v>運搬費</v>
          </cell>
          <cell r="C256" t="str">
            <v>型枠　10t　　Ｌ≦30km</v>
          </cell>
          <cell r="D256" t="str">
            <v>ｍ2</v>
          </cell>
          <cell r="E256">
            <v>170</v>
          </cell>
        </row>
        <row r="267">
          <cell r="B267" t="str">
            <v>型枠工事（刊行物単価）</v>
          </cell>
        </row>
        <row r="269">
          <cell r="A269" t="str">
            <v>K06121</v>
          </cell>
          <cell r="B269" t="str">
            <v>打放し合板型枠</v>
          </cell>
          <cell r="C269" t="str">
            <v>地下軸部　階高5.0m</v>
          </cell>
          <cell r="D269" t="str">
            <v>ｍ2</v>
          </cell>
          <cell r="E269">
            <v>4000</v>
          </cell>
        </row>
        <row r="271">
          <cell r="A271" t="str">
            <v>K06122</v>
          </cell>
          <cell r="B271" t="str">
            <v>片面普通合板型枠</v>
          </cell>
          <cell r="C271" t="str">
            <v>地下軸部　階高5.0m</v>
          </cell>
          <cell r="D271" t="str">
            <v>ｍ2</v>
          </cell>
          <cell r="E271">
            <v>4050</v>
          </cell>
        </row>
        <row r="273">
          <cell r="A273" t="str">
            <v>K06123</v>
          </cell>
          <cell r="B273" t="str">
            <v>片面打放し合板型枠</v>
          </cell>
          <cell r="C273" t="str">
            <v>地下軸部　階高5.5m</v>
          </cell>
          <cell r="D273" t="str">
            <v>ｍ2</v>
          </cell>
          <cell r="E273">
            <v>4320</v>
          </cell>
        </row>
        <row r="275">
          <cell r="A275" t="str">
            <v>K06131</v>
          </cell>
          <cell r="B275" t="str">
            <v>埋め殺し普通合板型枠</v>
          </cell>
          <cell r="C275" t="str">
            <v>軸部　階高5.5m</v>
          </cell>
          <cell r="D275" t="str">
            <v>ｍ2</v>
          </cell>
          <cell r="E275">
            <v>4420</v>
          </cell>
        </row>
        <row r="277">
          <cell r="A277" t="str">
            <v>K06132</v>
          </cell>
          <cell r="B277" t="str">
            <v>曲面普通合板型枠</v>
          </cell>
          <cell r="C277" t="str">
            <v>ｍ2</v>
          </cell>
          <cell r="D277" t="str">
            <v>ｍ2</v>
          </cell>
          <cell r="E277">
            <v>9850</v>
          </cell>
        </row>
        <row r="279">
          <cell r="A279" t="str">
            <v>K06133</v>
          </cell>
          <cell r="B279" t="str">
            <v>曲面打放し合板型枠</v>
          </cell>
          <cell r="C279" t="str">
            <v>ｍ2</v>
          </cell>
          <cell r="D279" t="str">
            <v>ｍ2</v>
          </cell>
          <cell r="E279">
            <v>11000</v>
          </cell>
        </row>
        <row r="281">
          <cell r="A281" t="str">
            <v>K06140</v>
          </cell>
          <cell r="B281" t="str">
            <v>円柱普通合板型枠</v>
          </cell>
          <cell r="C281" t="str">
            <v>径800内外</v>
          </cell>
          <cell r="D281" t="str">
            <v>ｍ2</v>
          </cell>
          <cell r="E281">
            <v>10980</v>
          </cell>
        </row>
        <row r="283">
          <cell r="A283" t="str">
            <v>K06141</v>
          </cell>
          <cell r="B283" t="str">
            <v>円柱打放し合板型枠</v>
          </cell>
          <cell r="C283" t="str">
            <v>径800内外</v>
          </cell>
          <cell r="D283" t="str">
            <v>ｍ2</v>
          </cell>
          <cell r="E283">
            <v>11820</v>
          </cell>
        </row>
        <row r="285">
          <cell r="A285" t="str">
            <v>K06142</v>
          </cell>
          <cell r="B285" t="str">
            <v>ボイド型枠</v>
          </cell>
          <cell r="C285" t="str">
            <v>t=11  径800内外</v>
          </cell>
          <cell r="D285" t="str">
            <v>ｍ2</v>
          </cell>
          <cell r="E285">
            <v>9410</v>
          </cell>
        </row>
        <row r="289">
          <cell r="A289" t="str">
            <v>K06201</v>
          </cell>
          <cell r="B289" t="str">
            <v>打継目地</v>
          </cell>
          <cell r="C289" t="str">
            <v>20*20～30*30</v>
          </cell>
          <cell r="D289" t="str">
            <v>ｍ</v>
          </cell>
          <cell r="E289">
            <v>250</v>
          </cell>
        </row>
        <row r="291">
          <cell r="A291" t="str">
            <v>K06202</v>
          </cell>
          <cell r="B291" t="str">
            <v>誘発目地</v>
          </cell>
          <cell r="C291" t="str">
            <v>20*20～30*30</v>
          </cell>
          <cell r="D291" t="str">
            <v>ｍ</v>
          </cell>
          <cell r="E291">
            <v>280</v>
          </cell>
        </row>
        <row r="293">
          <cell r="A293" t="str">
            <v>K06203</v>
          </cell>
          <cell r="B293" t="str">
            <v>化粧目地</v>
          </cell>
          <cell r="C293" t="str">
            <v>20*20～30*30</v>
          </cell>
          <cell r="D293" t="str">
            <v>ｍ</v>
          </cell>
          <cell r="E293">
            <v>300</v>
          </cell>
        </row>
        <row r="295">
          <cell r="A295" t="str">
            <v>K06204</v>
          </cell>
          <cell r="B295" t="str">
            <v>面木</v>
          </cell>
          <cell r="C295" t="str">
            <v>15～20</v>
          </cell>
          <cell r="D295" t="str">
            <v>ｍ</v>
          </cell>
          <cell r="E295">
            <v>210</v>
          </cell>
        </row>
        <row r="300">
          <cell r="B300" t="str">
            <v>型枠工事（刊行物単価）</v>
          </cell>
        </row>
        <row r="302">
          <cell r="A302" t="str">
            <v>K06301</v>
          </cell>
          <cell r="B302" t="str">
            <v>地中梁スリーブ取付け</v>
          </cell>
          <cell r="C302" t="str">
            <v>ボイド径 350～600　手間のみ</v>
          </cell>
          <cell r="D302" t="str">
            <v>個所</v>
          </cell>
          <cell r="E302">
            <v>1200</v>
          </cell>
        </row>
        <row r="305">
          <cell r="A305" t="str">
            <v>K06351</v>
          </cell>
          <cell r="B305" t="str">
            <v>地中梁スリーブ材料</v>
          </cell>
          <cell r="C305" t="str">
            <v>ボイド径 500×730 L　材料のみ</v>
          </cell>
          <cell r="D305" t="str">
            <v>個所</v>
          </cell>
          <cell r="E305">
            <v>3290</v>
          </cell>
        </row>
        <row r="306">
          <cell r="C306" t="str">
            <v>(φ500×4,000 L)</v>
          </cell>
        </row>
        <row r="310">
          <cell r="A310" t="str">
            <v>K06352</v>
          </cell>
          <cell r="B310" t="str">
            <v>地中梁スリーブ材料</v>
          </cell>
          <cell r="C310" t="str">
            <v>ボイド径 500×1340 L　材料のみ</v>
          </cell>
          <cell r="D310" t="str">
            <v>個所</v>
          </cell>
          <cell r="E310">
            <v>6030</v>
          </cell>
        </row>
        <row r="311">
          <cell r="C311" t="str">
            <v>(φ500×4,000 L)</v>
          </cell>
        </row>
        <row r="315">
          <cell r="A315" t="str">
            <v>K06353</v>
          </cell>
          <cell r="B315" t="str">
            <v>地中梁スリーブ材料</v>
          </cell>
          <cell r="C315" t="str">
            <v>ボイド径 500×1150 L　材料のみ</v>
          </cell>
          <cell r="D315" t="str">
            <v>個所</v>
          </cell>
          <cell r="E315">
            <v>5180</v>
          </cell>
        </row>
        <row r="316">
          <cell r="C316" t="str">
            <v>(φ500×4,000 L)</v>
          </cell>
        </row>
        <row r="320">
          <cell r="A320" t="str">
            <v>K06354</v>
          </cell>
          <cell r="B320" t="str">
            <v>地中梁スリーブ材料</v>
          </cell>
          <cell r="C320" t="str">
            <v>ボイド径 500×1650 L　材料のみ</v>
          </cell>
          <cell r="D320" t="str">
            <v>個所</v>
          </cell>
          <cell r="E320">
            <v>7430</v>
          </cell>
        </row>
        <row r="321">
          <cell r="C321" t="str">
            <v>(φ500×4,000 L)</v>
          </cell>
        </row>
        <row r="333">
          <cell r="B333" t="str">
            <v>鉄筋工事（市場単価）</v>
          </cell>
        </row>
        <row r="335">
          <cell r="A335" t="str">
            <v>K05001</v>
          </cell>
          <cell r="B335" t="str">
            <v>鉄筋加工組立</v>
          </cell>
          <cell r="C335" t="str">
            <v>ＲＣラーメン構造</v>
          </cell>
          <cell r="D335" t="str">
            <v>ｔ</v>
          </cell>
          <cell r="E335">
            <v>45000</v>
          </cell>
        </row>
        <row r="336">
          <cell r="C336" t="str">
            <v>階高3.5～4m程度　形状単純</v>
          </cell>
        </row>
        <row r="338">
          <cell r="A338" t="str">
            <v>K05011</v>
          </cell>
          <cell r="B338" t="str">
            <v>鉄筋加工組立</v>
          </cell>
          <cell r="C338" t="str">
            <v>ＲＣラーメン構造</v>
          </cell>
          <cell r="D338" t="str">
            <v>ｔ</v>
          </cell>
          <cell r="E338">
            <v>47500</v>
          </cell>
        </row>
        <row r="339">
          <cell r="C339" t="str">
            <v>階高3.5～4m程度　形状複雑</v>
          </cell>
        </row>
        <row r="341">
          <cell r="A341" t="str">
            <v>K05002</v>
          </cell>
          <cell r="B341" t="str">
            <v>鉄筋加工組立</v>
          </cell>
          <cell r="C341" t="str">
            <v>ＳＲＣラーメン構造</v>
          </cell>
          <cell r="D341" t="str">
            <v>ｔ</v>
          </cell>
          <cell r="E341">
            <v>45500</v>
          </cell>
        </row>
        <row r="342">
          <cell r="C342" t="str">
            <v>階高3.5～4m程度　形状単純</v>
          </cell>
        </row>
        <row r="344">
          <cell r="A344" t="str">
            <v>K05012</v>
          </cell>
          <cell r="B344" t="str">
            <v>鉄筋加工組立</v>
          </cell>
          <cell r="C344" t="str">
            <v>ＳＲＣラーメン構造</v>
          </cell>
          <cell r="D344" t="str">
            <v>ｔ</v>
          </cell>
          <cell r="E344">
            <v>49000</v>
          </cell>
        </row>
        <row r="345">
          <cell r="C345" t="str">
            <v>階高3.5～4m程度　形状複雑</v>
          </cell>
        </row>
        <row r="347">
          <cell r="A347" t="str">
            <v>K05003</v>
          </cell>
          <cell r="B347" t="str">
            <v>鉄筋加工組立</v>
          </cell>
          <cell r="C347" t="str">
            <v>ＲＣ壁式構造</v>
          </cell>
          <cell r="D347" t="str">
            <v>ｔ</v>
          </cell>
          <cell r="E347">
            <v>58000</v>
          </cell>
        </row>
        <row r="348">
          <cell r="C348" t="str">
            <v>階高2.8m程度　形状単純</v>
          </cell>
        </row>
        <row r="350">
          <cell r="A350" t="str">
            <v>K05013</v>
          </cell>
          <cell r="B350" t="str">
            <v>鉄筋加工組立</v>
          </cell>
          <cell r="C350" t="str">
            <v>ＲＣ壁式構造</v>
          </cell>
          <cell r="D350" t="str">
            <v>ｔ</v>
          </cell>
          <cell r="E350">
            <v>61000</v>
          </cell>
        </row>
        <row r="351">
          <cell r="C351" t="str">
            <v>階高2.8m程度　形状複雑</v>
          </cell>
        </row>
        <row r="353">
          <cell r="A353" t="str">
            <v>K05020</v>
          </cell>
          <cell r="B353" t="str">
            <v>鉄筋加工組立</v>
          </cell>
          <cell r="C353" t="str">
            <v>ｽﾊﾟｲﾗﾙﾌｰﾌﾟ取付け</v>
          </cell>
          <cell r="D353" t="str">
            <v>ｔ</v>
          </cell>
          <cell r="E353">
            <v>33500</v>
          </cell>
        </row>
        <row r="356">
          <cell r="A356" t="str">
            <v>K05030</v>
          </cell>
          <cell r="B356" t="str">
            <v>運搬費</v>
          </cell>
          <cell r="C356" t="str">
            <v>加工場～現場　30km　 4t車</v>
          </cell>
          <cell r="D356" t="str">
            <v>ｔ</v>
          </cell>
          <cell r="E356">
            <v>3600</v>
          </cell>
        </row>
        <row r="359">
          <cell r="A359" t="str">
            <v>K05031</v>
          </cell>
          <cell r="B359" t="str">
            <v>運搬費</v>
          </cell>
          <cell r="C359" t="str">
            <v>加工場～現場　30km　10t車</v>
          </cell>
          <cell r="D359" t="str">
            <v>ｔ</v>
          </cell>
          <cell r="E359">
            <v>3000</v>
          </cell>
        </row>
        <row r="366">
          <cell r="B366" t="str">
            <v>鉄筋工事（市場単価）</v>
          </cell>
        </row>
        <row r="368">
          <cell r="A368" t="str">
            <v>K05101</v>
          </cell>
          <cell r="B368" t="str">
            <v>鉄筋ガス圧設</v>
          </cell>
          <cell r="C368" t="str">
            <v>D16-D16</v>
          </cell>
          <cell r="D368" t="str">
            <v>か所</v>
          </cell>
          <cell r="E368">
            <v>510</v>
          </cell>
        </row>
        <row r="370">
          <cell r="A370" t="str">
            <v>K05102</v>
          </cell>
          <cell r="B370" t="str">
            <v>鉄筋ガス圧設</v>
          </cell>
          <cell r="C370" t="str">
            <v>D19-D19</v>
          </cell>
          <cell r="D370" t="str">
            <v>か所</v>
          </cell>
          <cell r="E370">
            <v>510</v>
          </cell>
        </row>
        <row r="372">
          <cell r="A372" t="str">
            <v>K05103</v>
          </cell>
          <cell r="B372" t="str">
            <v>鉄筋ガス圧設</v>
          </cell>
          <cell r="C372" t="str">
            <v>D22-D22</v>
          </cell>
          <cell r="D372" t="str">
            <v>か所</v>
          </cell>
          <cell r="E372">
            <v>530</v>
          </cell>
        </row>
        <row r="374">
          <cell r="A374" t="str">
            <v>K05104</v>
          </cell>
          <cell r="B374" t="str">
            <v>鉄筋ガス圧設</v>
          </cell>
          <cell r="C374" t="str">
            <v>D25-D25</v>
          </cell>
          <cell r="D374" t="str">
            <v>か所</v>
          </cell>
          <cell r="E374">
            <v>550</v>
          </cell>
        </row>
        <row r="376">
          <cell r="A376" t="str">
            <v>K05105</v>
          </cell>
          <cell r="B376" t="str">
            <v>鉄筋ガス圧設</v>
          </cell>
          <cell r="C376" t="str">
            <v>D29-D29</v>
          </cell>
          <cell r="D376" t="str">
            <v>か所</v>
          </cell>
          <cell r="E376">
            <v>850</v>
          </cell>
        </row>
        <row r="399">
          <cell r="B399" t="str">
            <v>鉄筋工事（刊行物単価）</v>
          </cell>
        </row>
        <row r="401">
          <cell r="A401" t="str">
            <v>K05111</v>
          </cell>
          <cell r="B401" t="str">
            <v>鉄筋機械継手</v>
          </cell>
          <cell r="C401" t="str">
            <v>D16-D16</v>
          </cell>
          <cell r="D401" t="str">
            <v>か所</v>
          </cell>
          <cell r="E401">
            <v>830</v>
          </cell>
        </row>
        <row r="404">
          <cell r="A404" t="str">
            <v>K05112</v>
          </cell>
          <cell r="B404" t="str">
            <v>鉄筋機械継手</v>
          </cell>
          <cell r="C404" t="str">
            <v>D19-D19</v>
          </cell>
          <cell r="D404" t="str">
            <v>か所</v>
          </cell>
          <cell r="E404">
            <v>950</v>
          </cell>
        </row>
        <row r="407">
          <cell r="A407" t="str">
            <v>K05113</v>
          </cell>
          <cell r="B407" t="str">
            <v>鉄筋機械継手</v>
          </cell>
          <cell r="C407" t="str">
            <v>D22-D22</v>
          </cell>
          <cell r="D407" t="str">
            <v>か所</v>
          </cell>
          <cell r="E407">
            <v>1140</v>
          </cell>
        </row>
        <row r="410">
          <cell r="A410" t="str">
            <v>K05114</v>
          </cell>
          <cell r="B410" t="str">
            <v>鉄筋機械継手</v>
          </cell>
          <cell r="C410" t="str">
            <v>D25-D25</v>
          </cell>
          <cell r="D410" t="str">
            <v>か所</v>
          </cell>
          <cell r="E410">
            <v>1480</v>
          </cell>
        </row>
        <row r="413">
          <cell r="A413" t="str">
            <v>K05115</v>
          </cell>
          <cell r="B413" t="str">
            <v>鉄筋機械継手</v>
          </cell>
          <cell r="C413" t="str">
            <v>D29-D29</v>
          </cell>
          <cell r="D413" t="str">
            <v>か所</v>
          </cell>
          <cell r="E413">
            <v>1780</v>
          </cell>
        </row>
        <row r="432">
          <cell r="B432" t="str">
            <v>鉄筋工事（刊行物単価）</v>
          </cell>
        </row>
        <row r="434">
          <cell r="A434" t="str">
            <v>K05201</v>
          </cell>
          <cell r="B434" t="str">
            <v>鉄筋加工組立</v>
          </cell>
          <cell r="C434" t="str">
            <v>ｽﾘｰﾌﾞ補強 100□or100φ</v>
          </cell>
          <cell r="D434" t="str">
            <v>か所</v>
          </cell>
          <cell r="E434">
            <v>1300</v>
          </cell>
        </row>
        <row r="436">
          <cell r="A436" t="str">
            <v>K05202</v>
          </cell>
          <cell r="B436" t="str">
            <v>鉄筋加工組立</v>
          </cell>
          <cell r="C436" t="str">
            <v>ｽﾘｰﾌﾞ補強 200□or200φ</v>
          </cell>
          <cell r="D436" t="str">
            <v>か所</v>
          </cell>
          <cell r="E436">
            <v>1500</v>
          </cell>
        </row>
        <row r="438">
          <cell r="A438" t="str">
            <v>K05203</v>
          </cell>
          <cell r="B438" t="str">
            <v>鉄筋加工組立</v>
          </cell>
          <cell r="C438" t="str">
            <v>ｽﾘｰﾌﾞ補強 300□or300φ</v>
          </cell>
          <cell r="D438" t="str">
            <v>か所</v>
          </cell>
          <cell r="E438">
            <v>2000</v>
          </cell>
        </row>
        <row r="440">
          <cell r="A440" t="str">
            <v>K05204</v>
          </cell>
          <cell r="B440" t="str">
            <v>鉄筋加工組立</v>
          </cell>
          <cell r="C440" t="str">
            <v>ｽﾘｰﾌﾞ補強 400□or400φ</v>
          </cell>
          <cell r="D440" t="str">
            <v>か所</v>
          </cell>
          <cell r="E440">
            <v>2900</v>
          </cell>
        </row>
        <row r="442">
          <cell r="A442" t="str">
            <v>K05205</v>
          </cell>
          <cell r="B442" t="str">
            <v>鉄筋加工組立</v>
          </cell>
          <cell r="C442" t="str">
            <v>ｽﾘｰﾌﾞ補強 450□or450φ</v>
          </cell>
          <cell r="D442" t="str">
            <v>か所</v>
          </cell>
          <cell r="E442">
            <v>2800</v>
          </cell>
        </row>
        <row r="444">
          <cell r="A444" t="str">
            <v>K05206</v>
          </cell>
          <cell r="B444" t="str">
            <v>鉄筋加工組立</v>
          </cell>
          <cell r="C444" t="str">
            <v>ｽﾘｰﾌﾞ補強 500□or500φ</v>
          </cell>
          <cell r="D444" t="str">
            <v>か所</v>
          </cell>
          <cell r="E444">
            <v>3400</v>
          </cell>
        </row>
        <row r="446">
          <cell r="A446" t="str">
            <v>K05207</v>
          </cell>
          <cell r="B446" t="str">
            <v>鉄筋加工組立</v>
          </cell>
          <cell r="C446" t="str">
            <v>ｽﾘｰﾌﾞ補強 600□or600φ</v>
          </cell>
          <cell r="D446" t="str">
            <v>か所</v>
          </cell>
          <cell r="E446">
            <v>3600</v>
          </cell>
        </row>
        <row r="465">
          <cell r="B465" t="str">
            <v>鉄筋工事（刊行物単価）</v>
          </cell>
        </row>
        <row r="467">
          <cell r="A467" t="str">
            <v>K05300</v>
          </cell>
          <cell r="B467" t="str">
            <v>溶接金網</v>
          </cell>
          <cell r="C467" t="str">
            <v>φ6.0×100×100</v>
          </cell>
          <cell r="D467" t="str">
            <v>ｍ2</v>
          </cell>
          <cell r="E467">
            <v>360</v>
          </cell>
        </row>
        <row r="470">
          <cell r="A470" t="str">
            <v>K05310</v>
          </cell>
          <cell r="B470" t="str">
            <v>金属系あと施工ｱﾝｶｰ</v>
          </cell>
          <cell r="C470" t="str">
            <v>D16 L=750 横打ち</v>
          </cell>
          <cell r="D470" t="str">
            <v>本</v>
          </cell>
          <cell r="E470">
            <v>1320</v>
          </cell>
        </row>
        <row r="471">
          <cell r="C471" t="str">
            <v>標準Ｃ</v>
          </cell>
        </row>
        <row r="473">
          <cell r="A473" t="str">
            <v>K05311</v>
          </cell>
          <cell r="B473" t="str">
            <v>金属系あと施工ｱﾝｶｰ</v>
          </cell>
          <cell r="C473" t="str">
            <v>D13 L=600 横打ち</v>
          </cell>
          <cell r="D473" t="str">
            <v>本</v>
          </cell>
          <cell r="E473">
            <v>710</v>
          </cell>
        </row>
        <row r="474">
          <cell r="C474" t="str">
            <v>標準Ｃ</v>
          </cell>
        </row>
        <row r="476">
          <cell r="A476" t="str">
            <v>K05312</v>
          </cell>
          <cell r="B476" t="str">
            <v>金属系あと施工ｱﾝｶｰ</v>
          </cell>
          <cell r="C476" t="str">
            <v>D10 L=450 下打ち</v>
          </cell>
          <cell r="D476" t="str">
            <v>本</v>
          </cell>
          <cell r="E476">
            <v>420</v>
          </cell>
        </row>
        <row r="477">
          <cell r="C477" t="str">
            <v>標準Ｃ</v>
          </cell>
        </row>
        <row r="479">
          <cell r="A479" t="str">
            <v>K05313</v>
          </cell>
          <cell r="B479" t="str">
            <v>金属系あと施工ｱﾝｶｰ</v>
          </cell>
          <cell r="C479" t="str">
            <v>D10 L=450 横打ち</v>
          </cell>
          <cell r="D479" t="str">
            <v>本</v>
          </cell>
          <cell r="E479">
            <v>520</v>
          </cell>
        </row>
        <row r="480">
          <cell r="C480" t="str">
            <v>標準Ｃ</v>
          </cell>
        </row>
        <row r="482">
          <cell r="A482" t="str">
            <v>K05314</v>
          </cell>
          <cell r="B482" t="str">
            <v>金属系あと施工ｱﾝｶｰ</v>
          </cell>
          <cell r="C482" t="str">
            <v>D10 L=200 上打ち</v>
          </cell>
          <cell r="D482" t="str">
            <v>本</v>
          </cell>
          <cell r="E482">
            <v>590</v>
          </cell>
        </row>
        <row r="483">
          <cell r="C483" t="str">
            <v>標準Ｃ</v>
          </cell>
        </row>
        <row r="485">
          <cell r="A485" t="str">
            <v>K05320</v>
          </cell>
          <cell r="B485" t="str">
            <v>接着系あと施工ｱﾝｶｰ</v>
          </cell>
          <cell r="C485" t="str">
            <v>D16 L=770 横打ち</v>
          </cell>
          <cell r="D485" t="str">
            <v>本</v>
          </cell>
          <cell r="E485">
            <v>1510</v>
          </cell>
        </row>
        <row r="486">
          <cell r="C486" t="str">
            <v>標準Ａ</v>
          </cell>
        </row>
        <row r="488">
          <cell r="A488" t="str">
            <v>K05321</v>
          </cell>
          <cell r="B488" t="str">
            <v>接着系あと施工ｱﾝｶｰ</v>
          </cell>
          <cell r="C488" t="str">
            <v>D16 L=770 横打ち</v>
          </cell>
          <cell r="D488" t="str">
            <v>本</v>
          </cell>
          <cell r="E488">
            <v>2400</v>
          </cell>
        </row>
        <row r="489">
          <cell r="C489" t="str">
            <v>標準Ｃ</v>
          </cell>
        </row>
        <row r="491">
          <cell r="A491" t="str">
            <v>K05322</v>
          </cell>
          <cell r="B491" t="str">
            <v>接着系あと施工ｱﾝｶｰ</v>
          </cell>
          <cell r="C491" t="str">
            <v>D13 L=620 横打ち</v>
          </cell>
          <cell r="D491" t="str">
            <v>本</v>
          </cell>
          <cell r="E491">
            <v>900</v>
          </cell>
        </row>
        <row r="492">
          <cell r="C492" t="str">
            <v>標準Ａ</v>
          </cell>
        </row>
        <row r="494">
          <cell r="A494" t="str">
            <v>K05330</v>
          </cell>
          <cell r="B494" t="str">
            <v>スリップバー</v>
          </cell>
          <cell r="C494" t="str">
            <v>φ25×700</v>
          </cell>
          <cell r="D494" t="str">
            <v>本</v>
          </cell>
          <cell r="E494">
            <v>395</v>
          </cell>
        </row>
        <row r="495">
          <cell r="B495" t="str">
            <v>スリップバー用キャップ</v>
          </cell>
          <cell r="C495" t="str">
            <v>φ25×100</v>
          </cell>
          <cell r="D495" t="str">
            <v>固</v>
          </cell>
        </row>
        <row r="496">
          <cell r="E496" t="str">
            <v>計</v>
          </cell>
        </row>
        <row r="498">
          <cell r="B498" t="str">
            <v>左官工事（刊行物単価）</v>
          </cell>
        </row>
        <row r="500">
          <cell r="A500" t="str">
            <v>K071000</v>
          </cell>
          <cell r="B500" t="str">
            <v>柱底均しモルタル</v>
          </cell>
          <cell r="C500" t="str">
            <v>ﾍﾞｰｽﾌﾟﾚｰﾄ200角　厚30</v>
          </cell>
          <cell r="D500" t="str">
            <v>個所</v>
          </cell>
          <cell r="E500">
            <v>1570</v>
          </cell>
        </row>
        <row r="501">
          <cell r="D501" t="str">
            <v>㎡</v>
          </cell>
          <cell r="E501">
            <v>39250</v>
          </cell>
        </row>
        <row r="503">
          <cell r="A503" t="str">
            <v>K071001</v>
          </cell>
          <cell r="B503" t="str">
            <v>柱底均しモルタル</v>
          </cell>
          <cell r="C503" t="str">
            <v>ﾍﾞｰｽﾌﾟﾚｰﾄ400角　厚30</v>
          </cell>
          <cell r="D503" t="str">
            <v>個所</v>
          </cell>
          <cell r="E503">
            <v>2630</v>
          </cell>
        </row>
        <row r="504">
          <cell r="D504" t="str">
            <v>㎡</v>
          </cell>
          <cell r="E504">
            <v>16438</v>
          </cell>
        </row>
        <row r="506">
          <cell r="A506" t="str">
            <v>K071002</v>
          </cell>
          <cell r="B506" t="str">
            <v>柱底均しモルタル</v>
          </cell>
          <cell r="C506" t="str">
            <v>ﾍﾞｰｽﾌﾟﾚｰﾄ600角　厚30</v>
          </cell>
          <cell r="D506" t="str">
            <v>個所</v>
          </cell>
          <cell r="E506">
            <v>4050</v>
          </cell>
        </row>
        <row r="507">
          <cell r="D507" t="str">
            <v>㎡</v>
          </cell>
          <cell r="E507">
            <v>11250</v>
          </cell>
        </row>
        <row r="509">
          <cell r="A509" t="str">
            <v>K071003</v>
          </cell>
          <cell r="B509" t="str">
            <v>柱底均しモルタル</v>
          </cell>
          <cell r="C509" t="str">
            <v>ﾍﾞｰｽﾌﾟﾚｰﾄ200角　厚50</v>
          </cell>
          <cell r="D509" t="str">
            <v>個所</v>
          </cell>
          <cell r="E509">
            <v>1780</v>
          </cell>
        </row>
        <row r="510">
          <cell r="D510" t="str">
            <v>㎡</v>
          </cell>
          <cell r="E510">
            <v>44500</v>
          </cell>
        </row>
        <row r="512">
          <cell r="A512" t="str">
            <v>K071011</v>
          </cell>
          <cell r="B512" t="str">
            <v>柱底均しモルタル</v>
          </cell>
          <cell r="C512" t="str">
            <v>ﾍﾞｰｽﾌﾟﾚｰﾄφ325　厚50</v>
          </cell>
          <cell r="D512" t="str">
            <v>個所</v>
          </cell>
          <cell r="E512">
            <v>2190</v>
          </cell>
        </row>
        <row r="513">
          <cell r="B513" t="str">
            <v>＊直線補間とする。</v>
          </cell>
          <cell r="C513" t="str">
            <v>K071003+(K071004-K071003)*((0.083㎡-0.04㎡)/(0.16㎡-0.04㎡))</v>
          </cell>
        </row>
        <row r="515">
          <cell r="A515" t="str">
            <v>K071012</v>
          </cell>
          <cell r="B515" t="str">
            <v>柱底均しモルタル</v>
          </cell>
          <cell r="C515" t="str">
            <v>ﾍﾞｰｽﾌﾟﾚｰﾄ260×260　厚50</v>
          </cell>
          <cell r="D515" t="str">
            <v>個所</v>
          </cell>
          <cell r="E515">
            <v>2050</v>
          </cell>
        </row>
        <row r="516">
          <cell r="B516" t="str">
            <v>＊直線補間とする。</v>
          </cell>
          <cell r="C516" t="str">
            <v>K071003+(K071004-K071003)*((0.068㎡-0.04㎡)/(0.16㎡-0.04㎡))</v>
          </cell>
        </row>
        <row r="518">
          <cell r="A518" t="str">
            <v>K071013</v>
          </cell>
          <cell r="B518" t="str">
            <v>柱底均しモルタル</v>
          </cell>
          <cell r="C518" t="str">
            <v>ﾍﾞｰｽﾌﾟﾚｰﾄ150×140　厚50</v>
          </cell>
          <cell r="D518" t="str">
            <v>個所</v>
          </cell>
          <cell r="E518">
            <v>1600</v>
          </cell>
        </row>
        <row r="519">
          <cell r="B519" t="str">
            <v>＊直線補間とする。</v>
          </cell>
          <cell r="C519" t="str">
            <v>K071003+(K071004-K071003)*((0.021㎡-0.04㎡)/(0.16㎡-0.04㎡))</v>
          </cell>
        </row>
        <row r="521">
          <cell r="A521" t="str">
            <v>K071004</v>
          </cell>
          <cell r="B521" t="str">
            <v>柱底均しモルタル</v>
          </cell>
          <cell r="C521" t="str">
            <v>ﾍﾞｰｽﾌﾟﾚｰﾄ400角　厚50</v>
          </cell>
          <cell r="D521" t="str">
            <v>個所</v>
          </cell>
          <cell r="E521">
            <v>2930</v>
          </cell>
        </row>
        <row r="522">
          <cell r="D522" t="str">
            <v>㎡</v>
          </cell>
          <cell r="E522">
            <v>18313</v>
          </cell>
        </row>
        <row r="524">
          <cell r="A524" t="str">
            <v>K071005</v>
          </cell>
          <cell r="B524" t="str">
            <v>柱底均しモルタル</v>
          </cell>
          <cell r="C524" t="str">
            <v>ﾍﾞｰｽﾌﾟﾚｰﾄ600角　厚50</v>
          </cell>
          <cell r="D524" t="str">
            <v>個所</v>
          </cell>
          <cell r="E524">
            <v>5130</v>
          </cell>
        </row>
        <row r="525">
          <cell r="D525" t="str">
            <v>㎡</v>
          </cell>
          <cell r="E525">
            <v>14250</v>
          </cell>
        </row>
        <row r="533">
          <cell r="A533" t="str">
            <v>K071100</v>
          </cell>
          <cell r="B533" t="str">
            <v>セラミック系耐火被覆材</v>
          </cell>
          <cell r="C533" t="str">
            <v>柱　２時間耐火　t=30</v>
          </cell>
          <cell r="D533" t="str">
            <v>㎡</v>
          </cell>
          <cell r="E533">
            <v>4060</v>
          </cell>
        </row>
        <row r="536">
          <cell r="A536" t="str">
            <v>K071101</v>
          </cell>
          <cell r="B536" t="str">
            <v>セラミック系耐火被覆材</v>
          </cell>
          <cell r="C536" t="str">
            <v>梁　２時間耐火　t=30</v>
          </cell>
          <cell r="D536" t="str">
            <v>㎡</v>
          </cell>
          <cell r="E536">
            <v>4060</v>
          </cell>
        </row>
        <row r="539">
          <cell r="A539" t="str">
            <v>K071103</v>
          </cell>
          <cell r="B539" t="str">
            <v>ロックウール吹付け</v>
          </cell>
          <cell r="C539" t="str">
            <v>半乾式　１時間耐火　t=35</v>
          </cell>
          <cell r="D539" t="str">
            <v>㎡</v>
          </cell>
          <cell r="E539">
            <v>1100</v>
          </cell>
        </row>
        <row r="542">
          <cell r="A542" t="str">
            <v>K071104</v>
          </cell>
          <cell r="B542" t="str">
            <v>ロックウール吹付け</v>
          </cell>
          <cell r="C542" t="str">
            <v>湿式　１時間耐火　t=25</v>
          </cell>
          <cell r="D542" t="str">
            <v>㎡</v>
          </cell>
          <cell r="E542">
            <v>2450</v>
          </cell>
        </row>
        <row r="545">
          <cell r="A545" t="str">
            <v>K071105</v>
          </cell>
          <cell r="B545" t="str">
            <v>耐火塗料</v>
          </cell>
          <cell r="C545" t="str">
            <v>屋内　１時間耐火　t=1.0</v>
          </cell>
          <cell r="D545" t="str">
            <v>㎡</v>
          </cell>
          <cell r="E545">
            <v>12600</v>
          </cell>
        </row>
        <row r="548">
          <cell r="A548" t="str">
            <v>K070900</v>
          </cell>
          <cell r="B548" t="str">
            <v>貸切運賃</v>
          </cell>
          <cell r="C548" t="str">
            <v>12t車 20km</v>
          </cell>
          <cell r="D548" t="str">
            <v>台</v>
          </cell>
          <cell r="E548">
            <v>15610</v>
          </cell>
        </row>
        <row r="551">
          <cell r="A551" t="str">
            <v>K070910</v>
          </cell>
          <cell r="B551" t="str">
            <v>超音波探傷試験</v>
          </cell>
          <cell r="C551" t="str">
            <v>工場内検査</v>
          </cell>
          <cell r="D551" t="str">
            <v>個所</v>
          </cell>
          <cell r="E551">
            <v>1390</v>
          </cell>
        </row>
        <row r="554">
          <cell r="A554" t="str">
            <v>K070911</v>
          </cell>
          <cell r="B554" t="str">
            <v>超音波探傷試験</v>
          </cell>
          <cell r="C554" t="str">
            <v>現場検査</v>
          </cell>
          <cell r="D554" t="str">
            <v>個所</v>
          </cell>
          <cell r="E554">
            <v>2020</v>
          </cell>
        </row>
        <row r="566">
          <cell r="A566" t="str">
            <v>K08001</v>
          </cell>
          <cell r="B566" t="str">
            <v>建築用ｺﾝｸﾘｰﾄﾌﾞﾛｯｸ</v>
          </cell>
          <cell r="C566" t="str">
            <v>C種 t150</v>
          </cell>
          <cell r="D566" t="str">
            <v>個</v>
          </cell>
          <cell r="E566">
            <v>180</v>
          </cell>
        </row>
        <row r="569">
          <cell r="A569" t="str">
            <v>K08002</v>
          </cell>
          <cell r="B569" t="str">
            <v>ｺﾝｸﾘｰﾄﾌﾞﾛｯｸ積み</v>
          </cell>
          <cell r="C569" t="str">
            <v>C種 t150　仕上げ下地</v>
          </cell>
          <cell r="D569" t="str">
            <v>㎡</v>
          </cell>
          <cell r="E569">
            <v>180</v>
          </cell>
        </row>
        <row r="572">
          <cell r="A572" t="str">
            <v>K08203</v>
          </cell>
          <cell r="B572" t="str">
            <v>押出成型ｾﾒﾝﾄ板張り　</v>
          </cell>
          <cell r="C572" t="str">
            <v>ｔ60</v>
          </cell>
          <cell r="D572" t="str">
            <v>㎡</v>
          </cell>
          <cell r="E572">
            <v>10010</v>
          </cell>
        </row>
        <row r="574">
          <cell r="B574" t="str">
            <v>　㈱ﾉｻﾞﾜ</v>
          </cell>
          <cell r="C574" t="str">
            <v>　ｱｽﾛｯｸ AL-6060</v>
          </cell>
        </row>
        <row r="576">
          <cell r="C576" t="str">
            <v>ロックウール充填加算</v>
          </cell>
        </row>
        <row r="580">
          <cell r="B580" t="str">
            <v>　三菱ﾏﾃﾘｱﾙ建材㈱</v>
          </cell>
          <cell r="C580" t="str">
            <v>　ﾒｰｽ MH-6060A</v>
          </cell>
        </row>
        <row r="586">
          <cell r="A586" t="str">
            <v>K08204</v>
          </cell>
          <cell r="B586" t="str">
            <v>押出成型ｾﾒﾝﾄ板張り　</v>
          </cell>
          <cell r="C586" t="str">
            <v>ｔ15</v>
          </cell>
          <cell r="D586" t="str">
            <v>㎡</v>
          </cell>
          <cell r="E586">
            <v>4059.9999999999995</v>
          </cell>
        </row>
        <row r="588">
          <cell r="B588" t="str">
            <v>　昭和電工建材㈱</v>
          </cell>
          <cell r="C588" t="str">
            <v>　ﾗﾑﾀﾞ15ﾖｺS</v>
          </cell>
        </row>
        <row r="591">
          <cell r="A591" t="str">
            <v>K08205</v>
          </cell>
          <cell r="B591" t="str">
            <v>押出成型ｾﾒﾝﾄ板張り　</v>
          </cell>
          <cell r="C591" t="str">
            <v>ｔ15 h200</v>
          </cell>
          <cell r="D591" t="str">
            <v>ｍ</v>
          </cell>
          <cell r="E591">
            <v>810</v>
          </cell>
        </row>
        <row r="592">
          <cell r="C592" t="str">
            <v>K08204*0.2m</v>
          </cell>
        </row>
        <row r="595">
          <cell r="A595" t="str">
            <v>K08206</v>
          </cell>
          <cell r="B595" t="str">
            <v>押出成型ｾﾒﾝﾄ板張り　</v>
          </cell>
          <cell r="C595" t="str">
            <v>ｔ15 h300</v>
          </cell>
          <cell r="D595" t="str">
            <v>ｍ</v>
          </cell>
          <cell r="E595">
            <v>1220</v>
          </cell>
        </row>
        <row r="596">
          <cell r="C596" t="str">
            <v>K08204*0.3m</v>
          </cell>
        </row>
        <row r="597">
          <cell r="B597" t="str">
            <v>防水工事（市場単価）</v>
          </cell>
        </row>
        <row r="599">
          <cell r="A599" t="str">
            <v>K09001</v>
          </cell>
          <cell r="B599" t="str">
            <v>アスファルト防水</v>
          </cell>
          <cell r="C599" t="str">
            <v>平部　　　 D-1</v>
          </cell>
          <cell r="D599" t="str">
            <v>ｍ2</v>
          </cell>
          <cell r="E599">
            <v>4000</v>
          </cell>
        </row>
        <row r="602">
          <cell r="A602" t="str">
            <v>K09002</v>
          </cell>
          <cell r="B602" t="str">
            <v>アスファルト防水</v>
          </cell>
          <cell r="C602" t="str">
            <v>立上り部　D-1</v>
          </cell>
          <cell r="D602" t="str">
            <v>ｍ2</v>
          </cell>
          <cell r="E602">
            <v>5340</v>
          </cell>
        </row>
        <row r="605">
          <cell r="A605" t="str">
            <v>K09003</v>
          </cell>
          <cell r="B605" t="str">
            <v>アスファルト防水</v>
          </cell>
          <cell r="C605" t="str">
            <v>平部　　　 A-2</v>
          </cell>
          <cell r="D605" t="str">
            <v>ｍ2</v>
          </cell>
          <cell r="E605">
            <v>2490</v>
          </cell>
        </row>
        <row r="608">
          <cell r="A608" t="str">
            <v>K09004</v>
          </cell>
          <cell r="B608" t="str">
            <v>アスファルト防水</v>
          </cell>
          <cell r="C608" t="str">
            <v>立上り部　A-2</v>
          </cell>
          <cell r="D608" t="str">
            <v>ｍ2</v>
          </cell>
          <cell r="E608">
            <v>3160</v>
          </cell>
        </row>
        <row r="630">
          <cell r="B630" t="str">
            <v>防水工事（刊行物単価）</v>
          </cell>
        </row>
        <row r="632">
          <cell r="A632" t="str">
            <v>K09100</v>
          </cell>
          <cell r="B632" t="str">
            <v>露出ｼｰﾄ防水（絶縁工法）</v>
          </cell>
          <cell r="C632" t="str">
            <v>厚1.5　塩ビ系</v>
          </cell>
          <cell r="D632" t="str">
            <v>ｍ2</v>
          </cell>
          <cell r="E632">
            <v>4830</v>
          </cell>
        </row>
        <row r="634">
          <cell r="B634" t="str">
            <v>ロンシール工業㈱</v>
          </cell>
          <cell r="C634" t="str">
            <v>ベストプルーフ  BP-210</v>
          </cell>
          <cell r="D634" t="str">
            <v>ｍ2</v>
          </cell>
        </row>
        <row r="637">
          <cell r="B637" t="str">
            <v>アーキヤマデ㈱</v>
          </cell>
          <cell r="C637" t="str">
            <v>リベットルーフ  MIH-SGM15</v>
          </cell>
          <cell r="D637" t="str">
            <v>ｍ2</v>
          </cell>
        </row>
        <row r="640">
          <cell r="B640" t="str">
            <v>筒中シート防水㈱</v>
          </cell>
          <cell r="C640" t="str">
            <v>サンロイドＤＮ防水  SR--15-D</v>
          </cell>
          <cell r="D640" t="str">
            <v>ｍ2</v>
          </cell>
        </row>
        <row r="643">
          <cell r="A643" t="str">
            <v>K09110</v>
          </cell>
          <cell r="B643" t="str">
            <v>塗膜防水</v>
          </cell>
          <cell r="C643" t="str">
            <v>ｳﾚﾀﾝ系  X-1</v>
          </cell>
          <cell r="D643" t="str">
            <v>ｍ2</v>
          </cell>
          <cell r="E643">
            <v>5740</v>
          </cell>
        </row>
        <row r="646">
          <cell r="A646" t="str">
            <v>K09111</v>
          </cell>
          <cell r="B646" t="str">
            <v>塗膜防水</v>
          </cell>
          <cell r="C646" t="str">
            <v>ｳﾚﾀﾝ系  X-2</v>
          </cell>
          <cell r="D646" t="str">
            <v>ｍ2</v>
          </cell>
          <cell r="E646">
            <v>4340</v>
          </cell>
        </row>
        <row r="663">
          <cell r="B663" t="str">
            <v>タイル工事（刊行物単価）</v>
          </cell>
        </row>
        <row r="665">
          <cell r="A665" t="str">
            <v>K11000</v>
          </cell>
          <cell r="B665" t="str">
            <v>床モザイクタイル張り</v>
          </cell>
          <cell r="C665" t="str">
            <v>磁器質 25角　施釉</v>
          </cell>
          <cell r="D665" t="str">
            <v>ｍ2</v>
          </cell>
          <cell r="E665">
            <v>5600</v>
          </cell>
        </row>
        <row r="668">
          <cell r="A668" t="str">
            <v>K11010</v>
          </cell>
          <cell r="B668" t="str">
            <v>床タイル張り</v>
          </cell>
          <cell r="C668" t="str">
            <v>磁器質 100角　無釉</v>
          </cell>
          <cell r="D668" t="str">
            <v>ｍ2</v>
          </cell>
          <cell r="E668">
            <v>7300</v>
          </cell>
        </row>
        <row r="671">
          <cell r="A671" t="str">
            <v>K11020</v>
          </cell>
          <cell r="B671" t="str">
            <v>階段役物タイル張り</v>
          </cell>
          <cell r="C671" t="str">
            <v>磁器質 (100+30)×30 垂れ付き　 無釉</v>
          </cell>
          <cell r="D671" t="str">
            <v>ｍ</v>
          </cell>
          <cell r="E671">
            <v>2570</v>
          </cell>
        </row>
        <row r="680">
          <cell r="A680" t="str">
            <v>K11100</v>
          </cell>
          <cell r="B680" t="str">
            <v>視覚障害者用床ﾀｲﾙ張り</v>
          </cell>
          <cell r="C680" t="str">
            <v>磁器質 300角　無釉</v>
          </cell>
          <cell r="D680" t="str">
            <v>ｍ2</v>
          </cell>
          <cell r="E680">
            <v>23700</v>
          </cell>
        </row>
        <row r="683">
          <cell r="A683" t="str">
            <v>K11101</v>
          </cell>
          <cell r="B683" t="str">
            <v>視覚障害者用床ﾀｲﾙ張り</v>
          </cell>
          <cell r="C683" t="str">
            <v>磁器質 900×300　無釉</v>
          </cell>
          <cell r="D683" t="str">
            <v>箇所</v>
          </cell>
          <cell r="E683">
            <v>6400</v>
          </cell>
        </row>
        <row r="684">
          <cell r="C684" t="str">
            <v>K11100×(0.9×0.3)</v>
          </cell>
        </row>
        <row r="696">
          <cell r="B696" t="str">
            <v>吹付工事（刊行物単価）</v>
          </cell>
        </row>
        <row r="698">
          <cell r="A698" t="str">
            <v>K15000</v>
          </cell>
          <cell r="B698" t="str">
            <v>薄付け仕上塗材仕上げ</v>
          </cell>
          <cell r="C698" t="str">
            <v>外装薄塗材Ｅ（樹脂リシン）</v>
          </cell>
          <cell r="D698" t="str">
            <v>ｍ2</v>
          </cell>
          <cell r="E698">
            <v>910</v>
          </cell>
        </row>
        <row r="699">
          <cell r="B699" t="str">
            <v>ALC板面下地調整</v>
          </cell>
          <cell r="C699" t="str">
            <v>合成樹脂ｴﾏﾙｼｮﾝｼｰﾗｰ</v>
          </cell>
          <cell r="D699" t="str">
            <v>ｍ2</v>
          </cell>
        </row>
        <row r="700">
          <cell r="E700" t="str">
            <v>計</v>
          </cell>
        </row>
        <row r="731">
          <cell r="A731" t="str">
            <v>K130201</v>
          </cell>
          <cell r="B731" t="str">
            <v>ルーフドレン</v>
          </cell>
          <cell r="C731" t="str">
            <v>鋳鉄製 たて 100A 断熱用</v>
          </cell>
          <cell r="D731" t="str">
            <v>か所</v>
          </cell>
          <cell r="E731">
            <v>7209.9999999999991</v>
          </cell>
        </row>
        <row r="732">
          <cell r="B732" t="str">
            <v>福西鋳物㈱</v>
          </cell>
          <cell r="C732" t="str">
            <v>RSGH-9100</v>
          </cell>
        </row>
        <row r="734">
          <cell r="B734" t="str">
            <v>第一機材㈱</v>
          </cell>
          <cell r="C734" t="str">
            <v>RVPC-P-K</v>
          </cell>
        </row>
        <row r="736">
          <cell r="B736" t="str">
            <v>㈱中部ｺｰﾎﾟﾚｰｼｮﾝ</v>
          </cell>
          <cell r="C736" t="str">
            <v>RAG-SD</v>
          </cell>
        </row>
        <row r="739">
          <cell r="A739" t="str">
            <v>K130202</v>
          </cell>
          <cell r="B739" t="str">
            <v>ルーフドレン</v>
          </cell>
          <cell r="C739" t="str">
            <v>鋳鉄製 たて 100A 断熱用</v>
          </cell>
          <cell r="D739" t="str">
            <v>か所</v>
          </cell>
          <cell r="E739">
            <v>13790</v>
          </cell>
        </row>
        <row r="740">
          <cell r="B740" t="str">
            <v>福西鋳物㈱</v>
          </cell>
          <cell r="C740" t="str">
            <v>RSGH-9100</v>
          </cell>
        </row>
        <row r="742">
          <cell r="C742" t="str">
            <v>呼樋　L=200</v>
          </cell>
        </row>
        <row r="744">
          <cell r="C744" t="str">
            <v>計</v>
          </cell>
        </row>
        <row r="746">
          <cell r="B746" t="str">
            <v>第一機材㈱</v>
          </cell>
          <cell r="C746" t="str">
            <v>RVPC-P-K</v>
          </cell>
        </row>
        <row r="748">
          <cell r="C748" t="str">
            <v>呼樋　L=200</v>
          </cell>
        </row>
        <row r="750">
          <cell r="C750" t="str">
            <v>計</v>
          </cell>
        </row>
        <row r="752">
          <cell r="B752" t="str">
            <v>㈱中部ｺｰﾎﾟﾚｰｼｮﾝ</v>
          </cell>
          <cell r="C752" t="str">
            <v>RAG-SD</v>
          </cell>
        </row>
        <row r="754">
          <cell r="C754" t="str">
            <v>呼樋　L=200</v>
          </cell>
        </row>
        <row r="756">
          <cell r="C756" t="str">
            <v>計</v>
          </cell>
        </row>
        <row r="764">
          <cell r="A764" t="str">
            <v>K130203</v>
          </cell>
          <cell r="B764" t="str">
            <v>ルーフドレン</v>
          </cell>
          <cell r="C764" t="str">
            <v>鋳鉄製 よこ 100A 断熱用</v>
          </cell>
          <cell r="D764" t="str">
            <v>か所</v>
          </cell>
          <cell r="E764">
            <v>13300</v>
          </cell>
        </row>
        <row r="765">
          <cell r="B765" t="str">
            <v>福西鋳物㈱</v>
          </cell>
          <cell r="C765" t="str">
            <v>RASJH-8100</v>
          </cell>
        </row>
        <row r="767">
          <cell r="C767" t="str">
            <v>呼樋　L=200</v>
          </cell>
        </row>
        <row r="769">
          <cell r="C769" t="str">
            <v>計</v>
          </cell>
        </row>
        <row r="771">
          <cell r="B771" t="str">
            <v>第一機材㈱</v>
          </cell>
          <cell r="C771" t="str">
            <v>RL-1P-K</v>
          </cell>
        </row>
        <row r="773">
          <cell r="C773" t="str">
            <v>呼樋　L=200</v>
          </cell>
        </row>
        <row r="775">
          <cell r="C775" t="str">
            <v>計</v>
          </cell>
        </row>
        <row r="777">
          <cell r="B777" t="str">
            <v>㈱中部ｺｰﾎﾟﾚｰｼｮﾝ</v>
          </cell>
          <cell r="C777" t="str">
            <v>CHCS-SD</v>
          </cell>
        </row>
        <row r="779">
          <cell r="C779" t="str">
            <v>呼樋　L=200</v>
          </cell>
        </row>
        <row r="781">
          <cell r="C781" t="str">
            <v>計</v>
          </cell>
        </row>
        <row r="784">
          <cell r="A784" t="str">
            <v>K130204</v>
          </cell>
          <cell r="B784" t="str">
            <v>ルーフドレン</v>
          </cell>
          <cell r="C784" t="str">
            <v>鋳鉄製 たて 100A</v>
          </cell>
          <cell r="D784" t="str">
            <v>か所</v>
          </cell>
          <cell r="E784">
            <v>2730</v>
          </cell>
        </row>
        <row r="785">
          <cell r="B785" t="str">
            <v>福西鋳物㈱</v>
          </cell>
          <cell r="C785" t="str">
            <v>RCN-9100</v>
          </cell>
        </row>
        <row r="787">
          <cell r="B787" t="str">
            <v>第一機材㈱</v>
          </cell>
          <cell r="C787" t="str">
            <v>RVCC-K</v>
          </cell>
        </row>
        <row r="789">
          <cell r="B789" t="str">
            <v>㈱中部ｺｰﾎﾟﾚｰｼｮﾝ</v>
          </cell>
          <cell r="C789" t="str">
            <v>RMP-1S</v>
          </cell>
        </row>
        <row r="797">
          <cell r="A797" t="str">
            <v>K141001</v>
          </cell>
          <cell r="B797" t="str">
            <v>鋳鉄製ﾏﾝﾎｰﾙふた</v>
          </cell>
          <cell r="C797" t="str">
            <v>600φ 簡易密閉型 角枠 軽荷重</v>
          </cell>
          <cell r="D797" t="str">
            <v>か所</v>
          </cell>
          <cell r="E797">
            <v>13500</v>
          </cell>
        </row>
        <row r="798">
          <cell r="B798" t="str">
            <v>ｶﾈｿｳ㈱</v>
          </cell>
          <cell r="C798" t="str">
            <v>MKHY-2</v>
          </cell>
        </row>
        <row r="801">
          <cell r="B801" t="str">
            <v>第一機材㈱</v>
          </cell>
          <cell r="C801" t="str">
            <v>DMHB-P</v>
          </cell>
        </row>
        <row r="804">
          <cell r="B804" t="str">
            <v>㈱中部ｺｰﾎﾟﾚｰｼｮﾝ</v>
          </cell>
          <cell r="C804" t="str">
            <v>CMH-2-P</v>
          </cell>
        </row>
        <row r="807">
          <cell r="B807" t="str">
            <v>㈱長谷川鉄工所</v>
          </cell>
          <cell r="C807" t="str">
            <v>MHBB-SP</v>
          </cell>
        </row>
        <row r="810">
          <cell r="A810" t="str">
            <v>K141002</v>
          </cell>
          <cell r="B810" t="str">
            <v>タラップ</v>
          </cell>
          <cell r="C810" t="str">
            <v>SUS 19φ　w400</v>
          </cell>
          <cell r="D810" t="str">
            <v>か所</v>
          </cell>
          <cell r="E810">
            <v>3650</v>
          </cell>
        </row>
        <row r="813">
          <cell r="A813" t="str">
            <v>K141003</v>
          </cell>
          <cell r="B813" t="str">
            <v>ｵｰﾊﾞｰﾌﾛｰ管</v>
          </cell>
          <cell r="C813" t="str">
            <v>SUS 50φ</v>
          </cell>
          <cell r="D813" t="str">
            <v>ｍ</v>
          </cell>
          <cell r="E813">
            <v>788</v>
          </cell>
        </row>
        <row r="817">
          <cell r="A817" t="str">
            <v>K141004</v>
          </cell>
          <cell r="B817" t="str">
            <v>屋上丸環</v>
          </cell>
          <cell r="C817" t="str">
            <v>SUS 19φ</v>
          </cell>
          <cell r="D817" t="str">
            <v>か所</v>
          </cell>
          <cell r="E817">
            <v>5670</v>
          </cell>
        </row>
        <row r="828">
          <cell r="B828" t="str">
            <v>左官工事（市場単価）</v>
          </cell>
        </row>
        <row r="830">
          <cell r="A830" t="str">
            <v>K150001</v>
          </cell>
          <cell r="B830" t="str">
            <v>床ｺﾝｸﾘｰﾄこて仕上げ</v>
          </cell>
          <cell r="C830" t="str">
            <v>薄物仕上げ</v>
          </cell>
          <cell r="D830" t="str">
            <v>㎡</v>
          </cell>
          <cell r="E830">
            <v>510</v>
          </cell>
        </row>
        <row r="833">
          <cell r="A833" t="str">
            <v>K150002</v>
          </cell>
          <cell r="B833" t="str">
            <v>床ｺﾝｸﾘｰﾄこて仕上げ</v>
          </cell>
          <cell r="C833" t="str">
            <v>厚物仕上げ</v>
          </cell>
          <cell r="D833" t="str">
            <v>㎡</v>
          </cell>
          <cell r="E833">
            <v>420</v>
          </cell>
        </row>
        <row r="836">
          <cell r="A836" t="str">
            <v>K150003</v>
          </cell>
          <cell r="B836" t="str">
            <v>笠木天端ｺﾝｸﾘｰﾄ</v>
          </cell>
          <cell r="C836" t="str">
            <v>W300</v>
          </cell>
          <cell r="D836" t="str">
            <v>ｍ</v>
          </cell>
          <cell r="E836">
            <v>470</v>
          </cell>
        </row>
        <row r="837">
          <cell r="B837" t="str">
            <v>　　　　  直均し仕上げ</v>
          </cell>
        </row>
        <row r="839">
          <cell r="A839" t="str">
            <v>K150004</v>
          </cell>
          <cell r="B839" t="str">
            <v>天端ｺﾝｸﾘｰﾄこて仕上げ</v>
          </cell>
          <cell r="C839" t="str">
            <v>W200</v>
          </cell>
          <cell r="D839" t="str">
            <v>ｍ</v>
          </cell>
          <cell r="E839">
            <v>310</v>
          </cell>
        </row>
        <row r="840">
          <cell r="C840" t="str">
            <v>K150003*0.2/0.3</v>
          </cell>
        </row>
        <row r="842">
          <cell r="A842" t="str">
            <v>K150011</v>
          </cell>
          <cell r="B842" t="str">
            <v>床ﾓﾙﾀﾙ塗り</v>
          </cell>
          <cell r="C842" t="str">
            <v>張物下地　ｔ28</v>
          </cell>
          <cell r="D842" t="str">
            <v>㎡</v>
          </cell>
          <cell r="E842">
            <v>2040</v>
          </cell>
        </row>
        <row r="845">
          <cell r="A845" t="str">
            <v>K150012</v>
          </cell>
          <cell r="B845" t="str">
            <v>床ﾓﾙﾀﾙ塗り</v>
          </cell>
          <cell r="C845" t="str">
            <v>ｔ30</v>
          </cell>
          <cell r="D845" t="str">
            <v>㎡</v>
          </cell>
          <cell r="E845">
            <v>2140</v>
          </cell>
        </row>
        <row r="848">
          <cell r="A848" t="str">
            <v>K150013</v>
          </cell>
          <cell r="B848" t="str">
            <v>床ﾓﾙﾀﾙ塗り</v>
          </cell>
          <cell r="C848" t="str">
            <v>一般タイル下地　ｔ37</v>
          </cell>
          <cell r="D848" t="str">
            <v>㎡</v>
          </cell>
          <cell r="E848">
            <v>2050</v>
          </cell>
        </row>
        <row r="851">
          <cell r="A851" t="str">
            <v>K150014</v>
          </cell>
          <cell r="B851" t="str">
            <v>床ﾓﾙﾀﾙ塗り</v>
          </cell>
          <cell r="C851" t="str">
            <v>ﾕﾆｯﾄﾀｲﾙ下地　ｔ22</v>
          </cell>
          <cell r="D851" t="str">
            <v>㎡</v>
          </cell>
          <cell r="E851">
            <v>1410</v>
          </cell>
        </row>
        <row r="854">
          <cell r="A854" t="str">
            <v>K150015</v>
          </cell>
          <cell r="B854" t="str">
            <v>床防水剤入ﾓﾙﾀﾙ塗り</v>
          </cell>
          <cell r="C854" t="str">
            <v>ｔ30</v>
          </cell>
          <cell r="D854" t="str">
            <v>㎡</v>
          </cell>
          <cell r="E854">
            <v>1950</v>
          </cell>
        </row>
        <row r="857">
          <cell r="A857" t="str">
            <v>K150016</v>
          </cell>
          <cell r="B857" t="str">
            <v>床防水剤入ﾓﾙﾀﾙ塗り</v>
          </cell>
          <cell r="C857" t="str">
            <v>一般タイル下地　ｔ37</v>
          </cell>
          <cell r="D857" t="str">
            <v>㎡</v>
          </cell>
          <cell r="E857">
            <v>2060</v>
          </cell>
        </row>
        <row r="858">
          <cell r="C858" t="str">
            <v>K150015+(K150100*0.007)</v>
          </cell>
        </row>
        <row r="861">
          <cell r="B861" t="str">
            <v>左官工事（市場単価）</v>
          </cell>
        </row>
        <row r="863">
          <cell r="A863" t="str">
            <v>K150017</v>
          </cell>
          <cell r="B863" t="str">
            <v>床ﾓﾙﾀﾙ塗り</v>
          </cell>
          <cell r="C863" t="str">
            <v>防水下地　ｔ15</v>
          </cell>
          <cell r="D863" t="str">
            <v>㎡</v>
          </cell>
          <cell r="E863">
            <v>1470</v>
          </cell>
        </row>
        <row r="866">
          <cell r="A866" t="str">
            <v>K150021</v>
          </cell>
          <cell r="B866" t="str">
            <v>階段ﾓﾙﾀﾙ塗り</v>
          </cell>
          <cell r="C866" t="str">
            <v>張物下地　ｔ28</v>
          </cell>
          <cell r="D866" t="str">
            <v>㎡</v>
          </cell>
          <cell r="E866">
            <v>4200</v>
          </cell>
        </row>
        <row r="869">
          <cell r="A869" t="str">
            <v>K150022</v>
          </cell>
          <cell r="B869" t="str">
            <v>階段ﾓﾙﾀﾙ塗り</v>
          </cell>
          <cell r="C869" t="str">
            <v>張物下地　ｔ30</v>
          </cell>
          <cell r="D869" t="str">
            <v>㎡</v>
          </cell>
          <cell r="E869">
            <v>4280</v>
          </cell>
        </row>
        <row r="872">
          <cell r="A872" t="str">
            <v>K150031</v>
          </cell>
          <cell r="B872" t="str">
            <v>幅木ﾓﾙﾀﾙ塗り</v>
          </cell>
          <cell r="C872" t="str">
            <v>出幅木　H100</v>
          </cell>
          <cell r="D872" t="str">
            <v>ｍ</v>
          </cell>
          <cell r="E872">
            <v>1370</v>
          </cell>
        </row>
        <row r="875">
          <cell r="A875" t="str">
            <v>K150032</v>
          </cell>
          <cell r="B875" t="str">
            <v>幅木ﾓﾙﾀﾙ塗り</v>
          </cell>
          <cell r="C875" t="str">
            <v>目地用　H100　ｼﾞｮｲﾅｰ共</v>
          </cell>
          <cell r="D875" t="str">
            <v>ｍ</v>
          </cell>
          <cell r="E875">
            <v>1470</v>
          </cell>
        </row>
        <row r="878">
          <cell r="A878" t="str">
            <v>K150033</v>
          </cell>
          <cell r="B878" t="str">
            <v>ささら幅木ﾓﾙﾀﾙ塗り</v>
          </cell>
          <cell r="C878" t="str">
            <v>出幅木　H150</v>
          </cell>
          <cell r="D878" t="str">
            <v>ｍ</v>
          </cell>
          <cell r="E878">
            <v>2070</v>
          </cell>
        </row>
        <row r="881">
          <cell r="A881" t="str">
            <v>K150041</v>
          </cell>
          <cell r="B881" t="str">
            <v>壁ﾓﾙﾀﾙ塗り</v>
          </cell>
          <cell r="C881" t="str">
            <v>内壁　ｔ20</v>
          </cell>
          <cell r="D881" t="str">
            <v>㎡</v>
          </cell>
          <cell r="E881">
            <v>3220</v>
          </cell>
        </row>
        <row r="884">
          <cell r="A884" t="str">
            <v>K150042</v>
          </cell>
          <cell r="B884" t="str">
            <v>柱型ﾓﾙﾀﾙ塗り</v>
          </cell>
          <cell r="C884" t="str">
            <v>内壁　ｔ20</v>
          </cell>
          <cell r="D884" t="str">
            <v>㎡</v>
          </cell>
          <cell r="E884">
            <v>3800</v>
          </cell>
        </row>
        <row r="887">
          <cell r="A887" t="str">
            <v>K150043</v>
          </cell>
          <cell r="B887" t="str">
            <v>はり型ﾓﾙﾀﾙ塗り</v>
          </cell>
          <cell r="C887" t="str">
            <v>内壁　ｔ20</v>
          </cell>
          <cell r="D887" t="str">
            <v>㎡</v>
          </cell>
          <cell r="E887">
            <v>4090</v>
          </cell>
        </row>
        <row r="890">
          <cell r="A890" t="str">
            <v>K150044</v>
          </cell>
          <cell r="B890" t="str">
            <v>壁ﾓﾙﾀﾙ塗り木ごて</v>
          </cell>
          <cell r="C890" t="str">
            <v>外壁小口ﾀｲﾙ下地　ｔ16</v>
          </cell>
          <cell r="D890" t="str">
            <v>㎡</v>
          </cell>
          <cell r="E890">
            <v>2740</v>
          </cell>
        </row>
        <row r="894">
          <cell r="B894" t="str">
            <v>左官工事（市場単価）</v>
          </cell>
        </row>
        <row r="896">
          <cell r="A896" t="str">
            <v>K150045</v>
          </cell>
          <cell r="B896" t="str">
            <v>壁ﾓﾙﾀﾙ塗り木ごて</v>
          </cell>
          <cell r="C896" t="str">
            <v>外壁ﾕﾆｯﾄﾀｲﾙ下地　ｔ20</v>
          </cell>
          <cell r="D896" t="str">
            <v>㎡</v>
          </cell>
          <cell r="E896">
            <v>2810</v>
          </cell>
        </row>
        <row r="899">
          <cell r="A899" t="str">
            <v>K150046</v>
          </cell>
          <cell r="B899" t="str">
            <v>壁ﾓﾙﾀﾙ塗り木ごて</v>
          </cell>
          <cell r="C899" t="str">
            <v>内壁小口ﾀｲﾙ下地　ｔ11</v>
          </cell>
          <cell r="D899" t="str">
            <v>㎡</v>
          </cell>
          <cell r="E899">
            <v>2710</v>
          </cell>
        </row>
        <row r="902">
          <cell r="A902" t="str">
            <v>K150047</v>
          </cell>
          <cell r="B902" t="str">
            <v>壁ﾓﾙﾀﾙ塗り木ごて</v>
          </cell>
          <cell r="C902" t="str">
            <v>内壁ﾕﾆｯﾄﾀｲﾙ下地　ｔ15</v>
          </cell>
          <cell r="D902" t="str">
            <v>㎡</v>
          </cell>
          <cell r="E902">
            <v>2770</v>
          </cell>
        </row>
        <row r="905">
          <cell r="A905" t="str">
            <v>K150051</v>
          </cell>
          <cell r="B905" t="str">
            <v>壁薄塗モルタル</v>
          </cell>
          <cell r="C905" t="str">
            <v>既調合品　ｔ5</v>
          </cell>
          <cell r="D905" t="str">
            <v>㎡</v>
          </cell>
          <cell r="E905">
            <v>1640</v>
          </cell>
        </row>
        <row r="908">
          <cell r="A908" t="str">
            <v>K150052</v>
          </cell>
          <cell r="B908" t="str">
            <v>柱薄塗モルタル</v>
          </cell>
          <cell r="C908" t="str">
            <v>既調合品　ｔ5</v>
          </cell>
          <cell r="D908" t="str">
            <v>㎡</v>
          </cell>
          <cell r="E908">
            <v>1940</v>
          </cell>
        </row>
        <row r="911">
          <cell r="A911" t="str">
            <v>K150053</v>
          </cell>
          <cell r="B911" t="str">
            <v>はり薄塗モルタル</v>
          </cell>
          <cell r="C911" t="str">
            <v>既調合品　ｔ5</v>
          </cell>
          <cell r="D911" t="str">
            <v>㎡</v>
          </cell>
          <cell r="E911">
            <v>2110</v>
          </cell>
        </row>
        <row r="914">
          <cell r="A914" t="str">
            <v>K150061</v>
          </cell>
          <cell r="B914" t="str">
            <v>笠木天端ｺﾝｸﾘｰﾄ</v>
          </cell>
          <cell r="C914" t="str">
            <v>W300</v>
          </cell>
          <cell r="D914" t="str">
            <v>ｍ</v>
          </cell>
          <cell r="E914">
            <v>470</v>
          </cell>
        </row>
        <row r="915">
          <cell r="B915" t="str">
            <v>　　　　  直均し仕上げ</v>
          </cell>
        </row>
        <row r="917">
          <cell r="A917" t="str">
            <v>K150062</v>
          </cell>
          <cell r="B917" t="str">
            <v>水切りﾓﾙﾀﾙ塗り</v>
          </cell>
          <cell r="C917" t="str">
            <v>W200　ｔ30</v>
          </cell>
          <cell r="D917" t="str">
            <v>ｍ</v>
          </cell>
          <cell r="E917">
            <v>2060</v>
          </cell>
        </row>
        <row r="920">
          <cell r="A920" t="str">
            <v>K150063</v>
          </cell>
          <cell r="B920" t="str">
            <v>手摺笠木ﾓﾙﾀﾙ塗り</v>
          </cell>
          <cell r="C920" t="str">
            <v>W200　ｔ30</v>
          </cell>
          <cell r="D920" t="str">
            <v>ｍ</v>
          </cell>
          <cell r="E920">
            <v>2240</v>
          </cell>
        </row>
        <row r="923">
          <cell r="A923" t="str">
            <v>K150071</v>
          </cell>
          <cell r="B923" t="str">
            <v>側溝等ﾓﾙﾀﾙ塗り</v>
          </cell>
          <cell r="C923" t="str">
            <v>糸幅200　ｔ30</v>
          </cell>
          <cell r="D923" t="str">
            <v>ｍ</v>
          </cell>
          <cell r="E923">
            <v>1990</v>
          </cell>
        </row>
        <row r="927">
          <cell r="B927" t="str">
            <v>左官工事（市場単価）</v>
          </cell>
        </row>
        <row r="929">
          <cell r="A929" t="str">
            <v>K150072</v>
          </cell>
          <cell r="B929" t="str">
            <v>側溝防水ﾓﾙﾀﾙ塗り</v>
          </cell>
          <cell r="C929" t="str">
            <v>糸幅300　ｔ30</v>
          </cell>
          <cell r="D929" t="str">
            <v>ｍ</v>
          </cell>
          <cell r="E929">
            <v>2990</v>
          </cell>
        </row>
        <row r="932">
          <cell r="A932" t="str">
            <v>K150073</v>
          </cell>
          <cell r="B932" t="str">
            <v>側溝等ﾓﾙﾀﾙ塗り</v>
          </cell>
          <cell r="C932" t="str">
            <v>糸幅200　ｔ30　W100*H100</v>
          </cell>
          <cell r="D932" t="str">
            <v>ｍ</v>
          </cell>
          <cell r="E932">
            <v>1990</v>
          </cell>
        </row>
        <row r="933">
          <cell r="C933" t="str">
            <v>K150072*0.2/0.3</v>
          </cell>
        </row>
        <row r="935">
          <cell r="A935" t="str">
            <v>K150074</v>
          </cell>
          <cell r="B935" t="str">
            <v>側溝防水ﾓﾙﾀﾙ塗り</v>
          </cell>
          <cell r="C935" t="str">
            <v>糸幅500　ｔ30　W200*H150</v>
          </cell>
          <cell r="D935" t="str">
            <v>ｍ</v>
          </cell>
          <cell r="E935">
            <v>4980</v>
          </cell>
        </row>
        <row r="936">
          <cell r="C936" t="str">
            <v>K150072*0.5/0.3</v>
          </cell>
        </row>
        <row r="938">
          <cell r="A938" t="str">
            <v>K150075</v>
          </cell>
          <cell r="B938" t="str">
            <v>側溝防水ﾓﾙﾀﾙ塗り</v>
          </cell>
          <cell r="C938" t="str">
            <v>糸幅1200　ｔ30　W300*H450</v>
          </cell>
          <cell r="D938" t="str">
            <v>ｍ</v>
          </cell>
          <cell r="E938">
            <v>11960</v>
          </cell>
        </row>
        <row r="939">
          <cell r="C939" t="str">
            <v>K150072*1.2/0.3</v>
          </cell>
        </row>
        <row r="941">
          <cell r="A941" t="str">
            <v>K150076</v>
          </cell>
          <cell r="B941" t="str">
            <v>側溝防水ﾓﾙﾀﾙ塗り</v>
          </cell>
          <cell r="C941" t="str">
            <v>糸幅130　ｔ30　W100*H30</v>
          </cell>
          <cell r="D941" t="str">
            <v>ｍ</v>
          </cell>
          <cell r="E941">
            <v>1300</v>
          </cell>
        </row>
        <row r="942">
          <cell r="C942" t="str">
            <v>K150072*0.13/0.3</v>
          </cell>
        </row>
        <row r="944">
          <cell r="A944" t="str">
            <v>K150077</v>
          </cell>
          <cell r="B944" t="str">
            <v>側溝防水ﾓﾙﾀﾙ塗り</v>
          </cell>
          <cell r="C944" t="str">
            <v>糸幅200　ｔ30　W100*H100</v>
          </cell>
          <cell r="D944" t="str">
            <v>ｍ</v>
          </cell>
          <cell r="E944">
            <v>1990</v>
          </cell>
        </row>
        <row r="945">
          <cell r="C945" t="str">
            <v>K150072*0.2/0.3</v>
          </cell>
        </row>
        <row r="947">
          <cell r="A947" t="str">
            <v>K150078</v>
          </cell>
          <cell r="B947" t="str">
            <v>側溝防水ﾓﾙﾀﾙ塗り</v>
          </cell>
          <cell r="C947" t="str">
            <v>糸幅450　ｔ30  W150*H150</v>
          </cell>
          <cell r="D947" t="str">
            <v>ｍ</v>
          </cell>
          <cell r="E947">
            <v>4490</v>
          </cell>
        </row>
        <row r="948">
          <cell r="C948" t="str">
            <v>K150072*0.45/0.3</v>
          </cell>
        </row>
        <row r="950">
          <cell r="A950" t="str">
            <v>K150079</v>
          </cell>
          <cell r="B950" t="str">
            <v>側溝防水ﾓﾙﾀﾙ塗り</v>
          </cell>
          <cell r="C950" t="str">
            <v>糸幅350　ｔ30  W150*H200</v>
          </cell>
          <cell r="D950" t="str">
            <v>ｍ</v>
          </cell>
          <cell r="E950">
            <v>3490</v>
          </cell>
        </row>
        <row r="951">
          <cell r="C951" t="str">
            <v>K150072*0.35/0.3</v>
          </cell>
        </row>
        <row r="953">
          <cell r="A953" t="str">
            <v>K150081</v>
          </cell>
          <cell r="B953" t="str">
            <v>壁ｺﾝｸﾘｰﾄ</v>
          </cell>
          <cell r="C953" t="str">
            <v>部分補修　不陸2mm以内</v>
          </cell>
          <cell r="D953" t="str">
            <v>㎡</v>
          </cell>
          <cell r="E953">
            <v>690</v>
          </cell>
        </row>
        <row r="954">
          <cell r="B954" t="str">
            <v>　　　　　打放し面補修</v>
          </cell>
        </row>
        <row r="956">
          <cell r="A956" t="str">
            <v>K150082</v>
          </cell>
          <cell r="B956" t="str">
            <v>壁ｺﾝｸﾘｰﾄ</v>
          </cell>
          <cell r="C956" t="str">
            <v>全面補修　吹付け下地用</v>
          </cell>
          <cell r="D956" t="str">
            <v>㎡</v>
          </cell>
          <cell r="E956">
            <v>980</v>
          </cell>
        </row>
        <row r="957">
          <cell r="B957" t="str">
            <v>　　　　　打放し面補修</v>
          </cell>
        </row>
        <row r="960">
          <cell r="B960" t="str">
            <v>左官工事（市場単価）</v>
          </cell>
        </row>
        <row r="962">
          <cell r="A962" t="str">
            <v>K150083</v>
          </cell>
          <cell r="B962" t="str">
            <v>壁ｺﾝｸﾘｰﾄ</v>
          </cell>
          <cell r="C962" t="str">
            <v>全面補修　ﾍﾟﾝｷ下地用</v>
          </cell>
          <cell r="D962" t="str">
            <v>㎡</v>
          </cell>
          <cell r="E962">
            <v>1270</v>
          </cell>
        </row>
        <row r="963">
          <cell r="B963" t="str">
            <v>　　　　　打放し面補修</v>
          </cell>
        </row>
        <row r="965">
          <cell r="A965" t="str">
            <v>K150084</v>
          </cell>
          <cell r="B965" t="str">
            <v>壁ｺﾝｸﾘｰﾄ</v>
          </cell>
          <cell r="C965" t="str">
            <v>全面補修　ﾀｲﾙ下地用</v>
          </cell>
          <cell r="D965" t="str">
            <v>㎡</v>
          </cell>
          <cell r="E965">
            <v>1180</v>
          </cell>
        </row>
        <row r="966">
          <cell r="B966" t="str">
            <v>　　　　　打放し面補修</v>
          </cell>
        </row>
        <row r="968">
          <cell r="A968" t="str">
            <v>K150091</v>
          </cell>
          <cell r="B968" t="str">
            <v>建具周囲ﾓﾙﾀﾙ充てん</v>
          </cell>
          <cell r="C968" t="str">
            <v>内部建具</v>
          </cell>
          <cell r="D968" t="str">
            <v>ｍ</v>
          </cell>
          <cell r="E968">
            <v>820</v>
          </cell>
        </row>
        <row r="971">
          <cell r="A971" t="str">
            <v>K150092</v>
          </cell>
          <cell r="B971" t="str">
            <v>建具周囲ﾓﾙﾀﾙ充てん</v>
          </cell>
          <cell r="C971" t="str">
            <v>外部建具　防水ﾓﾙﾀﾙ</v>
          </cell>
          <cell r="D971" t="str">
            <v>ｍ</v>
          </cell>
          <cell r="E971">
            <v>870</v>
          </cell>
        </row>
        <row r="974">
          <cell r="A974" t="str">
            <v>K150100</v>
          </cell>
          <cell r="B974" t="str">
            <v>モルタル</v>
          </cell>
          <cell r="C974" t="str">
            <v>材料費（塗り厚を補正する場合）</v>
          </cell>
          <cell r="D974" t="str">
            <v>ｍ3</v>
          </cell>
          <cell r="E974">
            <v>15100</v>
          </cell>
        </row>
        <row r="977">
          <cell r="A977" t="str">
            <v>K150110</v>
          </cell>
          <cell r="B977" t="str">
            <v>階段ﾎﾞｰﾀﾞｰﾓﾙﾀﾙ塗り</v>
          </cell>
          <cell r="C977" t="str">
            <v>W100</v>
          </cell>
          <cell r="D977" t="str">
            <v>ｍ</v>
          </cell>
          <cell r="E977">
            <v>3030</v>
          </cell>
        </row>
        <row r="993">
          <cell r="B993" t="str">
            <v>吹付工事（刊行物単価）</v>
          </cell>
        </row>
        <row r="995">
          <cell r="A995" t="str">
            <v>K15100</v>
          </cell>
          <cell r="B995" t="str">
            <v>薄付け仕上塗材仕上げ</v>
          </cell>
          <cell r="C995" t="str">
            <v>外装薄塗材Ｅ（樹脂リシン）</v>
          </cell>
          <cell r="D995" t="str">
            <v>ｍ2</v>
          </cell>
          <cell r="E995">
            <v>910</v>
          </cell>
        </row>
        <row r="996">
          <cell r="B996" t="str">
            <v>ALC板面下地調整</v>
          </cell>
          <cell r="C996" t="str">
            <v>合成樹脂ｴﾏﾙｼｮﾝｼｰﾗｰ</v>
          </cell>
          <cell r="D996" t="str">
            <v>ｍ2</v>
          </cell>
        </row>
        <row r="997">
          <cell r="E997" t="str">
            <v>計</v>
          </cell>
        </row>
        <row r="1026">
          <cell r="B1026" t="str">
            <v>塗装工事（市場単価）</v>
          </cell>
        </row>
        <row r="1027">
          <cell r="B1027" t="str">
            <v>【錆止め塗り（現場１回）】</v>
          </cell>
        </row>
        <row r="1028">
          <cell r="A1028" t="str">
            <v>K18101</v>
          </cell>
          <cell r="B1028" t="str">
            <v>錆止め塗り（Ａ種屋外現場）</v>
          </cell>
          <cell r="C1028" t="str">
            <v>鉄鋼面</v>
          </cell>
          <cell r="D1028" t="str">
            <v>ｍ2</v>
          </cell>
          <cell r="E1028">
            <v>380</v>
          </cell>
        </row>
        <row r="1031">
          <cell r="A1031" t="str">
            <v>K18102</v>
          </cell>
          <cell r="B1031" t="str">
            <v>錆止め塗り（Ａ種屋内現場）</v>
          </cell>
          <cell r="C1031" t="str">
            <v>鉄鋼面</v>
          </cell>
          <cell r="D1031" t="str">
            <v>ｍ2</v>
          </cell>
          <cell r="E1031">
            <v>320</v>
          </cell>
        </row>
        <row r="1034">
          <cell r="A1034" t="str">
            <v>K18103</v>
          </cell>
          <cell r="B1034" t="str">
            <v>錆止め塗り（Ｂ種屋内現場）</v>
          </cell>
          <cell r="C1034" t="str">
            <v>鉄鋼面</v>
          </cell>
          <cell r="D1034" t="str">
            <v>ｍ2</v>
          </cell>
          <cell r="E1034">
            <v>280</v>
          </cell>
        </row>
        <row r="1037">
          <cell r="A1037" t="str">
            <v>K18104</v>
          </cell>
          <cell r="B1037" t="str">
            <v>錆止め塗り（Ｂ種屋内工場）</v>
          </cell>
          <cell r="C1037" t="str">
            <v>鉄鋼面</v>
          </cell>
          <cell r="D1037" t="str">
            <v>ｍ2</v>
          </cell>
          <cell r="E1037">
            <v>180</v>
          </cell>
        </row>
        <row r="1040">
          <cell r="A1040" t="str">
            <v>K18105</v>
          </cell>
          <cell r="B1040" t="str">
            <v>錆止め塗り（Ａ種屋内外）</v>
          </cell>
          <cell r="C1040" t="str">
            <v>亜鉛めっき鋼・鋼製建具面</v>
          </cell>
          <cell r="D1040" t="str">
            <v>ｍ2</v>
          </cell>
          <cell r="E1040">
            <v>370</v>
          </cell>
        </row>
        <row r="1042">
          <cell r="B1042" t="str">
            <v>【　仕上げ塗り　】</v>
          </cell>
        </row>
        <row r="1043">
          <cell r="A1043" t="str">
            <v>K18201</v>
          </cell>
          <cell r="B1043" t="str">
            <v>ＳＯＰ塗り（Ｂ種屋内外）</v>
          </cell>
          <cell r="C1043" t="str">
            <v>鉄鋼・亜鉛めっき鋼・鋼製建具面</v>
          </cell>
          <cell r="D1043" t="str">
            <v>ｍ2</v>
          </cell>
          <cell r="E1043">
            <v>690</v>
          </cell>
        </row>
        <row r="1046">
          <cell r="A1046" t="str">
            <v>K18202</v>
          </cell>
          <cell r="B1046" t="str">
            <v>ＳＯＰ塗り（Ａ種屋内外）</v>
          </cell>
          <cell r="C1046" t="str">
            <v>鉄鋼面</v>
          </cell>
          <cell r="D1046" t="str">
            <v>ｍ2</v>
          </cell>
          <cell r="E1046">
            <v>1010</v>
          </cell>
        </row>
        <row r="1049">
          <cell r="A1049" t="str">
            <v>K18203</v>
          </cell>
          <cell r="B1049" t="str">
            <v>ＳＯＰ塗り（木部）</v>
          </cell>
          <cell r="C1049" t="str">
            <v>素地ごしらえＡ種共</v>
          </cell>
          <cell r="D1049" t="str">
            <v>ｍ2</v>
          </cell>
          <cell r="E1049">
            <v>1060</v>
          </cell>
        </row>
        <row r="1052">
          <cell r="A1052" t="str">
            <v>K18204</v>
          </cell>
          <cell r="B1052" t="str">
            <v>ＥＰ塗り（Ｂ種）</v>
          </cell>
          <cell r="C1052" t="str">
            <v>（素地ごしらえＢ種共）せっこうボード面・</v>
          </cell>
          <cell r="D1052" t="str">
            <v>ｍ2</v>
          </cell>
          <cell r="E1052">
            <v>890</v>
          </cell>
        </row>
        <row r="1053">
          <cell r="C1053" t="str">
            <v>けい酸カルシウム板面・モルタル面</v>
          </cell>
        </row>
        <row r="1055">
          <cell r="A1055" t="str">
            <v>K18205</v>
          </cell>
          <cell r="B1055" t="str">
            <v>ＥＰ塗り（Ａ種）</v>
          </cell>
          <cell r="C1055" t="str">
            <v>（素地ごしらえＢ種共）せっこうボード面・</v>
          </cell>
          <cell r="D1055" t="str">
            <v>ｍ2</v>
          </cell>
          <cell r="E1055">
            <v>1330</v>
          </cell>
        </row>
        <row r="1056">
          <cell r="C1056" t="str">
            <v>けい酸カルシウム板面・モルタル面</v>
          </cell>
        </row>
        <row r="1059">
          <cell r="B1059" t="str">
            <v>塗装工事（市場単価）</v>
          </cell>
        </row>
        <row r="1061">
          <cell r="A1061" t="str">
            <v>K18206</v>
          </cell>
          <cell r="B1061" t="str">
            <v>ＥＰ塗り（Ａ種見上）</v>
          </cell>
          <cell r="C1061" t="str">
            <v>（素地ごしらえＢ種共）せっこうボード面・</v>
          </cell>
          <cell r="D1061" t="str">
            <v>ｍ2</v>
          </cell>
          <cell r="E1061">
            <v>1500</v>
          </cell>
        </row>
        <row r="1062">
          <cell r="C1062" t="str">
            <v>けい酸カルシウム板面・モルタル面</v>
          </cell>
        </row>
        <row r="1064">
          <cell r="A1064" t="str">
            <v>K18206</v>
          </cell>
          <cell r="B1064" t="str">
            <v>ＥＰ塗り（Ｂ種見上）</v>
          </cell>
          <cell r="C1064" t="str">
            <v>（素地ごしらえＢ種共）せっこうボード面・</v>
          </cell>
          <cell r="D1064" t="str">
            <v>ｍ2</v>
          </cell>
          <cell r="E1064">
            <v>990</v>
          </cell>
        </row>
        <row r="1065">
          <cell r="C1065" t="str">
            <v>けい酸カルシウム板面・モルタル面</v>
          </cell>
        </row>
        <row r="1067">
          <cell r="A1067" t="str">
            <v>K18207</v>
          </cell>
          <cell r="B1067" t="str">
            <v>ＶＥ塗り（Ｂ種）</v>
          </cell>
          <cell r="C1067" t="str">
            <v>（素地ごしらえＢ種共）けい酸カルシウム板面</v>
          </cell>
          <cell r="D1067" t="str">
            <v>ｍ2</v>
          </cell>
          <cell r="E1067">
            <v>1070</v>
          </cell>
        </row>
        <row r="1070">
          <cell r="A1070" t="str">
            <v>K18208</v>
          </cell>
          <cell r="B1070" t="str">
            <v>ＶＥ塗り（Ａ種）</v>
          </cell>
          <cell r="C1070" t="str">
            <v>（素地ごしらえＢ種共）けい酸カルシウム板面</v>
          </cell>
          <cell r="D1070" t="str">
            <v>ｍ2</v>
          </cell>
          <cell r="E1070">
            <v>2030</v>
          </cell>
        </row>
        <row r="1073">
          <cell r="A1073" t="str">
            <v>K18209</v>
          </cell>
          <cell r="B1073" t="str">
            <v>２－ＦＵＥ塗り</v>
          </cell>
          <cell r="C1073" t="str">
            <v>鉄鋼面</v>
          </cell>
          <cell r="D1073" t="str">
            <v>ｍ2</v>
          </cell>
          <cell r="E1073">
            <v>1850</v>
          </cell>
        </row>
        <row r="1076">
          <cell r="A1076" t="str">
            <v>K18210</v>
          </cell>
          <cell r="B1076" t="str">
            <v>２－ＦＵＥ塗り</v>
          </cell>
          <cell r="C1076" t="str">
            <v>亜鉛めっき鋼・鋼製建具面</v>
          </cell>
          <cell r="D1076" t="str">
            <v>ｍ2</v>
          </cell>
          <cell r="E1076">
            <v>2080</v>
          </cell>
        </row>
        <row r="1079">
          <cell r="A1079" t="str">
            <v>K18211</v>
          </cell>
          <cell r="B1079" t="str">
            <v>２－ＦＵＥ塗り</v>
          </cell>
          <cell r="C1079" t="str">
            <v>ｺﾝｸﾘｰﾄ・押出し成形ｾﾒﾝﾄ板面</v>
          </cell>
          <cell r="D1079" t="str">
            <v>ｍ2</v>
          </cell>
          <cell r="E1079">
            <v>2870</v>
          </cell>
        </row>
        <row r="1082">
          <cell r="A1082" t="str">
            <v>K18212</v>
          </cell>
          <cell r="B1082" t="str">
            <v>ＣＬ塗り（Ｂ種木部）</v>
          </cell>
          <cell r="C1082" t="str">
            <v>素地ごしらえＡ種共</v>
          </cell>
          <cell r="D1082" t="str">
            <v>ｍ2</v>
          </cell>
          <cell r="E1082">
            <v>1350</v>
          </cell>
        </row>
        <row r="1085">
          <cell r="A1085" t="str">
            <v>K18213</v>
          </cell>
          <cell r="B1085" t="str">
            <v>ＣＬ塗り（Ａ種木部）</v>
          </cell>
          <cell r="C1085" t="str">
            <v>素地ごしらえＡ種共</v>
          </cell>
          <cell r="D1085" t="str">
            <v>ｍ2</v>
          </cell>
          <cell r="E1085">
            <v>2770</v>
          </cell>
        </row>
        <row r="1088">
          <cell r="A1088" t="str">
            <v>K18214</v>
          </cell>
          <cell r="B1088" t="str">
            <v>ＯＳ塗り（木部）</v>
          </cell>
          <cell r="C1088" t="str">
            <v>汚れ除去の上</v>
          </cell>
          <cell r="D1088" t="str">
            <v>ｍ2</v>
          </cell>
          <cell r="E1088">
            <v>690</v>
          </cell>
        </row>
        <row r="1092">
          <cell r="B1092" t="str">
            <v>塗装工事（市場単価）</v>
          </cell>
        </row>
        <row r="1094">
          <cell r="A1094" t="str">
            <v>K18215</v>
          </cell>
          <cell r="B1094" t="str">
            <v>ＦＥ塗り（Ａ種）</v>
          </cell>
          <cell r="C1094" t="str">
            <v>鉄鋼面</v>
          </cell>
          <cell r="D1094" t="str">
            <v>ｍ2</v>
          </cell>
          <cell r="E1094">
            <v>1560</v>
          </cell>
        </row>
        <row r="1097">
          <cell r="A1097" t="str">
            <v>K18216</v>
          </cell>
          <cell r="B1097" t="str">
            <v>ＦＥ塗り（Ｂ種）</v>
          </cell>
          <cell r="C1097" t="str">
            <v>亜鉛めっき鋼面</v>
          </cell>
          <cell r="D1097" t="str">
            <v>ｍ2</v>
          </cell>
          <cell r="E1097">
            <v>1360</v>
          </cell>
        </row>
        <row r="1125">
          <cell r="B1125" t="str">
            <v>塗装工事（市場単価）</v>
          </cell>
        </row>
        <row r="1126">
          <cell r="B1126" t="str">
            <v>【細幅物（糸幅300ｯm以下）】</v>
          </cell>
        </row>
        <row r="1127">
          <cell r="A1127" t="str">
            <v>K18301</v>
          </cell>
          <cell r="B1127" t="str">
            <v>ＳＯＰ塗り（木部）</v>
          </cell>
          <cell r="C1127" t="str">
            <v>素地ごしらえ共（糸幅300mm以下）</v>
          </cell>
          <cell r="D1127" t="str">
            <v>ｍ</v>
          </cell>
          <cell r="E1127">
            <v>440</v>
          </cell>
        </row>
        <row r="1130">
          <cell r="A1130" t="str">
            <v>K18302</v>
          </cell>
          <cell r="B1130" t="str">
            <v>ＳＯＰ塗り（Ｂ種屋内）</v>
          </cell>
          <cell r="C1130" t="str">
            <v>鉄鋼面（糸幅300mm以下）</v>
          </cell>
          <cell r="D1130" t="str">
            <v>ｍ</v>
          </cell>
          <cell r="E1130">
            <v>440</v>
          </cell>
        </row>
        <row r="1131">
          <cell r="C1131" t="str">
            <v>錆止め現場１回共</v>
          </cell>
        </row>
        <row r="1133">
          <cell r="A1133" t="str">
            <v>K18303</v>
          </cell>
          <cell r="B1133" t="str">
            <v>ＶＥ塗り（Ｂ種）</v>
          </cell>
          <cell r="C1133" t="str">
            <v>各種面（糸幅300mm以下）</v>
          </cell>
          <cell r="D1133" t="str">
            <v>ｍ</v>
          </cell>
          <cell r="E1133">
            <v>440</v>
          </cell>
        </row>
        <row r="1134">
          <cell r="C1134" t="str">
            <v>素地ごしらえ共</v>
          </cell>
        </row>
        <row r="1136">
          <cell r="A1136" t="str">
            <v>K18304</v>
          </cell>
          <cell r="B1136" t="str">
            <v>ＣＬ塗り（Ｂ種木部）</v>
          </cell>
          <cell r="C1136" t="str">
            <v>素地ごしらえ共（糸幅300mm以下）</v>
          </cell>
          <cell r="D1136" t="str">
            <v>ｍ</v>
          </cell>
          <cell r="E1136">
            <v>550</v>
          </cell>
        </row>
        <row r="1139">
          <cell r="A1139" t="str">
            <v>K18301</v>
          </cell>
          <cell r="B1139" t="str">
            <v>ＯＳ塗り（木部）</v>
          </cell>
          <cell r="C1139" t="str">
            <v>汚れ除去の上（糸幅300mm以下）</v>
          </cell>
          <cell r="D1139" t="str">
            <v>ｍ</v>
          </cell>
          <cell r="E1139">
            <v>370</v>
          </cell>
        </row>
        <row r="1158">
          <cell r="B1158" t="str">
            <v>塗装工事（市場単価）</v>
          </cell>
        </row>
        <row r="1159">
          <cell r="B1159" t="str">
            <v>【　素地ごしらえ　】</v>
          </cell>
        </row>
        <row r="1160">
          <cell r="A1160" t="str">
            <v>K18001</v>
          </cell>
          <cell r="B1160" t="str">
            <v>素地ごしらえ（Ａ種）</v>
          </cell>
          <cell r="C1160" t="str">
            <v>木部</v>
          </cell>
          <cell r="D1160" t="str">
            <v>ｍ2</v>
          </cell>
          <cell r="E1160">
            <v>320</v>
          </cell>
        </row>
        <row r="1163">
          <cell r="A1163" t="str">
            <v>K18002</v>
          </cell>
          <cell r="B1163" t="str">
            <v>素地ごしらえ（Ｂ種）</v>
          </cell>
          <cell r="C1163" t="str">
            <v>木部</v>
          </cell>
          <cell r="D1163" t="str">
            <v>ｍ2</v>
          </cell>
          <cell r="E1163">
            <v>160</v>
          </cell>
        </row>
        <row r="1166">
          <cell r="A1166" t="str">
            <v>K18003</v>
          </cell>
          <cell r="B1166" t="str">
            <v>素地ごしらえ（Ｂ種）</v>
          </cell>
          <cell r="C1166" t="str">
            <v>せっこうボード面・けい酸カルシウム板面・モルタル面</v>
          </cell>
          <cell r="D1166" t="str">
            <v>ｍ2</v>
          </cell>
          <cell r="E1166">
            <v>340</v>
          </cell>
        </row>
        <row r="1169">
          <cell r="A1169" t="str">
            <v>K18004</v>
          </cell>
          <cell r="B1169" t="str">
            <v>素地ごしらえ（Ｂ種）</v>
          </cell>
          <cell r="C1169" t="str">
            <v>鉄鋼面</v>
          </cell>
          <cell r="D1169" t="str">
            <v>ｍ2</v>
          </cell>
          <cell r="E1169">
            <v>260</v>
          </cell>
        </row>
        <row r="1172">
          <cell r="A1172" t="str">
            <v>K18005</v>
          </cell>
          <cell r="B1172" t="str">
            <v>素地ごしらえ（Ｃ種）</v>
          </cell>
          <cell r="C1172" t="str">
            <v>鉄鋼面</v>
          </cell>
          <cell r="D1172" t="str">
            <v>ｍ2</v>
          </cell>
          <cell r="E1172">
            <v>240</v>
          </cell>
        </row>
        <row r="1175">
          <cell r="A1175" t="str">
            <v>K18006</v>
          </cell>
          <cell r="B1175" t="str">
            <v>素地ごしらえ（Ａ種）</v>
          </cell>
          <cell r="C1175" t="str">
            <v>亜鉛めっき鋼面</v>
          </cell>
          <cell r="D1175" t="str">
            <v>ｍ2</v>
          </cell>
          <cell r="E1175">
            <v>240</v>
          </cell>
        </row>
        <row r="1178">
          <cell r="A1178" t="str">
            <v>K18007</v>
          </cell>
          <cell r="B1178" t="str">
            <v>素地ごしらえ（Ｂ種）</v>
          </cell>
          <cell r="C1178" t="str">
            <v>亜鉛めっき鋼面</v>
          </cell>
          <cell r="D1178" t="str">
            <v>ｍ2</v>
          </cell>
          <cell r="E1178">
            <v>330</v>
          </cell>
        </row>
        <row r="1181">
          <cell r="A1181" t="str">
            <v>K18008</v>
          </cell>
          <cell r="B1181" t="str">
            <v>素地ごしらえ（Ｃ種）</v>
          </cell>
          <cell r="C1181" t="str">
            <v>亜鉛めっき鋼面</v>
          </cell>
          <cell r="D1181" t="str">
            <v>ｍ2</v>
          </cell>
          <cell r="E1181">
            <v>190</v>
          </cell>
        </row>
        <row r="1184">
          <cell r="A1184" t="str">
            <v>K18009</v>
          </cell>
          <cell r="B1184" t="str">
            <v>素地ごしらえ（Ａ種）</v>
          </cell>
          <cell r="C1184" t="str">
            <v>モルタル及びプラスター面</v>
          </cell>
          <cell r="D1184" t="str">
            <v>ｍ2</v>
          </cell>
          <cell r="E1184">
            <v>700</v>
          </cell>
        </row>
        <row r="1187">
          <cell r="A1187" t="str">
            <v>K18010</v>
          </cell>
          <cell r="B1187" t="str">
            <v>素地ごしらえ（Ａ種）</v>
          </cell>
          <cell r="C1187" t="str">
            <v>コンクリート及びＡＬＣパネル面</v>
          </cell>
          <cell r="D1187" t="str">
            <v>ｍ2</v>
          </cell>
          <cell r="E1187">
            <v>370</v>
          </cell>
        </row>
        <row r="1188">
          <cell r="C1188" t="str">
            <v>（下地調整塗り材塗りを除く）</v>
          </cell>
        </row>
        <row r="1191">
          <cell r="B1191" t="str">
            <v>塗装工事（市場単価）</v>
          </cell>
        </row>
        <row r="1192">
          <cell r="B1192" t="str">
            <v>【　素地ごしらえ　】</v>
          </cell>
        </row>
        <row r="1193">
          <cell r="A1193" t="str">
            <v>K18011</v>
          </cell>
          <cell r="B1193" t="str">
            <v>素地ごしらえ（Ｂ種）</v>
          </cell>
          <cell r="C1193" t="str">
            <v>コンクリート及びＡＬＣパネル面</v>
          </cell>
          <cell r="D1193" t="str">
            <v>ｍ2</v>
          </cell>
          <cell r="E1193">
            <v>30</v>
          </cell>
        </row>
        <row r="1194">
          <cell r="C1194" t="str">
            <v>（下地調整塗り材塗りを除く）</v>
          </cell>
        </row>
        <row r="1196">
          <cell r="A1196" t="str">
            <v>K18012</v>
          </cell>
          <cell r="B1196" t="str">
            <v>素地ごしらえ（Ａ種）</v>
          </cell>
          <cell r="C1196" t="str">
            <v>せっこうボード及びその他のボード面</v>
          </cell>
          <cell r="D1196" t="str">
            <v>ｍ2</v>
          </cell>
          <cell r="E1196">
            <v>720</v>
          </cell>
        </row>
        <row r="1199">
          <cell r="A1199" t="str">
            <v>K18013</v>
          </cell>
          <cell r="B1199" t="str">
            <v>素地ごしらえ（Ａ種）</v>
          </cell>
          <cell r="C1199" t="str">
            <v>けい酸カルシウム板面</v>
          </cell>
          <cell r="D1199" t="str">
            <v>ｍ2</v>
          </cell>
          <cell r="E1199">
            <v>680</v>
          </cell>
        </row>
        <row r="1202">
          <cell r="A1202" t="str">
            <v>K18014</v>
          </cell>
          <cell r="B1202" t="str">
            <v>素地ごしらえ（Ｂ種）</v>
          </cell>
          <cell r="C1202" t="str">
            <v>押出成形セメント板面</v>
          </cell>
          <cell r="D1202" t="str">
            <v>ｍ2</v>
          </cell>
          <cell r="E1202">
            <v>310</v>
          </cell>
        </row>
        <row r="1205">
          <cell r="A1205" t="str">
            <v>K18015</v>
          </cell>
          <cell r="B1205" t="str">
            <v>素地ごしらえ（Ａ種）</v>
          </cell>
          <cell r="C1205" t="str">
            <v>押出成形セメント板面</v>
          </cell>
          <cell r="D1205" t="str">
            <v>ｍ2</v>
          </cell>
          <cell r="E1205">
            <v>940</v>
          </cell>
        </row>
        <row r="1224">
          <cell r="B1224" t="str">
            <v>内装工事（刊行物単価）</v>
          </cell>
        </row>
        <row r="1226">
          <cell r="A1226" t="str">
            <v>K19000</v>
          </cell>
          <cell r="B1226" t="str">
            <v>合成樹脂塗床材塗り</v>
          </cell>
          <cell r="C1226" t="str">
            <v>ﾎﾟﾘｳﾚﾀﾝ系防塵塗料</v>
          </cell>
          <cell r="D1226" t="str">
            <v>ｍ2</v>
          </cell>
          <cell r="E1226">
            <v>909.99999999999989</v>
          </cell>
        </row>
        <row r="1227">
          <cell r="B1227" t="str">
            <v xml:space="preserve"> ㈱ｴｰﾋﾞｰｼｰ商会</v>
          </cell>
          <cell r="C1227" t="str">
            <v xml:space="preserve"> ｶﾗｰﾄｯﾌﾟU</v>
          </cell>
        </row>
        <row r="1257">
          <cell r="B1257" t="str">
            <v>内装工事（刊行物単価）</v>
          </cell>
        </row>
        <row r="1259">
          <cell r="A1259" t="str">
            <v>K19100</v>
          </cell>
          <cell r="B1259" t="str">
            <v>壁ﾌﾚｷｼﾌﾞﾙﾎﾞｰﾄﾞ張り</v>
          </cell>
          <cell r="C1259" t="str">
            <v>厚6　突付け</v>
          </cell>
          <cell r="D1259" t="str">
            <v>ｍ2</v>
          </cell>
          <cell r="E1259">
            <v>2570</v>
          </cell>
        </row>
        <row r="1290">
          <cell r="B1290" t="str">
            <v>内装工事（刊行物単価）</v>
          </cell>
        </row>
        <row r="1292">
          <cell r="A1292" t="str">
            <v>K19500</v>
          </cell>
          <cell r="B1292" t="str">
            <v>複合パネル</v>
          </cell>
          <cell r="C1292" t="str">
            <v>厚20(ﾌﾚｷｼﾌﾞﾙﾎﾞｰﾄﾞ3+木毛板)</v>
          </cell>
          <cell r="D1292" t="str">
            <v>枚</v>
          </cell>
          <cell r="E1292">
            <v>2520</v>
          </cell>
        </row>
        <row r="1294">
          <cell r="B1294" t="str">
            <v>興亜不燃板工業</v>
          </cell>
          <cell r="C1294" t="str">
            <v>ﾊﾟｰﾌｪｸﾄﾎﾞｰﾄﾞ Ｓ</v>
          </cell>
        </row>
        <row r="1296">
          <cell r="B1296" t="str">
            <v>山王セラミック</v>
          </cell>
          <cell r="C1296" t="str">
            <v>山王木毛ｻﾝﾄﾞｳｨｯﾁ板Ｓ型</v>
          </cell>
        </row>
        <row r="1298">
          <cell r="B1298" t="str">
            <v>日光化成</v>
          </cell>
          <cell r="C1298" t="str">
            <v>木毛ＳパネルＳ</v>
          </cell>
        </row>
        <row r="1323">
          <cell r="B1323" t="str">
            <v>ユニット及びその他工事（刊行物単価）</v>
          </cell>
        </row>
        <row r="1325">
          <cell r="A1325" t="str">
            <v>K200000</v>
          </cell>
          <cell r="B1325" t="str">
            <v>塩ビ止水板</v>
          </cell>
          <cell r="C1325" t="str">
            <v>ｾﾝﾀｰﾊﾞﾙﾌﾞ形ｺﾙｹﾞｰﾄ　W=300</v>
          </cell>
          <cell r="D1325" t="str">
            <v>ｍ</v>
          </cell>
          <cell r="E1325">
            <v>1730</v>
          </cell>
        </row>
        <row r="1328">
          <cell r="A1328" t="str">
            <v>K200010</v>
          </cell>
          <cell r="B1328" t="str">
            <v>ゴム発泡体</v>
          </cell>
          <cell r="C1328" t="str">
            <v>厚20　硬度30</v>
          </cell>
          <cell r="D1328" t="str">
            <v>ｍ2</v>
          </cell>
          <cell r="E1328">
            <v>2340</v>
          </cell>
        </row>
        <row r="1356">
          <cell r="B1356" t="str">
            <v>付加工事施設費（刊行物単価）</v>
          </cell>
        </row>
        <row r="1358">
          <cell r="A1358" t="str">
            <v>K253000</v>
          </cell>
          <cell r="B1358" t="str">
            <v>シートゲート</v>
          </cell>
          <cell r="C1358" t="str">
            <v>W5.4*H4.5m</v>
          </cell>
          <cell r="D1358" t="str">
            <v>個所</v>
          </cell>
          <cell r="E1358">
            <v>93600</v>
          </cell>
        </row>
        <row r="1359">
          <cell r="C1359" t="str">
            <v>期間６箇月</v>
          </cell>
        </row>
        <row r="1361">
          <cell r="A1361" t="str">
            <v>K253001</v>
          </cell>
          <cell r="B1361" t="str">
            <v>シートゲート</v>
          </cell>
          <cell r="C1361" t="str">
            <v>W5.4*H4.5m</v>
          </cell>
          <cell r="D1361" t="str">
            <v>個所</v>
          </cell>
          <cell r="E1361">
            <v>150000</v>
          </cell>
        </row>
        <row r="1362">
          <cell r="C1362" t="str">
            <v>期間１２箇月</v>
          </cell>
        </row>
        <row r="1364">
          <cell r="A1364" t="str">
            <v>K253002</v>
          </cell>
          <cell r="B1364" t="str">
            <v>シートゲート</v>
          </cell>
          <cell r="C1364" t="str">
            <v>W5.4*H4.5m</v>
          </cell>
          <cell r="D1364" t="str">
            <v>個所</v>
          </cell>
          <cell r="E1364">
            <v>187600</v>
          </cell>
        </row>
        <row r="1365">
          <cell r="C1365" t="str">
            <v>期間１６箇月</v>
          </cell>
        </row>
        <row r="1366">
          <cell r="C1366" t="str">
            <v>(K253001-K253000)/6*4+K253001</v>
          </cell>
        </row>
        <row r="1424">
          <cell r="A1424" t="str">
            <v>K220000</v>
          </cell>
          <cell r="B1424" t="str">
            <v>ます用SUSｸﾞﾚｰﾁﾝｸﾞ</v>
          </cell>
          <cell r="C1424" t="str">
            <v>450角 ﾋﾟｯﾁ15</v>
          </cell>
          <cell r="D1424" t="str">
            <v>組</v>
          </cell>
          <cell r="E1424">
            <v>29539.999999999996</v>
          </cell>
        </row>
        <row r="1425">
          <cell r="B1425" t="str">
            <v>ｶﾈｿｳ㈱</v>
          </cell>
          <cell r="C1425" t="str">
            <v>SMW</v>
          </cell>
        </row>
        <row r="1430">
          <cell r="B1430" t="str">
            <v>第一機材㈱</v>
          </cell>
          <cell r="C1430" t="str">
            <v>SM</v>
          </cell>
        </row>
        <row r="1435">
          <cell r="B1435" t="str">
            <v>伊藤鉄工㈱</v>
          </cell>
          <cell r="C1435" t="str">
            <v>SSGB</v>
          </cell>
        </row>
        <row r="1440">
          <cell r="A1440" t="str">
            <v>K220010</v>
          </cell>
          <cell r="B1440" t="str">
            <v>側溝用SUSｸﾞﾚｰﾁﾝｸﾞ</v>
          </cell>
          <cell r="C1440" t="str">
            <v>w250 ﾋﾟｯﾁ15 歩行用</v>
          </cell>
          <cell r="D1440" t="str">
            <v>枚</v>
          </cell>
          <cell r="E1440">
            <v>35420</v>
          </cell>
        </row>
        <row r="1441">
          <cell r="B1441" t="str">
            <v>ｶﾈｿｳ㈱</v>
          </cell>
          <cell r="C1441" t="str">
            <v>SMGL</v>
          </cell>
        </row>
        <row r="1446">
          <cell r="B1446" t="str">
            <v>第一機材㈱</v>
          </cell>
          <cell r="C1446" t="str">
            <v>SH</v>
          </cell>
        </row>
        <row r="1451">
          <cell r="B1451" t="str">
            <v>伊藤鉄工㈱</v>
          </cell>
          <cell r="C1451" t="str">
            <v>S-SGL</v>
          </cell>
        </row>
        <row r="1457">
          <cell r="A1457" t="str">
            <v>K220011</v>
          </cell>
          <cell r="B1457" t="str">
            <v>側溝用SUSｸﾞﾚｰﾁﾝｸﾞ</v>
          </cell>
          <cell r="C1457" t="str">
            <v>w250 ﾋﾟｯﾁ15 T-20</v>
          </cell>
          <cell r="D1457" t="str">
            <v>枚</v>
          </cell>
          <cell r="E1457">
            <v>40320</v>
          </cell>
        </row>
        <row r="1458">
          <cell r="B1458" t="str">
            <v>ｶﾈｿｳ㈱</v>
          </cell>
          <cell r="C1458" t="str">
            <v>SMGL</v>
          </cell>
        </row>
        <row r="1463">
          <cell r="B1463" t="str">
            <v>第一機材㈱</v>
          </cell>
          <cell r="C1463" t="str">
            <v>SH</v>
          </cell>
        </row>
        <row r="1468">
          <cell r="B1468" t="str">
            <v>伊藤鉄工㈱</v>
          </cell>
          <cell r="C1468" t="str">
            <v>S-SGL</v>
          </cell>
        </row>
        <row r="1473">
          <cell r="A1473" t="str">
            <v>K220001</v>
          </cell>
          <cell r="B1473" t="str">
            <v>ます用SUSｸﾞﾚｰﾁﾝｸﾞ</v>
          </cell>
          <cell r="C1473" t="str">
            <v>300角 ﾋﾟｯﾁ15</v>
          </cell>
          <cell r="D1473" t="str">
            <v>組</v>
          </cell>
          <cell r="E1473">
            <v>16169.999999999998</v>
          </cell>
        </row>
        <row r="1474">
          <cell r="B1474" t="str">
            <v>ｶﾈｿｳ㈱</v>
          </cell>
          <cell r="C1474" t="str">
            <v>SMW</v>
          </cell>
        </row>
        <row r="1479">
          <cell r="B1479" t="str">
            <v>第一機材㈱</v>
          </cell>
          <cell r="C1479" t="str">
            <v>SM</v>
          </cell>
        </row>
        <row r="1484">
          <cell r="B1484" t="str">
            <v>伊藤鉄工㈱</v>
          </cell>
          <cell r="C1484" t="str">
            <v>SSGB</v>
          </cell>
        </row>
        <row r="1490">
          <cell r="A1490" t="str">
            <v>K220100</v>
          </cell>
          <cell r="B1490" t="str">
            <v>単粒度4号砕石</v>
          </cell>
          <cell r="C1490" t="str">
            <v>㎥</v>
          </cell>
          <cell r="D1490" t="str">
            <v>㎥</v>
          </cell>
          <cell r="E1490">
            <v>4350</v>
          </cell>
        </row>
        <row r="1493">
          <cell r="A1493" t="str">
            <v>K220101</v>
          </cell>
          <cell r="B1493" t="str">
            <v>再生砂</v>
          </cell>
          <cell r="C1493" t="str">
            <v>㎥</v>
          </cell>
          <cell r="D1493" t="str">
            <v>㎥</v>
          </cell>
          <cell r="E1493">
            <v>2200</v>
          </cell>
        </row>
        <row r="1496">
          <cell r="A1496" t="str">
            <v>K220200</v>
          </cell>
          <cell r="B1496" t="str">
            <v>浸透ます</v>
          </cell>
          <cell r="C1496" t="str">
            <v>組</v>
          </cell>
          <cell r="D1496" t="str">
            <v>組</v>
          </cell>
          <cell r="E1496">
            <v>2930</v>
          </cell>
        </row>
        <row r="1497">
          <cell r="B1497" t="str">
            <v>小沢ｺﾝｸﾘｰﾄ㈱</v>
          </cell>
          <cell r="C1497" t="str">
            <v>EM-400*300 高さ調整用</v>
          </cell>
        </row>
        <row r="1499">
          <cell r="A1499" t="str">
            <v>K220201</v>
          </cell>
          <cell r="B1499" t="str">
            <v>浸透ます</v>
          </cell>
          <cell r="C1499" t="str">
            <v>組</v>
          </cell>
          <cell r="D1499" t="str">
            <v>組</v>
          </cell>
          <cell r="E1499">
            <v>6710</v>
          </cell>
        </row>
        <row r="1500">
          <cell r="B1500" t="str">
            <v>小沢ｺﾝｸﾘｰﾄ㈱</v>
          </cell>
          <cell r="C1500" t="str">
            <v>EM-400*500</v>
          </cell>
        </row>
        <row r="1502">
          <cell r="A1502" t="str">
            <v>K220210</v>
          </cell>
          <cell r="B1502" t="str">
            <v>透水シート</v>
          </cell>
          <cell r="C1502" t="str">
            <v>㎡</v>
          </cell>
          <cell r="D1502" t="str">
            <v>㎡</v>
          </cell>
          <cell r="E1502">
            <v>330</v>
          </cell>
        </row>
        <row r="1503">
          <cell r="B1503" t="str">
            <v>新光ナイロン㈱</v>
          </cell>
          <cell r="C1503" t="str">
            <v>透水ﾌｨﾙﾀｰ</v>
          </cell>
        </row>
        <row r="1505">
          <cell r="A1505" t="str">
            <v>K220220</v>
          </cell>
          <cell r="B1505" t="str">
            <v>透水管</v>
          </cell>
          <cell r="C1505" t="str">
            <v>200φ*40*1m（1本）</v>
          </cell>
          <cell r="D1505" t="str">
            <v>ｍ</v>
          </cell>
          <cell r="E1505">
            <v>2260</v>
          </cell>
        </row>
        <row r="1506">
          <cell r="B1506" t="str">
            <v>小沢ｺﾝｸﾘｰﾄ㈱</v>
          </cell>
          <cell r="C1506" t="str">
            <v>ﾎﾟﾗｺﾝﾊﾟｲﾌﾟ</v>
          </cell>
        </row>
        <row r="1507">
          <cell r="B1507" t="str">
            <v>桜井建材産業㈱</v>
          </cell>
          <cell r="C1507" t="str">
            <v>ﾊﾞｲｺﾝﾌｨﾙﾀｰﾊﾟｲﾌﾟ</v>
          </cell>
        </row>
        <row r="1509">
          <cell r="A1509" t="str">
            <v>K220300</v>
          </cell>
          <cell r="B1509" t="str">
            <v>塩化ﾋﾞﾆﾙ管</v>
          </cell>
          <cell r="C1509" t="str">
            <v>JSWAS K-1</v>
          </cell>
          <cell r="D1509" t="str">
            <v>ｍ</v>
          </cell>
          <cell r="E1509">
            <v>1797</v>
          </cell>
        </row>
        <row r="1510">
          <cell r="C1510" t="str">
            <v>200φ*4ｍ</v>
          </cell>
        </row>
        <row r="1514">
          <cell r="A1514" t="str">
            <v>K220400</v>
          </cell>
          <cell r="B1514" t="str">
            <v>クルメツツジ</v>
          </cell>
          <cell r="C1514" t="str">
            <v>ｈ0.6*ｗ0.5</v>
          </cell>
          <cell r="D1514" t="str">
            <v>本</v>
          </cell>
          <cell r="E1514">
            <v>1700</v>
          </cell>
        </row>
        <row r="1517">
          <cell r="A1517" t="str">
            <v>K220410</v>
          </cell>
          <cell r="B1517" t="str">
            <v>公園植栽工</v>
          </cell>
          <cell r="C1517" t="str">
            <v>植樹工 中木 ｈ&lt;100</v>
          </cell>
          <cell r="D1517" t="str">
            <v>本</v>
          </cell>
          <cell r="E1517">
            <v>410</v>
          </cell>
        </row>
        <row r="1518">
          <cell r="B1518" t="str">
            <v>（市場単価)</v>
          </cell>
        </row>
        <row r="1523">
          <cell r="A1523" t="str">
            <v>K220900</v>
          </cell>
          <cell r="B1523" t="str">
            <v>投棄料</v>
          </cell>
          <cell r="C1523" t="str">
            <v>中間処理場受入料金</v>
          </cell>
          <cell r="D1523" t="str">
            <v>㎥</v>
          </cell>
          <cell r="E1523">
            <v>2310</v>
          </cell>
        </row>
        <row r="1524">
          <cell r="B1524" t="str">
            <v>廃棄材Ⅰ類</v>
          </cell>
          <cell r="C1524" t="str">
            <v>ｺﾝｸﾘｰﾄ塊無筋 ≦30cm</v>
          </cell>
        </row>
        <row r="1554">
          <cell r="B1554" t="str">
            <v>（仮設）</v>
          </cell>
        </row>
        <row r="1557">
          <cell r="A1557" t="str">
            <v>K01001</v>
          </cell>
          <cell r="B1557" t="str">
            <v>ﾀﾜｰｸﾚｰﾝ本体損料</v>
          </cell>
          <cell r="C1557" t="str">
            <v>固定式･水平型 吊上能力25ｔ</v>
          </cell>
          <cell r="D1557" t="str">
            <v>日</v>
          </cell>
          <cell r="E1557">
            <v>8710</v>
          </cell>
        </row>
        <row r="1559">
          <cell r="A1559" t="str">
            <v>K01002</v>
          </cell>
          <cell r="B1559" t="str">
            <v>　〃　中間ﾀﾜｰ損料</v>
          </cell>
          <cell r="C1559" t="str">
            <v>固定式･水平型 吊上能力25ｔ</v>
          </cell>
          <cell r="D1559" t="str">
            <v>日</v>
          </cell>
          <cell r="E1559">
            <v>149</v>
          </cell>
        </row>
        <row r="1561">
          <cell r="B1561" t="str">
            <v>　〃　本体基礎価格</v>
          </cell>
          <cell r="C1561" t="str">
            <v>固定式･水平型 吊上能力25ｔ</v>
          </cell>
          <cell r="D1561" t="str">
            <v>基</v>
          </cell>
          <cell r="E1561">
            <v>9290000</v>
          </cell>
        </row>
        <row r="1563">
          <cell r="B1563" t="str">
            <v>　〃 中間ﾀﾜｰ基礎価格</v>
          </cell>
          <cell r="C1563" t="str">
            <v>固定式･水平型 吊上能力25ｔ</v>
          </cell>
          <cell r="D1563" t="str">
            <v>ｍ</v>
          </cell>
          <cell r="E1563">
            <v>147000</v>
          </cell>
        </row>
        <row r="1565">
          <cell r="A1565" t="str">
            <v>K01011</v>
          </cell>
          <cell r="B1565" t="str">
            <v>一本構リフト本体損料</v>
          </cell>
          <cell r="C1565" t="str">
            <v>シングル型 吊上能力1ｔ</v>
          </cell>
          <cell r="D1565">
            <v>1040</v>
          </cell>
          <cell r="E1565">
            <v>1040</v>
          </cell>
        </row>
        <row r="1567">
          <cell r="A1567" t="str">
            <v>K01012</v>
          </cell>
          <cell r="B1567" t="str">
            <v xml:space="preserve"> 〃 中間ｶﾞｲﾄﾞﾚｰﾙ損料</v>
          </cell>
          <cell r="C1567" t="str">
            <v>シングル型 吊上能力1ｔ</v>
          </cell>
          <cell r="D1567">
            <v>16</v>
          </cell>
          <cell r="E1567">
            <v>16</v>
          </cell>
        </row>
        <row r="1569">
          <cell r="A1569" t="str">
            <v>K01013</v>
          </cell>
          <cell r="B1569" t="str">
            <v xml:space="preserve"> 〃 ﾓｰﾀｰｳｨﾝﾁ損料</v>
          </cell>
          <cell r="C1569" t="str">
            <v>シングル型 吊上能力1ｔ</v>
          </cell>
          <cell r="D1569">
            <v>1400</v>
          </cell>
          <cell r="E1569">
            <v>1400</v>
          </cell>
        </row>
        <row r="1571">
          <cell r="A1571" t="str">
            <v>K01014</v>
          </cell>
          <cell r="B1571" t="str">
            <v xml:space="preserve"> 〃 本体基礎価格</v>
          </cell>
          <cell r="C1571" t="str">
            <v>シングル型 吊上能力1ｔ</v>
          </cell>
          <cell r="D1571">
            <v>1200000</v>
          </cell>
          <cell r="E1571">
            <v>1200000</v>
          </cell>
        </row>
        <row r="1573">
          <cell r="A1573" t="str">
            <v>K01015</v>
          </cell>
          <cell r="B1573" t="str">
            <v xml:space="preserve"> 〃 ﾚｰﾙ基礎価格</v>
          </cell>
          <cell r="C1573" t="str">
            <v>シングル型 吊上能力1ｔ</v>
          </cell>
          <cell r="D1573">
            <v>13000</v>
          </cell>
          <cell r="E1573">
            <v>13000</v>
          </cell>
        </row>
        <row r="1575">
          <cell r="A1575" t="str">
            <v>K01021</v>
          </cell>
          <cell r="B1575" t="str">
            <v>二本構リフト本体損料</v>
          </cell>
          <cell r="C1575" t="str">
            <v>普通型 吊上能力1.2ｔ</v>
          </cell>
          <cell r="D1575">
            <v>1940</v>
          </cell>
          <cell r="E1575">
            <v>1940</v>
          </cell>
        </row>
        <row r="1577">
          <cell r="A1577" t="str">
            <v>K01022</v>
          </cell>
          <cell r="B1577" t="str">
            <v xml:space="preserve"> 〃 中間ｶﾞｲﾄﾞﾚｰﾙ損料</v>
          </cell>
          <cell r="C1577" t="str">
            <v>普通型 吊上能力1.2ｔ</v>
          </cell>
          <cell r="D1577">
            <v>51</v>
          </cell>
          <cell r="E1577">
            <v>51</v>
          </cell>
        </row>
        <row r="1579">
          <cell r="A1579" t="str">
            <v>K01023</v>
          </cell>
          <cell r="B1579" t="str">
            <v xml:space="preserve"> 〃 ﾓｰﾀｰｳｨﾝﾁ損料</v>
          </cell>
          <cell r="C1579" t="str">
            <v>普通型 吊上能力1.2ｔ</v>
          </cell>
          <cell r="D1579">
            <v>1940</v>
          </cell>
          <cell r="E1579">
            <v>1940</v>
          </cell>
        </row>
        <row r="1581">
          <cell r="A1581" t="str">
            <v>K01024</v>
          </cell>
          <cell r="B1581" t="str">
            <v xml:space="preserve"> 〃 本体基礎価格</v>
          </cell>
          <cell r="C1581" t="str">
            <v>普通型 吊上能力1.2ｔ</v>
          </cell>
          <cell r="D1581">
            <v>1940000</v>
          </cell>
          <cell r="E1581">
            <v>1940000</v>
          </cell>
        </row>
        <row r="1583">
          <cell r="A1583" t="str">
            <v>K01025</v>
          </cell>
          <cell r="B1583" t="str">
            <v xml:space="preserve"> 〃 ﾚｰﾙ基礎価格</v>
          </cell>
          <cell r="C1583" t="str">
            <v>普通型 吊上能力1.2ｔ</v>
          </cell>
          <cell r="D1583">
            <v>36000</v>
          </cell>
          <cell r="E1583">
            <v>36000</v>
          </cell>
        </row>
        <row r="1587">
          <cell r="B1587" t="str">
            <v>土工事（刊行物単価）</v>
          </cell>
        </row>
        <row r="1589">
          <cell r="A1589" t="str">
            <v>K03001</v>
          </cell>
          <cell r="B1589" t="str">
            <v>貸切運賃</v>
          </cell>
          <cell r="C1589" t="str">
            <v>12t車 20km</v>
          </cell>
          <cell r="D1589">
            <v>15500</v>
          </cell>
          <cell r="E1589">
            <v>15500</v>
          </cell>
        </row>
        <row r="1621">
          <cell r="A1621" t="str">
            <v>K03003</v>
          </cell>
          <cell r="B1621" t="str">
            <v>親杭損料</v>
          </cell>
          <cell r="C1621" t="str">
            <v>H200 5ヶ月</v>
          </cell>
          <cell r="D1621" t="str">
            <v>㎡</v>
          </cell>
          <cell r="E1621">
            <v>970</v>
          </cell>
        </row>
        <row r="1626">
          <cell r="A1626" t="str">
            <v>K03004</v>
          </cell>
          <cell r="B1626" t="str">
            <v>親杭損料</v>
          </cell>
          <cell r="C1626" t="str">
            <v>H300 5ヶ月</v>
          </cell>
          <cell r="D1626" t="str">
            <v>㎡</v>
          </cell>
          <cell r="E1626">
            <v>1800</v>
          </cell>
        </row>
        <row r="1631">
          <cell r="A1631" t="str">
            <v>K03005</v>
          </cell>
          <cell r="B1631" t="str">
            <v>親杭損料</v>
          </cell>
          <cell r="C1631" t="str">
            <v>H350 5ヶ月</v>
          </cell>
          <cell r="D1631" t="str">
            <v>㎡</v>
          </cell>
          <cell r="E1631">
            <v>2610</v>
          </cell>
        </row>
        <row r="1636">
          <cell r="A1636" t="str">
            <v>K03006</v>
          </cell>
          <cell r="B1636" t="str">
            <v>親杭打込み</v>
          </cell>
          <cell r="C1636" t="str">
            <v>低振動工法 H200</v>
          </cell>
          <cell r="D1636" t="str">
            <v>㎡</v>
          </cell>
          <cell r="E1636">
            <v>3600</v>
          </cell>
        </row>
        <row r="1639">
          <cell r="A1639" t="str">
            <v>K03007</v>
          </cell>
          <cell r="B1639" t="str">
            <v>親杭打込み</v>
          </cell>
          <cell r="C1639" t="str">
            <v>低振動工法 H300</v>
          </cell>
          <cell r="D1639" t="str">
            <v>㎡</v>
          </cell>
          <cell r="E1639">
            <v>4200</v>
          </cell>
        </row>
        <row r="1642">
          <cell r="A1642" t="str">
            <v>K03008</v>
          </cell>
          <cell r="B1642" t="str">
            <v>親杭打込み</v>
          </cell>
          <cell r="C1642" t="str">
            <v>低振動工法 H350</v>
          </cell>
          <cell r="D1642" t="str">
            <v>㎡</v>
          </cell>
          <cell r="E1642">
            <v>4650</v>
          </cell>
        </row>
        <row r="1645">
          <cell r="A1645" t="str">
            <v>K03009</v>
          </cell>
          <cell r="B1645" t="str">
            <v>親杭引抜き</v>
          </cell>
          <cell r="C1645" t="str">
            <v>低振動工法 H200</v>
          </cell>
          <cell r="D1645" t="str">
            <v>㎡</v>
          </cell>
          <cell r="E1645">
            <v>1420</v>
          </cell>
        </row>
        <row r="1648">
          <cell r="A1648" t="str">
            <v>K03010</v>
          </cell>
          <cell r="B1648" t="str">
            <v>親杭引抜き</v>
          </cell>
          <cell r="C1648" t="str">
            <v>低振動工法 H300</v>
          </cell>
          <cell r="D1648" t="str">
            <v>㎡</v>
          </cell>
          <cell r="E1648">
            <v>1650</v>
          </cell>
        </row>
        <row r="1651">
          <cell r="A1651" t="str">
            <v>K03011</v>
          </cell>
          <cell r="B1651" t="str">
            <v>親杭引抜き</v>
          </cell>
          <cell r="C1651" t="str">
            <v>低振動工法 H350</v>
          </cell>
          <cell r="D1651" t="str">
            <v>㎡</v>
          </cell>
          <cell r="E1651">
            <v>1740</v>
          </cell>
        </row>
        <row r="1654">
          <cell r="A1654" t="str">
            <v>K03012</v>
          </cell>
          <cell r="B1654" t="str">
            <v>横矢板入れ</v>
          </cell>
          <cell r="C1654" t="str">
            <v>t30</v>
          </cell>
          <cell r="D1654" t="str">
            <v>㎡</v>
          </cell>
          <cell r="E1654">
            <v>3550</v>
          </cell>
        </row>
        <row r="1657">
          <cell r="A1657" t="str">
            <v>K03013</v>
          </cell>
          <cell r="B1657" t="str">
            <v>腹起し切りばり</v>
          </cell>
          <cell r="C1657" t="str">
            <v>1段目 H300*300 5ヶ月</v>
          </cell>
          <cell r="D1657" t="str">
            <v>㎡</v>
          </cell>
          <cell r="E1657">
            <v>3900</v>
          </cell>
        </row>
        <row r="1658">
          <cell r="B1658" t="str">
            <v>切りばり1段</v>
          </cell>
        </row>
        <row r="1662">
          <cell r="A1662" t="str">
            <v>K03014</v>
          </cell>
          <cell r="B1662" t="str">
            <v>乗入構台</v>
          </cell>
          <cell r="C1662" t="str">
            <v>7ヶ月</v>
          </cell>
          <cell r="D1662" t="str">
            <v>㎡</v>
          </cell>
          <cell r="E1662">
            <v>15540</v>
          </cell>
        </row>
        <row r="1663">
          <cell r="B1663" t="str">
            <v>使用部材損料</v>
          </cell>
        </row>
        <row r="1667">
          <cell r="A1667" t="str">
            <v>K03015</v>
          </cell>
          <cell r="B1667" t="str">
            <v>構台架払い</v>
          </cell>
          <cell r="C1667" t="str">
            <v>㎡</v>
          </cell>
          <cell r="D1667" t="str">
            <v>㎡</v>
          </cell>
          <cell r="E1667">
            <v>19600</v>
          </cell>
        </row>
        <row r="1670">
          <cell r="A1670" t="str">
            <v>K03016</v>
          </cell>
          <cell r="B1670" t="str">
            <v>構台支持杭打込み</v>
          </cell>
          <cell r="C1670" t="str">
            <v>㎡</v>
          </cell>
          <cell r="D1670" t="str">
            <v>㎡</v>
          </cell>
          <cell r="E1670">
            <v>10100</v>
          </cell>
        </row>
        <row r="1687">
          <cell r="A1687" t="str">
            <v>K03003b</v>
          </cell>
          <cell r="B1687" t="str">
            <v>親杭損料</v>
          </cell>
          <cell r="C1687" t="str">
            <v>H200 5ヶ月</v>
          </cell>
          <cell r="D1687" t="str">
            <v>t</v>
          </cell>
          <cell r="E1687">
            <v>15750</v>
          </cell>
        </row>
        <row r="1688">
          <cell r="C1688" t="str">
            <v>(H250）</v>
          </cell>
        </row>
        <row r="1692">
          <cell r="A1692" t="str">
            <v>K03004b</v>
          </cell>
          <cell r="B1692" t="str">
            <v>親杭損料</v>
          </cell>
          <cell r="C1692" t="str">
            <v>H300 5ヶ月</v>
          </cell>
          <cell r="D1692" t="str">
            <v>㎡</v>
          </cell>
          <cell r="E1692">
            <v>15750</v>
          </cell>
        </row>
        <row r="1697">
          <cell r="A1697" t="str">
            <v>K03005b</v>
          </cell>
          <cell r="B1697" t="str">
            <v>親杭損料</v>
          </cell>
          <cell r="C1697" t="str">
            <v>H350 5ヶ月</v>
          </cell>
          <cell r="D1697" t="str">
            <v>㎡</v>
          </cell>
          <cell r="E1697">
            <v>15750</v>
          </cell>
        </row>
        <row r="1702">
          <cell r="A1702" t="str">
            <v>K03006b</v>
          </cell>
          <cell r="B1702" t="str">
            <v>親杭打込み</v>
          </cell>
          <cell r="C1702" t="str">
            <v>ｱｰｽｵｰｶﾞ併用 H250</v>
          </cell>
          <cell r="D1702" t="str">
            <v>m</v>
          </cell>
          <cell r="E1702">
            <v>4200</v>
          </cell>
        </row>
        <row r="1705">
          <cell r="A1705" t="str">
            <v>K03007b</v>
          </cell>
          <cell r="B1705" t="str">
            <v>親杭打込み</v>
          </cell>
          <cell r="C1705" t="str">
            <v>ｱｰｽｵｰｶﾞ併用 H300</v>
          </cell>
          <cell r="D1705" t="str">
            <v>m</v>
          </cell>
          <cell r="E1705">
            <v>4450</v>
          </cell>
        </row>
        <row r="1708">
          <cell r="A1708" t="str">
            <v>K03008b</v>
          </cell>
          <cell r="B1708" t="str">
            <v>親杭打込み</v>
          </cell>
          <cell r="C1708" t="str">
            <v>ｱｰｽｵｰｶﾞ併用 H350</v>
          </cell>
          <cell r="D1708" t="str">
            <v>m</v>
          </cell>
          <cell r="E1708">
            <v>4700</v>
          </cell>
        </row>
        <row r="1711">
          <cell r="A1711" t="str">
            <v>K03009b</v>
          </cell>
          <cell r="B1711" t="str">
            <v>親杭引抜き</v>
          </cell>
          <cell r="C1711" t="str">
            <v>油圧工法 H250</v>
          </cell>
          <cell r="D1711" t="str">
            <v>m</v>
          </cell>
          <cell r="E1711">
            <v>1650</v>
          </cell>
        </row>
        <row r="1714">
          <cell r="A1714" t="str">
            <v>K03010b</v>
          </cell>
          <cell r="B1714" t="str">
            <v>親杭引抜き</v>
          </cell>
          <cell r="C1714" t="str">
            <v>油圧工法 H300</v>
          </cell>
          <cell r="D1714" t="str">
            <v>m</v>
          </cell>
          <cell r="E1714">
            <v>1650</v>
          </cell>
        </row>
        <row r="1717">
          <cell r="A1717" t="str">
            <v>K03011b</v>
          </cell>
          <cell r="B1717" t="str">
            <v>親杭引抜き</v>
          </cell>
          <cell r="C1717" t="str">
            <v>油圧工法 H350</v>
          </cell>
          <cell r="D1717" t="str">
            <v>m</v>
          </cell>
          <cell r="E1717">
            <v>1850</v>
          </cell>
        </row>
        <row r="1720">
          <cell r="A1720" t="str">
            <v>K03011c</v>
          </cell>
          <cell r="B1720" t="str">
            <v>親杭運搬費</v>
          </cell>
          <cell r="C1720" t="str">
            <v>大型車 積卸し共</v>
          </cell>
          <cell r="D1720" t="str">
            <v>ｔ</v>
          </cell>
          <cell r="E1720">
            <v>6220</v>
          </cell>
        </row>
        <row r="1723">
          <cell r="A1723" t="str">
            <v>K03012b</v>
          </cell>
          <cell r="B1723" t="str">
            <v>横矢板入れ</v>
          </cell>
          <cell r="C1723" t="str">
            <v>t40</v>
          </cell>
          <cell r="D1723" t="str">
            <v>㎡</v>
          </cell>
          <cell r="E1723">
            <v>3650</v>
          </cell>
        </row>
        <row r="1726">
          <cell r="A1726" t="str">
            <v>K03013b</v>
          </cell>
          <cell r="B1726" t="str">
            <v>腹起し切りばり</v>
          </cell>
          <cell r="C1726" t="str">
            <v>1段目 H300*300 5ヶ月</v>
          </cell>
          <cell r="D1726" t="str">
            <v>㎡</v>
          </cell>
          <cell r="E1726">
            <v>7420</v>
          </cell>
        </row>
        <row r="1727">
          <cell r="B1727" t="str">
            <v>切りばり1段</v>
          </cell>
        </row>
        <row r="1731">
          <cell r="A1731" t="str">
            <v>K03014b</v>
          </cell>
          <cell r="B1731" t="str">
            <v>乗入構台</v>
          </cell>
          <cell r="C1731" t="str">
            <v>5ヶ月</v>
          </cell>
          <cell r="D1731" t="str">
            <v>㎡</v>
          </cell>
          <cell r="E1731">
            <v>36330</v>
          </cell>
        </row>
        <row r="1732">
          <cell r="B1732" t="str">
            <v>使用部材損料</v>
          </cell>
        </row>
        <row r="1753">
          <cell r="A1753" t="str">
            <v>K030900</v>
          </cell>
          <cell r="B1753" t="str">
            <v>Ｈ形鋼賃料</v>
          </cell>
          <cell r="C1753" t="str">
            <v>H200~400　180日</v>
          </cell>
          <cell r="D1753" t="str">
            <v>ｔ日</v>
          </cell>
          <cell r="E1753">
            <v>85</v>
          </cell>
        </row>
        <row r="1756">
          <cell r="A1756" t="str">
            <v>K030901</v>
          </cell>
          <cell r="B1756" t="str">
            <v>Ｈ形鋼賃料</v>
          </cell>
          <cell r="C1756" t="str">
            <v>H200~400　360日</v>
          </cell>
          <cell r="D1756" t="str">
            <v>ｔ日</v>
          </cell>
          <cell r="E1756">
            <v>75</v>
          </cell>
        </row>
        <row r="1759">
          <cell r="A1759" t="str">
            <v>K030910</v>
          </cell>
          <cell r="B1759" t="str">
            <v>鋼製山留材賃料</v>
          </cell>
          <cell r="C1759" t="str">
            <v>H250~400　180日</v>
          </cell>
          <cell r="D1759" t="str">
            <v>ｔ日</v>
          </cell>
          <cell r="E1759">
            <v>120</v>
          </cell>
        </row>
        <row r="1762">
          <cell r="A1762" t="str">
            <v>K030911</v>
          </cell>
          <cell r="B1762" t="str">
            <v>鋼製山留材賃料</v>
          </cell>
          <cell r="C1762" t="str">
            <v>H250~400　360日</v>
          </cell>
          <cell r="D1762" t="str">
            <v>ｔ日</v>
          </cell>
          <cell r="E1762">
            <v>110</v>
          </cell>
        </row>
        <row r="1765">
          <cell r="A1765" t="str">
            <v>K030920</v>
          </cell>
          <cell r="B1765" t="str">
            <v>覆工板賃料</v>
          </cell>
          <cell r="C1765" t="str">
            <v>鋼製（従来形）　180日</v>
          </cell>
          <cell r="D1765" t="str">
            <v>㎡月</v>
          </cell>
          <cell r="E1765">
            <v>830</v>
          </cell>
        </row>
        <row r="1768">
          <cell r="A1768" t="str">
            <v>K030921</v>
          </cell>
          <cell r="B1768" t="str">
            <v>覆工板賃料</v>
          </cell>
          <cell r="C1768" t="str">
            <v>鋼製（従来形）　360日</v>
          </cell>
          <cell r="D1768" t="str">
            <v>㎡月</v>
          </cell>
          <cell r="E1768">
            <v>700</v>
          </cell>
        </row>
        <row r="1771">
          <cell r="A1771" t="str">
            <v>K030930</v>
          </cell>
          <cell r="B1771" t="str">
            <v>H形鋼不足弁償金</v>
          </cell>
          <cell r="C1771" t="str">
            <v>H200~300　中古</v>
          </cell>
          <cell r="D1771" t="str">
            <v>ｔ</v>
          </cell>
          <cell r="E1771">
            <v>29000</v>
          </cell>
        </row>
        <row r="1774">
          <cell r="A1774" t="str">
            <v>K030931</v>
          </cell>
          <cell r="B1774" t="str">
            <v>H形鋼不足弁償金</v>
          </cell>
          <cell r="C1774" t="str">
            <v>H350　中古</v>
          </cell>
          <cell r="D1774" t="str">
            <v>ｔ</v>
          </cell>
          <cell r="E1774">
            <v>31000</v>
          </cell>
        </row>
        <row r="1777">
          <cell r="A1777" t="str">
            <v>K030932</v>
          </cell>
          <cell r="B1777" t="str">
            <v>H形鋼不足弁償金</v>
          </cell>
          <cell r="C1777" t="str">
            <v>H400　中古</v>
          </cell>
          <cell r="D1777" t="str">
            <v>ｔ</v>
          </cell>
          <cell r="E1777">
            <v>34000</v>
          </cell>
        </row>
        <row r="1780">
          <cell r="A1780" t="str">
            <v>K030940</v>
          </cell>
          <cell r="B1780" t="str">
            <v>鋼製山留材不足弁償金</v>
          </cell>
          <cell r="C1780" t="str">
            <v>H250~400　中古</v>
          </cell>
          <cell r="D1780" t="str">
            <v>ｔ</v>
          </cell>
          <cell r="E1780">
            <v>93000</v>
          </cell>
        </row>
        <row r="1783">
          <cell r="A1783" t="str">
            <v>K030950</v>
          </cell>
          <cell r="B1783" t="str">
            <v>覆工板不足弁償金</v>
          </cell>
          <cell r="C1783" t="str">
            <v>従来形　中古</v>
          </cell>
          <cell r="D1783" t="str">
            <v>㎡</v>
          </cell>
          <cell r="E1783">
            <v>26000</v>
          </cell>
        </row>
        <row r="1786">
          <cell r="A1786" t="str">
            <v>K030960</v>
          </cell>
          <cell r="B1786" t="str">
            <v>杭橋脚鋼材</v>
          </cell>
          <cell r="C1786" t="str">
            <v>[-200*90*8　SS400</v>
          </cell>
          <cell r="D1786" t="str">
            <v>ｔ</v>
          </cell>
          <cell r="E1786">
            <v>35000</v>
          </cell>
        </row>
        <row r="1789">
          <cell r="A1789" t="str">
            <v>K030961</v>
          </cell>
          <cell r="B1789" t="str">
            <v>杭橋脚鋼材</v>
          </cell>
          <cell r="C1789" t="str">
            <v>L-75*75*9　SS400</v>
          </cell>
          <cell r="D1789" t="str">
            <v>ｔ</v>
          </cell>
          <cell r="E1789">
            <v>30000</v>
          </cell>
        </row>
        <row r="1792">
          <cell r="A1792" t="str">
            <v>K030962</v>
          </cell>
          <cell r="B1792" t="str">
            <v>上部工鋼材</v>
          </cell>
          <cell r="C1792" t="str">
            <v>H-400*400　SS400</v>
          </cell>
          <cell r="D1792" t="str">
            <v>ｔ</v>
          </cell>
          <cell r="E1792">
            <v>37000</v>
          </cell>
        </row>
        <row r="1795">
          <cell r="A1795" t="str">
            <v>K030963</v>
          </cell>
          <cell r="B1795" t="str">
            <v>上部工鋼材</v>
          </cell>
          <cell r="C1795" t="str">
            <v>H-300*300　SS400</v>
          </cell>
          <cell r="D1795" t="str">
            <v>ｔ</v>
          </cell>
          <cell r="E1795">
            <v>32000</v>
          </cell>
        </row>
        <row r="1798">
          <cell r="A1798" t="str">
            <v>K030970</v>
          </cell>
          <cell r="B1798" t="str">
            <v>ｶﾞｰﾄﾞﾚｰﾙ</v>
          </cell>
          <cell r="C1798" t="str">
            <v>橋梁用</v>
          </cell>
          <cell r="D1798" t="str">
            <v>ｍ</v>
          </cell>
          <cell r="E1798">
            <v>3680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材単価"/>
      <sheetName val="一覧直仮・防水"/>
      <sheetName val="一覧塗装"/>
      <sheetName val="一覧撤去"/>
      <sheetName val="廃棄材運搬"/>
      <sheetName val="直接仮設"/>
      <sheetName val="ｱｽﾌｧﾙﾄ防水"/>
      <sheetName val="塗装"/>
      <sheetName val="SOP"/>
      <sheetName val="EP"/>
      <sheetName val="GEP"/>
      <sheetName val="VE,CL"/>
      <sheetName val="FE,OS"/>
      <sheetName val="撤去"/>
      <sheetName val="発生材処理"/>
      <sheetName val="表紙"/>
      <sheetName val="見積仕様"/>
    </sheetNames>
    <sheetDataSet>
      <sheetData sheetId="0" refreshError="1">
        <row r="10">
          <cell r="I10">
            <v>17100</v>
          </cell>
        </row>
        <row r="27">
          <cell r="I27">
            <v>19500</v>
          </cell>
        </row>
        <row r="45">
          <cell r="I45">
            <v>53</v>
          </cell>
        </row>
        <row r="46">
          <cell r="I46">
            <v>167</v>
          </cell>
        </row>
        <row r="47">
          <cell r="I47">
            <v>548</v>
          </cell>
        </row>
        <row r="48">
          <cell r="I48">
            <v>45</v>
          </cell>
        </row>
        <row r="49">
          <cell r="I49">
            <v>185</v>
          </cell>
        </row>
        <row r="50">
          <cell r="I50">
            <v>404</v>
          </cell>
        </row>
        <row r="51">
          <cell r="I51">
            <v>324</v>
          </cell>
        </row>
        <row r="52">
          <cell r="I52">
            <v>266</v>
          </cell>
        </row>
        <row r="53">
          <cell r="I53">
            <v>1500</v>
          </cell>
        </row>
        <row r="54">
          <cell r="I54">
            <v>1880</v>
          </cell>
        </row>
        <row r="55">
          <cell r="I55">
            <v>1500</v>
          </cell>
        </row>
        <row r="56">
          <cell r="I56">
            <v>634</v>
          </cell>
        </row>
        <row r="57">
          <cell r="I57">
            <v>761</v>
          </cell>
        </row>
        <row r="58">
          <cell r="I58">
            <v>1014</v>
          </cell>
        </row>
        <row r="59">
          <cell r="I59">
            <v>1268</v>
          </cell>
        </row>
        <row r="60">
          <cell r="I60">
            <v>1040</v>
          </cell>
        </row>
        <row r="61">
          <cell r="I61">
            <v>1110</v>
          </cell>
        </row>
        <row r="62">
          <cell r="I62">
            <v>1440</v>
          </cell>
        </row>
        <row r="63">
          <cell r="I63">
            <v>1620</v>
          </cell>
        </row>
        <row r="96">
          <cell r="I96">
            <v>40</v>
          </cell>
        </row>
        <row r="103">
          <cell r="I103">
            <v>86</v>
          </cell>
        </row>
        <row r="104">
          <cell r="I104">
            <v>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ﾏｸﾛｼｰﾄ"/>
      <sheetName val="内訳書ﾏｽﾀｰ"/>
      <sheetName val="内訳書"/>
      <sheetName val="機器"/>
      <sheetName val="ダクト"/>
      <sheetName val="配管"/>
      <sheetName val="換気機器"/>
      <sheetName val="換気ダクト"/>
      <sheetName val="制御"/>
      <sheetName val="内訳書 (2)"/>
      <sheetName val="給水"/>
      <sheetName val="給湯"/>
      <sheetName val="排水通気"/>
      <sheetName val="衛生器具"/>
      <sheetName val="ガス"/>
      <sheetName val="白紙"/>
      <sheetName val="Module1"/>
      <sheetName val="表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区分"/>
      <sheetName val="表紙"/>
      <sheetName val="経費"/>
      <sheetName val="A内訳"/>
      <sheetName val="A1機器"/>
      <sheetName val="A1)代"/>
      <sheetName val="A2配管"/>
      <sheetName val="A2)代"/>
      <sheetName val="A3計装"/>
      <sheetName val="A3)代"/>
      <sheetName val="A4換気"/>
      <sheetName val="A4)代"/>
      <sheetName val="A5ﾀﾞｸﾄ"/>
      <sheetName val="A5)代"/>
      <sheetName val="A6撤去"/>
      <sheetName val="B内訳"/>
      <sheetName val="Ba機(児"/>
      <sheetName val="Ba代"/>
      <sheetName val="Bb管 (児"/>
      <sheetName val="Bb代1"/>
      <sheetName val="Bｃ計(児"/>
      <sheetName val="Bｃ)代"/>
      <sheetName val="B他内訳"/>
      <sheetName val="B2a換気"/>
      <sheetName val="B2a代"/>
      <sheetName val="B2b撤去"/>
      <sheetName val="B2b代"/>
      <sheetName val="代価表"/>
      <sheetName val="代価表(撤"/>
      <sheetName val="見)空調"/>
      <sheetName val="見)換気"/>
      <sheetName val="見)ﾌｰﾄ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_start"/>
      <sheetName val="歩掛表"/>
      <sheetName val="材料単価"/>
      <sheetName val="基礎単価"/>
      <sheetName val="複合表"/>
    </sheetNames>
    <sheetDataSet>
      <sheetData sheetId="0" refreshError="1"/>
      <sheetData sheetId="1"/>
      <sheetData sheetId="2"/>
      <sheetData sheetId="3"/>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_start"/>
      <sheetName val="歩掛表"/>
      <sheetName val="材料単価"/>
      <sheetName val="基礎単価"/>
      <sheetName val="複合表"/>
      <sheetName val="複合表 (2)"/>
      <sheetName val="複合表 (3)"/>
    </sheetNames>
    <sheetDataSet>
      <sheetData sheetId="0" refreshError="1"/>
      <sheetData sheetId="1"/>
      <sheetData sheetId="2" refreshError="1">
        <row r="21">
          <cell r="H21">
            <v>8940</v>
          </cell>
        </row>
        <row r="22">
          <cell r="H22">
            <v>13400</v>
          </cell>
        </row>
        <row r="23">
          <cell r="H23">
            <v>12000</v>
          </cell>
        </row>
        <row r="24">
          <cell r="H24">
            <v>19600</v>
          </cell>
        </row>
      </sheetData>
      <sheetData sheetId="3" refreshError="1">
        <row r="113">
          <cell r="D113" t="str">
            <v>人力</v>
          </cell>
          <cell r="E113">
            <v>4750</v>
          </cell>
        </row>
        <row r="114">
          <cell r="D114" t="str">
            <v>機械0.1m3</v>
          </cell>
          <cell r="E114">
            <v>4220</v>
          </cell>
        </row>
        <row r="115">
          <cell r="D115" t="str">
            <v>機械0.2m3</v>
          </cell>
          <cell r="E115">
            <v>3170</v>
          </cell>
        </row>
        <row r="116">
          <cell r="D116" t="str">
            <v>機械0.35m3</v>
          </cell>
          <cell r="E116">
            <v>2190</v>
          </cell>
        </row>
      </sheetData>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
      <sheetName val="機器"/>
      <sheetName val="吹出ダンパ"/>
      <sheetName val="設定"/>
      <sheetName val="配管保温塗装"/>
      <sheetName val="VE"/>
      <sheetName val="ダクト保温"/>
      <sheetName val="集計表（新設）"/>
      <sheetName val="仮設拾書（新設）"/>
      <sheetName val="く体拾書（新設） "/>
      <sheetName val="鉄筋拾書（新設）"/>
      <sheetName val="外部仕上拾書（新設）"/>
      <sheetName val="内部仕上拾書（新設）"/>
      <sheetName val="建具拾書（新設）"/>
      <sheetName val="木材拾書（新設）"/>
      <sheetName val="集計表（改修）"/>
      <sheetName val="仮設拾書（改修）"/>
      <sheetName val="内部仕上拾書（改修）"/>
      <sheetName val="建具拾書（改修）"/>
      <sheetName val="塗装改修ｼ-ﾄ（改修）"/>
      <sheetName val="撤去拾書（改修）"/>
      <sheetName val="集計表（既存撤去）"/>
      <sheetName val="撤去拾書（既存撤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凡例"/>
      <sheetName val="鏡"/>
      <sheetName val="建築工事"/>
      <sheetName val="外構工事"/>
      <sheetName val="建築代価"/>
      <sheetName val="外構代価"/>
      <sheetName val="杭-1"/>
      <sheetName val="杭-2"/>
      <sheetName val="ＡＬＣ"/>
      <sheetName val="石"/>
      <sheetName val="屋根・樋"/>
      <sheetName val="金属"/>
      <sheetName val="木製建具"/>
      <sheetName val="アルミ製建具"/>
      <sheetName val="スチール製建具"/>
      <sheetName val="軽量スチール製建具"/>
      <sheetName val="トップライト"/>
      <sheetName val="防煙垂壁"/>
      <sheetName val="ドアエンジン"/>
      <sheetName val="オペレーター"/>
      <sheetName val="ガラス"/>
      <sheetName val="内装"/>
      <sheetName val="ブラインド"/>
      <sheetName val="サイン"/>
      <sheetName val="厨房機器"/>
      <sheetName val="造付家具"/>
      <sheetName val="外構"/>
      <sheetName val="比較白紙"/>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
      <sheetName val="機器類"/>
      <sheetName val="機具類"/>
      <sheetName val="土工"/>
      <sheetName val="排水土工"/>
      <sheetName val="拾い集計表"/>
    </sheetNames>
    <sheetDataSet>
      <sheetData sheetId="0"/>
      <sheetData sheetId="1"/>
      <sheetData sheetId="2"/>
      <sheetData sheetId="3"/>
      <sheetData sheetId="4"/>
      <sheetData sheetId="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凡例"/>
      <sheetName val="内訳"/>
      <sheetName val="設備"/>
      <sheetName val="複合単価"/>
      <sheetName val="代価表"/>
      <sheetName val="空調"/>
      <sheetName val="見積"/>
      <sheetName val="搬出"/>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土量算出"/>
      <sheetName val="DATA"/>
    </sheetNames>
    <sheetDataSet>
      <sheetData sheetId="0"/>
      <sheetData sheetId="1" refreshError="1">
        <row r="8">
          <cell r="D8">
            <v>1</v>
          </cell>
          <cell r="F8">
            <v>1.1100000000000001</v>
          </cell>
          <cell r="G8">
            <v>0.5</v>
          </cell>
          <cell r="I8">
            <v>1.29</v>
          </cell>
          <cell r="J8">
            <v>0.5</v>
          </cell>
        </row>
        <row r="9">
          <cell r="D9">
            <v>301</v>
          </cell>
          <cell r="E9" t="str">
            <v>組</v>
          </cell>
          <cell r="F9">
            <v>1.2</v>
          </cell>
          <cell r="G9">
            <v>0.5</v>
          </cell>
          <cell r="I9">
            <v>1.39</v>
          </cell>
          <cell r="J9">
            <v>0.5</v>
          </cell>
          <cell r="L9">
            <v>0</v>
          </cell>
          <cell r="M9">
            <v>0</v>
          </cell>
          <cell r="N9">
            <v>0</v>
          </cell>
          <cell r="P9">
            <v>0</v>
          </cell>
          <cell r="Q9">
            <v>0</v>
          </cell>
        </row>
        <row r="10">
          <cell r="D10">
            <v>351</v>
          </cell>
          <cell r="E10" t="str">
            <v>組</v>
          </cell>
          <cell r="F10">
            <v>1.29</v>
          </cell>
          <cell r="G10">
            <v>0.5</v>
          </cell>
          <cell r="I10">
            <v>1.48</v>
          </cell>
          <cell r="J10">
            <v>0.5</v>
          </cell>
          <cell r="L10">
            <v>1</v>
          </cell>
          <cell r="M10">
            <v>0.66</v>
          </cell>
          <cell r="N10">
            <v>0.5</v>
          </cell>
          <cell r="P10">
            <v>0.84</v>
          </cell>
          <cell r="Q10">
            <v>0.5</v>
          </cell>
        </row>
        <row r="11">
          <cell r="D11">
            <v>401</v>
          </cell>
          <cell r="E11" t="str">
            <v>組</v>
          </cell>
          <cell r="F11">
            <v>1.39</v>
          </cell>
          <cell r="G11">
            <v>0.5</v>
          </cell>
          <cell r="I11">
            <v>1.57</v>
          </cell>
          <cell r="J11">
            <v>0.5</v>
          </cell>
          <cell r="L11">
            <v>401</v>
          </cell>
          <cell r="M11">
            <v>0.78</v>
          </cell>
          <cell r="N11">
            <v>0.5</v>
          </cell>
          <cell r="P11">
            <v>0.95</v>
          </cell>
          <cell r="Q11">
            <v>0.5</v>
          </cell>
        </row>
        <row r="12">
          <cell r="D12">
            <v>451</v>
          </cell>
          <cell r="E12" t="str">
            <v>組</v>
          </cell>
          <cell r="F12">
            <v>1.75</v>
          </cell>
          <cell r="G12">
            <v>0.5</v>
          </cell>
          <cell r="I12">
            <v>1.96</v>
          </cell>
          <cell r="J12">
            <v>0.5</v>
          </cell>
          <cell r="L12">
            <v>501</v>
          </cell>
          <cell r="M12">
            <v>0.89</v>
          </cell>
          <cell r="N12">
            <v>0.5</v>
          </cell>
          <cell r="P12">
            <v>1.06</v>
          </cell>
          <cell r="Q12">
            <v>0.5</v>
          </cell>
        </row>
        <row r="13">
          <cell r="D13">
            <v>501</v>
          </cell>
          <cell r="E13" t="str">
            <v>組</v>
          </cell>
          <cell r="F13">
            <v>1.85</v>
          </cell>
          <cell r="G13">
            <v>0.5</v>
          </cell>
          <cell r="I13">
            <v>2.06</v>
          </cell>
          <cell r="J13">
            <v>0.5</v>
          </cell>
          <cell r="L13">
            <v>601</v>
          </cell>
          <cell r="M13">
            <v>1.1599999999999999</v>
          </cell>
          <cell r="N13">
            <v>0.5</v>
          </cell>
          <cell r="P13">
            <v>1.33</v>
          </cell>
          <cell r="Q13">
            <v>0.5</v>
          </cell>
        </row>
        <row r="14">
          <cell r="D14">
            <v>551</v>
          </cell>
          <cell r="E14" t="str">
            <v>組</v>
          </cell>
          <cell r="F14">
            <v>1.96</v>
          </cell>
          <cell r="G14">
            <v>0.5</v>
          </cell>
          <cell r="I14">
            <v>2.8</v>
          </cell>
          <cell r="J14">
            <v>1</v>
          </cell>
          <cell r="L14">
            <v>651</v>
          </cell>
          <cell r="M14">
            <v>1.3</v>
          </cell>
          <cell r="N14">
            <v>0.5</v>
          </cell>
          <cell r="P14">
            <v>2.63</v>
          </cell>
          <cell r="Q14">
            <v>1</v>
          </cell>
        </row>
        <row r="15">
          <cell r="D15">
            <v>601</v>
          </cell>
          <cell r="E15" t="str">
            <v>組</v>
          </cell>
          <cell r="F15">
            <v>3.49</v>
          </cell>
          <cell r="G15">
            <v>1</v>
          </cell>
          <cell r="I15">
            <v>3.83</v>
          </cell>
          <cell r="J15">
            <v>1</v>
          </cell>
          <cell r="L15">
            <v>751</v>
          </cell>
          <cell r="M15">
            <v>2.58</v>
          </cell>
          <cell r="N15">
            <v>1</v>
          </cell>
          <cell r="P15">
            <v>2.89</v>
          </cell>
          <cell r="Q15">
            <v>1</v>
          </cell>
        </row>
        <row r="16">
          <cell r="D16">
            <v>701</v>
          </cell>
          <cell r="E16" t="str">
            <v>組</v>
          </cell>
          <cell r="F16">
            <v>3.83</v>
          </cell>
          <cell r="G16">
            <v>1</v>
          </cell>
          <cell r="I16">
            <v>4.16</v>
          </cell>
          <cell r="J16">
            <v>1</v>
          </cell>
          <cell r="L16">
            <v>851</v>
          </cell>
          <cell r="M16">
            <v>2.84</v>
          </cell>
          <cell r="N16">
            <v>1</v>
          </cell>
          <cell r="P16">
            <v>3.14</v>
          </cell>
          <cell r="Q16">
            <v>1</v>
          </cell>
        </row>
        <row r="17">
          <cell r="D17">
            <v>801</v>
          </cell>
          <cell r="E17" t="str">
            <v>組</v>
          </cell>
          <cell r="F17">
            <v>4.16</v>
          </cell>
          <cell r="G17">
            <v>1</v>
          </cell>
          <cell r="I17">
            <v>4.5</v>
          </cell>
          <cell r="J17">
            <v>1</v>
          </cell>
          <cell r="L17">
            <v>951</v>
          </cell>
          <cell r="M17">
            <v>3.09</v>
          </cell>
          <cell r="N17">
            <v>1</v>
          </cell>
          <cell r="P17">
            <v>3.39</v>
          </cell>
          <cell r="Q17">
            <v>1</v>
          </cell>
        </row>
        <row r="18">
          <cell r="D18">
            <v>901</v>
          </cell>
          <cell r="E18" t="str">
            <v>組</v>
          </cell>
          <cell r="F18">
            <v>4.5</v>
          </cell>
          <cell r="G18">
            <v>1</v>
          </cell>
          <cell r="I18">
            <v>4.84</v>
          </cell>
          <cell r="J18">
            <v>1</v>
          </cell>
          <cell r="L18">
            <v>1051</v>
          </cell>
          <cell r="M18">
            <v>3.34</v>
          </cell>
          <cell r="N18">
            <v>1</v>
          </cell>
          <cell r="P18">
            <v>3.64</v>
          </cell>
          <cell r="Q18">
            <v>1</v>
          </cell>
        </row>
        <row r="19">
          <cell r="D19">
            <v>1001</v>
          </cell>
          <cell r="E19" t="str">
            <v>組</v>
          </cell>
          <cell r="F19">
            <v>4.84</v>
          </cell>
          <cell r="G19">
            <v>1</v>
          </cell>
          <cell r="I19">
            <v>5.18</v>
          </cell>
          <cell r="J19">
            <v>1</v>
          </cell>
          <cell r="L19">
            <v>1151</v>
          </cell>
          <cell r="M19">
            <v>3.59</v>
          </cell>
          <cell r="N19">
            <v>1</v>
          </cell>
          <cell r="P19">
            <v>3.89</v>
          </cell>
          <cell r="Q19">
            <v>1</v>
          </cell>
        </row>
        <row r="20">
          <cell r="D20">
            <v>1101</v>
          </cell>
          <cell r="E20" t="str">
            <v>組</v>
          </cell>
          <cell r="F20">
            <v>5.18</v>
          </cell>
          <cell r="G20">
            <v>1</v>
          </cell>
          <cell r="I20">
            <v>5.52</v>
          </cell>
          <cell r="J20">
            <v>1</v>
          </cell>
          <cell r="L20">
            <v>1251</v>
          </cell>
        </row>
        <row r="21">
          <cell r="D21">
            <v>1201</v>
          </cell>
          <cell r="E21" t="str">
            <v>組</v>
          </cell>
          <cell r="F21">
            <v>8.2799999999999994</v>
          </cell>
          <cell r="G21">
            <v>1</v>
          </cell>
          <cell r="I21">
            <v>8.76</v>
          </cell>
          <cell r="J21">
            <v>1</v>
          </cell>
        </row>
        <row r="22">
          <cell r="D22">
            <v>1301</v>
          </cell>
          <cell r="E22" t="str">
            <v>組</v>
          </cell>
          <cell r="F22">
            <v>8.76</v>
          </cell>
          <cell r="G22">
            <v>1</v>
          </cell>
          <cell r="I22">
            <v>9.24</v>
          </cell>
          <cell r="J22">
            <v>1</v>
          </cell>
        </row>
        <row r="23">
          <cell r="D23">
            <v>1401</v>
          </cell>
          <cell r="E23" t="str">
            <v>組</v>
          </cell>
          <cell r="F23">
            <v>9.24</v>
          </cell>
          <cell r="G23">
            <v>1</v>
          </cell>
          <cell r="I23">
            <v>18.13</v>
          </cell>
          <cell r="J23">
            <v>1.5</v>
          </cell>
        </row>
        <row r="24">
          <cell r="D24">
            <v>1501</v>
          </cell>
          <cell r="E24" t="str">
            <v>組</v>
          </cell>
          <cell r="F24">
            <v>18.13</v>
          </cell>
          <cell r="G24">
            <v>1.5</v>
          </cell>
          <cell r="I24">
            <v>19.41</v>
          </cell>
          <cell r="J24">
            <v>1.5</v>
          </cell>
        </row>
        <row r="25">
          <cell r="D25">
            <v>1601</v>
          </cell>
          <cell r="E25" t="str">
            <v>組</v>
          </cell>
          <cell r="F25">
            <v>19.41</v>
          </cell>
          <cell r="G25">
            <v>1.5</v>
          </cell>
          <cell r="I25">
            <v>20.73</v>
          </cell>
          <cell r="J25">
            <v>1.5</v>
          </cell>
        </row>
        <row r="26">
          <cell r="D26">
            <v>1701</v>
          </cell>
          <cell r="E26" t="str">
            <v>組</v>
          </cell>
          <cell r="F26">
            <v>20.73</v>
          </cell>
          <cell r="G26">
            <v>1.5</v>
          </cell>
          <cell r="I26">
            <v>22.1</v>
          </cell>
          <cell r="J26">
            <v>1.5</v>
          </cell>
        </row>
        <row r="27">
          <cell r="D27">
            <v>1801</v>
          </cell>
          <cell r="E27" t="str">
            <v>組</v>
          </cell>
          <cell r="F27">
            <v>22.1</v>
          </cell>
          <cell r="G27">
            <v>1.5</v>
          </cell>
          <cell r="I27">
            <v>23.51</v>
          </cell>
          <cell r="J27">
            <v>1.5</v>
          </cell>
        </row>
        <row r="28">
          <cell r="D28">
            <v>1901</v>
          </cell>
          <cell r="E28" t="str">
            <v>組</v>
          </cell>
          <cell r="F28">
            <v>23.51</v>
          </cell>
          <cell r="G28">
            <v>1.5</v>
          </cell>
          <cell r="I28">
            <v>24.95</v>
          </cell>
          <cell r="J28">
            <v>1.5</v>
          </cell>
        </row>
        <row r="29">
          <cell r="D29">
            <v>2001</v>
          </cell>
          <cell r="E29" t="str">
            <v>組</v>
          </cell>
          <cell r="F29">
            <v>24.95</v>
          </cell>
          <cell r="G29">
            <v>1.5</v>
          </cell>
          <cell r="I29">
            <v>26.44</v>
          </cell>
          <cell r="J29">
            <v>1.5</v>
          </cell>
        </row>
        <row r="30">
          <cell r="D30">
            <v>2101</v>
          </cell>
          <cell r="E30" t="str">
            <v>組</v>
          </cell>
          <cell r="F30">
            <v>26.44</v>
          </cell>
          <cell r="G30">
            <v>1.5</v>
          </cell>
          <cell r="I30">
            <v>27.98</v>
          </cell>
          <cell r="J30">
            <v>1.5</v>
          </cell>
        </row>
        <row r="31">
          <cell r="D31">
            <v>2201</v>
          </cell>
          <cell r="E31" t="str">
            <v>組</v>
          </cell>
          <cell r="F31">
            <v>27.98</v>
          </cell>
          <cell r="G31">
            <v>1.5</v>
          </cell>
          <cell r="I31">
            <v>29.55</v>
          </cell>
          <cell r="J31">
            <v>1.5</v>
          </cell>
        </row>
        <row r="32">
          <cell r="D32">
            <v>2301</v>
          </cell>
          <cell r="E32" t="str">
            <v>組</v>
          </cell>
          <cell r="F32">
            <v>29.55</v>
          </cell>
          <cell r="G32">
            <v>1.5</v>
          </cell>
          <cell r="I32">
            <v>31.17</v>
          </cell>
          <cell r="J32">
            <v>1.5</v>
          </cell>
        </row>
        <row r="33">
          <cell r="D33">
            <v>2401</v>
          </cell>
          <cell r="E33" t="str">
            <v>組</v>
          </cell>
          <cell r="F33">
            <v>31.17</v>
          </cell>
          <cell r="G33">
            <v>1.5</v>
          </cell>
          <cell r="I33">
            <v>32.840000000000003</v>
          </cell>
          <cell r="J33">
            <v>1.5</v>
          </cell>
        </row>
        <row r="34">
          <cell r="D34">
            <v>2501</v>
          </cell>
          <cell r="E34" t="str">
            <v>組</v>
          </cell>
          <cell r="F34">
            <v>42.41</v>
          </cell>
          <cell r="G34">
            <v>1.5</v>
          </cell>
          <cell r="I34">
            <v>44.49</v>
          </cell>
          <cell r="J34">
            <v>1.5</v>
          </cell>
        </row>
        <row r="35">
          <cell r="D35">
            <v>2601</v>
          </cell>
          <cell r="E35" t="str">
            <v>組</v>
          </cell>
          <cell r="F35">
            <v>44.49</v>
          </cell>
          <cell r="G35">
            <v>1.5</v>
          </cell>
          <cell r="I35">
            <v>46.62</v>
          </cell>
          <cell r="J35">
            <v>1.5</v>
          </cell>
        </row>
        <row r="36">
          <cell r="D36">
            <v>2701</v>
          </cell>
          <cell r="E36" t="str">
            <v>組</v>
          </cell>
          <cell r="F36">
            <v>46.62</v>
          </cell>
          <cell r="G36">
            <v>1.5</v>
          </cell>
          <cell r="I36">
            <v>48.8</v>
          </cell>
          <cell r="J36">
            <v>1.5</v>
          </cell>
        </row>
        <row r="37">
          <cell r="D37">
            <v>2801</v>
          </cell>
          <cell r="E37" t="str">
            <v>組</v>
          </cell>
          <cell r="F37">
            <v>48.8</v>
          </cell>
          <cell r="G37">
            <v>1.5</v>
          </cell>
          <cell r="I37">
            <v>51.03</v>
          </cell>
          <cell r="J37">
            <v>1.5</v>
          </cell>
        </row>
        <row r="38">
          <cell r="D38">
            <v>2901</v>
          </cell>
          <cell r="E38" t="str">
            <v>組</v>
          </cell>
          <cell r="F38">
            <v>51.03</v>
          </cell>
          <cell r="G38">
            <v>1.5</v>
          </cell>
          <cell r="I38">
            <v>53.31</v>
          </cell>
          <cell r="J38">
            <v>1.5</v>
          </cell>
        </row>
        <row r="39">
          <cell r="D39">
            <v>3001</v>
          </cell>
          <cell r="E39" t="str">
            <v>組</v>
          </cell>
          <cell r="F39">
            <v>53.31</v>
          </cell>
          <cell r="G39">
            <v>1.5</v>
          </cell>
          <cell r="I39">
            <v>55.65</v>
          </cell>
          <cell r="J39">
            <v>1.5</v>
          </cell>
        </row>
        <row r="40">
          <cell r="D40">
            <v>3101</v>
          </cell>
          <cell r="E40" t="str">
            <v>組</v>
          </cell>
          <cell r="F40">
            <v>55.65</v>
          </cell>
          <cell r="G40">
            <v>1.5</v>
          </cell>
          <cell r="I40">
            <v>58.04</v>
          </cell>
          <cell r="J40">
            <v>1.5</v>
          </cell>
        </row>
        <row r="41">
          <cell r="D41">
            <v>3201</v>
          </cell>
          <cell r="E41" t="str">
            <v>組</v>
          </cell>
          <cell r="F41">
            <v>58.04</v>
          </cell>
          <cell r="G41">
            <v>1.5</v>
          </cell>
          <cell r="I41">
            <v>60.48</v>
          </cell>
          <cell r="J41">
            <v>1.5</v>
          </cell>
        </row>
        <row r="42">
          <cell r="D42">
            <v>3301</v>
          </cell>
          <cell r="E42" t="str">
            <v>組</v>
          </cell>
          <cell r="F42">
            <v>60.48</v>
          </cell>
          <cell r="G42">
            <v>1.5</v>
          </cell>
          <cell r="I42">
            <v>62.98</v>
          </cell>
          <cell r="J42">
            <v>1.5</v>
          </cell>
        </row>
        <row r="43">
          <cell r="D43">
            <v>3401</v>
          </cell>
          <cell r="E43" t="str">
            <v>組</v>
          </cell>
          <cell r="F43">
            <v>62.98</v>
          </cell>
          <cell r="G43">
            <v>2</v>
          </cell>
        </row>
        <row r="44">
          <cell r="D44">
            <v>3501</v>
          </cell>
          <cell r="E44" t="str">
            <v>組</v>
          </cell>
        </row>
        <row r="45">
          <cell r="D45">
            <v>3601</v>
          </cell>
          <cell r="E45" t="str">
            <v>組</v>
          </cell>
        </row>
        <row r="46">
          <cell r="D46">
            <v>3701</v>
          </cell>
          <cell r="E46" t="str">
            <v>組</v>
          </cell>
        </row>
        <row r="47">
          <cell r="D47">
            <v>3801</v>
          </cell>
          <cell r="E47" t="str">
            <v>組</v>
          </cell>
        </row>
        <row r="48">
          <cell r="D48">
            <v>3901</v>
          </cell>
          <cell r="E48" t="str">
            <v>組</v>
          </cell>
        </row>
        <row r="49">
          <cell r="D49">
            <v>4001</v>
          </cell>
          <cell r="E49" t="str">
            <v>組</v>
          </cell>
        </row>
        <row r="50">
          <cell r="D50">
            <v>4101</v>
          </cell>
          <cell r="E50" t="str">
            <v>組</v>
          </cell>
        </row>
        <row r="51">
          <cell r="D51">
            <v>4201</v>
          </cell>
          <cell r="E51" t="str">
            <v>組</v>
          </cell>
        </row>
        <row r="52">
          <cell r="D52">
            <v>4301</v>
          </cell>
          <cell r="E52" t="str">
            <v>組</v>
          </cell>
        </row>
        <row r="53">
          <cell r="D53">
            <v>4401</v>
          </cell>
          <cell r="E53" t="str">
            <v>組</v>
          </cell>
        </row>
        <row r="54">
          <cell r="D54">
            <v>4501</v>
          </cell>
          <cell r="E54" t="str">
            <v>組</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見積"/>
      <sheetName val="鋼製建具 "/>
      <sheetName val="アルミ製建具"/>
      <sheetName val="床塗料"/>
      <sheetName val="内装（天井）"/>
      <sheetName val="タイル"/>
      <sheetName val="石工事"/>
      <sheetName val="撥水材塗布"/>
    </sheetNames>
    <sheetDataSet>
      <sheetData sheetId="0" refreshError="1"/>
      <sheetData sheetId="1" refreshError="1">
        <row r="2">
          <cell r="A2" t="str">
            <v>一般鉄骨工事</v>
          </cell>
          <cell r="B2" t="str">
            <v>㈱ヨネモリ</v>
          </cell>
          <cell r="C2" t="str">
            <v>本田鉄工㈱</v>
          </cell>
          <cell r="D2" t="str">
            <v>㈱奥武鉄工</v>
          </cell>
          <cell r="E2" t="str">
            <v>㈱ヨネモリ</v>
          </cell>
          <cell r="F2" t="str">
            <v>㈱ヨネモリ</v>
          </cell>
          <cell r="H2" t="str">
            <v>本田鉄工㈱</v>
          </cell>
          <cell r="J2" t="str">
            <v>㈱奥武鉄工</v>
          </cell>
          <cell r="P2" t="str">
            <v>㈱ヨネモリ</v>
          </cell>
        </row>
        <row r="4">
          <cell r="B4" t="str">
            <v>【　展示ホール棟　】</v>
          </cell>
        </row>
        <row r="5">
          <cell r="A5" t="str">
            <v>M070301</v>
          </cell>
          <cell r="B5" t="str">
            <v>鋼板</v>
          </cell>
          <cell r="C5" t="str">
            <v>SS400 PL-6</v>
          </cell>
          <cell r="D5">
            <v>0.27</v>
          </cell>
          <cell r="E5" t="str">
            <v>ｔ</v>
          </cell>
          <cell r="F5">
            <v>69000</v>
          </cell>
          <cell r="G5">
            <v>18630</v>
          </cell>
          <cell r="H5">
            <v>88000</v>
          </cell>
          <cell r="I5">
            <v>23760</v>
          </cell>
          <cell r="J5">
            <v>86000</v>
          </cell>
          <cell r="K5">
            <v>23220</v>
          </cell>
          <cell r="L5">
            <v>69000</v>
          </cell>
          <cell r="M5">
            <v>0.8</v>
          </cell>
          <cell r="N5">
            <v>55200</v>
          </cell>
          <cell r="P5">
            <v>69000</v>
          </cell>
          <cell r="Q5">
            <v>0.8</v>
          </cell>
          <cell r="R5">
            <v>55200</v>
          </cell>
        </row>
        <row r="6">
          <cell r="A6" t="str">
            <v>M070302</v>
          </cell>
          <cell r="B6" t="str">
            <v>鋼板</v>
          </cell>
          <cell r="C6" t="str">
            <v>SS400 PL-9</v>
          </cell>
          <cell r="D6">
            <v>1.54</v>
          </cell>
          <cell r="E6" t="str">
            <v>ｔ</v>
          </cell>
          <cell r="F6">
            <v>69000</v>
          </cell>
          <cell r="G6">
            <v>106260</v>
          </cell>
          <cell r="H6">
            <v>88000</v>
          </cell>
          <cell r="I6">
            <v>135520</v>
          </cell>
          <cell r="J6">
            <v>86000</v>
          </cell>
          <cell r="K6">
            <v>132440</v>
          </cell>
          <cell r="L6">
            <v>69000</v>
          </cell>
          <cell r="M6">
            <v>0.8</v>
          </cell>
          <cell r="N6">
            <v>55200</v>
          </cell>
          <cell r="P6">
            <v>69000</v>
          </cell>
          <cell r="Q6">
            <v>0.8</v>
          </cell>
          <cell r="R6">
            <v>55200</v>
          </cell>
        </row>
        <row r="7">
          <cell r="A7" t="str">
            <v>M070303</v>
          </cell>
          <cell r="B7" t="str">
            <v>鋼板</v>
          </cell>
          <cell r="C7" t="str">
            <v>SN400B PL-6</v>
          </cell>
          <cell r="D7">
            <v>0.23</v>
          </cell>
          <cell r="E7" t="str">
            <v>ｔ</v>
          </cell>
          <cell r="F7">
            <v>72000</v>
          </cell>
          <cell r="G7">
            <v>16560</v>
          </cell>
          <cell r="H7">
            <v>94000</v>
          </cell>
          <cell r="I7">
            <v>21620</v>
          </cell>
          <cell r="J7">
            <v>92000</v>
          </cell>
          <cell r="K7">
            <v>21160</v>
          </cell>
          <cell r="L7">
            <v>72000</v>
          </cell>
          <cell r="M7">
            <v>0.8</v>
          </cell>
          <cell r="N7">
            <v>57600</v>
          </cell>
          <cell r="P7">
            <v>72000</v>
          </cell>
          <cell r="Q7">
            <v>0.8</v>
          </cell>
          <cell r="R7">
            <v>57600</v>
          </cell>
        </row>
        <row r="8">
          <cell r="A8" t="str">
            <v>M070304</v>
          </cell>
          <cell r="B8" t="str">
            <v>鋼板</v>
          </cell>
          <cell r="C8" t="str">
            <v>SN400B PL-9</v>
          </cell>
          <cell r="D8">
            <v>0.49</v>
          </cell>
          <cell r="E8" t="str">
            <v>ｔ</v>
          </cell>
          <cell r="F8">
            <v>72000</v>
          </cell>
          <cell r="G8">
            <v>35280</v>
          </cell>
          <cell r="H8">
            <v>94000</v>
          </cell>
          <cell r="I8">
            <v>46060</v>
          </cell>
          <cell r="J8">
            <v>92000</v>
          </cell>
          <cell r="K8">
            <v>45080</v>
          </cell>
          <cell r="L8">
            <v>72000</v>
          </cell>
          <cell r="M8">
            <v>0.8</v>
          </cell>
          <cell r="N8">
            <v>57600</v>
          </cell>
          <cell r="P8">
            <v>72000</v>
          </cell>
          <cell r="Q8">
            <v>0.8</v>
          </cell>
          <cell r="R8">
            <v>57600</v>
          </cell>
        </row>
        <row r="9">
          <cell r="A9" t="str">
            <v>M070306</v>
          </cell>
          <cell r="B9" t="str">
            <v>鋼板</v>
          </cell>
          <cell r="C9" t="str">
            <v>SN400B PL-16</v>
          </cell>
          <cell r="D9">
            <v>0.38</v>
          </cell>
          <cell r="E9" t="str">
            <v>ｔ</v>
          </cell>
          <cell r="F9">
            <v>76000</v>
          </cell>
          <cell r="G9">
            <v>28880</v>
          </cell>
          <cell r="H9">
            <v>99000</v>
          </cell>
          <cell r="I9">
            <v>37620</v>
          </cell>
          <cell r="J9">
            <v>96000</v>
          </cell>
          <cell r="K9">
            <v>36480</v>
          </cell>
          <cell r="L9">
            <v>76000</v>
          </cell>
          <cell r="M9">
            <v>0.8</v>
          </cell>
          <cell r="N9">
            <v>60800</v>
          </cell>
          <cell r="P9">
            <v>76000</v>
          </cell>
          <cell r="Q9">
            <v>0.8</v>
          </cell>
          <cell r="R9">
            <v>60800</v>
          </cell>
        </row>
        <row r="10">
          <cell r="A10" t="str">
            <v>M070309</v>
          </cell>
          <cell r="B10" t="str">
            <v>鋼板</v>
          </cell>
          <cell r="C10" t="str">
            <v>SN400C PL-16</v>
          </cell>
          <cell r="D10">
            <v>0.99</v>
          </cell>
          <cell r="E10" t="str">
            <v>ｔ</v>
          </cell>
          <cell r="F10">
            <v>79000</v>
          </cell>
          <cell r="G10">
            <v>78210</v>
          </cell>
          <cell r="H10">
            <v>110000</v>
          </cell>
          <cell r="I10">
            <v>108900</v>
          </cell>
          <cell r="J10">
            <v>99000</v>
          </cell>
          <cell r="K10">
            <v>98010</v>
          </cell>
          <cell r="L10">
            <v>79000</v>
          </cell>
          <cell r="M10">
            <v>0.8</v>
          </cell>
          <cell r="N10">
            <v>63200</v>
          </cell>
          <cell r="P10">
            <v>79000</v>
          </cell>
          <cell r="Q10">
            <v>0.8</v>
          </cell>
          <cell r="R10">
            <v>63200</v>
          </cell>
        </row>
        <row r="11">
          <cell r="A11" t="str">
            <v>M070200</v>
          </cell>
          <cell r="B11" t="str">
            <v>Ｈ形鋼</v>
          </cell>
          <cell r="C11" t="str">
            <v>SS400                   H-100*100*6*8</v>
          </cell>
          <cell r="D11">
            <v>0.65</v>
          </cell>
          <cell r="E11" t="str">
            <v>ｔ</v>
          </cell>
          <cell r="F11">
            <v>47000</v>
          </cell>
          <cell r="G11">
            <v>30550</v>
          </cell>
          <cell r="H11">
            <v>51000</v>
          </cell>
          <cell r="I11">
            <v>33150</v>
          </cell>
          <cell r="J11">
            <v>45000</v>
          </cell>
          <cell r="K11">
            <v>29250</v>
          </cell>
          <cell r="L11">
            <v>47000</v>
          </cell>
          <cell r="M11">
            <v>0.8</v>
          </cell>
          <cell r="N11">
            <v>37600</v>
          </cell>
          <cell r="P11">
            <v>47000</v>
          </cell>
          <cell r="Q11">
            <v>0.8</v>
          </cell>
          <cell r="R11">
            <v>37600</v>
          </cell>
        </row>
        <row r="12">
          <cell r="A12" t="str">
            <v>M070201</v>
          </cell>
          <cell r="B12" t="str">
            <v>Ｈ形鋼</v>
          </cell>
          <cell r="C12" t="str">
            <v>SS400                   H-125*125*6.5*9</v>
          </cell>
          <cell r="D12">
            <v>1.51</v>
          </cell>
          <cell r="E12" t="str">
            <v>ｔ</v>
          </cell>
          <cell r="F12">
            <v>45000</v>
          </cell>
          <cell r="G12">
            <v>67950</v>
          </cell>
          <cell r="H12">
            <v>51000</v>
          </cell>
          <cell r="I12">
            <v>77010</v>
          </cell>
          <cell r="J12">
            <v>45000</v>
          </cell>
          <cell r="K12">
            <v>67950</v>
          </cell>
          <cell r="L12">
            <v>45000</v>
          </cell>
          <cell r="M12">
            <v>0.8</v>
          </cell>
          <cell r="N12">
            <v>36000</v>
          </cell>
          <cell r="P12">
            <v>45000</v>
          </cell>
          <cell r="Q12">
            <v>0.8</v>
          </cell>
          <cell r="R12">
            <v>36000</v>
          </cell>
        </row>
        <row r="13">
          <cell r="A13" t="str">
            <v>M070204</v>
          </cell>
          <cell r="B13" t="str">
            <v>Ｈ形鋼</v>
          </cell>
          <cell r="C13" t="str">
            <v>SS400                   H-194*150*6*9</v>
          </cell>
          <cell r="D13">
            <v>0.96</v>
          </cell>
          <cell r="E13" t="str">
            <v>ｔ</v>
          </cell>
          <cell r="F13">
            <v>45000</v>
          </cell>
          <cell r="G13">
            <v>43200</v>
          </cell>
          <cell r="H13">
            <v>51000</v>
          </cell>
          <cell r="I13">
            <v>48960</v>
          </cell>
          <cell r="J13">
            <v>45000</v>
          </cell>
          <cell r="K13">
            <v>43200</v>
          </cell>
          <cell r="L13">
            <v>45000</v>
          </cell>
          <cell r="M13">
            <v>0.8</v>
          </cell>
          <cell r="N13">
            <v>36000</v>
          </cell>
          <cell r="P13">
            <v>45000</v>
          </cell>
          <cell r="Q13">
            <v>0.8</v>
          </cell>
          <cell r="R13">
            <v>36000</v>
          </cell>
        </row>
        <row r="14">
          <cell r="A14" t="str">
            <v>M070205</v>
          </cell>
          <cell r="B14" t="str">
            <v>Ｈ形鋼</v>
          </cell>
          <cell r="C14" t="str">
            <v>SS400                   H-200*100*5.5*8</v>
          </cell>
          <cell r="D14">
            <v>1.48</v>
          </cell>
          <cell r="E14" t="str">
            <v>ｔ</v>
          </cell>
          <cell r="F14">
            <v>45000</v>
          </cell>
          <cell r="G14">
            <v>66600</v>
          </cell>
          <cell r="H14">
            <v>51000</v>
          </cell>
          <cell r="I14">
            <v>75480</v>
          </cell>
          <cell r="J14">
            <v>45000</v>
          </cell>
          <cell r="K14">
            <v>66600</v>
          </cell>
          <cell r="L14">
            <v>45000</v>
          </cell>
          <cell r="M14">
            <v>0.8</v>
          </cell>
          <cell r="N14">
            <v>36000</v>
          </cell>
          <cell r="P14">
            <v>45000</v>
          </cell>
          <cell r="Q14">
            <v>0.8</v>
          </cell>
          <cell r="R14">
            <v>36000</v>
          </cell>
        </row>
        <row r="15">
          <cell r="A15" t="str">
            <v>M070212</v>
          </cell>
          <cell r="B15" t="str">
            <v>Ｈ形鋼</v>
          </cell>
          <cell r="C15" t="str">
            <v>SN400B                   H-194*150*6*9</v>
          </cell>
          <cell r="D15">
            <v>1.96</v>
          </cell>
          <cell r="E15" t="str">
            <v>ｔ</v>
          </cell>
          <cell r="F15">
            <v>50000</v>
          </cell>
          <cell r="G15">
            <v>98000</v>
          </cell>
          <cell r="H15">
            <v>54000</v>
          </cell>
          <cell r="I15">
            <v>105840</v>
          </cell>
          <cell r="J15">
            <v>51000</v>
          </cell>
          <cell r="K15">
            <v>99960</v>
          </cell>
          <cell r="L15">
            <v>50000</v>
          </cell>
          <cell r="M15">
            <v>0.8</v>
          </cell>
          <cell r="N15">
            <v>40000</v>
          </cell>
          <cell r="P15">
            <v>50000</v>
          </cell>
          <cell r="Q15">
            <v>0.8</v>
          </cell>
          <cell r="R15">
            <v>40000</v>
          </cell>
        </row>
        <row r="16">
          <cell r="A16" t="str">
            <v>M070213</v>
          </cell>
          <cell r="B16" t="str">
            <v>Ｈ形鋼</v>
          </cell>
          <cell r="C16" t="str">
            <v>SN400B                   H-200*100*5.5*8</v>
          </cell>
          <cell r="D16">
            <v>2.2000000000000002</v>
          </cell>
          <cell r="E16" t="str">
            <v>ｔ</v>
          </cell>
          <cell r="F16">
            <v>50000</v>
          </cell>
          <cell r="G16">
            <v>110000.00000000001</v>
          </cell>
          <cell r="H16">
            <v>54000</v>
          </cell>
          <cell r="I16">
            <v>118800.00000000001</v>
          </cell>
          <cell r="J16">
            <v>51000</v>
          </cell>
          <cell r="K16">
            <v>112200.00000000001</v>
          </cell>
          <cell r="L16">
            <v>50000</v>
          </cell>
          <cell r="M16">
            <v>0.8</v>
          </cell>
          <cell r="N16">
            <v>40000</v>
          </cell>
          <cell r="P16">
            <v>50000</v>
          </cell>
          <cell r="Q16">
            <v>0.8</v>
          </cell>
          <cell r="R16">
            <v>40000</v>
          </cell>
        </row>
        <row r="17">
          <cell r="A17" t="str">
            <v>M070219</v>
          </cell>
          <cell r="B17" t="str">
            <v>BＨ形鋼</v>
          </cell>
          <cell r="C17" t="str">
            <v>SS400             BH-200～100*100*6*8</v>
          </cell>
          <cell r="D17">
            <v>0.73</v>
          </cell>
          <cell r="E17" t="str">
            <v>ｔ</v>
          </cell>
          <cell r="F17">
            <v>71000</v>
          </cell>
          <cell r="G17">
            <v>51830</v>
          </cell>
          <cell r="H17">
            <v>140000</v>
          </cell>
          <cell r="I17">
            <v>102200</v>
          </cell>
          <cell r="J17">
            <v>160000</v>
          </cell>
          <cell r="K17">
            <v>116800</v>
          </cell>
          <cell r="L17">
            <v>71000</v>
          </cell>
          <cell r="M17">
            <v>0.8</v>
          </cell>
          <cell r="N17">
            <v>56800</v>
          </cell>
          <cell r="P17">
            <v>71000</v>
          </cell>
          <cell r="Q17">
            <v>0.8</v>
          </cell>
          <cell r="R17">
            <v>56800</v>
          </cell>
        </row>
        <row r="18">
          <cell r="A18" t="str">
            <v>M070510</v>
          </cell>
          <cell r="B18" t="str">
            <v>不等辺山形鋼</v>
          </cell>
          <cell r="C18" t="str">
            <v>SS400 L-100*75*7</v>
          </cell>
          <cell r="D18">
            <v>1.78</v>
          </cell>
          <cell r="E18" t="str">
            <v>ｔ</v>
          </cell>
          <cell r="F18">
            <v>68000</v>
          </cell>
          <cell r="G18">
            <v>121040</v>
          </cell>
          <cell r="H18">
            <v>72000</v>
          </cell>
          <cell r="I18">
            <v>128160</v>
          </cell>
          <cell r="J18">
            <v>66000</v>
          </cell>
          <cell r="K18">
            <v>117480</v>
          </cell>
          <cell r="L18">
            <v>68000</v>
          </cell>
          <cell r="M18">
            <v>0.8</v>
          </cell>
          <cell r="N18">
            <v>54400</v>
          </cell>
          <cell r="P18">
            <v>68000</v>
          </cell>
          <cell r="Q18">
            <v>0.8</v>
          </cell>
          <cell r="R18">
            <v>54400</v>
          </cell>
        </row>
        <row r="19">
          <cell r="A19" t="str">
            <v>M070501</v>
          </cell>
          <cell r="B19" t="str">
            <v>山形鋼</v>
          </cell>
          <cell r="C19" t="str">
            <v>SS400 L-50*50*6</v>
          </cell>
          <cell r="D19">
            <v>0.05</v>
          </cell>
          <cell r="E19" t="str">
            <v>ｔ</v>
          </cell>
          <cell r="F19">
            <v>49000</v>
          </cell>
          <cell r="G19">
            <v>2450</v>
          </cell>
          <cell r="H19">
            <v>51000</v>
          </cell>
          <cell r="I19">
            <v>2550</v>
          </cell>
          <cell r="J19">
            <v>48000</v>
          </cell>
          <cell r="K19">
            <v>2400</v>
          </cell>
          <cell r="L19">
            <v>49000</v>
          </cell>
          <cell r="M19">
            <v>0.8</v>
          </cell>
          <cell r="N19">
            <v>39200</v>
          </cell>
          <cell r="P19">
            <v>49000</v>
          </cell>
          <cell r="Q19">
            <v>0.8</v>
          </cell>
          <cell r="R19">
            <v>39200</v>
          </cell>
        </row>
        <row r="20">
          <cell r="A20" t="str">
            <v>M070051</v>
          </cell>
          <cell r="B20" t="str">
            <v>軽量溝形鋼</v>
          </cell>
          <cell r="C20" t="str">
            <v>SSC400               LC-100*50*20*2.3</v>
          </cell>
          <cell r="D20">
            <v>5.81</v>
          </cell>
          <cell r="E20" t="str">
            <v>ｔ</v>
          </cell>
          <cell r="F20">
            <v>57000</v>
          </cell>
          <cell r="G20">
            <v>331170</v>
          </cell>
          <cell r="H20">
            <v>58000</v>
          </cell>
          <cell r="I20">
            <v>336980</v>
          </cell>
          <cell r="J20">
            <v>56000</v>
          </cell>
          <cell r="K20">
            <v>325360</v>
          </cell>
          <cell r="L20">
            <v>57000</v>
          </cell>
          <cell r="M20">
            <v>0.8</v>
          </cell>
          <cell r="N20">
            <v>45600</v>
          </cell>
          <cell r="P20">
            <v>57000</v>
          </cell>
          <cell r="Q20">
            <v>0.8</v>
          </cell>
          <cell r="R20">
            <v>45600</v>
          </cell>
        </row>
        <row r="21">
          <cell r="A21" t="str">
            <v>M070602</v>
          </cell>
          <cell r="B21" t="str">
            <v>構造用鋼管</v>
          </cell>
          <cell r="C21" t="str">
            <v>STK400                    P-165.2*6</v>
          </cell>
          <cell r="D21">
            <v>3.74</v>
          </cell>
          <cell r="E21" t="str">
            <v>ｔ</v>
          </cell>
          <cell r="F21">
            <v>105000</v>
          </cell>
          <cell r="G21">
            <v>392700</v>
          </cell>
          <cell r="H21">
            <v>114000</v>
          </cell>
          <cell r="I21">
            <v>426360</v>
          </cell>
          <cell r="J21">
            <v>110000</v>
          </cell>
          <cell r="K21">
            <v>411400</v>
          </cell>
          <cell r="L21">
            <v>105000</v>
          </cell>
          <cell r="M21">
            <v>0.8</v>
          </cell>
          <cell r="N21">
            <v>84000</v>
          </cell>
          <cell r="P21">
            <v>105000</v>
          </cell>
          <cell r="Q21">
            <v>0.8</v>
          </cell>
          <cell r="R21">
            <v>84000</v>
          </cell>
        </row>
        <row r="22">
          <cell r="A22" t="str">
            <v>M070801</v>
          </cell>
          <cell r="B22" t="str">
            <v>高力ボルト</v>
          </cell>
          <cell r="C22" t="str">
            <v>S10T　ﾄﾙｼｱ形</v>
          </cell>
          <cell r="D22" t="str">
            <v>一式</v>
          </cell>
          <cell r="E22">
            <v>96354</v>
          </cell>
          <cell r="F22">
            <v>80372</v>
          </cell>
          <cell r="G22">
            <v>96354</v>
          </cell>
          <cell r="H22">
            <v>96354</v>
          </cell>
          <cell r="I22">
            <v>80372</v>
          </cell>
          <cell r="J22">
            <v>77000</v>
          </cell>
          <cell r="K22">
            <v>79540</v>
          </cell>
          <cell r="P22">
            <v>96354</v>
          </cell>
          <cell r="Q22">
            <v>0.8</v>
          </cell>
          <cell r="R22">
            <v>77000</v>
          </cell>
        </row>
        <row r="23">
          <cell r="A23" t="str">
            <v>M070811</v>
          </cell>
          <cell r="B23" t="str">
            <v>その他ボルト</v>
          </cell>
          <cell r="C23" t="str">
            <v>一式</v>
          </cell>
          <cell r="D23" t="str">
            <v>一式</v>
          </cell>
          <cell r="E23">
            <v>136096</v>
          </cell>
          <cell r="F23">
            <v>188192</v>
          </cell>
          <cell r="G23">
            <v>188720</v>
          </cell>
          <cell r="H23">
            <v>0.8</v>
          </cell>
          <cell r="I23">
            <v>136096</v>
          </cell>
          <cell r="K23">
            <v>188192</v>
          </cell>
          <cell r="P23">
            <v>188720</v>
          </cell>
          <cell r="Q23">
            <v>0.8</v>
          </cell>
          <cell r="R23">
            <v>150900</v>
          </cell>
        </row>
        <row r="24">
          <cell r="A24" t="str">
            <v>M070851</v>
          </cell>
          <cell r="B24" t="str">
            <v>鉄骨ブレース</v>
          </cell>
          <cell r="C24" t="str">
            <v>一式</v>
          </cell>
          <cell r="D24" t="str">
            <v>一式</v>
          </cell>
          <cell r="E24">
            <v>214600</v>
          </cell>
          <cell r="F24">
            <v>213000</v>
          </cell>
          <cell r="G24">
            <v>357200</v>
          </cell>
          <cell r="H24">
            <v>0.8</v>
          </cell>
          <cell r="I24">
            <v>214600</v>
          </cell>
          <cell r="K24">
            <v>213000</v>
          </cell>
          <cell r="P24">
            <v>357200</v>
          </cell>
          <cell r="Q24">
            <v>0.8</v>
          </cell>
          <cell r="R24">
            <v>285700</v>
          </cell>
        </row>
        <row r="25">
          <cell r="A25" t="str">
            <v>M071001</v>
          </cell>
          <cell r="B25" t="str">
            <v>工場加工組立費</v>
          </cell>
          <cell r="C25" t="str">
            <v>工場溶接共</v>
          </cell>
          <cell r="D25">
            <v>16.7</v>
          </cell>
          <cell r="E25" t="str">
            <v>ｔ</v>
          </cell>
          <cell r="F25">
            <v>90000</v>
          </cell>
          <cell r="G25">
            <v>1503000</v>
          </cell>
          <cell r="H25">
            <v>80000</v>
          </cell>
          <cell r="I25">
            <v>1336000</v>
          </cell>
          <cell r="J25">
            <v>75000</v>
          </cell>
          <cell r="K25">
            <v>1252500</v>
          </cell>
          <cell r="L25">
            <v>90000</v>
          </cell>
          <cell r="M25">
            <v>0.8</v>
          </cell>
          <cell r="N25">
            <v>72000</v>
          </cell>
          <cell r="P25">
            <v>90000</v>
          </cell>
          <cell r="Q25">
            <v>0.8</v>
          </cell>
          <cell r="R25">
            <v>72000</v>
          </cell>
        </row>
        <row r="26">
          <cell r="A26" t="str">
            <v>M071051</v>
          </cell>
          <cell r="B26" t="str">
            <v>工場さび止め塗装</v>
          </cell>
          <cell r="C26">
            <v>735</v>
          </cell>
          <cell r="D26">
            <v>735</v>
          </cell>
          <cell r="E26" t="str">
            <v>ｍ2</v>
          </cell>
          <cell r="F26">
            <v>350</v>
          </cell>
          <cell r="G26">
            <v>257250</v>
          </cell>
          <cell r="H26">
            <v>450</v>
          </cell>
          <cell r="I26">
            <v>330750</v>
          </cell>
          <cell r="J26">
            <v>400</v>
          </cell>
          <cell r="K26">
            <v>294000</v>
          </cell>
          <cell r="L26">
            <v>0.8</v>
          </cell>
          <cell r="M26">
            <v>280</v>
          </cell>
          <cell r="P26">
            <v>350</v>
          </cell>
          <cell r="Q26">
            <v>0.8</v>
          </cell>
          <cell r="R26">
            <v>280</v>
          </cell>
        </row>
        <row r="27">
          <cell r="A27" t="str">
            <v>M071201</v>
          </cell>
          <cell r="B27" t="str">
            <v>溶融亜鉛めっき</v>
          </cell>
          <cell r="C27">
            <v>6.93</v>
          </cell>
          <cell r="D27">
            <v>6.93</v>
          </cell>
          <cell r="E27" t="str">
            <v>ｔ</v>
          </cell>
          <cell r="F27">
            <v>70000</v>
          </cell>
          <cell r="G27">
            <v>485100</v>
          </cell>
          <cell r="H27">
            <v>100000</v>
          </cell>
          <cell r="I27">
            <v>693000</v>
          </cell>
          <cell r="J27">
            <v>80000</v>
          </cell>
          <cell r="K27">
            <v>554400</v>
          </cell>
          <cell r="L27">
            <v>0.8</v>
          </cell>
          <cell r="M27">
            <v>56000</v>
          </cell>
          <cell r="P27">
            <v>70000</v>
          </cell>
          <cell r="Q27">
            <v>0.8</v>
          </cell>
          <cell r="R27">
            <v>56000</v>
          </cell>
        </row>
        <row r="28">
          <cell r="A28" t="str">
            <v>M070911</v>
          </cell>
          <cell r="B28" t="str">
            <v>アンカーボルト埋込み</v>
          </cell>
          <cell r="C28" t="str">
            <v>一式</v>
          </cell>
          <cell r="D28" t="str">
            <v>一式</v>
          </cell>
          <cell r="E28">
            <v>739200</v>
          </cell>
          <cell r="F28">
            <v>749000</v>
          </cell>
          <cell r="G28">
            <v>147000</v>
          </cell>
          <cell r="H28">
            <v>0.8</v>
          </cell>
          <cell r="I28">
            <v>739200</v>
          </cell>
          <cell r="K28">
            <v>749000</v>
          </cell>
          <cell r="P28">
            <v>147000</v>
          </cell>
          <cell r="Q28">
            <v>0.8</v>
          </cell>
          <cell r="R28">
            <v>117600</v>
          </cell>
        </row>
        <row r="29">
          <cell r="A29" t="str">
            <v>M071301</v>
          </cell>
          <cell r="B29" t="str">
            <v>建　方</v>
          </cell>
          <cell r="C29" t="str">
            <v>一式</v>
          </cell>
          <cell r="D29" t="str">
            <v>一式</v>
          </cell>
          <cell r="E29">
            <v>250500</v>
          </cell>
          <cell r="F29">
            <v>250500</v>
          </cell>
          <cell r="G29">
            <v>334000</v>
          </cell>
          <cell r="H29">
            <v>0.8</v>
          </cell>
          <cell r="I29">
            <v>250500</v>
          </cell>
          <cell r="K29">
            <v>250500</v>
          </cell>
          <cell r="P29">
            <v>334000</v>
          </cell>
          <cell r="Q29">
            <v>0.8</v>
          </cell>
          <cell r="R29">
            <v>267200</v>
          </cell>
        </row>
        <row r="30">
          <cell r="A30" t="str">
            <v>M071501</v>
          </cell>
          <cell r="B30" t="str">
            <v>建方機械運転費</v>
          </cell>
          <cell r="C30" t="str">
            <v>一式</v>
          </cell>
          <cell r="D30" t="str">
            <v>一式</v>
          </cell>
          <cell r="E30">
            <v>130000</v>
          </cell>
          <cell r="F30">
            <v>130000</v>
          </cell>
          <cell r="G30">
            <v>210000</v>
          </cell>
          <cell r="H30">
            <v>0.8</v>
          </cell>
          <cell r="I30">
            <v>130000</v>
          </cell>
          <cell r="K30">
            <v>130000</v>
          </cell>
          <cell r="P30">
            <v>210000</v>
          </cell>
          <cell r="Q30">
            <v>0.8</v>
          </cell>
          <cell r="R30">
            <v>168000</v>
          </cell>
        </row>
        <row r="31">
          <cell r="A31" t="str">
            <v>M071601</v>
          </cell>
          <cell r="B31" t="str">
            <v>現場本締め</v>
          </cell>
          <cell r="C31" t="str">
            <v>一式</v>
          </cell>
          <cell r="D31" t="str">
            <v>一式</v>
          </cell>
          <cell r="E31">
            <v>428800</v>
          </cell>
          <cell r="F31">
            <v>321600</v>
          </cell>
          <cell r="G31">
            <v>257280</v>
          </cell>
          <cell r="H31">
            <v>0.8</v>
          </cell>
          <cell r="I31">
            <v>428800</v>
          </cell>
          <cell r="K31">
            <v>321600</v>
          </cell>
          <cell r="P31">
            <v>257280</v>
          </cell>
          <cell r="Q31">
            <v>0.8</v>
          </cell>
          <cell r="R31">
            <v>205800</v>
          </cell>
        </row>
        <row r="32">
          <cell r="A32" t="str">
            <v>M071701</v>
          </cell>
          <cell r="B32" t="str">
            <v>軽量形鋼加工取付け</v>
          </cell>
          <cell r="C32">
            <v>6.94</v>
          </cell>
          <cell r="D32">
            <v>6.94</v>
          </cell>
          <cell r="E32" t="str">
            <v>ｔ</v>
          </cell>
          <cell r="F32">
            <v>120000</v>
          </cell>
          <cell r="G32">
            <v>832800</v>
          </cell>
          <cell r="H32">
            <v>180000</v>
          </cell>
          <cell r="I32">
            <v>1249200</v>
          </cell>
          <cell r="J32">
            <v>160000</v>
          </cell>
          <cell r="K32">
            <v>1110400</v>
          </cell>
          <cell r="L32">
            <v>0.8</v>
          </cell>
          <cell r="M32">
            <v>96000</v>
          </cell>
          <cell r="P32">
            <v>120000</v>
          </cell>
          <cell r="Q32">
            <v>0.8</v>
          </cell>
          <cell r="R32">
            <v>96000</v>
          </cell>
        </row>
        <row r="33">
          <cell r="A33" t="str">
            <v>M071801</v>
          </cell>
          <cell r="B33" t="str">
            <v>鉄骨運搬</v>
          </cell>
          <cell r="C33" t="str">
            <v>一式</v>
          </cell>
          <cell r="D33" t="str">
            <v>一式</v>
          </cell>
          <cell r="E33">
            <v>100200</v>
          </cell>
          <cell r="F33">
            <v>100200</v>
          </cell>
          <cell r="G33">
            <v>100200</v>
          </cell>
          <cell r="H33">
            <v>0.8</v>
          </cell>
          <cell r="I33">
            <v>100200</v>
          </cell>
          <cell r="K33">
            <v>100200</v>
          </cell>
          <cell r="P33">
            <v>100200</v>
          </cell>
          <cell r="Q33">
            <v>0.8</v>
          </cell>
          <cell r="R33">
            <v>80100</v>
          </cell>
        </row>
        <row r="35">
          <cell r="B35" t="str">
            <v>小　計</v>
          </cell>
          <cell r="C35">
            <v>6368214</v>
          </cell>
          <cell r="D35">
            <v>7517688</v>
          </cell>
          <cell r="E35">
            <v>6992322</v>
          </cell>
          <cell r="G35">
            <v>6368214</v>
          </cell>
          <cell r="I35">
            <v>7517688</v>
          </cell>
          <cell r="K35">
            <v>6992322</v>
          </cell>
        </row>
        <row r="37">
          <cell r="A37" t="str">
            <v>一般鉄骨工事</v>
          </cell>
          <cell r="B37" t="str">
            <v>㈱ヨネモリ</v>
          </cell>
          <cell r="C37" t="str">
            <v>本田鉄工㈱</v>
          </cell>
          <cell r="D37" t="str">
            <v>㈱奥武鉄工</v>
          </cell>
          <cell r="E37" t="str">
            <v>㈱ヨネモリ</v>
          </cell>
          <cell r="F37" t="str">
            <v>㈱ヨネモリ</v>
          </cell>
          <cell r="H37" t="str">
            <v>本田鉄工㈱</v>
          </cell>
          <cell r="J37" t="str">
            <v>㈱奥武鉄工</v>
          </cell>
          <cell r="P37" t="str">
            <v>㈱ヨネモリ</v>
          </cell>
        </row>
        <row r="39">
          <cell r="B39" t="str">
            <v>【　レクチャーホール棟　】</v>
          </cell>
        </row>
        <row r="40">
          <cell r="A40" t="str">
            <v>M070300</v>
          </cell>
          <cell r="B40" t="str">
            <v>鋼板</v>
          </cell>
          <cell r="C40" t="str">
            <v>SS400 PL-4.5</v>
          </cell>
          <cell r="D40">
            <v>0.05</v>
          </cell>
          <cell r="E40" t="str">
            <v>ｔ</v>
          </cell>
          <cell r="F40">
            <v>71000</v>
          </cell>
          <cell r="G40">
            <v>3550</v>
          </cell>
          <cell r="H40">
            <v>110000</v>
          </cell>
          <cell r="I40">
            <v>5500</v>
          </cell>
          <cell r="J40">
            <v>112000</v>
          </cell>
          <cell r="K40">
            <v>5600</v>
          </cell>
          <cell r="L40">
            <v>71000</v>
          </cell>
          <cell r="M40">
            <v>0.8</v>
          </cell>
          <cell r="N40">
            <v>56800</v>
          </cell>
          <cell r="P40">
            <v>71000</v>
          </cell>
          <cell r="Q40">
            <v>0.8</v>
          </cell>
          <cell r="R40">
            <v>56800</v>
          </cell>
        </row>
        <row r="41">
          <cell r="A41" t="str">
            <v>M070301</v>
          </cell>
          <cell r="B41" t="str">
            <v>鋼板</v>
          </cell>
          <cell r="C41" t="str">
            <v>SS400 PL-6</v>
          </cell>
          <cell r="D41">
            <v>1.17</v>
          </cell>
          <cell r="E41" t="str">
            <v>ｔ</v>
          </cell>
          <cell r="F41">
            <v>70000</v>
          </cell>
          <cell r="G41">
            <v>81900</v>
          </cell>
          <cell r="H41">
            <v>90000</v>
          </cell>
          <cell r="I41">
            <v>105300</v>
          </cell>
          <cell r="J41">
            <v>88000</v>
          </cell>
          <cell r="K41">
            <v>102960</v>
          </cell>
          <cell r="L41">
            <v>70000</v>
          </cell>
          <cell r="M41">
            <v>0.8</v>
          </cell>
          <cell r="N41">
            <v>56000</v>
          </cell>
          <cell r="P41">
            <v>70000</v>
          </cell>
          <cell r="Q41">
            <v>0.8</v>
          </cell>
          <cell r="R41">
            <v>56000</v>
          </cell>
        </row>
        <row r="42">
          <cell r="A42" t="str">
            <v>M070302</v>
          </cell>
          <cell r="B42" t="str">
            <v>鋼板</v>
          </cell>
          <cell r="C42" t="str">
            <v>SS400 PL-9</v>
          </cell>
          <cell r="D42">
            <v>1.79</v>
          </cell>
          <cell r="E42" t="str">
            <v>ｔ</v>
          </cell>
          <cell r="F42">
            <v>70000</v>
          </cell>
          <cell r="G42">
            <v>125300</v>
          </cell>
          <cell r="H42">
            <v>90000</v>
          </cell>
          <cell r="I42">
            <v>161100</v>
          </cell>
          <cell r="J42">
            <v>88000</v>
          </cell>
          <cell r="K42">
            <v>157520</v>
          </cell>
          <cell r="L42">
            <v>70000</v>
          </cell>
          <cell r="M42">
            <v>0.8</v>
          </cell>
          <cell r="N42">
            <v>56000</v>
          </cell>
          <cell r="P42">
            <v>70000</v>
          </cell>
          <cell r="Q42">
            <v>0.8</v>
          </cell>
          <cell r="R42">
            <v>56000</v>
          </cell>
        </row>
        <row r="43">
          <cell r="A43" t="str">
            <v>M070304</v>
          </cell>
          <cell r="B43" t="str">
            <v>鋼板</v>
          </cell>
          <cell r="C43" t="str">
            <v>SN400B PL-9</v>
          </cell>
          <cell r="D43">
            <v>0.42</v>
          </cell>
          <cell r="E43" t="str">
            <v>ｔ</v>
          </cell>
          <cell r="F43">
            <v>72000</v>
          </cell>
          <cell r="G43">
            <v>30240</v>
          </cell>
          <cell r="H43">
            <v>94000</v>
          </cell>
          <cell r="I43">
            <v>39480</v>
          </cell>
          <cell r="J43">
            <v>92000</v>
          </cell>
          <cell r="K43">
            <v>38640</v>
          </cell>
          <cell r="L43">
            <v>72000</v>
          </cell>
          <cell r="M43">
            <v>0.8</v>
          </cell>
          <cell r="N43">
            <v>57600</v>
          </cell>
          <cell r="P43">
            <v>72000</v>
          </cell>
          <cell r="Q43">
            <v>0.8</v>
          </cell>
          <cell r="R43">
            <v>57600</v>
          </cell>
        </row>
        <row r="44">
          <cell r="A44" t="str">
            <v>M070305</v>
          </cell>
          <cell r="B44" t="str">
            <v>鋼板</v>
          </cell>
          <cell r="C44" t="str">
            <v>SN400B PL-12</v>
          </cell>
          <cell r="D44">
            <v>0.55000000000000004</v>
          </cell>
          <cell r="E44" t="str">
            <v>ｔ</v>
          </cell>
          <cell r="F44">
            <v>72000</v>
          </cell>
          <cell r="G44">
            <v>39600</v>
          </cell>
          <cell r="H44">
            <v>94000</v>
          </cell>
          <cell r="I44">
            <v>51700.000000000007</v>
          </cell>
          <cell r="J44">
            <v>92000</v>
          </cell>
          <cell r="K44">
            <v>50600.000000000007</v>
          </cell>
          <cell r="L44">
            <v>72000</v>
          </cell>
          <cell r="M44">
            <v>0.8</v>
          </cell>
          <cell r="N44">
            <v>57600</v>
          </cell>
          <cell r="P44">
            <v>72000</v>
          </cell>
          <cell r="Q44">
            <v>0.8</v>
          </cell>
          <cell r="R44">
            <v>57600</v>
          </cell>
        </row>
        <row r="45">
          <cell r="A45" t="str">
            <v>M070309</v>
          </cell>
          <cell r="B45" t="str">
            <v>鋼板</v>
          </cell>
          <cell r="C45" t="str">
            <v>SN400C PL-16</v>
          </cell>
          <cell r="D45">
            <v>0.2</v>
          </cell>
          <cell r="E45" t="str">
            <v>ｔ</v>
          </cell>
          <cell r="F45">
            <v>79000</v>
          </cell>
          <cell r="G45">
            <v>15800</v>
          </cell>
          <cell r="H45">
            <v>110000</v>
          </cell>
          <cell r="I45">
            <v>22000</v>
          </cell>
          <cell r="J45">
            <v>99000</v>
          </cell>
          <cell r="K45">
            <v>19800</v>
          </cell>
          <cell r="L45">
            <v>79000</v>
          </cell>
          <cell r="M45">
            <v>0.8</v>
          </cell>
          <cell r="N45">
            <v>63200</v>
          </cell>
          <cell r="P45">
            <v>79000</v>
          </cell>
          <cell r="Q45">
            <v>0.8</v>
          </cell>
          <cell r="R45">
            <v>63200</v>
          </cell>
        </row>
        <row r="46">
          <cell r="A46" t="str">
            <v>M070322</v>
          </cell>
          <cell r="B46" t="str">
            <v>鋼板</v>
          </cell>
          <cell r="C46" t="str">
            <v>SN400C PL-22</v>
          </cell>
          <cell r="D46">
            <v>1.02</v>
          </cell>
          <cell r="E46" t="str">
            <v>ｔ</v>
          </cell>
          <cell r="F46">
            <v>79000</v>
          </cell>
          <cell r="G46">
            <v>80580</v>
          </cell>
          <cell r="H46">
            <v>110000</v>
          </cell>
          <cell r="I46">
            <v>112200</v>
          </cell>
          <cell r="J46">
            <v>99000</v>
          </cell>
          <cell r="K46">
            <v>100980</v>
          </cell>
          <cell r="L46">
            <v>79000</v>
          </cell>
          <cell r="M46">
            <v>0.8</v>
          </cell>
          <cell r="N46">
            <v>63200</v>
          </cell>
          <cell r="P46">
            <v>79000</v>
          </cell>
          <cell r="Q46">
            <v>0.8</v>
          </cell>
          <cell r="R46">
            <v>63200</v>
          </cell>
        </row>
        <row r="47">
          <cell r="A47" t="str">
            <v>M070202</v>
          </cell>
          <cell r="B47" t="str">
            <v>Ｈ形鋼</v>
          </cell>
          <cell r="C47" t="str">
            <v>SS400                   H-150*75*5*7</v>
          </cell>
          <cell r="D47">
            <v>0.92</v>
          </cell>
          <cell r="E47" t="str">
            <v>ｔ</v>
          </cell>
          <cell r="F47">
            <v>47000</v>
          </cell>
          <cell r="G47">
            <v>43240</v>
          </cell>
          <cell r="H47">
            <v>51000</v>
          </cell>
          <cell r="I47">
            <v>46920</v>
          </cell>
          <cell r="J47">
            <v>47000</v>
          </cell>
          <cell r="K47">
            <v>43240</v>
          </cell>
          <cell r="L47">
            <v>47000</v>
          </cell>
          <cell r="M47">
            <v>0.8</v>
          </cell>
          <cell r="N47">
            <v>37600</v>
          </cell>
          <cell r="P47">
            <v>47000</v>
          </cell>
          <cell r="Q47">
            <v>0.8</v>
          </cell>
          <cell r="R47">
            <v>37600</v>
          </cell>
        </row>
        <row r="48">
          <cell r="A48" t="str">
            <v>M070203</v>
          </cell>
          <cell r="B48" t="str">
            <v>Ｈ形鋼</v>
          </cell>
          <cell r="C48" t="str">
            <v>SS400                   H-150*150*7*10</v>
          </cell>
          <cell r="D48">
            <v>0.17</v>
          </cell>
          <cell r="E48" t="str">
            <v>ｔ</v>
          </cell>
          <cell r="F48">
            <v>45000</v>
          </cell>
          <cell r="G48">
            <v>7650.0000000000009</v>
          </cell>
          <cell r="H48">
            <v>48000</v>
          </cell>
          <cell r="I48">
            <v>8160.0000000000009</v>
          </cell>
          <cell r="J48">
            <v>45000</v>
          </cell>
          <cell r="K48">
            <v>7650.0000000000009</v>
          </cell>
          <cell r="L48">
            <v>45000</v>
          </cell>
          <cell r="M48">
            <v>0.8</v>
          </cell>
          <cell r="N48">
            <v>36000</v>
          </cell>
          <cell r="P48">
            <v>45000</v>
          </cell>
          <cell r="Q48">
            <v>0.8</v>
          </cell>
          <cell r="R48">
            <v>36000</v>
          </cell>
        </row>
        <row r="49">
          <cell r="A49" t="str">
            <v>M070204</v>
          </cell>
          <cell r="B49" t="str">
            <v>Ｈ形鋼</v>
          </cell>
          <cell r="C49" t="str">
            <v>SS400                   H-194*150*6*9</v>
          </cell>
          <cell r="D49">
            <v>2.85</v>
          </cell>
          <cell r="E49" t="str">
            <v>ｔ</v>
          </cell>
          <cell r="F49">
            <v>45000</v>
          </cell>
          <cell r="G49">
            <v>128250</v>
          </cell>
          <cell r="H49">
            <v>48000</v>
          </cell>
          <cell r="I49">
            <v>136800</v>
          </cell>
          <cell r="J49">
            <v>45000</v>
          </cell>
          <cell r="K49">
            <v>128250</v>
          </cell>
          <cell r="L49">
            <v>45000</v>
          </cell>
          <cell r="M49">
            <v>0.8</v>
          </cell>
          <cell r="N49">
            <v>36000</v>
          </cell>
          <cell r="P49">
            <v>45000</v>
          </cell>
          <cell r="Q49">
            <v>0.8</v>
          </cell>
          <cell r="R49">
            <v>36000</v>
          </cell>
        </row>
        <row r="50">
          <cell r="A50" t="str">
            <v>M070206</v>
          </cell>
          <cell r="B50" t="str">
            <v>Ｈ形鋼</v>
          </cell>
          <cell r="C50" t="str">
            <v>SS400                   H-250*125*6*9</v>
          </cell>
          <cell r="D50">
            <v>1.34</v>
          </cell>
          <cell r="E50" t="str">
            <v>ｔ</v>
          </cell>
          <cell r="F50">
            <v>45000</v>
          </cell>
          <cell r="G50">
            <v>60300</v>
          </cell>
          <cell r="H50">
            <v>48000</v>
          </cell>
          <cell r="I50">
            <v>64320.000000000007</v>
          </cell>
          <cell r="J50">
            <v>45000</v>
          </cell>
          <cell r="K50">
            <v>60300</v>
          </cell>
          <cell r="L50">
            <v>45000</v>
          </cell>
          <cell r="M50">
            <v>0.8</v>
          </cell>
          <cell r="N50">
            <v>36000</v>
          </cell>
          <cell r="P50">
            <v>45000</v>
          </cell>
          <cell r="Q50">
            <v>0.8</v>
          </cell>
          <cell r="R50">
            <v>36000</v>
          </cell>
        </row>
        <row r="51">
          <cell r="A51" t="str">
            <v>M070210</v>
          </cell>
          <cell r="B51" t="str">
            <v>Ｈ形鋼</v>
          </cell>
          <cell r="C51" t="str">
            <v>SN400B                   H-148*100*6*9</v>
          </cell>
          <cell r="D51">
            <v>0.1</v>
          </cell>
          <cell r="E51" t="str">
            <v>ｔ</v>
          </cell>
          <cell r="F51">
            <v>50000</v>
          </cell>
          <cell r="G51">
            <v>5000</v>
          </cell>
          <cell r="H51">
            <v>54000</v>
          </cell>
          <cell r="I51">
            <v>5400</v>
          </cell>
          <cell r="J51">
            <v>51000</v>
          </cell>
          <cell r="K51">
            <v>5100</v>
          </cell>
          <cell r="L51">
            <v>50000</v>
          </cell>
          <cell r="M51">
            <v>0.8</v>
          </cell>
          <cell r="N51">
            <v>40000</v>
          </cell>
          <cell r="P51">
            <v>50000</v>
          </cell>
          <cell r="Q51">
            <v>0.8</v>
          </cell>
          <cell r="R51">
            <v>40000</v>
          </cell>
        </row>
        <row r="52">
          <cell r="A52" t="str">
            <v>M070211</v>
          </cell>
          <cell r="B52" t="str">
            <v>Ｈ形鋼</v>
          </cell>
          <cell r="C52" t="str">
            <v>SN400B                   H-150*150*7*10</v>
          </cell>
          <cell r="D52">
            <v>0.91</v>
          </cell>
          <cell r="E52" t="str">
            <v>ｔ</v>
          </cell>
          <cell r="F52">
            <v>50000</v>
          </cell>
          <cell r="G52">
            <v>45500</v>
          </cell>
          <cell r="H52">
            <v>54000</v>
          </cell>
          <cell r="I52">
            <v>49140</v>
          </cell>
          <cell r="J52">
            <v>51000</v>
          </cell>
          <cell r="K52">
            <v>46410</v>
          </cell>
          <cell r="L52">
            <v>50000</v>
          </cell>
          <cell r="M52">
            <v>0.8</v>
          </cell>
          <cell r="N52">
            <v>40000</v>
          </cell>
          <cell r="P52">
            <v>50000</v>
          </cell>
          <cell r="Q52">
            <v>0.8</v>
          </cell>
          <cell r="R52">
            <v>40000</v>
          </cell>
        </row>
        <row r="53">
          <cell r="A53" t="str">
            <v>M070214</v>
          </cell>
          <cell r="B53" t="str">
            <v>Ｈ形鋼</v>
          </cell>
          <cell r="C53" t="str">
            <v>SN400B                   H-294*200*8*12</v>
          </cell>
          <cell r="D53">
            <v>1.65</v>
          </cell>
          <cell r="E53" t="str">
            <v>ｔ</v>
          </cell>
          <cell r="F53">
            <v>50000</v>
          </cell>
          <cell r="G53">
            <v>82500</v>
          </cell>
          <cell r="H53">
            <v>54000</v>
          </cell>
          <cell r="I53">
            <v>89100</v>
          </cell>
          <cell r="J53">
            <v>51000</v>
          </cell>
          <cell r="K53">
            <v>84150</v>
          </cell>
          <cell r="L53">
            <v>50000</v>
          </cell>
          <cell r="M53">
            <v>0.8</v>
          </cell>
          <cell r="N53">
            <v>40000</v>
          </cell>
          <cell r="P53">
            <v>50000</v>
          </cell>
          <cell r="Q53">
            <v>0.8</v>
          </cell>
          <cell r="R53">
            <v>40000</v>
          </cell>
        </row>
        <row r="54">
          <cell r="A54" t="str">
            <v>M070215</v>
          </cell>
          <cell r="B54" t="str">
            <v>Ｈ形鋼</v>
          </cell>
          <cell r="C54" t="str">
            <v>SN400B                   H-488*300*11*18</v>
          </cell>
          <cell r="D54">
            <v>7.27</v>
          </cell>
          <cell r="E54" t="str">
            <v>ｔ</v>
          </cell>
          <cell r="F54">
            <v>52000</v>
          </cell>
          <cell r="G54">
            <v>378040</v>
          </cell>
          <cell r="H54">
            <v>57000</v>
          </cell>
          <cell r="I54">
            <v>414390</v>
          </cell>
          <cell r="J54">
            <v>53000</v>
          </cell>
          <cell r="K54">
            <v>385310</v>
          </cell>
          <cell r="L54">
            <v>52000</v>
          </cell>
          <cell r="M54">
            <v>0.8</v>
          </cell>
          <cell r="N54">
            <v>41600</v>
          </cell>
          <cell r="P54">
            <v>52000</v>
          </cell>
          <cell r="Q54">
            <v>0.8</v>
          </cell>
          <cell r="R54">
            <v>41600</v>
          </cell>
        </row>
        <row r="55">
          <cell r="A55" t="str">
            <v>M070511</v>
          </cell>
          <cell r="B55" t="str">
            <v>不等辺山形鋼</v>
          </cell>
          <cell r="C55" t="str">
            <v>SS400 L-125*75*7</v>
          </cell>
          <cell r="D55">
            <v>0.54</v>
          </cell>
          <cell r="E55" t="str">
            <v>ｔ</v>
          </cell>
          <cell r="F55">
            <v>67000</v>
          </cell>
          <cell r="G55">
            <v>36180</v>
          </cell>
          <cell r="H55">
            <v>72000</v>
          </cell>
          <cell r="I55">
            <v>38880</v>
          </cell>
          <cell r="J55">
            <v>66000</v>
          </cell>
          <cell r="K55">
            <v>35640</v>
          </cell>
          <cell r="L55">
            <v>67000</v>
          </cell>
          <cell r="M55">
            <v>0.8</v>
          </cell>
          <cell r="N55">
            <v>53600</v>
          </cell>
          <cell r="P55">
            <v>67000</v>
          </cell>
          <cell r="Q55">
            <v>0.8</v>
          </cell>
          <cell r="R55">
            <v>53600</v>
          </cell>
        </row>
        <row r="56">
          <cell r="A56" t="str">
            <v>M070500</v>
          </cell>
          <cell r="B56" t="str">
            <v>山形鋼</v>
          </cell>
          <cell r="C56" t="str">
            <v>SS400 L-50*50*4</v>
          </cell>
          <cell r="D56">
            <v>0.04</v>
          </cell>
          <cell r="E56" t="str">
            <v>ｔ</v>
          </cell>
          <cell r="F56">
            <v>50000</v>
          </cell>
          <cell r="G56">
            <v>2000</v>
          </cell>
          <cell r="H56">
            <v>52000</v>
          </cell>
          <cell r="I56">
            <v>2080</v>
          </cell>
          <cell r="J56">
            <v>49000</v>
          </cell>
          <cell r="K56">
            <v>1960</v>
          </cell>
          <cell r="L56">
            <v>50000</v>
          </cell>
          <cell r="M56">
            <v>0.8</v>
          </cell>
          <cell r="N56">
            <v>40000</v>
          </cell>
          <cell r="P56">
            <v>50000</v>
          </cell>
          <cell r="Q56">
            <v>0.8</v>
          </cell>
          <cell r="R56">
            <v>40000</v>
          </cell>
        </row>
        <row r="57">
          <cell r="A57" t="str">
            <v>M070501</v>
          </cell>
          <cell r="B57" t="str">
            <v>山形鋼</v>
          </cell>
          <cell r="C57" t="str">
            <v>SS400 L-50*50*6</v>
          </cell>
          <cell r="D57">
            <v>0.16</v>
          </cell>
          <cell r="E57" t="str">
            <v>ｔ</v>
          </cell>
          <cell r="F57">
            <v>50000</v>
          </cell>
          <cell r="G57">
            <v>8000</v>
          </cell>
          <cell r="H57">
            <v>51000</v>
          </cell>
          <cell r="I57">
            <v>8160</v>
          </cell>
          <cell r="J57">
            <v>48000</v>
          </cell>
          <cell r="K57">
            <v>7680</v>
          </cell>
          <cell r="L57">
            <v>50000</v>
          </cell>
          <cell r="M57">
            <v>0.8</v>
          </cell>
          <cell r="N57">
            <v>40000</v>
          </cell>
          <cell r="P57">
            <v>50000</v>
          </cell>
          <cell r="Q57">
            <v>0.8</v>
          </cell>
          <cell r="R57">
            <v>40000</v>
          </cell>
        </row>
        <row r="58">
          <cell r="A58" t="str">
            <v>M070502</v>
          </cell>
          <cell r="B58" t="str">
            <v>山形鋼</v>
          </cell>
          <cell r="C58" t="str">
            <v>SS400                     L-100*100*10</v>
          </cell>
          <cell r="D58">
            <v>0.05</v>
          </cell>
          <cell r="E58" t="str">
            <v>ｔ</v>
          </cell>
          <cell r="F58">
            <v>53000</v>
          </cell>
          <cell r="G58">
            <v>2650</v>
          </cell>
          <cell r="H58">
            <v>56000</v>
          </cell>
          <cell r="I58">
            <v>2800</v>
          </cell>
          <cell r="J58">
            <v>52000</v>
          </cell>
          <cell r="K58">
            <v>2600</v>
          </cell>
          <cell r="L58">
            <v>53000</v>
          </cell>
          <cell r="M58">
            <v>0.8</v>
          </cell>
          <cell r="N58">
            <v>42400</v>
          </cell>
          <cell r="P58">
            <v>53000</v>
          </cell>
          <cell r="Q58">
            <v>0.8</v>
          </cell>
          <cell r="R58">
            <v>42400</v>
          </cell>
        </row>
        <row r="59">
          <cell r="A59" t="str">
            <v>M070295</v>
          </cell>
          <cell r="B59" t="str">
            <v>溝形鋼</v>
          </cell>
          <cell r="C59" t="str">
            <v>SS400                     [-180*75*7*10.5</v>
          </cell>
          <cell r="D59">
            <v>0.24</v>
          </cell>
          <cell r="E59" t="str">
            <v>ｔ</v>
          </cell>
          <cell r="F59">
            <v>53000</v>
          </cell>
          <cell r="G59">
            <v>12720</v>
          </cell>
          <cell r="H59">
            <v>56000</v>
          </cell>
          <cell r="I59">
            <v>13440</v>
          </cell>
          <cell r="J59">
            <v>52000</v>
          </cell>
          <cell r="K59">
            <v>12480</v>
          </cell>
          <cell r="L59">
            <v>53000</v>
          </cell>
          <cell r="M59">
            <v>0.8</v>
          </cell>
          <cell r="N59">
            <v>42400</v>
          </cell>
          <cell r="P59">
            <v>53000</v>
          </cell>
          <cell r="Q59">
            <v>0.8</v>
          </cell>
          <cell r="R59">
            <v>42400</v>
          </cell>
        </row>
        <row r="60">
          <cell r="A60" t="str">
            <v>M070296</v>
          </cell>
          <cell r="B60" t="str">
            <v>溝形鋼</v>
          </cell>
          <cell r="C60" t="str">
            <v>SS400                     [-200*80*7.5*11</v>
          </cell>
          <cell r="D60">
            <v>0.46</v>
          </cell>
          <cell r="E60" t="str">
            <v>ｔ</v>
          </cell>
          <cell r="F60">
            <v>53000</v>
          </cell>
          <cell r="G60">
            <v>24380</v>
          </cell>
          <cell r="H60">
            <v>56000</v>
          </cell>
          <cell r="I60">
            <v>25760</v>
          </cell>
          <cell r="J60">
            <v>52000</v>
          </cell>
          <cell r="K60">
            <v>23920</v>
          </cell>
          <cell r="L60">
            <v>53000</v>
          </cell>
          <cell r="M60">
            <v>0.8</v>
          </cell>
          <cell r="N60">
            <v>42400</v>
          </cell>
          <cell r="P60">
            <v>53000</v>
          </cell>
          <cell r="Q60">
            <v>0.8</v>
          </cell>
          <cell r="R60">
            <v>42400</v>
          </cell>
        </row>
        <row r="61">
          <cell r="A61" t="str">
            <v>M070050</v>
          </cell>
          <cell r="B61" t="str">
            <v>軽量溝形鋼</v>
          </cell>
          <cell r="C61" t="str">
            <v>SSC400               LC-100*50*20*2.3</v>
          </cell>
          <cell r="D61">
            <v>0.16</v>
          </cell>
          <cell r="E61" t="str">
            <v>ｔ</v>
          </cell>
          <cell r="F61">
            <v>57000</v>
          </cell>
          <cell r="G61">
            <v>9120</v>
          </cell>
          <cell r="H61">
            <v>58000</v>
          </cell>
          <cell r="I61">
            <v>9280</v>
          </cell>
          <cell r="J61">
            <v>56000</v>
          </cell>
          <cell r="K61">
            <v>8960</v>
          </cell>
          <cell r="L61">
            <v>57000</v>
          </cell>
          <cell r="M61">
            <v>0.8</v>
          </cell>
          <cell r="N61">
            <v>45600</v>
          </cell>
          <cell r="P61">
            <v>57000</v>
          </cell>
          <cell r="Q61">
            <v>0.8</v>
          </cell>
          <cell r="R61">
            <v>45600</v>
          </cell>
        </row>
        <row r="62">
          <cell r="A62" t="str">
            <v>M070051</v>
          </cell>
          <cell r="B62" t="str">
            <v>軽量溝形鋼</v>
          </cell>
          <cell r="C62" t="str">
            <v>SSC400               LC-100*50*20*3.2</v>
          </cell>
          <cell r="D62">
            <v>8.14</v>
          </cell>
          <cell r="E62" t="str">
            <v>ｔ</v>
          </cell>
          <cell r="F62">
            <v>57000</v>
          </cell>
          <cell r="G62">
            <v>463980.00000000006</v>
          </cell>
          <cell r="H62">
            <v>58000</v>
          </cell>
          <cell r="I62">
            <v>472120.00000000006</v>
          </cell>
          <cell r="J62">
            <v>56000</v>
          </cell>
          <cell r="K62">
            <v>455840.00000000006</v>
          </cell>
          <cell r="L62">
            <v>57000</v>
          </cell>
          <cell r="M62">
            <v>0.8</v>
          </cell>
          <cell r="N62">
            <v>45600</v>
          </cell>
          <cell r="P62">
            <v>57000</v>
          </cell>
          <cell r="Q62">
            <v>0.8</v>
          </cell>
          <cell r="R62">
            <v>45600</v>
          </cell>
        </row>
        <row r="63">
          <cell r="A63" t="str">
            <v>M070600</v>
          </cell>
          <cell r="B63" t="str">
            <v>構造用鋼管</v>
          </cell>
          <cell r="C63" t="str">
            <v>STK400                    P-139.8*4.5</v>
          </cell>
          <cell r="D63">
            <v>0.32</v>
          </cell>
          <cell r="E63" t="str">
            <v>ｔ</v>
          </cell>
          <cell r="F63">
            <v>105000</v>
          </cell>
          <cell r="G63">
            <v>33600</v>
          </cell>
          <cell r="H63">
            <v>114000</v>
          </cell>
          <cell r="I63">
            <v>36480</v>
          </cell>
          <cell r="J63">
            <v>110000</v>
          </cell>
          <cell r="K63">
            <v>35200</v>
          </cell>
          <cell r="L63">
            <v>105000</v>
          </cell>
          <cell r="M63">
            <v>0.8</v>
          </cell>
          <cell r="N63">
            <v>84000</v>
          </cell>
          <cell r="P63">
            <v>105000</v>
          </cell>
          <cell r="Q63">
            <v>0.8</v>
          </cell>
          <cell r="R63">
            <v>84000</v>
          </cell>
        </row>
        <row r="64">
          <cell r="A64" t="str">
            <v>M070603</v>
          </cell>
          <cell r="B64" t="str">
            <v>構造用鋼管</v>
          </cell>
          <cell r="C64" t="str">
            <v>STK400                    P-318.5*10.3</v>
          </cell>
          <cell r="D64">
            <v>5.51</v>
          </cell>
          <cell r="E64" t="str">
            <v>ｔ</v>
          </cell>
          <cell r="F64">
            <v>105000</v>
          </cell>
          <cell r="G64">
            <v>578550</v>
          </cell>
          <cell r="H64">
            <v>120000</v>
          </cell>
          <cell r="I64">
            <v>661200</v>
          </cell>
          <cell r="J64">
            <v>130000</v>
          </cell>
          <cell r="K64">
            <v>716300</v>
          </cell>
          <cell r="L64">
            <v>105000</v>
          </cell>
          <cell r="M64">
            <v>0.8</v>
          </cell>
          <cell r="N64">
            <v>84000</v>
          </cell>
          <cell r="P64">
            <v>105000</v>
          </cell>
          <cell r="Q64">
            <v>0.8</v>
          </cell>
          <cell r="R64">
            <v>84000</v>
          </cell>
        </row>
        <row r="65">
          <cell r="A65" t="str">
            <v>M070802</v>
          </cell>
          <cell r="B65" t="str">
            <v>高力ボルト</v>
          </cell>
          <cell r="C65" t="str">
            <v>S10T　ﾄﾙｼｱ形</v>
          </cell>
          <cell r="D65" t="str">
            <v>一式</v>
          </cell>
          <cell r="E65">
            <v>159060</v>
          </cell>
          <cell r="F65">
            <v>118458</v>
          </cell>
          <cell r="G65">
            <v>159060</v>
          </cell>
          <cell r="H65">
            <v>159060</v>
          </cell>
          <cell r="I65">
            <v>118458</v>
          </cell>
          <cell r="J65">
            <v>127200</v>
          </cell>
          <cell r="K65">
            <v>116811</v>
          </cell>
          <cell r="P65">
            <v>159060</v>
          </cell>
          <cell r="Q65">
            <v>0.8</v>
          </cell>
          <cell r="R65">
            <v>127200</v>
          </cell>
        </row>
        <row r="66">
          <cell r="A66" t="str">
            <v>M070812</v>
          </cell>
          <cell r="B66" t="str">
            <v>その他ボルト</v>
          </cell>
          <cell r="C66" t="str">
            <v>一式</v>
          </cell>
          <cell r="D66" t="str">
            <v>一式</v>
          </cell>
          <cell r="E66">
            <v>51504</v>
          </cell>
          <cell r="F66">
            <v>81072</v>
          </cell>
          <cell r="G66">
            <v>85440</v>
          </cell>
          <cell r="H66">
            <v>0.8</v>
          </cell>
          <cell r="I66">
            <v>51504</v>
          </cell>
          <cell r="K66">
            <v>81072</v>
          </cell>
          <cell r="P66">
            <v>85440</v>
          </cell>
          <cell r="Q66">
            <v>0.8</v>
          </cell>
          <cell r="R66">
            <v>68300</v>
          </cell>
        </row>
        <row r="67">
          <cell r="A67" t="str">
            <v>M070852</v>
          </cell>
          <cell r="B67" t="str">
            <v>鉄骨ブレース</v>
          </cell>
          <cell r="C67" t="str">
            <v>一式</v>
          </cell>
          <cell r="D67" t="str">
            <v>一式</v>
          </cell>
          <cell r="E67">
            <v>158800</v>
          </cell>
          <cell r="F67">
            <v>153400</v>
          </cell>
          <cell r="G67">
            <v>228400</v>
          </cell>
          <cell r="H67">
            <v>0.8</v>
          </cell>
          <cell r="I67">
            <v>158800</v>
          </cell>
          <cell r="K67">
            <v>153400</v>
          </cell>
          <cell r="P67">
            <v>228400</v>
          </cell>
          <cell r="Q67">
            <v>0.8</v>
          </cell>
          <cell r="R67">
            <v>182700</v>
          </cell>
        </row>
        <row r="68">
          <cell r="A68" t="str">
            <v>M071002</v>
          </cell>
          <cell r="B68" t="str">
            <v>工場加工組立費</v>
          </cell>
          <cell r="C68" t="str">
            <v>工場溶接共</v>
          </cell>
          <cell r="D68">
            <v>24.39</v>
          </cell>
          <cell r="E68" t="str">
            <v>ｔ</v>
          </cell>
          <cell r="F68">
            <v>70000</v>
          </cell>
          <cell r="G68">
            <v>1707300</v>
          </cell>
          <cell r="H68">
            <v>80000</v>
          </cell>
          <cell r="I68">
            <v>1951200</v>
          </cell>
          <cell r="J68">
            <v>75000</v>
          </cell>
          <cell r="K68">
            <v>1829250</v>
          </cell>
          <cell r="L68">
            <v>70000</v>
          </cell>
          <cell r="M68">
            <v>0.8</v>
          </cell>
          <cell r="N68">
            <v>56000</v>
          </cell>
          <cell r="P68">
            <v>70000</v>
          </cell>
          <cell r="Q68">
            <v>0.8</v>
          </cell>
          <cell r="R68">
            <v>56000</v>
          </cell>
        </row>
        <row r="69">
          <cell r="A69" t="str">
            <v>M071052</v>
          </cell>
          <cell r="B69" t="str">
            <v>工場さび止め塗装</v>
          </cell>
          <cell r="C69">
            <v>1251</v>
          </cell>
          <cell r="D69">
            <v>1251</v>
          </cell>
          <cell r="E69" t="str">
            <v>ｍ2</v>
          </cell>
          <cell r="F69">
            <v>350</v>
          </cell>
          <cell r="G69">
            <v>437850</v>
          </cell>
          <cell r="H69">
            <v>450</v>
          </cell>
          <cell r="I69">
            <v>562950</v>
          </cell>
          <cell r="J69">
            <v>400</v>
          </cell>
          <cell r="K69">
            <v>500400</v>
          </cell>
          <cell r="L69">
            <v>0.8</v>
          </cell>
          <cell r="M69">
            <v>280</v>
          </cell>
          <cell r="P69">
            <v>350</v>
          </cell>
          <cell r="Q69">
            <v>0.8</v>
          </cell>
          <cell r="R69">
            <v>280</v>
          </cell>
        </row>
        <row r="72">
          <cell r="A72" t="str">
            <v>一般鉄骨工事</v>
          </cell>
          <cell r="B72" t="str">
            <v>㈱ヨネモリ</v>
          </cell>
          <cell r="C72" t="str">
            <v>本田鉄工㈱</v>
          </cell>
          <cell r="D72" t="str">
            <v>㈱奥武鉄工</v>
          </cell>
          <cell r="E72" t="str">
            <v>㈱ヨネモリ</v>
          </cell>
          <cell r="F72" t="str">
            <v>㈱ヨネモリ</v>
          </cell>
          <cell r="H72" t="str">
            <v>本田鉄工㈱</v>
          </cell>
          <cell r="J72" t="str">
            <v>㈱奥武鉄工</v>
          </cell>
          <cell r="P72" t="str">
            <v>㈱ヨネモリ</v>
          </cell>
        </row>
        <row r="74">
          <cell r="B74" t="str">
            <v>【　レクチャーホール棟　】</v>
          </cell>
        </row>
        <row r="75">
          <cell r="A75" t="str">
            <v>M071202</v>
          </cell>
          <cell r="B75" t="str">
            <v>溶融亜鉛めっき</v>
          </cell>
          <cell r="C75">
            <v>2.4</v>
          </cell>
          <cell r="D75">
            <v>2.4</v>
          </cell>
          <cell r="E75" t="str">
            <v>ｔ</v>
          </cell>
          <cell r="F75">
            <v>70000</v>
          </cell>
          <cell r="G75">
            <v>168000</v>
          </cell>
          <cell r="H75">
            <v>100000</v>
          </cell>
          <cell r="I75">
            <v>240000</v>
          </cell>
          <cell r="J75">
            <v>80000</v>
          </cell>
          <cell r="K75">
            <v>192000</v>
          </cell>
          <cell r="L75">
            <v>0.8</v>
          </cell>
          <cell r="M75">
            <v>56000</v>
          </cell>
          <cell r="P75">
            <v>70000</v>
          </cell>
          <cell r="Q75">
            <v>0.8</v>
          </cell>
          <cell r="R75">
            <v>56000</v>
          </cell>
        </row>
        <row r="76">
          <cell r="A76" t="str">
            <v>M070912</v>
          </cell>
          <cell r="B76" t="str">
            <v>アンカーボルト埋込み</v>
          </cell>
          <cell r="C76" t="str">
            <v>一式</v>
          </cell>
          <cell r="D76" t="str">
            <v>一式</v>
          </cell>
          <cell r="E76">
            <v>401760</v>
          </cell>
          <cell r="F76">
            <v>419200</v>
          </cell>
          <cell r="G76">
            <v>71400</v>
          </cell>
          <cell r="H76">
            <v>0.8</v>
          </cell>
          <cell r="I76">
            <v>401760</v>
          </cell>
          <cell r="K76">
            <v>419200</v>
          </cell>
          <cell r="P76">
            <v>71400</v>
          </cell>
          <cell r="Q76">
            <v>0.8</v>
          </cell>
          <cell r="R76">
            <v>57100</v>
          </cell>
        </row>
        <row r="77">
          <cell r="A77" t="str">
            <v>M071302</v>
          </cell>
          <cell r="B77" t="str">
            <v>建　方</v>
          </cell>
          <cell r="C77" t="str">
            <v>一式</v>
          </cell>
          <cell r="D77" t="str">
            <v>一式</v>
          </cell>
          <cell r="E77">
            <v>365850</v>
          </cell>
          <cell r="F77">
            <v>365850</v>
          </cell>
          <cell r="G77">
            <v>487800</v>
          </cell>
          <cell r="H77">
            <v>0.8</v>
          </cell>
          <cell r="I77">
            <v>365850</v>
          </cell>
          <cell r="K77">
            <v>365850</v>
          </cell>
          <cell r="P77">
            <v>487800</v>
          </cell>
          <cell r="Q77">
            <v>0.8</v>
          </cell>
          <cell r="R77">
            <v>390200</v>
          </cell>
        </row>
        <row r="78">
          <cell r="A78" t="str">
            <v>M071502</v>
          </cell>
          <cell r="B78" t="str">
            <v>建方機械運転費</v>
          </cell>
          <cell r="C78" t="str">
            <v>一式</v>
          </cell>
          <cell r="D78" t="str">
            <v>一式</v>
          </cell>
          <cell r="E78">
            <v>130000</v>
          </cell>
          <cell r="F78">
            <v>130000</v>
          </cell>
          <cell r="G78">
            <v>320000</v>
          </cell>
          <cell r="H78">
            <v>0.8</v>
          </cell>
          <cell r="I78">
            <v>130000</v>
          </cell>
          <cell r="K78">
            <v>130000</v>
          </cell>
          <cell r="P78">
            <v>320000</v>
          </cell>
          <cell r="Q78">
            <v>0.8</v>
          </cell>
          <cell r="R78">
            <v>256000</v>
          </cell>
        </row>
        <row r="79">
          <cell r="A79" t="str">
            <v>M071602</v>
          </cell>
          <cell r="B79" t="str">
            <v>現場本締め</v>
          </cell>
          <cell r="C79" t="str">
            <v>一式</v>
          </cell>
          <cell r="D79" t="str">
            <v>一式</v>
          </cell>
          <cell r="E79">
            <v>430200</v>
          </cell>
          <cell r="F79">
            <v>322650</v>
          </cell>
          <cell r="G79">
            <v>258120</v>
          </cell>
          <cell r="H79">
            <v>0.8</v>
          </cell>
          <cell r="I79">
            <v>430200</v>
          </cell>
          <cell r="K79">
            <v>322650</v>
          </cell>
          <cell r="P79">
            <v>258120</v>
          </cell>
          <cell r="Q79">
            <v>0.8</v>
          </cell>
          <cell r="R79">
            <v>206400</v>
          </cell>
        </row>
        <row r="80">
          <cell r="A80" t="str">
            <v>M070832</v>
          </cell>
          <cell r="B80" t="str">
            <v>現場溶接</v>
          </cell>
          <cell r="C80">
            <v>21.2</v>
          </cell>
          <cell r="D80">
            <v>21.2</v>
          </cell>
          <cell r="E80" t="str">
            <v>ｍ</v>
          </cell>
          <cell r="F80">
            <v>3000</v>
          </cell>
          <cell r="G80">
            <v>63600</v>
          </cell>
          <cell r="H80">
            <v>2000</v>
          </cell>
          <cell r="I80">
            <v>42400</v>
          </cell>
          <cell r="J80">
            <v>2000</v>
          </cell>
          <cell r="K80">
            <v>42400</v>
          </cell>
          <cell r="L80">
            <v>0.8</v>
          </cell>
          <cell r="M80">
            <v>2400</v>
          </cell>
          <cell r="P80">
            <v>3000</v>
          </cell>
          <cell r="Q80">
            <v>0.8</v>
          </cell>
          <cell r="R80">
            <v>2400</v>
          </cell>
        </row>
        <row r="81">
          <cell r="A81" t="str">
            <v>M071702</v>
          </cell>
          <cell r="B81" t="str">
            <v>軽量形鋼加工取付け</v>
          </cell>
          <cell r="C81">
            <v>10.039999999999999</v>
          </cell>
          <cell r="D81">
            <v>10.039999999999999</v>
          </cell>
          <cell r="E81" t="str">
            <v>ｔ</v>
          </cell>
          <cell r="F81">
            <v>120000</v>
          </cell>
          <cell r="G81">
            <v>1204800</v>
          </cell>
          <cell r="H81">
            <v>180000</v>
          </cell>
          <cell r="I81">
            <v>1807199.9999999998</v>
          </cell>
          <cell r="J81">
            <v>160000</v>
          </cell>
          <cell r="K81">
            <v>1606399.9999999998</v>
          </cell>
          <cell r="L81">
            <v>0.8</v>
          </cell>
          <cell r="M81">
            <v>96000</v>
          </cell>
          <cell r="P81">
            <v>120000</v>
          </cell>
          <cell r="Q81">
            <v>0.8</v>
          </cell>
          <cell r="R81">
            <v>96000</v>
          </cell>
        </row>
        <row r="82">
          <cell r="A82" t="str">
            <v>M071902</v>
          </cell>
          <cell r="B82" t="str">
            <v>デッキプレート</v>
          </cell>
          <cell r="C82" t="str">
            <v>敷込み共</v>
          </cell>
          <cell r="D82">
            <v>11.8</v>
          </cell>
          <cell r="E82" t="str">
            <v>ｍ2</v>
          </cell>
          <cell r="F82">
            <v>4500</v>
          </cell>
          <cell r="G82">
            <v>53100</v>
          </cell>
          <cell r="H82">
            <v>4500</v>
          </cell>
          <cell r="I82">
            <v>53100</v>
          </cell>
          <cell r="J82">
            <v>4500</v>
          </cell>
          <cell r="K82">
            <v>53100</v>
          </cell>
          <cell r="L82">
            <v>4500</v>
          </cell>
          <cell r="M82">
            <v>0.8</v>
          </cell>
          <cell r="N82">
            <v>3600</v>
          </cell>
          <cell r="P82">
            <v>4500</v>
          </cell>
          <cell r="Q82">
            <v>0.8</v>
          </cell>
          <cell r="R82">
            <v>3600</v>
          </cell>
        </row>
        <row r="83">
          <cell r="A83" t="str">
            <v>M071802</v>
          </cell>
          <cell r="B83" t="str">
            <v>鉄骨運搬</v>
          </cell>
          <cell r="C83" t="str">
            <v>一式</v>
          </cell>
          <cell r="D83" t="str">
            <v>一式</v>
          </cell>
          <cell r="E83">
            <v>146340</v>
          </cell>
          <cell r="F83">
            <v>146340</v>
          </cell>
          <cell r="G83">
            <v>146340</v>
          </cell>
          <cell r="H83">
            <v>0.8</v>
          </cell>
          <cell r="I83">
            <v>146340</v>
          </cell>
          <cell r="K83">
            <v>146340</v>
          </cell>
          <cell r="P83">
            <v>146340</v>
          </cell>
          <cell r="Q83">
            <v>0.8</v>
          </cell>
          <cell r="R83">
            <v>117000</v>
          </cell>
        </row>
        <row r="85">
          <cell r="B85" t="str">
            <v>小　計</v>
          </cell>
          <cell r="C85">
            <v>7689840</v>
          </cell>
          <cell r="D85">
            <v>9041472</v>
          </cell>
          <cell r="E85">
            <v>8495963</v>
          </cell>
          <cell r="G85">
            <v>7689840</v>
          </cell>
          <cell r="I85">
            <v>9041472</v>
          </cell>
          <cell r="K85">
            <v>8495963</v>
          </cell>
        </row>
        <row r="89">
          <cell r="B89" t="str">
            <v>【　管理棟　】</v>
          </cell>
        </row>
        <row r="90">
          <cell r="A90" t="str">
            <v>M070300</v>
          </cell>
          <cell r="B90" t="str">
            <v>鋼板</v>
          </cell>
          <cell r="C90" t="str">
            <v>SS400 PL-4.5</v>
          </cell>
          <cell r="D90">
            <v>0.06</v>
          </cell>
          <cell r="E90" t="str">
            <v>ｔ</v>
          </cell>
          <cell r="F90">
            <v>71000</v>
          </cell>
          <cell r="G90">
            <v>4260</v>
          </cell>
          <cell r="H90">
            <v>110000</v>
          </cell>
          <cell r="I90">
            <v>6600</v>
          </cell>
          <cell r="J90">
            <v>112000</v>
          </cell>
          <cell r="K90">
            <v>6720</v>
          </cell>
          <cell r="L90">
            <v>71000</v>
          </cell>
          <cell r="M90">
            <v>0.8</v>
          </cell>
          <cell r="N90">
            <v>56800</v>
          </cell>
          <cell r="P90">
            <v>71000</v>
          </cell>
          <cell r="Q90">
            <v>0.8</v>
          </cell>
          <cell r="R90">
            <v>56800</v>
          </cell>
        </row>
        <row r="91">
          <cell r="A91" t="str">
            <v>M070301</v>
          </cell>
          <cell r="B91" t="str">
            <v>鋼板</v>
          </cell>
          <cell r="C91" t="str">
            <v>SS400 PL-6</v>
          </cell>
          <cell r="D91">
            <v>0.05</v>
          </cell>
          <cell r="E91" t="str">
            <v>ｔ</v>
          </cell>
          <cell r="F91">
            <v>70000</v>
          </cell>
          <cell r="G91">
            <v>3500</v>
          </cell>
          <cell r="H91">
            <v>90000</v>
          </cell>
          <cell r="I91">
            <v>4500</v>
          </cell>
          <cell r="J91">
            <v>88000</v>
          </cell>
          <cell r="K91">
            <v>4400</v>
          </cell>
          <cell r="L91">
            <v>70000</v>
          </cell>
          <cell r="M91">
            <v>0.8</v>
          </cell>
          <cell r="N91">
            <v>56000</v>
          </cell>
          <cell r="P91">
            <v>70000</v>
          </cell>
          <cell r="Q91">
            <v>0.8</v>
          </cell>
          <cell r="R91">
            <v>56000</v>
          </cell>
        </row>
        <row r="92">
          <cell r="A92" t="str">
            <v>M070302</v>
          </cell>
          <cell r="B92" t="str">
            <v>鋼板</v>
          </cell>
          <cell r="C92" t="str">
            <v>SS400 PL-9</v>
          </cell>
          <cell r="D92">
            <v>0.1</v>
          </cell>
          <cell r="E92" t="str">
            <v>ｔ</v>
          </cell>
          <cell r="F92">
            <v>70000</v>
          </cell>
          <cell r="G92">
            <v>7000</v>
          </cell>
          <cell r="H92">
            <v>90000</v>
          </cell>
          <cell r="I92">
            <v>9000</v>
          </cell>
          <cell r="J92">
            <v>88000</v>
          </cell>
          <cell r="K92">
            <v>8800</v>
          </cell>
          <cell r="L92">
            <v>70000</v>
          </cell>
          <cell r="M92">
            <v>0.8</v>
          </cell>
          <cell r="N92">
            <v>56000</v>
          </cell>
          <cell r="P92">
            <v>70000</v>
          </cell>
          <cell r="Q92">
            <v>0.8</v>
          </cell>
          <cell r="R92">
            <v>56000</v>
          </cell>
        </row>
        <row r="93">
          <cell r="A93" t="str">
            <v>M070309</v>
          </cell>
          <cell r="B93" t="str">
            <v>鋼板</v>
          </cell>
          <cell r="C93" t="str">
            <v>SN400C PL-16</v>
          </cell>
          <cell r="D93">
            <v>0.22</v>
          </cell>
          <cell r="E93" t="str">
            <v>ｔ</v>
          </cell>
          <cell r="F93">
            <v>79000</v>
          </cell>
          <cell r="G93">
            <v>17380</v>
          </cell>
          <cell r="H93">
            <v>110000</v>
          </cell>
          <cell r="I93">
            <v>24200</v>
          </cell>
          <cell r="J93">
            <v>99000</v>
          </cell>
          <cell r="K93">
            <v>21780</v>
          </cell>
          <cell r="L93">
            <v>79000</v>
          </cell>
          <cell r="M93">
            <v>0.8</v>
          </cell>
          <cell r="N93">
            <v>63200</v>
          </cell>
          <cell r="P93">
            <v>79000</v>
          </cell>
          <cell r="Q93">
            <v>0.8</v>
          </cell>
          <cell r="R93">
            <v>63200</v>
          </cell>
        </row>
        <row r="94">
          <cell r="A94" t="str">
            <v>M070202</v>
          </cell>
          <cell r="B94" t="str">
            <v>Ｈ形鋼</v>
          </cell>
          <cell r="C94" t="str">
            <v>SS400                   H-150*75*5*7</v>
          </cell>
          <cell r="D94">
            <v>0.02</v>
          </cell>
          <cell r="E94" t="str">
            <v>ｔ</v>
          </cell>
          <cell r="F94">
            <v>47000</v>
          </cell>
          <cell r="G94">
            <v>940</v>
          </cell>
          <cell r="H94">
            <v>51000</v>
          </cell>
          <cell r="I94">
            <v>1020</v>
          </cell>
          <cell r="J94">
            <v>47000</v>
          </cell>
          <cell r="K94">
            <v>940</v>
          </cell>
          <cell r="L94">
            <v>47000</v>
          </cell>
          <cell r="M94">
            <v>0.8</v>
          </cell>
          <cell r="N94">
            <v>37600</v>
          </cell>
          <cell r="P94">
            <v>47000</v>
          </cell>
          <cell r="Q94">
            <v>0.8</v>
          </cell>
          <cell r="R94">
            <v>37600</v>
          </cell>
        </row>
        <row r="95">
          <cell r="A95" t="str">
            <v>M070210</v>
          </cell>
          <cell r="B95" t="str">
            <v>Ｈ形鋼</v>
          </cell>
          <cell r="C95" t="str">
            <v>SN400B                   H-148*100*6*9</v>
          </cell>
          <cell r="D95">
            <v>0.09</v>
          </cell>
          <cell r="E95" t="str">
            <v>ｔ</v>
          </cell>
          <cell r="F95">
            <v>50000</v>
          </cell>
          <cell r="G95">
            <v>4500</v>
          </cell>
          <cell r="H95">
            <v>54000</v>
          </cell>
          <cell r="I95">
            <v>4860</v>
          </cell>
          <cell r="J95">
            <v>51000</v>
          </cell>
          <cell r="K95">
            <v>4590</v>
          </cell>
          <cell r="L95">
            <v>50000</v>
          </cell>
          <cell r="M95">
            <v>0.8</v>
          </cell>
          <cell r="N95">
            <v>40000</v>
          </cell>
          <cell r="P95">
            <v>50000</v>
          </cell>
          <cell r="Q95">
            <v>0.8</v>
          </cell>
          <cell r="R95">
            <v>40000</v>
          </cell>
        </row>
        <row r="96">
          <cell r="A96" t="str">
            <v>M070211</v>
          </cell>
          <cell r="B96" t="str">
            <v>Ｈ形鋼</v>
          </cell>
          <cell r="C96" t="str">
            <v>SN400B                   H-150*150*7*10</v>
          </cell>
          <cell r="D96">
            <v>1.01</v>
          </cell>
          <cell r="E96" t="str">
            <v>ｔ</v>
          </cell>
          <cell r="F96">
            <v>50000</v>
          </cell>
          <cell r="G96">
            <v>50500</v>
          </cell>
          <cell r="H96">
            <v>54000</v>
          </cell>
          <cell r="I96">
            <v>54540</v>
          </cell>
          <cell r="J96">
            <v>51000</v>
          </cell>
          <cell r="K96">
            <v>51510</v>
          </cell>
          <cell r="L96">
            <v>50000</v>
          </cell>
          <cell r="M96">
            <v>0.8</v>
          </cell>
          <cell r="N96">
            <v>40000</v>
          </cell>
          <cell r="P96">
            <v>50000</v>
          </cell>
          <cell r="Q96">
            <v>0.8</v>
          </cell>
          <cell r="R96">
            <v>40000</v>
          </cell>
        </row>
        <row r="97">
          <cell r="A97" t="str">
            <v>M070502</v>
          </cell>
          <cell r="B97" t="str">
            <v>山形鋼</v>
          </cell>
          <cell r="C97" t="str">
            <v>SS400                     L-100*100*10</v>
          </cell>
          <cell r="D97">
            <v>0.05</v>
          </cell>
          <cell r="E97" t="str">
            <v>ｔ</v>
          </cell>
          <cell r="F97">
            <v>53000</v>
          </cell>
          <cell r="G97">
            <v>2650</v>
          </cell>
          <cell r="H97">
            <v>56000</v>
          </cell>
          <cell r="I97">
            <v>2800</v>
          </cell>
          <cell r="J97">
            <v>52000</v>
          </cell>
          <cell r="K97">
            <v>2600</v>
          </cell>
          <cell r="L97">
            <v>53000</v>
          </cell>
          <cell r="M97">
            <v>0.8</v>
          </cell>
          <cell r="N97">
            <v>42400</v>
          </cell>
          <cell r="P97">
            <v>53000</v>
          </cell>
          <cell r="Q97">
            <v>0.8</v>
          </cell>
          <cell r="R97">
            <v>42400</v>
          </cell>
        </row>
        <row r="98">
          <cell r="A98" t="str">
            <v>M070295</v>
          </cell>
          <cell r="B98" t="str">
            <v>溝形鋼</v>
          </cell>
          <cell r="C98" t="str">
            <v>SS400                     [-180*75*7*10.5</v>
          </cell>
          <cell r="D98">
            <v>0.31</v>
          </cell>
          <cell r="E98" t="str">
            <v>ｔ</v>
          </cell>
          <cell r="F98">
            <v>53000</v>
          </cell>
          <cell r="G98">
            <v>16430</v>
          </cell>
          <cell r="H98">
            <v>56000</v>
          </cell>
          <cell r="I98">
            <v>17360</v>
          </cell>
          <cell r="J98">
            <v>52000</v>
          </cell>
          <cell r="K98">
            <v>16120</v>
          </cell>
          <cell r="L98">
            <v>53000</v>
          </cell>
          <cell r="M98">
            <v>0.8</v>
          </cell>
          <cell r="N98">
            <v>42400</v>
          </cell>
          <cell r="P98">
            <v>53000</v>
          </cell>
          <cell r="Q98">
            <v>0.8</v>
          </cell>
          <cell r="R98">
            <v>42400</v>
          </cell>
        </row>
        <row r="99">
          <cell r="A99" t="str">
            <v>M070296</v>
          </cell>
          <cell r="B99" t="str">
            <v>溝形鋼</v>
          </cell>
          <cell r="C99" t="str">
            <v>SS400                     [-200*80*7.5*11</v>
          </cell>
          <cell r="D99">
            <v>0.5</v>
          </cell>
          <cell r="E99" t="str">
            <v>ｔ</v>
          </cell>
          <cell r="F99">
            <v>53000</v>
          </cell>
          <cell r="G99">
            <v>26500</v>
          </cell>
          <cell r="H99">
            <v>56000</v>
          </cell>
          <cell r="I99">
            <v>28000</v>
          </cell>
          <cell r="J99">
            <v>52000</v>
          </cell>
          <cell r="K99">
            <v>26000</v>
          </cell>
          <cell r="L99">
            <v>53000</v>
          </cell>
          <cell r="M99">
            <v>0.8</v>
          </cell>
          <cell r="N99">
            <v>42400</v>
          </cell>
          <cell r="P99">
            <v>53000</v>
          </cell>
          <cell r="Q99">
            <v>0.8</v>
          </cell>
          <cell r="R99">
            <v>42400</v>
          </cell>
        </row>
        <row r="100">
          <cell r="A100" t="str">
            <v>M070051</v>
          </cell>
          <cell r="B100" t="str">
            <v>軽量溝形鋼</v>
          </cell>
          <cell r="C100" t="str">
            <v>SSC400               LC-100*50*20*2.3</v>
          </cell>
          <cell r="D100">
            <v>0.12</v>
          </cell>
          <cell r="E100" t="str">
            <v>ｔ</v>
          </cell>
          <cell r="F100">
            <v>57000</v>
          </cell>
          <cell r="G100">
            <v>6840</v>
          </cell>
          <cell r="H100">
            <v>58000</v>
          </cell>
          <cell r="I100">
            <v>6960</v>
          </cell>
          <cell r="J100">
            <v>56000</v>
          </cell>
          <cell r="K100">
            <v>6720</v>
          </cell>
          <cell r="L100">
            <v>57000</v>
          </cell>
          <cell r="M100">
            <v>0.8</v>
          </cell>
          <cell r="N100">
            <v>45600</v>
          </cell>
          <cell r="P100">
            <v>57000</v>
          </cell>
          <cell r="Q100">
            <v>0.8</v>
          </cell>
          <cell r="R100">
            <v>45600</v>
          </cell>
        </row>
        <row r="101">
          <cell r="A101" t="str">
            <v>M070600</v>
          </cell>
          <cell r="B101" t="str">
            <v>構造用鋼管</v>
          </cell>
          <cell r="C101" t="str">
            <v>STK400                    P-139.8*4.5</v>
          </cell>
          <cell r="D101">
            <v>0.32</v>
          </cell>
          <cell r="E101" t="str">
            <v>ｔ</v>
          </cell>
          <cell r="F101">
            <v>105000</v>
          </cell>
          <cell r="G101">
            <v>33600</v>
          </cell>
          <cell r="H101">
            <v>114000</v>
          </cell>
          <cell r="I101">
            <v>36480</v>
          </cell>
          <cell r="J101">
            <v>110000</v>
          </cell>
          <cell r="K101">
            <v>35200</v>
          </cell>
          <cell r="L101">
            <v>105000</v>
          </cell>
          <cell r="M101">
            <v>0.8</v>
          </cell>
          <cell r="N101">
            <v>84000</v>
          </cell>
          <cell r="P101">
            <v>105000</v>
          </cell>
          <cell r="Q101">
            <v>0.8</v>
          </cell>
          <cell r="R101">
            <v>84000</v>
          </cell>
        </row>
        <row r="102">
          <cell r="A102" t="str">
            <v>M070603</v>
          </cell>
          <cell r="B102" t="str">
            <v>構造用鋼管</v>
          </cell>
          <cell r="C102" t="str">
            <v>STK400                    P-318.5*10.3</v>
          </cell>
          <cell r="D102">
            <v>0.13</v>
          </cell>
          <cell r="E102" t="str">
            <v>ｔ</v>
          </cell>
          <cell r="F102">
            <v>105000</v>
          </cell>
          <cell r="G102">
            <v>13650</v>
          </cell>
          <cell r="H102">
            <v>114000</v>
          </cell>
          <cell r="I102">
            <v>14820</v>
          </cell>
          <cell r="J102">
            <v>110000</v>
          </cell>
          <cell r="K102">
            <v>14300</v>
          </cell>
          <cell r="L102">
            <v>105000</v>
          </cell>
          <cell r="M102">
            <v>0.8</v>
          </cell>
          <cell r="N102">
            <v>84000</v>
          </cell>
          <cell r="P102">
            <v>105000</v>
          </cell>
          <cell r="Q102">
            <v>0.8</v>
          </cell>
          <cell r="R102">
            <v>84000</v>
          </cell>
        </row>
        <row r="103">
          <cell r="A103" t="str">
            <v>M070803</v>
          </cell>
          <cell r="B103" t="str">
            <v>高力ボルト</v>
          </cell>
          <cell r="C103" t="str">
            <v>S10T　ﾄﾙｼｱ形</v>
          </cell>
          <cell r="D103" t="str">
            <v>一式</v>
          </cell>
          <cell r="E103">
            <v>6447</v>
          </cell>
          <cell r="F103">
            <v>5215</v>
          </cell>
          <cell r="G103">
            <v>6447</v>
          </cell>
          <cell r="H103">
            <v>6447</v>
          </cell>
          <cell r="I103">
            <v>5215</v>
          </cell>
          <cell r="J103">
            <v>5100</v>
          </cell>
          <cell r="K103">
            <v>5215</v>
          </cell>
          <cell r="P103">
            <v>6447</v>
          </cell>
          <cell r="Q103">
            <v>0.8</v>
          </cell>
          <cell r="R103">
            <v>5100</v>
          </cell>
        </row>
        <row r="104">
          <cell r="A104" t="str">
            <v>M070813</v>
          </cell>
          <cell r="B104" t="str">
            <v>その他ボルト</v>
          </cell>
          <cell r="C104" t="str">
            <v>一式</v>
          </cell>
          <cell r="D104" t="str">
            <v>一式</v>
          </cell>
          <cell r="E104">
            <v>702</v>
          </cell>
          <cell r="F104">
            <v>1404</v>
          </cell>
          <cell r="G104">
            <v>1890</v>
          </cell>
          <cell r="H104">
            <v>0.8</v>
          </cell>
          <cell r="I104">
            <v>702</v>
          </cell>
          <cell r="K104">
            <v>1404</v>
          </cell>
          <cell r="P104">
            <v>1890</v>
          </cell>
          <cell r="Q104">
            <v>0.8</v>
          </cell>
          <cell r="R104">
            <v>1500</v>
          </cell>
        </row>
        <row r="105">
          <cell r="A105" t="str">
            <v>M070853</v>
          </cell>
          <cell r="B105" t="str">
            <v>鉄骨ブレース</v>
          </cell>
          <cell r="C105" t="str">
            <v>一式</v>
          </cell>
          <cell r="D105" t="str">
            <v>一式</v>
          </cell>
          <cell r="E105">
            <v>11200</v>
          </cell>
          <cell r="F105">
            <v>10920</v>
          </cell>
          <cell r="G105">
            <v>19200</v>
          </cell>
          <cell r="H105">
            <v>0.8</v>
          </cell>
          <cell r="I105">
            <v>11200</v>
          </cell>
          <cell r="K105">
            <v>10920</v>
          </cell>
          <cell r="P105">
            <v>19200</v>
          </cell>
          <cell r="Q105">
            <v>0.8</v>
          </cell>
          <cell r="R105">
            <v>15300</v>
          </cell>
        </row>
        <row r="107">
          <cell r="A107" t="str">
            <v>一般鉄骨工事</v>
          </cell>
          <cell r="B107" t="str">
            <v>㈱ヨネモリ</v>
          </cell>
          <cell r="C107" t="str">
            <v>本田鉄工㈱</v>
          </cell>
          <cell r="D107" t="str">
            <v>㈱奥武鉄工</v>
          </cell>
          <cell r="E107" t="str">
            <v>㈱ヨネモリ</v>
          </cell>
          <cell r="F107" t="str">
            <v>㈱ヨネモリ</v>
          </cell>
          <cell r="H107" t="str">
            <v>本田鉄工㈱</v>
          </cell>
          <cell r="J107" t="str">
            <v>㈱奥武鉄工</v>
          </cell>
          <cell r="P107" t="str">
            <v>㈱ヨネモリ</v>
          </cell>
        </row>
        <row r="109">
          <cell r="B109" t="str">
            <v>【　管理棟　】</v>
          </cell>
        </row>
        <row r="110">
          <cell r="A110" t="str">
            <v>M071003</v>
          </cell>
          <cell r="B110" t="str">
            <v>工場加工組立費</v>
          </cell>
          <cell r="C110" t="str">
            <v>工場溶接共</v>
          </cell>
          <cell r="D110">
            <v>1.81</v>
          </cell>
          <cell r="E110" t="str">
            <v>ｔ</v>
          </cell>
          <cell r="F110">
            <v>250000</v>
          </cell>
          <cell r="G110">
            <v>452500</v>
          </cell>
          <cell r="H110">
            <v>80000</v>
          </cell>
          <cell r="I110">
            <v>144800</v>
          </cell>
          <cell r="J110">
            <v>75000</v>
          </cell>
          <cell r="K110">
            <v>135750</v>
          </cell>
          <cell r="L110">
            <v>250000</v>
          </cell>
          <cell r="M110">
            <v>0.8</v>
          </cell>
          <cell r="N110">
            <v>200000</v>
          </cell>
          <cell r="P110">
            <v>250000</v>
          </cell>
          <cell r="Q110">
            <v>0.8</v>
          </cell>
          <cell r="R110">
            <v>200000</v>
          </cell>
        </row>
        <row r="111">
          <cell r="A111" t="str">
            <v>M071053</v>
          </cell>
          <cell r="B111" t="str">
            <v>工場さび止め塗装</v>
          </cell>
          <cell r="C111">
            <v>6</v>
          </cell>
          <cell r="D111">
            <v>6</v>
          </cell>
          <cell r="E111" t="str">
            <v>ｍ2</v>
          </cell>
          <cell r="F111">
            <v>1000</v>
          </cell>
          <cell r="G111">
            <v>6000</v>
          </cell>
          <cell r="H111">
            <v>450</v>
          </cell>
          <cell r="I111">
            <v>2700</v>
          </cell>
          <cell r="J111">
            <v>400</v>
          </cell>
          <cell r="K111">
            <v>2400</v>
          </cell>
          <cell r="L111">
            <v>0.8</v>
          </cell>
          <cell r="M111">
            <v>800</v>
          </cell>
          <cell r="P111">
            <v>1000</v>
          </cell>
          <cell r="Q111">
            <v>0.8</v>
          </cell>
          <cell r="R111">
            <v>800</v>
          </cell>
        </row>
        <row r="112">
          <cell r="A112" t="str">
            <v>M071203</v>
          </cell>
          <cell r="B112" t="str">
            <v>溶融亜鉛めっき</v>
          </cell>
          <cell r="C112">
            <v>2.73</v>
          </cell>
          <cell r="D112">
            <v>2.73</v>
          </cell>
          <cell r="E112" t="str">
            <v>ｔ</v>
          </cell>
          <cell r="F112">
            <v>70000</v>
          </cell>
          <cell r="G112">
            <v>191100</v>
          </cell>
          <cell r="H112">
            <v>100000</v>
          </cell>
          <cell r="I112">
            <v>273000</v>
          </cell>
          <cell r="J112">
            <v>80000</v>
          </cell>
          <cell r="K112">
            <v>218400</v>
          </cell>
          <cell r="L112">
            <v>0.8</v>
          </cell>
          <cell r="M112">
            <v>56000</v>
          </cell>
          <cell r="P112">
            <v>70000</v>
          </cell>
          <cell r="Q112">
            <v>0.8</v>
          </cell>
          <cell r="R112">
            <v>56000</v>
          </cell>
        </row>
        <row r="113">
          <cell r="A113" t="str">
            <v>M070913</v>
          </cell>
          <cell r="B113" t="str">
            <v>アンカーボルト埋込み</v>
          </cell>
          <cell r="C113" t="str">
            <v>一式</v>
          </cell>
          <cell r="D113" t="str">
            <v>一式</v>
          </cell>
          <cell r="E113">
            <v>168960</v>
          </cell>
          <cell r="F113">
            <v>171200</v>
          </cell>
          <cell r="G113">
            <v>33600</v>
          </cell>
          <cell r="H113">
            <v>0.8</v>
          </cell>
          <cell r="I113">
            <v>168960</v>
          </cell>
          <cell r="K113">
            <v>171200</v>
          </cell>
          <cell r="P113">
            <v>33600</v>
          </cell>
          <cell r="Q113">
            <v>0.8</v>
          </cell>
          <cell r="R113">
            <v>26800</v>
          </cell>
        </row>
        <row r="114">
          <cell r="A114" t="str">
            <v>M071303</v>
          </cell>
          <cell r="B114" t="str">
            <v>建　方</v>
          </cell>
          <cell r="C114" t="str">
            <v>一式</v>
          </cell>
          <cell r="D114" t="str">
            <v>一式</v>
          </cell>
          <cell r="E114">
            <v>27150</v>
          </cell>
          <cell r="F114">
            <v>27150</v>
          </cell>
          <cell r="G114">
            <v>181000</v>
          </cell>
          <cell r="H114">
            <v>0.8</v>
          </cell>
          <cell r="I114">
            <v>27150</v>
          </cell>
          <cell r="K114">
            <v>27150</v>
          </cell>
          <cell r="P114">
            <v>181000</v>
          </cell>
          <cell r="Q114">
            <v>0.8</v>
          </cell>
          <cell r="R114">
            <v>144800</v>
          </cell>
        </row>
        <row r="115">
          <cell r="A115" t="str">
            <v>M071503</v>
          </cell>
          <cell r="B115" t="str">
            <v>建方機械運転費</v>
          </cell>
          <cell r="C115" t="str">
            <v>一式</v>
          </cell>
          <cell r="D115" t="str">
            <v>一式</v>
          </cell>
          <cell r="E115">
            <v>65000</v>
          </cell>
          <cell r="F115">
            <v>65000</v>
          </cell>
          <cell r="G115">
            <v>70000</v>
          </cell>
          <cell r="H115">
            <v>0.8</v>
          </cell>
          <cell r="I115">
            <v>65000</v>
          </cell>
          <cell r="K115">
            <v>65000</v>
          </cell>
          <cell r="P115">
            <v>70000</v>
          </cell>
          <cell r="Q115">
            <v>0.8</v>
          </cell>
          <cell r="R115">
            <v>56000</v>
          </cell>
        </row>
        <row r="116">
          <cell r="A116" t="str">
            <v>M071603</v>
          </cell>
          <cell r="B116" t="str">
            <v>現場本締め</v>
          </cell>
          <cell r="C116" t="str">
            <v>一式</v>
          </cell>
          <cell r="D116" t="str">
            <v>一式</v>
          </cell>
          <cell r="E116">
            <v>29600</v>
          </cell>
          <cell r="F116">
            <v>22200</v>
          </cell>
          <cell r="G116">
            <v>22200</v>
          </cell>
          <cell r="H116">
            <v>0.8</v>
          </cell>
          <cell r="I116">
            <v>29600</v>
          </cell>
          <cell r="K116">
            <v>22200</v>
          </cell>
          <cell r="P116">
            <v>22200</v>
          </cell>
          <cell r="Q116">
            <v>0.8</v>
          </cell>
          <cell r="R116">
            <v>17700</v>
          </cell>
        </row>
        <row r="117">
          <cell r="A117" t="str">
            <v>M070833</v>
          </cell>
          <cell r="B117" t="str">
            <v>現場溶接</v>
          </cell>
          <cell r="C117">
            <v>21.2</v>
          </cell>
          <cell r="D117">
            <v>21.2</v>
          </cell>
          <cell r="E117" t="str">
            <v>ｍ</v>
          </cell>
          <cell r="F117">
            <v>3000</v>
          </cell>
          <cell r="G117">
            <v>63600</v>
          </cell>
          <cell r="H117">
            <v>2000</v>
          </cell>
          <cell r="I117">
            <v>42400</v>
          </cell>
          <cell r="J117">
            <v>2000</v>
          </cell>
          <cell r="K117">
            <v>42400</v>
          </cell>
          <cell r="L117">
            <v>0.8</v>
          </cell>
          <cell r="M117">
            <v>2400</v>
          </cell>
          <cell r="P117">
            <v>3000</v>
          </cell>
          <cell r="Q117">
            <v>0.8</v>
          </cell>
          <cell r="R117">
            <v>2400</v>
          </cell>
        </row>
        <row r="118">
          <cell r="A118" t="str">
            <v>M071703</v>
          </cell>
          <cell r="B118" t="str">
            <v>軽量形鋼加工取付け</v>
          </cell>
          <cell r="C118">
            <v>1.03</v>
          </cell>
          <cell r="D118">
            <v>1.03</v>
          </cell>
          <cell r="E118" t="str">
            <v>ｔ</v>
          </cell>
          <cell r="F118">
            <v>140000</v>
          </cell>
          <cell r="G118">
            <v>144200</v>
          </cell>
          <cell r="H118">
            <v>180000</v>
          </cell>
          <cell r="I118">
            <v>185400</v>
          </cell>
          <cell r="J118">
            <v>160000</v>
          </cell>
          <cell r="K118">
            <v>164800</v>
          </cell>
          <cell r="L118">
            <v>0.8</v>
          </cell>
          <cell r="M118">
            <v>112000</v>
          </cell>
          <cell r="P118">
            <v>140000</v>
          </cell>
          <cell r="Q118">
            <v>0.8</v>
          </cell>
          <cell r="R118">
            <v>112000</v>
          </cell>
        </row>
        <row r="119">
          <cell r="A119" t="str">
            <v>M071903</v>
          </cell>
          <cell r="B119" t="str">
            <v>デッキプレート</v>
          </cell>
          <cell r="C119" t="str">
            <v>敷込み共</v>
          </cell>
          <cell r="D119">
            <v>9.9</v>
          </cell>
          <cell r="E119" t="str">
            <v>ｍ2</v>
          </cell>
          <cell r="F119">
            <v>6000</v>
          </cell>
          <cell r="G119">
            <v>59400</v>
          </cell>
          <cell r="H119">
            <v>4500</v>
          </cell>
          <cell r="I119">
            <v>44550</v>
          </cell>
          <cell r="J119">
            <v>4500</v>
          </cell>
          <cell r="K119">
            <v>44550</v>
          </cell>
          <cell r="L119">
            <v>6000</v>
          </cell>
          <cell r="M119">
            <v>0.8</v>
          </cell>
          <cell r="N119">
            <v>4800</v>
          </cell>
          <cell r="P119">
            <v>6000</v>
          </cell>
          <cell r="Q119">
            <v>0.8</v>
          </cell>
          <cell r="R119">
            <v>4800</v>
          </cell>
        </row>
        <row r="120">
          <cell r="A120" t="str">
            <v>M071803</v>
          </cell>
          <cell r="B120" t="str">
            <v>鉄骨運搬</v>
          </cell>
          <cell r="C120" t="str">
            <v>一式</v>
          </cell>
          <cell r="D120" t="str">
            <v>一式</v>
          </cell>
          <cell r="E120">
            <v>10860</v>
          </cell>
          <cell r="F120">
            <v>10860</v>
          </cell>
          <cell r="G120">
            <v>45250</v>
          </cell>
          <cell r="H120">
            <v>0.8</v>
          </cell>
          <cell r="I120">
            <v>10860</v>
          </cell>
          <cell r="K120">
            <v>10860</v>
          </cell>
          <cell r="P120">
            <v>45250</v>
          </cell>
          <cell r="Q120">
            <v>0.8</v>
          </cell>
          <cell r="R120">
            <v>36200</v>
          </cell>
        </row>
        <row r="122">
          <cell r="B122" t="str">
            <v>小　計</v>
          </cell>
          <cell r="C122">
            <v>1484137</v>
          </cell>
          <cell r="D122">
            <v>1222677</v>
          </cell>
          <cell r="E122">
            <v>1121929</v>
          </cell>
          <cell r="G122">
            <v>1484137</v>
          </cell>
          <cell r="I122">
            <v>1222677</v>
          </cell>
          <cell r="K122">
            <v>1121929</v>
          </cell>
        </row>
        <row r="126">
          <cell r="B126" t="str">
            <v>合　計</v>
          </cell>
          <cell r="C126">
            <v>15542191</v>
          </cell>
          <cell r="D126">
            <v>17781837</v>
          </cell>
          <cell r="E126">
            <v>16610214</v>
          </cell>
          <cell r="F126">
            <v>0</v>
          </cell>
          <cell r="G126">
            <v>15542191</v>
          </cell>
          <cell r="H126">
            <v>12433700</v>
          </cell>
          <cell r="I126">
            <v>17781837</v>
          </cell>
          <cell r="K126">
            <v>16610214</v>
          </cell>
          <cell r="M126">
            <v>0</v>
          </cell>
          <cell r="P126">
            <v>15542191</v>
          </cell>
          <cell r="R126">
            <v>12433700</v>
          </cell>
        </row>
        <row r="142">
          <cell r="A142" t="str">
            <v>鉄骨工事試験</v>
          </cell>
          <cell r="B142" t="str">
            <v>㈱北陸溶接検査事務所</v>
          </cell>
          <cell r="C142" t="str">
            <v>非破壊検査㈱</v>
          </cell>
          <cell r="D142" t="str">
            <v>㈱石川検査</v>
          </cell>
          <cell r="E142" t="str">
            <v>㈱石川検査</v>
          </cell>
          <cell r="F142" t="str">
            <v>㈱北陸溶接検査事務所</v>
          </cell>
          <cell r="H142" t="str">
            <v>非破壊検査㈱</v>
          </cell>
          <cell r="J142" t="str">
            <v>㈱石川検査</v>
          </cell>
          <cell r="P142" t="str">
            <v>㈱石川検査</v>
          </cell>
        </row>
        <row r="144">
          <cell r="B144" t="str">
            <v>【　展示ホール棟　】</v>
          </cell>
        </row>
        <row r="145">
          <cell r="B145" t="str">
            <v>超音波探傷試験</v>
          </cell>
          <cell r="C145" t="str">
            <v>工場溶接部</v>
          </cell>
          <cell r="D145">
            <v>60</v>
          </cell>
          <cell r="E145" t="str">
            <v>箇所</v>
          </cell>
          <cell r="F145">
            <v>1500</v>
          </cell>
          <cell r="G145">
            <v>90000</v>
          </cell>
          <cell r="H145">
            <v>1920</v>
          </cell>
          <cell r="I145">
            <v>115200</v>
          </cell>
          <cell r="J145">
            <v>40000</v>
          </cell>
          <cell r="K145">
            <v>40000</v>
          </cell>
        </row>
        <row r="147">
          <cell r="A147" t="str">
            <v>M078000</v>
          </cell>
          <cell r="B147" t="str">
            <v>小　計</v>
          </cell>
          <cell r="C147">
            <v>90000</v>
          </cell>
          <cell r="D147">
            <v>115200</v>
          </cell>
          <cell r="E147">
            <v>40000</v>
          </cell>
          <cell r="F147">
            <v>0</v>
          </cell>
          <cell r="G147">
            <v>90000</v>
          </cell>
          <cell r="H147">
            <v>0.8</v>
          </cell>
          <cell r="I147">
            <v>115200</v>
          </cell>
          <cell r="K147">
            <v>40000</v>
          </cell>
          <cell r="M147">
            <v>0</v>
          </cell>
          <cell r="P147">
            <v>40000</v>
          </cell>
          <cell r="Q147">
            <v>0.8</v>
          </cell>
          <cell r="R147">
            <v>32000</v>
          </cell>
        </row>
        <row r="149">
          <cell r="B149" t="str">
            <v>【　レクチャーホール棟　】</v>
          </cell>
        </row>
        <row r="150">
          <cell r="B150" t="str">
            <v>超音波探傷試験</v>
          </cell>
          <cell r="C150" t="str">
            <v>工場溶接部</v>
          </cell>
          <cell r="D150">
            <v>40</v>
          </cell>
          <cell r="E150" t="str">
            <v>箇所</v>
          </cell>
          <cell r="F150">
            <v>1500</v>
          </cell>
          <cell r="G150">
            <v>60000</v>
          </cell>
          <cell r="H150">
            <v>2875</v>
          </cell>
          <cell r="I150">
            <v>115000</v>
          </cell>
          <cell r="J150">
            <v>38000</v>
          </cell>
          <cell r="K150">
            <v>38000</v>
          </cell>
        </row>
        <row r="151">
          <cell r="B151" t="str">
            <v>超音波探傷試験</v>
          </cell>
          <cell r="C151" t="str">
            <v>現場溶接部</v>
          </cell>
          <cell r="D151">
            <v>28</v>
          </cell>
          <cell r="E151" t="str">
            <v>箇所</v>
          </cell>
          <cell r="F151">
            <v>2000</v>
          </cell>
          <cell r="G151">
            <v>56000</v>
          </cell>
          <cell r="H151">
            <v>4110</v>
          </cell>
          <cell r="I151">
            <v>115080</v>
          </cell>
          <cell r="J151">
            <v>40000</v>
          </cell>
          <cell r="K151">
            <v>40000</v>
          </cell>
        </row>
        <row r="153">
          <cell r="A153" t="str">
            <v>M078001</v>
          </cell>
          <cell r="B153" t="str">
            <v>小　計</v>
          </cell>
          <cell r="C153">
            <v>116000</v>
          </cell>
          <cell r="D153">
            <v>230080</v>
          </cell>
          <cell r="E153">
            <v>78000</v>
          </cell>
          <cell r="F153">
            <v>0</v>
          </cell>
          <cell r="G153">
            <v>116000</v>
          </cell>
          <cell r="H153">
            <v>0.8</v>
          </cell>
          <cell r="I153">
            <v>230080</v>
          </cell>
          <cell r="K153">
            <v>78000</v>
          </cell>
          <cell r="M153">
            <v>0</v>
          </cell>
          <cell r="P153">
            <v>78000</v>
          </cell>
          <cell r="Q153">
            <v>0.8</v>
          </cell>
          <cell r="R153">
            <v>62400</v>
          </cell>
        </row>
        <row r="155">
          <cell r="B155" t="str">
            <v>【　管理棟　】</v>
          </cell>
        </row>
        <row r="156">
          <cell r="B156" t="str">
            <v>超音波探傷試験</v>
          </cell>
          <cell r="C156" t="str">
            <v>工場溶接部</v>
          </cell>
          <cell r="D156">
            <v>20</v>
          </cell>
          <cell r="E156" t="str">
            <v>箇所</v>
          </cell>
          <cell r="F156">
            <v>1500</v>
          </cell>
          <cell r="G156">
            <v>30000</v>
          </cell>
          <cell r="H156">
            <v>5750</v>
          </cell>
          <cell r="I156">
            <v>115000</v>
          </cell>
          <cell r="J156">
            <v>36000</v>
          </cell>
          <cell r="K156">
            <v>36000</v>
          </cell>
        </row>
        <row r="157">
          <cell r="B157" t="str">
            <v>超音波探傷試験</v>
          </cell>
          <cell r="C157" t="str">
            <v>現場溶接部</v>
          </cell>
          <cell r="D157">
            <v>16</v>
          </cell>
          <cell r="E157" t="str">
            <v>箇所</v>
          </cell>
          <cell r="F157">
            <v>2000</v>
          </cell>
          <cell r="G157">
            <v>32000</v>
          </cell>
          <cell r="H157">
            <v>7190</v>
          </cell>
          <cell r="I157">
            <v>115040</v>
          </cell>
          <cell r="J157">
            <v>40000</v>
          </cell>
          <cell r="K157">
            <v>40000</v>
          </cell>
        </row>
        <row r="159">
          <cell r="A159" t="str">
            <v>M078002</v>
          </cell>
          <cell r="B159" t="str">
            <v>小　計</v>
          </cell>
          <cell r="C159">
            <v>62000</v>
          </cell>
          <cell r="D159">
            <v>230040</v>
          </cell>
          <cell r="E159">
            <v>76000</v>
          </cell>
          <cell r="F159">
            <v>0</v>
          </cell>
          <cell r="G159">
            <v>62000</v>
          </cell>
          <cell r="H159">
            <v>0.8</v>
          </cell>
          <cell r="I159">
            <v>230040</v>
          </cell>
          <cell r="K159">
            <v>76000</v>
          </cell>
          <cell r="M159">
            <v>0</v>
          </cell>
          <cell r="P159">
            <v>76000</v>
          </cell>
          <cell r="Q159">
            <v>0.8</v>
          </cell>
          <cell r="R159">
            <v>60800</v>
          </cell>
        </row>
        <row r="162">
          <cell r="B162" t="str">
            <v>合　計</v>
          </cell>
          <cell r="C162">
            <v>268000</v>
          </cell>
          <cell r="D162">
            <v>575320</v>
          </cell>
          <cell r="E162">
            <v>194000</v>
          </cell>
          <cell r="F162">
            <v>0</v>
          </cell>
          <cell r="G162">
            <v>268000</v>
          </cell>
          <cell r="H162">
            <v>155200</v>
          </cell>
          <cell r="I162">
            <v>575320</v>
          </cell>
          <cell r="K162">
            <v>194000</v>
          </cell>
          <cell r="M162">
            <v>0</v>
          </cell>
          <cell r="P162">
            <v>194000</v>
          </cell>
          <cell r="R162">
            <v>155200</v>
          </cell>
        </row>
        <row r="177">
          <cell r="A177" t="str">
            <v>屋根及びとい工事</v>
          </cell>
          <cell r="B177" t="str">
            <v>元旦ビューティ工業㈱</v>
          </cell>
          <cell r="C177" t="str">
            <v>三晃金属工業㈱</v>
          </cell>
          <cell r="D177" t="str">
            <v>㈱石川セキノ興産</v>
          </cell>
          <cell r="E177" t="str">
            <v>三晃金属工業㈱</v>
          </cell>
          <cell r="F177" t="str">
            <v>元旦ビューティ工業㈱</v>
          </cell>
          <cell r="H177" t="str">
            <v>三晃金属工業㈱</v>
          </cell>
          <cell r="J177" t="str">
            <v>㈱石川セキノ興産</v>
          </cell>
          <cell r="P177" t="str">
            <v>三晃金属工業㈱</v>
          </cell>
        </row>
        <row r="179">
          <cell r="B179" t="str">
            <v>【　展示ホール棟　】</v>
          </cell>
        </row>
        <row r="180">
          <cell r="B180" t="str">
            <v>屋根下地</v>
          </cell>
          <cell r="C180">
            <v>0</v>
          </cell>
        </row>
        <row r="181">
          <cell r="A181" t="str">
            <v>M090000</v>
          </cell>
          <cell r="B181" t="str">
            <v>　アスファルトルーフィング葺き</v>
          </cell>
          <cell r="C181">
            <v>0</v>
          </cell>
          <cell r="D181">
            <v>382</v>
          </cell>
          <cell r="E181" t="str">
            <v>ｍ2</v>
          </cell>
          <cell r="F181">
            <v>450</v>
          </cell>
          <cell r="G181">
            <v>171900</v>
          </cell>
          <cell r="H181">
            <v>240</v>
          </cell>
          <cell r="I181">
            <v>91680</v>
          </cell>
          <cell r="J181">
            <v>300</v>
          </cell>
          <cell r="K181">
            <v>114600</v>
          </cell>
          <cell r="L181">
            <v>240</v>
          </cell>
          <cell r="M181">
            <v>0.8</v>
          </cell>
          <cell r="N181">
            <v>190</v>
          </cell>
          <cell r="P181">
            <v>240</v>
          </cell>
          <cell r="Q181">
            <v>0.8</v>
          </cell>
          <cell r="R181">
            <v>190</v>
          </cell>
        </row>
        <row r="182">
          <cell r="B182" t="str">
            <v>屋根下地</v>
          </cell>
          <cell r="C182">
            <v>0</v>
          </cell>
          <cell r="D182">
            <v>0</v>
          </cell>
          <cell r="E182">
            <v>0</v>
          </cell>
        </row>
        <row r="183">
          <cell r="A183" t="str">
            <v>M090001</v>
          </cell>
          <cell r="B183" t="str">
            <v>　ポリエチレンフォーム敷き</v>
          </cell>
          <cell r="C183" t="str">
            <v>厚4</v>
          </cell>
          <cell r="D183">
            <v>382</v>
          </cell>
          <cell r="E183" t="str">
            <v>ｍ2</v>
          </cell>
          <cell r="F183">
            <v>1000</v>
          </cell>
          <cell r="G183">
            <v>382000</v>
          </cell>
          <cell r="H183">
            <v>600</v>
          </cell>
          <cell r="I183">
            <v>229200</v>
          </cell>
          <cell r="J183">
            <v>600</v>
          </cell>
          <cell r="K183">
            <v>229200</v>
          </cell>
          <cell r="L183">
            <v>600</v>
          </cell>
          <cell r="M183">
            <v>0.8</v>
          </cell>
          <cell r="N183">
            <v>480</v>
          </cell>
          <cell r="P183">
            <v>600</v>
          </cell>
          <cell r="Q183">
            <v>0.8</v>
          </cell>
          <cell r="R183">
            <v>480</v>
          </cell>
        </row>
        <row r="184">
          <cell r="B184" t="str">
            <v>屋根下地</v>
          </cell>
          <cell r="C184">
            <v>0</v>
          </cell>
          <cell r="D184">
            <v>0</v>
          </cell>
          <cell r="E184">
            <v>0</v>
          </cell>
        </row>
        <row r="185">
          <cell r="A185" t="str">
            <v>M090002</v>
          </cell>
          <cell r="B185" t="str">
            <v>　硬質木片セメント板張り</v>
          </cell>
          <cell r="C185" t="str">
            <v>厚18</v>
          </cell>
          <cell r="D185">
            <v>382</v>
          </cell>
          <cell r="E185" t="str">
            <v>ｍ2</v>
          </cell>
          <cell r="F185">
            <v>4200</v>
          </cell>
          <cell r="G185">
            <v>1604400</v>
          </cell>
          <cell r="H185">
            <v>2800</v>
          </cell>
          <cell r="I185">
            <v>1069600</v>
          </cell>
          <cell r="J185">
            <v>3500</v>
          </cell>
          <cell r="K185">
            <v>1337000</v>
          </cell>
          <cell r="L185">
            <v>2800</v>
          </cell>
          <cell r="M185">
            <v>0.8</v>
          </cell>
          <cell r="N185">
            <v>2240</v>
          </cell>
          <cell r="P185">
            <v>2800</v>
          </cell>
          <cell r="Q185">
            <v>0.8</v>
          </cell>
          <cell r="R185">
            <v>2240</v>
          </cell>
        </row>
        <row r="186">
          <cell r="B186" t="str">
            <v>屋根</v>
          </cell>
          <cell r="C186">
            <v>0</v>
          </cell>
          <cell r="D186">
            <v>0</v>
          </cell>
          <cell r="E186">
            <v>0</v>
          </cell>
        </row>
        <row r="187">
          <cell r="A187" t="str">
            <v>M090003</v>
          </cell>
          <cell r="B187" t="str">
            <v>　フッ素樹脂塗装鋼板　立平葺き</v>
          </cell>
          <cell r="C187" t="str">
            <v>厚0.4</v>
          </cell>
          <cell r="D187">
            <v>382</v>
          </cell>
          <cell r="E187" t="str">
            <v>ｍ2</v>
          </cell>
          <cell r="F187">
            <v>14400</v>
          </cell>
          <cell r="G187">
            <v>5500800</v>
          </cell>
          <cell r="H187">
            <v>4200</v>
          </cell>
          <cell r="I187">
            <v>1604400</v>
          </cell>
          <cell r="J187">
            <v>12000</v>
          </cell>
          <cell r="K187">
            <v>4584000</v>
          </cell>
          <cell r="L187">
            <v>4200</v>
          </cell>
          <cell r="M187">
            <v>0.8</v>
          </cell>
          <cell r="N187">
            <v>3360</v>
          </cell>
          <cell r="P187">
            <v>4200</v>
          </cell>
          <cell r="Q187">
            <v>0.8</v>
          </cell>
          <cell r="R187">
            <v>3360</v>
          </cell>
        </row>
        <row r="188">
          <cell r="B188" t="str">
            <v>屋根　直面</v>
          </cell>
          <cell r="C188">
            <v>0</v>
          </cell>
          <cell r="D188">
            <v>0</v>
          </cell>
          <cell r="E188">
            <v>0</v>
          </cell>
        </row>
        <row r="189">
          <cell r="A189" t="str">
            <v>M090004</v>
          </cell>
          <cell r="B189" t="str">
            <v>　フッ素樹脂塗装鋼板　唐草</v>
          </cell>
          <cell r="C189" t="str">
            <v>厚0.4</v>
          </cell>
          <cell r="D189">
            <v>16.7</v>
          </cell>
          <cell r="E189" t="str">
            <v>ｍ</v>
          </cell>
          <cell r="F189">
            <v>4200</v>
          </cell>
          <cell r="G189">
            <v>70140</v>
          </cell>
          <cell r="H189">
            <v>2300</v>
          </cell>
          <cell r="I189">
            <v>38410</v>
          </cell>
          <cell r="J189">
            <v>3500</v>
          </cell>
          <cell r="K189">
            <v>58450</v>
          </cell>
          <cell r="L189">
            <v>2300</v>
          </cell>
          <cell r="M189">
            <v>0.8</v>
          </cell>
          <cell r="N189">
            <v>1840</v>
          </cell>
          <cell r="P189">
            <v>2300</v>
          </cell>
          <cell r="Q189">
            <v>0.8</v>
          </cell>
          <cell r="R189">
            <v>1840</v>
          </cell>
        </row>
        <row r="190">
          <cell r="B190" t="str">
            <v>屋根　曲面</v>
          </cell>
          <cell r="C190">
            <v>0</v>
          </cell>
          <cell r="D190">
            <v>0</v>
          </cell>
          <cell r="E190">
            <v>0</v>
          </cell>
        </row>
        <row r="191">
          <cell r="A191" t="str">
            <v>M090005</v>
          </cell>
          <cell r="B191" t="str">
            <v>　フッ素樹脂塗装鋼板　唐草</v>
          </cell>
          <cell r="C191" t="str">
            <v>厚0.4</v>
          </cell>
          <cell r="D191">
            <v>91.7</v>
          </cell>
          <cell r="E191" t="str">
            <v>ｍ</v>
          </cell>
          <cell r="F191">
            <v>2160</v>
          </cell>
          <cell r="G191">
            <v>198072</v>
          </cell>
          <cell r="H191">
            <v>2500</v>
          </cell>
          <cell r="I191">
            <v>229250</v>
          </cell>
          <cell r="J191">
            <v>1800</v>
          </cell>
          <cell r="K191">
            <v>165060</v>
          </cell>
          <cell r="L191">
            <v>2500</v>
          </cell>
          <cell r="M191">
            <v>0.8</v>
          </cell>
          <cell r="N191">
            <v>2000</v>
          </cell>
          <cell r="P191">
            <v>2500</v>
          </cell>
          <cell r="Q191">
            <v>0.8</v>
          </cell>
          <cell r="R191">
            <v>2000</v>
          </cell>
        </row>
        <row r="192">
          <cell r="B192" t="str">
            <v>屋根　曲面</v>
          </cell>
          <cell r="C192" t="str">
            <v>厚0.4　糸=250</v>
          </cell>
          <cell r="D192">
            <v>0</v>
          </cell>
          <cell r="E192">
            <v>0</v>
          </cell>
        </row>
        <row r="193">
          <cell r="A193" t="str">
            <v>M090006</v>
          </cell>
          <cell r="B193" t="str">
            <v>　フッ素樹脂塗装鋼板　棟包</v>
          </cell>
          <cell r="C193" t="str">
            <v>木下地100×20共</v>
          </cell>
          <cell r="D193">
            <v>50.7</v>
          </cell>
          <cell r="E193" t="str">
            <v>ｍ</v>
          </cell>
          <cell r="F193">
            <v>5160</v>
          </cell>
          <cell r="G193">
            <v>261612.00000000003</v>
          </cell>
          <cell r="H193">
            <v>4200</v>
          </cell>
          <cell r="I193">
            <v>212940</v>
          </cell>
          <cell r="J193">
            <v>4300</v>
          </cell>
          <cell r="K193">
            <v>218010</v>
          </cell>
          <cell r="L193">
            <v>4200</v>
          </cell>
          <cell r="M193">
            <v>0.8</v>
          </cell>
          <cell r="N193">
            <v>3360</v>
          </cell>
          <cell r="P193">
            <v>4200</v>
          </cell>
          <cell r="Q193">
            <v>0.8</v>
          </cell>
          <cell r="R193">
            <v>3360</v>
          </cell>
        </row>
        <row r="194">
          <cell r="B194" t="str">
            <v>屋根　曲面</v>
          </cell>
          <cell r="C194" t="str">
            <v>厚0.4　糸=150</v>
          </cell>
          <cell r="D194">
            <v>0</v>
          </cell>
          <cell r="E194">
            <v>0</v>
          </cell>
        </row>
        <row r="195">
          <cell r="A195" t="str">
            <v>M090007</v>
          </cell>
          <cell r="B195" t="str">
            <v>　フッ素樹脂塗装鋼板　棟包</v>
          </cell>
          <cell r="C195" t="str">
            <v>木下地100×20共</v>
          </cell>
          <cell r="D195">
            <v>41.7</v>
          </cell>
          <cell r="E195" t="str">
            <v>ｍ</v>
          </cell>
          <cell r="F195">
            <v>4560</v>
          </cell>
          <cell r="G195">
            <v>190152</v>
          </cell>
          <cell r="H195">
            <v>4200</v>
          </cell>
          <cell r="I195">
            <v>175140</v>
          </cell>
          <cell r="J195">
            <v>3800</v>
          </cell>
          <cell r="K195">
            <v>158460</v>
          </cell>
          <cell r="L195">
            <v>4200</v>
          </cell>
          <cell r="M195">
            <v>0.8</v>
          </cell>
          <cell r="N195">
            <v>3360</v>
          </cell>
          <cell r="P195">
            <v>4200</v>
          </cell>
          <cell r="Q195">
            <v>0.8</v>
          </cell>
          <cell r="R195">
            <v>3360</v>
          </cell>
        </row>
        <row r="197">
          <cell r="B197" t="str">
            <v>小　計</v>
          </cell>
          <cell r="C197">
            <v>8379076</v>
          </cell>
          <cell r="D197">
            <v>3650620</v>
          </cell>
          <cell r="E197">
            <v>6864780</v>
          </cell>
          <cell r="G197">
            <v>8379076</v>
          </cell>
          <cell r="I197">
            <v>3650620</v>
          </cell>
          <cell r="K197">
            <v>6864780</v>
          </cell>
        </row>
        <row r="200">
          <cell r="B200" t="str">
            <v>【　レクチャーホール棟　】</v>
          </cell>
        </row>
        <row r="201">
          <cell r="B201" t="str">
            <v>屋根下地</v>
          </cell>
          <cell r="C201">
            <v>0</v>
          </cell>
        </row>
        <row r="202">
          <cell r="A202" t="str">
            <v>M090010</v>
          </cell>
          <cell r="B202" t="str">
            <v>　アスファルトルーフィング葺き</v>
          </cell>
          <cell r="C202">
            <v>0</v>
          </cell>
          <cell r="D202">
            <v>266</v>
          </cell>
          <cell r="E202" t="str">
            <v>ｍ2</v>
          </cell>
          <cell r="F202">
            <v>450</v>
          </cell>
          <cell r="G202">
            <v>119700</v>
          </cell>
          <cell r="H202">
            <v>240</v>
          </cell>
          <cell r="I202">
            <v>63840</v>
          </cell>
          <cell r="J202">
            <v>300</v>
          </cell>
          <cell r="K202">
            <v>79800</v>
          </cell>
          <cell r="L202">
            <v>240</v>
          </cell>
          <cell r="M202">
            <v>0.8</v>
          </cell>
          <cell r="N202">
            <v>190</v>
          </cell>
          <cell r="P202">
            <v>240</v>
          </cell>
          <cell r="Q202">
            <v>0.8</v>
          </cell>
          <cell r="R202">
            <v>190</v>
          </cell>
        </row>
        <row r="203">
          <cell r="B203" t="str">
            <v>屋根下地</v>
          </cell>
          <cell r="C203">
            <v>0</v>
          </cell>
          <cell r="D203">
            <v>0</v>
          </cell>
          <cell r="E203">
            <v>0</v>
          </cell>
        </row>
        <row r="204">
          <cell r="A204" t="str">
            <v>M090011</v>
          </cell>
          <cell r="B204" t="str">
            <v>　ポリエチレンフォーム敷き</v>
          </cell>
          <cell r="C204" t="str">
            <v>厚4</v>
          </cell>
          <cell r="D204">
            <v>266</v>
          </cell>
          <cell r="E204" t="str">
            <v>ｍ2</v>
          </cell>
          <cell r="F204">
            <v>1000</v>
          </cell>
          <cell r="G204">
            <v>266000</v>
          </cell>
          <cell r="H204">
            <v>600</v>
          </cell>
          <cell r="I204">
            <v>159600</v>
          </cell>
          <cell r="J204">
            <v>600</v>
          </cell>
          <cell r="K204">
            <v>159600</v>
          </cell>
          <cell r="L204">
            <v>600</v>
          </cell>
          <cell r="M204">
            <v>0.8</v>
          </cell>
          <cell r="N204">
            <v>480</v>
          </cell>
          <cell r="P204">
            <v>600</v>
          </cell>
          <cell r="Q204">
            <v>0.8</v>
          </cell>
          <cell r="R204">
            <v>480</v>
          </cell>
        </row>
        <row r="205">
          <cell r="B205" t="str">
            <v>屋根下地</v>
          </cell>
          <cell r="C205">
            <v>0</v>
          </cell>
          <cell r="D205">
            <v>0</v>
          </cell>
          <cell r="E205">
            <v>0</v>
          </cell>
        </row>
        <row r="206">
          <cell r="A206" t="str">
            <v>M090012</v>
          </cell>
          <cell r="B206" t="str">
            <v>　硬質木片セメント板張り</v>
          </cell>
          <cell r="C206" t="str">
            <v>厚18</v>
          </cell>
          <cell r="D206">
            <v>281</v>
          </cell>
          <cell r="E206" t="str">
            <v>ｍ2</v>
          </cell>
          <cell r="F206">
            <v>3600</v>
          </cell>
          <cell r="G206">
            <v>1011600</v>
          </cell>
          <cell r="H206">
            <v>2800</v>
          </cell>
          <cell r="I206">
            <v>786800</v>
          </cell>
          <cell r="J206">
            <v>3000</v>
          </cell>
          <cell r="K206">
            <v>843000</v>
          </cell>
          <cell r="L206">
            <v>2800</v>
          </cell>
          <cell r="M206">
            <v>0.8</v>
          </cell>
          <cell r="N206">
            <v>2240</v>
          </cell>
          <cell r="P206">
            <v>2800</v>
          </cell>
          <cell r="Q206">
            <v>0.8</v>
          </cell>
          <cell r="R206">
            <v>2240</v>
          </cell>
        </row>
        <row r="207">
          <cell r="B207" t="str">
            <v>屋根</v>
          </cell>
          <cell r="C207">
            <v>0</v>
          </cell>
          <cell r="D207">
            <v>0</v>
          </cell>
          <cell r="E207">
            <v>0</v>
          </cell>
        </row>
        <row r="208">
          <cell r="A208" t="str">
            <v>M090013</v>
          </cell>
          <cell r="B208" t="str">
            <v>　フッ素樹脂塗装鋼板　立平葺き</v>
          </cell>
          <cell r="C208" t="str">
            <v>厚0.4</v>
          </cell>
          <cell r="D208">
            <v>266</v>
          </cell>
          <cell r="E208" t="str">
            <v>ｍ2</v>
          </cell>
          <cell r="F208">
            <v>4800</v>
          </cell>
          <cell r="G208">
            <v>1276800</v>
          </cell>
          <cell r="H208">
            <v>4200</v>
          </cell>
          <cell r="I208">
            <v>1117200</v>
          </cell>
          <cell r="J208">
            <v>4000</v>
          </cell>
          <cell r="K208">
            <v>1064000</v>
          </cell>
          <cell r="L208">
            <v>4200</v>
          </cell>
          <cell r="M208">
            <v>0.8</v>
          </cell>
          <cell r="N208">
            <v>3360</v>
          </cell>
          <cell r="P208">
            <v>4200</v>
          </cell>
          <cell r="Q208">
            <v>0.8</v>
          </cell>
          <cell r="R208">
            <v>3360</v>
          </cell>
        </row>
        <row r="209">
          <cell r="B209" t="str">
            <v>屋根</v>
          </cell>
          <cell r="C209">
            <v>0</v>
          </cell>
          <cell r="D209">
            <v>0</v>
          </cell>
          <cell r="E209">
            <v>0</v>
          </cell>
        </row>
        <row r="210">
          <cell r="A210" t="str">
            <v>M090014</v>
          </cell>
          <cell r="B210" t="str">
            <v>　フッ素樹脂塗装鋼板　唐草</v>
          </cell>
          <cell r="C210" t="str">
            <v>厚0.4</v>
          </cell>
          <cell r="D210">
            <v>122</v>
          </cell>
          <cell r="E210" t="str">
            <v>ｍ</v>
          </cell>
          <cell r="F210">
            <v>2160</v>
          </cell>
          <cell r="G210">
            <v>263520</v>
          </cell>
          <cell r="H210">
            <v>2300</v>
          </cell>
          <cell r="I210">
            <v>280600</v>
          </cell>
          <cell r="J210">
            <v>1800</v>
          </cell>
          <cell r="K210">
            <v>219600</v>
          </cell>
          <cell r="L210">
            <v>2300</v>
          </cell>
          <cell r="M210">
            <v>0.8</v>
          </cell>
          <cell r="N210">
            <v>1840</v>
          </cell>
          <cell r="P210">
            <v>2300</v>
          </cell>
          <cell r="Q210">
            <v>0.8</v>
          </cell>
          <cell r="R210">
            <v>1840</v>
          </cell>
        </row>
        <row r="212">
          <cell r="A212" t="str">
            <v>屋根及びとい工事</v>
          </cell>
          <cell r="B212" t="str">
            <v>元旦ビューティ工業㈱</v>
          </cell>
          <cell r="C212" t="str">
            <v>三晃金属工業㈱</v>
          </cell>
          <cell r="D212" t="str">
            <v>㈱石川セキノ興産</v>
          </cell>
          <cell r="E212" t="str">
            <v>三晃金属工業㈱</v>
          </cell>
          <cell r="F212" t="str">
            <v>元旦ビューティ工業㈱</v>
          </cell>
          <cell r="H212" t="str">
            <v>三晃金属工業㈱</v>
          </cell>
          <cell r="J212" t="str">
            <v>㈱石川セキノ興産</v>
          </cell>
          <cell r="P212" t="str">
            <v>三晃金属工業㈱</v>
          </cell>
        </row>
        <row r="214">
          <cell r="B214" t="str">
            <v>【　レクチャーホール棟　】</v>
          </cell>
        </row>
        <row r="215">
          <cell r="B215" t="str">
            <v>屋根</v>
          </cell>
          <cell r="C215" t="str">
            <v>厚0.4　糸=250</v>
          </cell>
        </row>
        <row r="216">
          <cell r="A216" t="str">
            <v>M090015</v>
          </cell>
          <cell r="B216" t="str">
            <v>　フッ素樹脂塗装鋼板　棟包</v>
          </cell>
          <cell r="C216" t="str">
            <v>木下地100×20共</v>
          </cell>
          <cell r="D216">
            <v>16.100000000000001</v>
          </cell>
          <cell r="E216" t="str">
            <v>ｍ</v>
          </cell>
          <cell r="F216">
            <v>5160</v>
          </cell>
          <cell r="G216">
            <v>83076.000000000015</v>
          </cell>
          <cell r="H216">
            <v>4000</v>
          </cell>
          <cell r="I216">
            <v>64400.000000000007</v>
          </cell>
          <cell r="J216">
            <v>4300</v>
          </cell>
          <cell r="K216">
            <v>69230</v>
          </cell>
          <cell r="L216">
            <v>4000</v>
          </cell>
          <cell r="M216">
            <v>0.8</v>
          </cell>
          <cell r="N216">
            <v>3200</v>
          </cell>
          <cell r="P216">
            <v>4000</v>
          </cell>
          <cell r="Q216">
            <v>0.8</v>
          </cell>
          <cell r="R216">
            <v>3200</v>
          </cell>
        </row>
        <row r="217">
          <cell r="B217" t="str">
            <v>屋根</v>
          </cell>
          <cell r="C217" t="str">
            <v>厚0.4　糸=150</v>
          </cell>
          <cell r="D217">
            <v>0</v>
          </cell>
          <cell r="E217">
            <v>0</v>
          </cell>
        </row>
        <row r="218">
          <cell r="A218" t="str">
            <v>M090016</v>
          </cell>
          <cell r="B218" t="str">
            <v>　フッ素樹脂塗装鋼板　壁取合水切</v>
          </cell>
          <cell r="C218" t="str">
            <v>木下地100×20共</v>
          </cell>
          <cell r="D218">
            <v>56.4</v>
          </cell>
          <cell r="E218" t="str">
            <v>ｍ</v>
          </cell>
          <cell r="F218">
            <v>4560</v>
          </cell>
          <cell r="G218">
            <v>257184</v>
          </cell>
          <cell r="H218">
            <v>4000</v>
          </cell>
          <cell r="I218">
            <v>225600</v>
          </cell>
          <cell r="J218">
            <v>3800</v>
          </cell>
          <cell r="K218">
            <v>214320</v>
          </cell>
          <cell r="L218">
            <v>4000</v>
          </cell>
          <cell r="M218">
            <v>0.8</v>
          </cell>
          <cell r="N218">
            <v>3200</v>
          </cell>
          <cell r="P218">
            <v>4000</v>
          </cell>
          <cell r="Q218">
            <v>0.8</v>
          </cell>
          <cell r="R218">
            <v>3200</v>
          </cell>
        </row>
        <row r="219">
          <cell r="B219">
            <v>0</v>
          </cell>
          <cell r="C219" t="str">
            <v>ｽﾃﾝﾚｽ製</v>
          </cell>
          <cell r="D219">
            <v>0</v>
          </cell>
          <cell r="E219">
            <v>0</v>
          </cell>
        </row>
        <row r="220">
          <cell r="A220" t="str">
            <v>M090017</v>
          </cell>
          <cell r="B220" t="str">
            <v>屋根　水切</v>
          </cell>
          <cell r="C220" t="str">
            <v>糸≒80</v>
          </cell>
          <cell r="D220">
            <v>17.100000000000001</v>
          </cell>
          <cell r="E220" t="str">
            <v>ｍ</v>
          </cell>
          <cell r="F220">
            <v>3000</v>
          </cell>
          <cell r="G220">
            <v>51300.000000000007</v>
          </cell>
          <cell r="H220">
            <v>3000</v>
          </cell>
          <cell r="I220">
            <v>51300.000000000007</v>
          </cell>
          <cell r="J220">
            <v>2500</v>
          </cell>
          <cell r="K220">
            <v>42750</v>
          </cell>
          <cell r="L220">
            <v>3000</v>
          </cell>
          <cell r="M220">
            <v>0.8</v>
          </cell>
          <cell r="N220">
            <v>2400</v>
          </cell>
          <cell r="P220">
            <v>3000</v>
          </cell>
          <cell r="Q220">
            <v>0.8</v>
          </cell>
          <cell r="R220">
            <v>2400</v>
          </cell>
        </row>
        <row r="221">
          <cell r="B221" t="str">
            <v>土台水切</v>
          </cell>
          <cell r="C221">
            <v>0</v>
          </cell>
          <cell r="D221">
            <v>0</v>
          </cell>
          <cell r="E221">
            <v>0</v>
          </cell>
        </row>
        <row r="222">
          <cell r="A222" t="str">
            <v>M090018</v>
          </cell>
          <cell r="B222" t="str">
            <v>　フッ素樹脂塗装鋼板</v>
          </cell>
          <cell r="C222" t="str">
            <v>厚0.4</v>
          </cell>
          <cell r="D222">
            <v>49</v>
          </cell>
          <cell r="E222" t="str">
            <v>ｍ</v>
          </cell>
          <cell r="F222">
            <v>2160</v>
          </cell>
          <cell r="G222">
            <v>105840</v>
          </cell>
          <cell r="H222">
            <v>2300</v>
          </cell>
          <cell r="I222">
            <v>112700</v>
          </cell>
          <cell r="J222">
            <v>1800</v>
          </cell>
          <cell r="K222">
            <v>88200</v>
          </cell>
          <cell r="L222">
            <v>2300</v>
          </cell>
          <cell r="M222">
            <v>0.8</v>
          </cell>
          <cell r="N222">
            <v>1840</v>
          </cell>
          <cell r="P222">
            <v>2300</v>
          </cell>
          <cell r="Q222">
            <v>0.8</v>
          </cell>
          <cell r="R222">
            <v>1840</v>
          </cell>
        </row>
        <row r="224">
          <cell r="B224" t="str">
            <v>小　計</v>
          </cell>
          <cell r="C224">
            <v>3435020</v>
          </cell>
          <cell r="D224">
            <v>2862040</v>
          </cell>
          <cell r="E224">
            <v>2780500</v>
          </cell>
          <cell r="G224">
            <v>3435020</v>
          </cell>
          <cell r="I224">
            <v>2862040</v>
          </cell>
          <cell r="K224">
            <v>2780500</v>
          </cell>
        </row>
        <row r="227">
          <cell r="B227" t="str">
            <v>【　管理棟　】</v>
          </cell>
        </row>
        <row r="228">
          <cell r="B228" t="str">
            <v>屋根下地</v>
          </cell>
          <cell r="C228">
            <v>0</v>
          </cell>
          <cell r="D228">
            <v>0</v>
          </cell>
          <cell r="R228">
            <v>0</v>
          </cell>
        </row>
        <row r="229">
          <cell r="A229" t="str">
            <v>M090020</v>
          </cell>
          <cell r="B229" t="str">
            <v>　硬質木片セメント板張り</v>
          </cell>
          <cell r="C229" t="str">
            <v>厚18</v>
          </cell>
          <cell r="D229">
            <v>13.5</v>
          </cell>
          <cell r="E229" t="str">
            <v>ｍ2</v>
          </cell>
          <cell r="F229">
            <v>3600</v>
          </cell>
          <cell r="G229">
            <v>48600</v>
          </cell>
          <cell r="H229">
            <v>2800</v>
          </cell>
          <cell r="I229">
            <v>37800</v>
          </cell>
          <cell r="J229">
            <v>3000</v>
          </cell>
          <cell r="K229">
            <v>40500</v>
          </cell>
          <cell r="L229">
            <v>0</v>
          </cell>
          <cell r="M229">
            <v>0</v>
          </cell>
          <cell r="N229">
            <v>0.8</v>
          </cell>
          <cell r="O229">
            <v>2240</v>
          </cell>
          <cell r="P229">
            <v>2800</v>
          </cell>
          <cell r="Q229">
            <v>0.8</v>
          </cell>
          <cell r="R229">
            <v>2240</v>
          </cell>
        </row>
        <row r="230">
          <cell r="B230">
            <v>0</v>
          </cell>
          <cell r="C230" t="str">
            <v>ｽﾃﾝﾚｽ製</v>
          </cell>
          <cell r="D230">
            <v>0</v>
          </cell>
          <cell r="E230">
            <v>0</v>
          </cell>
          <cell r="F230">
            <v>0</v>
          </cell>
          <cell r="R230">
            <v>0</v>
          </cell>
        </row>
        <row r="231">
          <cell r="A231" t="str">
            <v>M090021</v>
          </cell>
          <cell r="B231" t="str">
            <v>屋根　水切</v>
          </cell>
          <cell r="C231" t="str">
            <v>糸≒80</v>
          </cell>
          <cell r="D231">
            <v>18.899999999999999</v>
          </cell>
          <cell r="E231" t="str">
            <v>ｍ</v>
          </cell>
          <cell r="F231">
            <v>3000</v>
          </cell>
          <cell r="G231">
            <v>56699.999999999993</v>
          </cell>
          <cell r="H231">
            <v>3000</v>
          </cell>
          <cell r="I231">
            <v>56699.999999999993</v>
          </cell>
          <cell r="J231">
            <v>2500</v>
          </cell>
          <cell r="K231">
            <v>47250</v>
          </cell>
          <cell r="L231">
            <v>0</v>
          </cell>
          <cell r="M231">
            <v>0</v>
          </cell>
          <cell r="N231">
            <v>0.8</v>
          </cell>
          <cell r="O231">
            <v>2400</v>
          </cell>
          <cell r="P231">
            <v>3000</v>
          </cell>
          <cell r="Q231">
            <v>0.8</v>
          </cell>
          <cell r="R231">
            <v>2400</v>
          </cell>
        </row>
        <row r="233">
          <cell r="B233" t="str">
            <v>小　計</v>
          </cell>
          <cell r="C233">
            <v>105300</v>
          </cell>
          <cell r="D233">
            <v>94500</v>
          </cell>
          <cell r="E233">
            <v>87750</v>
          </cell>
          <cell r="G233">
            <v>105300</v>
          </cell>
          <cell r="I233">
            <v>94500</v>
          </cell>
          <cell r="K233">
            <v>87750</v>
          </cell>
        </row>
        <row r="235">
          <cell r="P235">
            <v>0</v>
          </cell>
        </row>
        <row r="236">
          <cell r="B236" t="str">
            <v>合　計</v>
          </cell>
          <cell r="C236">
            <v>11919396</v>
          </cell>
          <cell r="D236">
            <v>6607160</v>
          </cell>
          <cell r="E236">
            <v>9733030</v>
          </cell>
          <cell r="F236">
            <v>6607160</v>
          </cell>
          <cell r="G236">
            <v>11919396</v>
          </cell>
          <cell r="I236">
            <v>6607160</v>
          </cell>
          <cell r="K236">
            <v>9733030</v>
          </cell>
          <cell r="P236">
            <v>6607160</v>
          </cell>
        </row>
        <row r="247">
          <cell r="A247" t="str">
            <v>石工事</v>
          </cell>
          <cell r="B247" t="str">
            <v>戸室物産㈱</v>
          </cell>
          <cell r="C247" t="str">
            <v>立野石材㈱</v>
          </cell>
          <cell r="D247" t="str">
            <v>三国産業㈱</v>
          </cell>
          <cell r="E247" t="str">
            <v>立野石材㈱</v>
          </cell>
          <cell r="F247" t="str">
            <v>戸室物産㈱</v>
          </cell>
          <cell r="H247" t="str">
            <v>立野石材㈱</v>
          </cell>
          <cell r="J247" t="str">
            <v>三国産業㈱</v>
          </cell>
          <cell r="P247" t="str">
            <v>立野石材㈱</v>
          </cell>
        </row>
        <row r="249">
          <cell r="B249" t="str">
            <v>【　通　路　】</v>
          </cell>
        </row>
        <row r="250">
          <cell r="A250" t="str">
            <v>M100001</v>
          </cell>
          <cell r="B250" t="str">
            <v>腰壁天端　戸室石張り</v>
          </cell>
          <cell r="C250" t="str">
            <v>W=230 びしゃん仕上</v>
          </cell>
          <cell r="D250">
            <v>40.9</v>
          </cell>
          <cell r="E250" t="str">
            <v>ｍ</v>
          </cell>
          <cell r="F250">
            <v>57000</v>
          </cell>
          <cell r="G250">
            <v>2331300</v>
          </cell>
          <cell r="H250">
            <v>52800</v>
          </cell>
          <cell r="I250">
            <v>2159520</v>
          </cell>
          <cell r="J250">
            <v>56000</v>
          </cell>
          <cell r="K250">
            <v>2290400</v>
          </cell>
          <cell r="L250">
            <v>52800</v>
          </cell>
          <cell r="M250">
            <v>0.8</v>
          </cell>
          <cell r="N250">
            <v>42240</v>
          </cell>
          <cell r="P250">
            <v>52800</v>
          </cell>
          <cell r="Q250">
            <v>0.8</v>
          </cell>
          <cell r="R250">
            <v>42240</v>
          </cell>
        </row>
        <row r="252">
          <cell r="A252" t="str">
            <v>M100002</v>
          </cell>
          <cell r="B252" t="str">
            <v>腰壁天端　戸室石張り</v>
          </cell>
          <cell r="C252" t="str">
            <v>W=390 びしゃん仕上</v>
          </cell>
          <cell r="D252">
            <v>40.9</v>
          </cell>
          <cell r="E252" t="str">
            <v>ｍ</v>
          </cell>
          <cell r="F252">
            <v>38000</v>
          </cell>
          <cell r="G252">
            <v>1554200</v>
          </cell>
          <cell r="H252">
            <v>35300</v>
          </cell>
          <cell r="I252">
            <v>1443770</v>
          </cell>
          <cell r="J252">
            <v>36500</v>
          </cell>
          <cell r="K252">
            <v>1492850</v>
          </cell>
          <cell r="L252">
            <v>35300</v>
          </cell>
          <cell r="M252">
            <v>0.8</v>
          </cell>
          <cell r="N252">
            <v>28240</v>
          </cell>
          <cell r="P252">
            <v>35300</v>
          </cell>
          <cell r="Q252">
            <v>0.8</v>
          </cell>
          <cell r="R252">
            <v>28240</v>
          </cell>
        </row>
        <row r="253">
          <cell r="C253" t="str">
            <v>厚120 割肌仕上</v>
          </cell>
        </row>
        <row r="254">
          <cell r="A254" t="str">
            <v>M100003</v>
          </cell>
          <cell r="B254" t="str">
            <v>腰壁　　　戸室石張り</v>
          </cell>
          <cell r="C254" t="str">
            <v>湿式工法</v>
          </cell>
          <cell r="D254">
            <v>40.9</v>
          </cell>
          <cell r="E254" t="str">
            <v>ｍ</v>
          </cell>
          <cell r="F254">
            <v>41800</v>
          </cell>
          <cell r="G254">
            <v>1709620</v>
          </cell>
          <cell r="H254">
            <v>38700</v>
          </cell>
          <cell r="I254">
            <v>1582830</v>
          </cell>
          <cell r="J254">
            <v>43000</v>
          </cell>
          <cell r="K254">
            <v>1758700</v>
          </cell>
          <cell r="L254">
            <v>38700</v>
          </cell>
          <cell r="M254">
            <v>0.8</v>
          </cell>
          <cell r="N254">
            <v>30960</v>
          </cell>
          <cell r="P254">
            <v>38700</v>
          </cell>
          <cell r="Q254">
            <v>0.8</v>
          </cell>
          <cell r="R254">
            <v>30960</v>
          </cell>
        </row>
        <row r="255">
          <cell r="C255" t="str">
            <v>H≒0～454</v>
          </cell>
        </row>
        <row r="257">
          <cell r="B257" t="str">
            <v>小　計</v>
          </cell>
          <cell r="C257">
            <v>5595120</v>
          </cell>
          <cell r="D257">
            <v>5186120</v>
          </cell>
          <cell r="E257">
            <v>5541950</v>
          </cell>
          <cell r="G257">
            <v>5595120</v>
          </cell>
          <cell r="I257">
            <v>5186120</v>
          </cell>
          <cell r="K257">
            <v>5541950</v>
          </cell>
        </row>
        <row r="260">
          <cell r="B260" t="str">
            <v>【　地下通路　】</v>
          </cell>
        </row>
        <row r="261">
          <cell r="B261" t="str">
            <v>擁壁　天端</v>
          </cell>
        </row>
        <row r="262">
          <cell r="A262" t="str">
            <v>M100004</v>
          </cell>
          <cell r="B262" t="str">
            <v>戸室石張り</v>
          </cell>
          <cell r="C262" t="str">
            <v>W=550 びしゃん仕上</v>
          </cell>
          <cell r="D262">
            <v>3</v>
          </cell>
          <cell r="E262" t="str">
            <v>ｍ</v>
          </cell>
          <cell r="F262">
            <v>38400</v>
          </cell>
          <cell r="G262">
            <v>115200</v>
          </cell>
          <cell r="H262">
            <v>35000</v>
          </cell>
          <cell r="I262">
            <v>105000</v>
          </cell>
          <cell r="J262">
            <v>38000</v>
          </cell>
          <cell r="K262">
            <v>114000</v>
          </cell>
          <cell r="L262">
            <v>35000</v>
          </cell>
          <cell r="M262">
            <v>0.8</v>
          </cell>
          <cell r="N262">
            <v>28000</v>
          </cell>
          <cell r="P262">
            <v>35000</v>
          </cell>
          <cell r="Q262">
            <v>0.8</v>
          </cell>
          <cell r="R262">
            <v>28000</v>
          </cell>
        </row>
        <row r="263">
          <cell r="B263" t="str">
            <v>擁壁　壁</v>
          </cell>
          <cell r="C263" t="str">
            <v>湿式工法</v>
          </cell>
        </row>
        <row r="264">
          <cell r="A264" t="str">
            <v>M100005</v>
          </cell>
          <cell r="B264" t="str">
            <v>戸室石張り</v>
          </cell>
          <cell r="C264" t="str">
            <v>厚100 割肌仕上</v>
          </cell>
          <cell r="D264">
            <v>7.8</v>
          </cell>
          <cell r="E264" t="str">
            <v>ｍ2</v>
          </cell>
          <cell r="F264">
            <v>89800</v>
          </cell>
          <cell r="G264">
            <v>700440</v>
          </cell>
          <cell r="H264">
            <v>51000</v>
          </cell>
          <cell r="I264">
            <v>397800</v>
          </cell>
          <cell r="J264">
            <v>88000</v>
          </cell>
          <cell r="K264">
            <v>686400</v>
          </cell>
          <cell r="L264">
            <v>51000</v>
          </cell>
          <cell r="M264">
            <v>0.8</v>
          </cell>
          <cell r="N264">
            <v>40800</v>
          </cell>
          <cell r="P264">
            <v>51000</v>
          </cell>
          <cell r="Q264">
            <v>0.8</v>
          </cell>
          <cell r="R264">
            <v>40800</v>
          </cell>
        </row>
        <row r="267">
          <cell r="B267" t="str">
            <v>小　計</v>
          </cell>
          <cell r="C267">
            <v>815640</v>
          </cell>
          <cell r="D267">
            <v>502800</v>
          </cell>
          <cell r="E267">
            <v>800400</v>
          </cell>
          <cell r="G267">
            <v>815640</v>
          </cell>
          <cell r="I267">
            <v>502800</v>
          </cell>
          <cell r="K267">
            <v>800400</v>
          </cell>
        </row>
        <row r="270">
          <cell r="B270" t="str">
            <v>合　計</v>
          </cell>
          <cell r="C270">
            <v>6410760</v>
          </cell>
          <cell r="D270">
            <v>5688920</v>
          </cell>
          <cell r="E270">
            <v>6342350</v>
          </cell>
          <cell r="F270">
            <v>5688920</v>
          </cell>
          <cell r="G270">
            <v>6410760</v>
          </cell>
          <cell r="I270">
            <v>5688920</v>
          </cell>
          <cell r="K270">
            <v>6342350</v>
          </cell>
          <cell r="P270">
            <v>5688920</v>
          </cell>
        </row>
        <row r="282">
          <cell r="A282" t="str">
            <v>金属工事（アルミ製金物）</v>
          </cell>
          <cell r="B282" t="str">
            <v>㈱エービーシー商会</v>
          </cell>
          <cell r="C282" t="str">
            <v>三協ｱﾙﾐﾆｳﾑ工業㈱</v>
          </cell>
          <cell r="D282" t="str">
            <v>㈱日本アルミ</v>
          </cell>
          <cell r="E282" t="str">
            <v>㈱ツヅキ</v>
          </cell>
          <cell r="F282" t="str">
            <v>㈱エービーシー商会</v>
          </cell>
          <cell r="H282" t="str">
            <v>三協ｱﾙﾐﾆｳﾑ工業㈱</v>
          </cell>
          <cell r="J282" t="str">
            <v>㈱日本アルミ</v>
          </cell>
          <cell r="L282" t="str">
            <v>㈱ツヅキ</v>
          </cell>
          <cell r="P282" t="str">
            <v>㈱エービーシー商会</v>
          </cell>
        </row>
        <row r="284">
          <cell r="B284" t="str">
            <v>【　大屋根　】</v>
          </cell>
        </row>
        <row r="285">
          <cell r="C285" t="str">
            <v>ｱﾙﾐﾊﾟﾈﾙ PL2.0 H=390</v>
          </cell>
          <cell r="D285" t="str">
            <v>㈱ツヅキ</v>
          </cell>
          <cell r="P285" t="str">
            <v>㈱ツヅキ</v>
          </cell>
        </row>
        <row r="286">
          <cell r="A286" t="str">
            <v>M140000</v>
          </cell>
          <cell r="B286" t="str">
            <v>幕板　アルミパネル張り</v>
          </cell>
          <cell r="C286" t="str">
            <v>FUE焼付塗装</v>
          </cell>
          <cell r="D286">
            <v>139</v>
          </cell>
          <cell r="E286" t="str">
            <v>ｍ2</v>
          </cell>
          <cell r="F286" t="str">
            <v>-</v>
          </cell>
          <cell r="G286" t="str">
            <v>-</v>
          </cell>
          <cell r="H286">
            <v>41000</v>
          </cell>
          <cell r="I286">
            <v>5699000</v>
          </cell>
          <cell r="J286">
            <v>28800</v>
          </cell>
          <cell r="K286">
            <v>4003200</v>
          </cell>
          <cell r="L286">
            <v>28800</v>
          </cell>
          <cell r="M286">
            <v>4003200</v>
          </cell>
          <cell r="N286">
            <v>0.8</v>
          </cell>
          <cell r="O286">
            <v>23040</v>
          </cell>
          <cell r="P286">
            <v>28800</v>
          </cell>
          <cell r="Q286">
            <v>0.8</v>
          </cell>
          <cell r="R286">
            <v>23040</v>
          </cell>
        </row>
        <row r="287">
          <cell r="C287" t="str">
            <v>ｱﾙﾐ 厚2.0及び1.6 押出型材(既製品)</v>
          </cell>
        </row>
        <row r="288">
          <cell r="A288" t="str">
            <v>M140001</v>
          </cell>
          <cell r="B288" t="str">
            <v>アルミニウム製笠木</v>
          </cell>
          <cell r="C288" t="str">
            <v>W365×H123+55 FUE焼付塗装</v>
          </cell>
          <cell r="D288">
            <v>135</v>
          </cell>
          <cell r="E288" t="str">
            <v>ｍ</v>
          </cell>
          <cell r="F288">
            <v>44300</v>
          </cell>
          <cell r="G288">
            <v>5980500</v>
          </cell>
          <cell r="H288">
            <v>83000</v>
          </cell>
          <cell r="I288">
            <v>11205000</v>
          </cell>
          <cell r="J288">
            <v>48000</v>
          </cell>
          <cell r="K288">
            <v>6480000</v>
          </cell>
          <cell r="L288">
            <v>48000</v>
          </cell>
          <cell r="M288">
            <v>6480000</v>
          </cell>
          <cell r="N288">
            <v>44300</v>
          </cell>
          <cell r="O288">
            <v>0.8</v>
          </cell>
          <cell r="P288">
            <v>44300</v>
          </cell>
          <cell r="Q288">
            <v>0.8</v>
          </cell>
          <cell r="R288">
            <v>35440</v>
          </cell>
        </row>
        <row r="289">
          <cell r="C289" t="str">
            <v>補強材:L-50×50×6 @625</v>
          </cell>
        </row>
        <row r="290">
          <cell r="C290" t="str">
            <v>間柱:□-80×80×4.5 @2,500</v>
          </cell>
        </row>
        <row r="291">
          <cell r="C291" t="str">
            <v>ｺｰﾅｰ間柱:□-100×100×4.5</v>
          </cell>
        </row>
        <row r="292">
          <cell r="C292" t="str">
            <v>継ぎ:2L-75×75×6 GPL-6</v>
          </cell>
        </row>
        <row r="294">
          <cell r="A294" t="str">
            <v>M140002</v>
          </cell>
          <cell r="B294" t="str">
            <v>アルミニウム製笠木　ｺｰﾅｰ加工</v>
          </cell>
          <cell r="C294">
            <v>4</v>
          </cell>
          <cell r="D294">
            <v>4</v>
          </cell>
          <cell r="E294" t="str">
            <v>箇所</v>
          </cell>
          <cell r="F294">
            <v>76800</v>
          </cell>
          <cell r="G294">
            <v>307200</v>
          </cell>
          <cell r="H294">
            <v>110000</v>
          </cell>
          <cell r="I294">
            <v>440000</v>
          </cell>
          <cell r="J294">
            <v>44700</v>
          </cell>
          <cell r="K294">
            <v>178800</v>
          </cell>
          <cell r="L294">
            <v>44700</v>
          </cell>
          <cell r="M294">
            <v>178800</v>
          </cell>
          <cell r="N294">
            <v>0.8</v>
          </cell>
          <cell r="O294">
            <v>61440</v>
          </cell>
          <cell r="P294">
            <v>76800</v>
          </cell>
          <cell r="Q294">
            <v>0.8</v>
          </cell>
          <cell r="R294">
            <v>61440</v>
          </cell>
        </row>
        <row r="295">
          <cell r="C295" t="str">
            <v>ｱﾙﾐﾊﾟﾈﾙ 厚2.0(曲げ)曲線</v>
          </cell>
          <cell r="D295" t="str">
            <v>㈱ツヅキ</v>
          </cell>
          <cell r="P295" t="str">
            <v>㈱ツヅキ</v>
          </cell>
        </row>
        <row r="296">
          <cell r="A296" t="str">
            <v>M140003</v>
          </cell>
          <cell r="B296" t="str">
            <v>アルミニウム製笠木</v>
          </cell>
          <cell r="C296" t="str">
            <v>W525×H110+375</v>
          </cell>
          <cell r="D296">
            <v>4.4000000000000004</v>
          </cell>
          <cell r="E296" t="str">
            <v>ｍ</v>
          </cell>
          <cell r="F296" t="str">
            <v>-</v>
          </cell>
          <cell r="G296" t="str">
            <v>-</v>
          </cell>
          <cell r="H296">
            <v>230000</v>
          </cell>
          <cell r="I296">
            <v>1012000.0000000001</v>
          </cell>
          <cell r="J296">
            <v>75000</v>
          </cell>
          <cell r="K296">
            <v>330000</v>
          </cell>
          <cell r="L296">
            <v>75000</v>
          </cell>
          <cell r="M296">
            <v>330000</v>
          </cell>
          <cell r="N296">
            <v>0.8</v>
          </cell>
          <cell r="O296">
            <v>60000</v>
          </cell>
          <cell r="P296">
            <v>75000</v>
          </cell>
          <cell r="Q296">
            <v>0.8</v>
          </cell>
          <cell r="R296">
            <v>60000</v>
          </cell>
        </row>
        <row r="297">
          <cell r="C297" t="str">
            <v>FUE焼付塗装</v>
          </cell>
        </row>
        <row r="299">
          <cell r="C299" t="str">
            <v>厚2.0(曲げ）FUE焼付塗装</v>
          </cell>
          <cell r="D299" t="str">
            <v>㈱ツヅキ</v>
          </cell>
          <cell r="P299" t="str">
            <v>㈱ツヅキ</v>
          </cell>
        </row>
        <row r="300">
          <cell r="A300" t="str">
            <v>M140004</v>
          </cell>
          <cell r="B300" t="str">
            <v>柱頭カバー　アルミパネル</v>
          </cell>
          <cell r="C300" t="str">
            <v>濡れ色防止</v>
          </cell>
          <cell r="D300">
            <v>5</v>
          </cell>
          <cell r="E300" t="str">
            <v>箇所</v>
          </cell>
          <cell r="F300" t="str">
            <v>-</v>
          </cell>
          <cell r="G300" t="str">
            <v>-</v>
          </cell>
          <cell r="H300">
            <v>300000</v>
          </cell>
          <cell r="I300">
            <v>1500000</v>
          </cell>
          <cell r="J300">
            <v>420000</v>
          </cell>
          <cell r="K300">
            <v>2100000</v>
          </cell>
          <cell r="L300">
            <v>420000</v>
          </cell>
          <cell r="M300">
            <v>2100000</v>
          </cell>
          <cell r="N300">
            <v>0.8</v>
          </cell>
          <cell r="O300">
            <v>336000</v>
          </cell>
          <cell r="P300">
            <v>420000</v>
          </cell>
          <cell r="Q300">
            <v>0.8</v>
          </cell>
          <cell r="R300">
            <v>336000</v>
          </cell>
        </row>
        <row r="302">
          <cell r="B302" t="str">
            <v>【　通　路　】</v>
          </cell>
        </row>
        <row r="303">
          <cell r="B303">
            <v>0</v>
          </cell>
          <cell r="C303" t="str">
            <v>既製品</v>
          </cell>
        </row>
        <row r="304">
          <cell r="A304" t="str">
            <v>M140005</v>
          </cell>
          <cell r="B304" t="str">
            <v>アルミニウム製笠木</v>
          </cell>
          <cell r="C304" t="str">
            <v>厚2.0 W=175 電解着色</v>
          </cell>
          <cell r="D304">
            <v>50.7</v>
          </cell>
          <cell r="E304" t="str">
            <v>ｍ</v>
          </cell>
          <cell r="F304">
            <v>11400</v>
          </cell>
          <cell r="G304">
            <v>577980</v>
          </cell>
          <cell r="H304">
            <v>11000</v>
          </cell>
          <cell r="I304">
            <v>557700</v>
          </cell>
          <cell r="J304">
            <v>13800</v>
          </cell>
          <cell r="K304">
            <v>699660</v>
          </cell>
          <cell r="L304">
            <v>13800</v>
          </cell>
          <cell r="M304">
            <v>699660</v>
          </cell>
          <cell r="N304">
            <v>11400</v>
          </cell>
          <cell r="O304">
            <v>0.8</v>
          </cell>
          <cell r="P304">
            <v>11400</v>
          </cell>
          <cell r="Q304">
            <v>0.8</v>
          </cell>
          <cell r="R304">
            <v>9120</v>
          </cell>
        </row>
        <row r="306">
          <cell r="A306" t="str">
            <v>M140006</v>
          </cell>
          <cell r="B306" t="str">
            <v>アルミニウム製笠木　ｺｰﾅｰ加工</v>
          </cell>
          <cell r="C306" t="str">
            <v>直角</v>
          </cell>
          <cell r="D306">
            <v>1</v>
          </cell>
          <cell r="E306" t="str">
            <v>箇所</v>
          </cell>
          <cell r="F306">
            <v>19700</v>
          </cell>
          <cell r="G306">
            <v>19700</v>
          </cell>
          <cell r="H306">
            <v>21000</v>
          </cell>
          <cell r="I306">
            <v>21000</v>
          </cell>
          <cell r="J306">
            <v>23800</v>
          </cell>
          <cell r="K306">
            <v>23800</v>
          </cell>
          <cell r="L306">
            <v>23800</v>
          </cell>
          <cell r="M306">
            <v>23800</v>
          </cell>
          <cell r="N306">
            <v>19700</v>
          </cell>
          <cell r="O306">
            <v>0.8</v>
          </cell>
          <cell r="P306">
            <v>19700</v>
          </cell>
          <cell r="Q306">
            <v>0.8</v>
          </cell>
          <cell r="R306">
            <v>15760</v>
          </cell>
        </row>
        <row r="308">
          <cell r="A308" t="str">
            <v>M140007</v>
          </cell>
          <cell r="B308" t="str">
            <v>アルミニウム製笠木　ｺｰﾅｰ加工</v>
          </cell>
          <cell r="C308" t="str">
            <v>鋭角</v>
          </cell>
          <cell r="D308">
            <v>1</v>
          </cell>
          <cell r="E308" t="str">
            <v>箇所</v>
          </cell>
          <cell r="F308">
            <v>23200</v>
          </cell>
          <cell r="G308">
            <v>23200</v>
          </cell>
          <cell r="H308">
            <v>24000</v>
          </cell>
          <cell r="I308">
            <v>24000</v>
          </cell>
          <cell r="J308">
            <v>30900</v>
          </cell>
          <cell r="K308">
            <v>30900</v>
          </cell>
          <cell r="L308">
            <v>30900</v>
          </cell>
          <cell r="M308">
            <v>30900</v>
          </cell>
          <cell r="N308">
            <v>23200</v>
          </cell>
          <cell r="O308">
            <v>0.8</v>
          </cell>
          <cell r="P308">
            <v>23200</v>
          </cell>
          <cell r="Q308">
            <v>0.8</v>
          </cell>
          <cell r="R308">
            <v>18560</v>
          </cell>
        </row>
        <row r="310">
          <cell r="A310" t="str">
            <v>M140008</v>
          </cell>
          <cell r="B310" t="str">
            <v>アルミニウム製笠木　ｺｰﾅｰ加工</v>
          </cell>
          <cell r="C310" t="str">
            <v>鈍角</v>
          </cell>
          <cell r="D310">
            <v>1</v>
          </cell>
          <cell r="E310" t="str">
            <v>箇所</v>
          </cell>
          <cell r="F310">
            <v>23200</v>
          </cell>
          <cell r="G310">
            <v>23200</v>
          </cell>
          <cell r="H310">
            <v>24000</v>
          </cell>
          <cell r="I310">
            <v>24000</v>
          </cell>
          <cell r="J310">
            <v>26200</v>
          </cell>
          <cell r="K310">
            <v>26200</v>
          </cell>
          <cell r="L310">
            <v>26200</v>
          </cell>
          <cell r="M310">
            <v>26200</v>
          </cell>
          <cell r="N310">
            <v>23200</v>
          </cell>
          <cell r="O310">
            <v>0.8</v>
          </cell>
          <cell r="P310">
            <v>23200</v>
          </cell>
          <cell r="Q310">
            <v>0.8</v>
          </cell>
          <cell r="R310">
            <v>18560</v>
          </cell>
        </row>
        <row r="312">
          <cell r="A312" t="str">
            <v>M140009</v>
          </cell>
          <cell r="B312" t="str">
            <v>壁アルミスパンドレール張り</v>
          </cell>
          <cell r="C312" t="str">
            <v>働き巾125　電解着色</v>
          </cell>
          <cell r="D312">
            <v>130</v>
          </cell>
          <cell r="E312" t="str">
            <v>ｍ2</v>
          </cell>
          <cell r="F312">
            <v>36900</v>
          </cell>
          <cell r="G312">
            <v>4797000</v>
          </cell>
          <cell r="H312">
            <v>65000</v>
          </cell>
          <cell r="I312">
            <v>8450000</v>
          </cell>
          <cell r="J312">
            <v>38000</v>
          </cell>
          <cell r="K312">
            <v>4940000</v>
          </cell>
          <cell r="L312">
            <v>38000</v>
          </cell>
          <cell r="M312">
            <v>4940000</v>
          </cell>
          <cell r="N312">
            <v>36900</v>
          </cell>
          <cell r="O312">
            <v>0.8</v>
          </cell>
          <cell r="P312">
            <v>36900</v>
          </cell>
          <cell r="Q312">
            <v>0.8</v>
          </cell>
          <cell r="R312">
            <v>29520</v>
          </cell>
        </row>
        <row r="313">
          <cell r="C313" t="str">
            <v>ｱﾙﾐ押出型材　W=180</v>
          </cell>
        </row>
        <row r="314">
          <cell r="A314" t="str">
            <v>M140010</v>
          </cell>
          <cell r="B314" t="str">
            <v>同上用見切り（横）</v>
          </cell>
          <cell r="C314" t="str">
            <v>取付L-30×30×3共</v>
          </cell>
          <cell r="D314">
            <v>53.2</v>
          </cell>
          <cell r="E314" t="str">
            <v>ｍ</v>
          </cell>
          <cell r="F314">
            <v>21500</v>
          </cell>
          <cell r="G314">
            <v>1143800</v>
          </cell>
          <cell r="H314">
            <v>16000</v>
          </cell>
          <cell r="I314">
            <v>851200</v>
          </cell>
          <cell r="J314">
            <v>15000</v>
          </cell>
          <cell r="K314">
            <v>798000</v>
          </cell>
          <cell r="L314">
            <v>15000</v>
          </cell>
          <cell r="M314">
            <v>798000</v>
          </cell>
          <cell r="N314">
            <v>21500</v>
          </cell>
          <cell r="O314">
            <v>0.8</v>
          </cell>
          <cell r="P314">
            <v>21500</v>
          </cell>
          <cell r="Q314">
            <v>0.8</v>
          </cell>
          <cell r="R314">
            <v>17200</v>
          </cell>
        </row>
        <row r="316">
          <cell r="A316" t="str">
            <v>M140011</v>
          </cell>
          <cell r="B316" t="str">
            <v>同上用見切り（竪）</v>
          </cell>
          <cell r="C316" t="str">
            <v>同上仕様</v>
          </cell>
          <cell r="D316">
            <v>14.6</v>
          </cell>
          <cell r="E316" t="str">
            <v>ｍ</v>
          </cell>
          <cell r="F316">
            <v>21500</v>
          </cell>
          <cell r="G316">
            <v>313900</v>
          </cell>
          <cell r="H316">
            <v>16000</v>
          </cell>
          <cell r="I316">
            <v>233600</v>
          </cell>
          <cell r="J316">
            <v>15000</v>
          </cell>
          <cell r="K316">
            <v>219000</v>
          </cell>
          <cell r="L316">
            <v>15000</v>
          </cell>
          <cell r="M316">
            <v>219000</v>
          </cell>
          <cell r="N316">
            <v>21500</v>
          </cell>
          <cell r="O316">
            <v>0.8</v>
          </cell>
          <cell r="P316">
            <v>21500</v>
          </cell>
          <cell r="Q316">
            <v>0.8</v>
          </cell>
          <cell r="R316">
            <v>17200</v>
          </cell>
        </row>
        <row r="317">
          <cell r="A317" t="str">
            <v>金属工事（アルミ製金物）</v>
          </cell>
          <cell r="B317" t="str">
            <v>㈱エービーシー商会</v>
          </cell>
          <cell r="C317" t="str">
            <v>三協ｱﾙﾐﾆｳﾑ工業㈱</v>
          </cell>
          <cell r="D317" t="str">
            <v>㈱日本アルミ</v>
          </cell>
          <cell r="E317" t="str">
            <v>㈱ツヅキ</v>
          </cell>
          <cell r="F317" t="str">
            <v>㈱エービーシー商会</v>
          </cell>
          <cell r="H317" t="str">
            <v>三協ｱﾙﾐﾆｳﾑ工業㈱</v>
          </cell>
          <cell r="J317" t="str">
            <v>㈱日本アルミ</v>
          </cell>
          <cell r="L317" t="str">
            <v>㈱ツヅキ</v>
          </cell>
          <cell r="P317" t="str">
            <v>㈱エービーシー商会</v>
          </cell>
        </row>
        <row r="320">
          <cell r="B320" t="str">
            <v>【　通　路　】</v>
          </cell>
        </row>
        <row r="321">
          <cell r="B321">
            <v>0</v>
          </cell>
          <cell r="C321" t="str">
            <v>㈱ツヅキ</v>
          </cell>
          <cell r="P321" t="str">
            <v>㈱ツヅキ</v>
          </cell>
        </row>
        <row r="322">
          <cell r="A322" t="str">
            <v>M140012</v>
          </cell>
          <cell r="B322" t="str">
            <v>同上用壁下地</v>
          </cell>
          <cell r="C322" t="str">
            <v>ﾜﾝﾀｯﾁ-F工法(ﾌﾘｰﾁｬﾝﾈﾙﾀｲﾌﾟ)</v>
          </cell>
          <cell r="D322">
            <v>130</v>
          </cell>
          <cell r="E322" t="str">
            <v>ｍ2</v>
          </cell>
          <cell r="F322" t="str">
            <v>-</v>
          </cell>
          <cell r="G322" t="str">
            <v>-</v>
          </cell>
          <cell r="H322">
            <v>6500</v>
          </cell>
          <cell r="I322">
            <v>845000</v>
          </cell>
          <cell r="J322">
            <v>5000</v>
          </cell>
          <cell r="K322">
            <v>650000</v>
          </cell>
          <cell r="L322">
            <v>6000</v>
          </cell>
          <cell r="M322">
            <v>780000</v>
          </cell>
          <cell r="N322">
            <v>0.8</v>
          </cell>
          <cell r="O322">
            <v>4800</v>
          </cell>
          <cell r="P322">
            <v>6000</v>
          </cell>
          <cell r="Q322">
            <v>0.8</v>
          </cell>
          <cell r="R322">
            <v>4800</v>
          </cell>
        </row>
        <row r="323">
          <cell r="C323" t="str">
            <v>厚2.0</v>
          </cell>
        </row>
        <row r="324">
          <cell r="A324" t="str">
            <v>M140013</v>
          </cell>
          <cell r="B324" t="str">
            <v>ｺｰﾅｰ出隅　アルミパネル</v>
          </cell>
          <cell r="C324" t="str">
            <v>W(100+100)×H4320　直角</v>
          </cell>
          <cell r="D324">
            <v>1</v>
          </cell>
          <cell r="E324" t="str">
            <v>箇所</v>
          </cell>
          <cell r="F324">
            <v>62800</v>
          </cell>
          <cell r="G324">
            <v>62800</v>
          </cell>
          <cell r="H324">
            <v>65000</v>
          </cell>
          <cell r="I324">
            <v>65000</v>
          </cell>
          <cell r="J324">
            <v>70200</v>
          </cell>
          <cell r="K324">
            <v>70200</v>
          </cell>
          <cell r="L324">
            <v>70200</v>
          </cell>
          <cell r="M324">
            <v>70200</v>
          </cell>
          <cell r="N324">
            <v>62800</v>
          </cell>
          <cell r="O324">
            <v>0.8</v>
          </cell>
          <cell r="P324">
            <v>62800</v>
          </cell>
          <cell r="Q324">
            <v>0.8</v>
          </cell>
          <cell r="R324">
            <v>50240</v>
          </cell>
        </row>
        <row r="325">
          <cell r="C325" t="str">
            <v>厚2.0</v>
          </cell>
        </row>
        <row r="326">
          <cell r="A326" t="str">
            <v>M140014</v>
          </cell>
          <cell r="B326" t="str">
            <v>ｺｰﾅｰ出隅　アルミパネル</v>
          </cell>
          <cell r="C326" t="str">
            <v>W(100+100)×H4320　鋭角</v>
          </cell>
          <cell r="D326">
            <v>1</v>
          </cell>
          <cell r="E326" t="str">
            <v>箇所</v>
          </cell>
          <cell r="F326">
            <v>64600</v>
          </cell>
          <cell r="G326">
            <v>64600</v>
          </cell>
          <cell r="H326">
            <v>65000</v>
          </cell>
          <cell r="I326">
            <v>65000</v>
          </cell>
          <cell r="J326">
            <v>71500</v>
          </cell>
          <cell r="K326">
            <v>71500</v>
          </cell>
          <cell r="L326">
            <v>71500</v>
          </cell>
          <cell r="M326">
            <v>71500</v>
          </cell>
          <cell r="N326">
            <v>64600</v>
          </cell>
          <cell r="O326">
            <v>0.8</v>
          </cell>
          <cell r="P326">
            <v>64600</v>
          </cell>
          <cell r="Q326">
            <v>0.8</v>
          </cell>
          <cell r="R326">
            <v>51680</v>
          </cell>
        </row>
        <row r="327">
          <cell r="C327" t="str">
            <v>W=600</v>
          </cell>
        </row>
        <row r="328">
          <cell r="A328" t="str">
            <v>M140015</v>
          </cell>
          <cell r="B328" t="str">
            <v>屋根－屋根　EXP,J金物</v>
          </cell>
          <cell r="C328" t="str">
            <v>SUS304　HL　既製品</v>
          </cell>
          <cell r="D328">
            <v>5.5</v>
          </cell>
          <cell r="E328" t="str">
            <v>ｍ</v>
          </cell>
          <cell r="F328">
            <v>74250</v>
          </cell>
          <cell r="G328">
            <v>408375</v>
          </cell>
          <cell r="H328">
            <v>68000</v>
          </cell>
          <cell r="I328">
            <v>374000</v>
          </cell>
          <cell r="J328">
            <v>124000</v>
          </cell>
          <cell r="K328">
            <v>682000</v>
          </cell>
          <cell r="L328">
            <v>92200</v>
          </cell>
          <cell r="M328">
            <v>507100</v>
          </cell>
          <cell r="N328">
            <v>74250</v>
          </cell>
          <cell r="O328">
            <v>0.8</v>
          </cell>
          <cell r="P328">
            <v>74250</v>
          </cell>
          <cell r="Q328">
            <v>0.8</v>
          </cell>
          <cell r="R328">
            <v>59400</v>
          </cell>
        </row>
        <row r="329">
          <cell r="C329" t="str">
            <v>W=310</v>
          </cell>
        </row>
        <row r="330">
          <cell r="A330" t="str">
            <v>M140016</v>
          </cell>
          <cell r="B330" t="str">
            <v>外壁－外壁　EXP,J金物</v>
          </cell>
          <cell r="C330" t="str">
            <v>SUS304　HL　既製品</v>
          </cell>
          <cell r="D330">
            <v>8.1999999999999993</v>
          </cell>
          <cell r="E330" t="str">
            <v>ｍ</v>
          </cell>
          <cell r="F330">
            <v>61400</v>
          </cell>
          <cell r="G330">
            <v>503479.99999999994</v>
          </cell>
          <cell r="H330">
            <v>45000</v>
          </cell>
          <cell r="I330">
            <v>368999.99999999994</v>
          </cell>
          <cell r="J330">
            <v>42400</v>
          </cell>
          <cell r="K330">
            <v>347679.99999999994</v>
          </cell>
          <cell r="L330">
            <v>42400</v>
          </cell>
          <cell r="M330">
            <v>347679.99999999994</v>
          </cell>
          <cell r="N330">
            <v>61400</v>
          </cell>
          <cell r="O330">
            <v>0.8</v>
          </cell>
          <cell r="P330">
            <v>61400</v>
          </cell>
          <cell r="Q330">
            <v>0.8</v>
          </cell>
          <cell r="R330">
            <v>49120</v>
          </cell>
        </row>
        <row r="331">
          <cell r="C331" t="str">
            <v>W=200</v>
          </cell>
        </row>
        <row r="332">
          <cell r="A332" t="str">
            <v>M140017</v>
          </cell>
          <cell r="B332" t="str">
            <v>床－床　EXP,J金物</v>
          </cell>
          <cell r="C332" t="str">
            <v>SUS304　HL　既製品</v>
          </cell>
          <cell r="D332">
            <v>4.5999999999999996</v>
          </cell>
          <cell r="E332" t="str">
            <v>ｍ</v>
          </cell>
          <cell r="F332">
            <v>50000</v>
          </cell>
          <cell r="G332">
            <v>229999.99999999997</v>
          </cell>
          <cell r="H332">
            <v>39000</v>
          </cell>
          <cell r="I332">
            <v>179400</v>
          </cell>
          <cell r="J332">
            <v>61700</v>
          </cell>
          <cell r="K332">
            <v>283820</v>
          </cell>
          <cell r="L332">
            <v>61700</v>
          </cell>
          <cell r="M332">
            <v>283820</v>
          </cell>
          <cell r="N332">
            <v>50000</v>
          </cell>
          <cell r="O332">
            <v>0.8</v>
          </cell>
          <cell r="P332">
            <v>50000</v>
          </cell>
          <cell r="Q332">
            <v>0.8</v>
          </cell>
          <cell r="R332">
            <v>40000</v>
          </cell>
        </row>
        <row r="333">
          <cell r="B333" t="str">
            <v>【　階段室・ｺﾛﾈｰﾄﾞ　】</v>
          </cell>
        </row>
        <row r="334">
          <cell r="C334">
            <v>0</v>
          </cell>
        </row>
        <row r="335">
          <cell r="A335" t="str">
            <v>M140018</v>
          </cell>
          <cell r="B335" t="str">
            <v>アルミニウム製笠木</v>
          </cell>
          <cell r="C335" t="str">
            <v>厚2.0 W=225 電解着色</v>
          </cell>
          <cell r="D335">
            <v>17.600000000000001</v>
          </cell>
          <cell r="E335" t="str">
            <v>ｍ</v>
          </cell>
          <cell r="F335">
            <v>13100</v>
          </cell>
          <cell r="G335">
            <v>230560.00000000003</v>
          </cell>
          <cell r="H335">
            <v>16000</v>
          </cell>
          <cell r="I335">
            <v>281600</v>
          </cell>
          <cell r="J335">
            <v>17300</v>
          </cell>
          <cell r="K335">
            <v>304480</v>
          </cell>
          <cell r="L335">
            <v>17300</v>
          </cell>
          <cell r="M335">
            <v>304480</v>
          </cell>
          <cell r="N335">
            <v>13100</v>
          </cell>
          <cell r="O335">
            <v>0.8</v>
          </cell>
          <cell r="P335">
            <v>13100</v>
          </cell>
          <cell r="Q335">
            <v>0.8</v>
          </cell>
          <cell r="R335">
            <v>10480</v>
          </cell>
        </row>
        <row r="337">
          <cell r="A337" t="str">
            <v>M140019</v>
          </cell>
          <cell r="B337" t="str">
            <v>アルミニウム製笠木　ｺｰﾅｰ加工</v>
          </cell>
          <cell r="C337" t="str">
            <v>直角</v>
          </cell>
          <cell r="D337">
            <v>4</v>
          </cell>
          <cell r="E337" t="str">
            <v>箇所</v>
          </cell>
          <cell r="F337">
            <v>22400</v>
          </cell>
          <cell r="G337">
            <v>89600</v>
          </cell>
          <cell r="H337">
            <v>24000</v>
          </cell>
          <cell r="I337">
            <v>96000</v>
          </cell>
          <cell r="J337">
            <v>28700</v>
          </cell>
          <cell r="K337">
            <v>114800</v>
          </cell>
          <cell r="L337">
            <v>28700</v>
          </cell>
          <cell r="M337">
            <v>114800</v>
          </cell>
          <cell r="N337">
            <v>22400</v>
          </cell>
          <cell r="O337">
            <v>0.8</v>
          </cell>
          <cell r="P337">
            <v>22400</v>
          </cell>
          <cell r="Q337">
            <v>0.8</v>
          </cell>
          <cell r="R337">
            <v>17920</v>
          </cell>
        </row>
        <row r="339">
          <cell r="A339" t="str">
            <v>M140020</v>
          </cell>
          <cell r="B339" t="str">
            <v>アルミニウム製笠木　ｺｰﾅｰ加工</v>
          </cell>
          <cell r="C339" t="str">
            <v>鋭角</v>
          </cell>
          <cell r="D339">
            <v>4</v>
          </cell>
          <cell r="E339" t="str">
            <v>箇所</v>
          </cell>
          <cell r="F339">
            <v>26400</v>
          </cell>
          <cell r="G339">
            <v>105600</v>
          </cell>
          <cell r="H339">
            <v>24000</v>
          </cell>
          <cell r="I339">
            <v>96000</v>
          </cell>
          <cell r="J339">
            <v>33000</v>
          </cell>
          <cell r="K339">
            <v>132000</v>
          </cell>
          <cell r="L339">
            <v>33000</v>
          </cell>
          <cell r="M339">
            <v>132000</v>
          </cell>
          <cell r="N339">
            <v>26400</v>
          </cell>
          <cell r="O339">
            <v>0.8</v>
          </cell>
          <cell r="P339">
            <v>26400</v>
          </cell>
          <cell r="Q339">
            <v>0.8</v>
          </cell>
          <cell r="R339">
            <v>21120</v>
          </cell>
        </row>
        <row r="340">
          <cell r="B340" t="str">
            <v>理学部棟庇</v>
          </cell>
        </row>
        <row r="341">
          <cell r="A341" t="str">
            <v>M140021</v>
          </cell>
          <cell r="B341" t="str">
            <v>ケラバ水切</v>
          </cell>
          <cell r="C341" t="str">
            <v>ｱﾙﾐ製 W50×H150 既製品</v>
          </cell>
          <cell r="D341">
            <v>6.6</v>
          </cell>
          <cell r="E341" t="str">
            <v>ｍ</v>
          </cell>
          <cell r="F341">
            <v>29200</v>
          </cell>
          <cell r="G341">
            <v>192720</v>
          </cell>
          <cell r="H341">
            <v>15000</v>
          </cell>
          <cell r="I341">
            <v>99000</v>
          </cell>
          <cell r="J341">
            <v>17300</v>
          </cell>
          <cell r="K341">
            <v>114180</v>
          </cell>
          <cell r="L341">
            <v>17300</v>
          </cell>
          <cell r="M341">
            <v>114180</v>
          </cell>
          <cell r="N341">
            <v>29200</v>
          </cell>
          <cell r="O341">
            <v>0.8</v>
          </cell>
          <cell r="P341">
            <v>29200</v>
          </cell>
          <cell r="Q341">
            <v>0.8</v>
          </cell>
          <cell r="R341">
            <v>23360</v>
          </cell>
        </row>
        <row r="342">
          <cell r="B342" t="str">
            <v>理学部棟庇</v>
          </cell>
        </row>
        <row r="343">
          <cell r="A343" t="str">
            <v>M140022</v>
          </cell>
          <cell r="B343" t="str">
            <v>立上り水切</v>
          </cell>
          <cell r="C343" t="str">
            <v>ｱﾙﾐ製 既製品 乾式工法</v>
          </cell>
          <cell r="D343">
            <v>5.2</v>
          </cell>
          <cell r="E343" t="str">
            <v>ｍ</v>
          </cell>
          <cell r="F343">
            <v>10700</v>
          </cell>
          <cell r="G343">
            <v>55640</v>
          </cell>
          <cell r="H343">
            <v>24000</v>
          </cell>
          <cell r="I343">
            <v>124800</v>
          </cell>
          <cell r="J343">
            <v>7500</v>
          </cell>
          <cell r="K343">
            <v>39000</v>
          </cell>
          <cell r="L343">
            <v>7500</v>
          </cell>
          <cell r="M343">
            <v>39000</v>
          </cell>
          <cell r="N343">
            <v>10700</v>
          </cell>
          <cell r="O343">
            <v>0.8</v>
          </cell>
          <cell r="P343">
            <v>10700</v>
          </cell>
          <cell r="Q343">
            <v>0.8</v>
          </cell>
          <cell r="R343">
            <v>8560</v>
          </cell>
        </row>
        <row r="345">
          <cell r="B345" t="str">
            <v>【　大屋根　】</v>
          </cell>
        </row>
        <row r="346">
          <cell r="B346" t="str">
            <v>ﾄｯﾌﾟﾗｲﾄ周囲</v>
          </cell>
          <cell r="C346" t="str">
            <v>ｽﾃﾝﾚｽ厚1.5(曲げ）鏡面仕上</v>
          </cell>
          <cell r="D346" t="str">
            <v>㈱ツヅキ</v>
          </cell>
          <cell r="P346" t="str">
            <v>㈱ツヅキ</v>
          </cell>
        </row>
        <row r="347">
          <cell r="A347" t="str">
            <v>M140023</v>
          </cell>
          <cell r="B347" t="str">
            <v>塞ぎカバー</v>
          </cell>
          <cell r="C347" t="str">
            <v>W550×H100　曲線</v>
          </cell>
          <cell r="D347">
            <v>34.700000000000003</v>
          </cell>
          <cell r="E347" t="str">
            <v>ｍ</v>
          </cell>
          <cell r="F347" t="str">
            <v>-</v>
          </cell>
          <cell r="G347" t="str">
            <v>-</v>
          </cell>
          <cell r="H347">
            <v>130000</v>
          </cell>
          <cell r="I347">
            <v>4511000</v>
          </cell>
          <cell r="J347">
            <v>110300</v>
          </cell>
          <cell r="K347">
            <v>3827410.0000000005</v>
          </cell>
          <cell r="L347">
            <v>105000</v>
          </cell>
          <cell r="M347">
            <v>3643500.0000000005</v>
          </cell>
          <cell r="N347">
            <v>0.8</v>
          </cell>
          <cell r="O347">
            <v>84000</v>
          </cell>
          <cell r="P347">
            <v>105000</v>
          </cell>
          <cell r="Q347">
            <v>0.8</v>
          </cell>
          <cell r="R347">
            <v>84000</v>
          </cell>
        </row>
        <row r="348">
          <cell r="C348" t="str">
            <v>水返し:L-65×65×6(通し)</v>
          </cell>
        </row>
        <row r="349">
          <cell r="C349" t="str">
            <v>　　　A.BOLT M12 @1,000内外</v>
          </cell>
        </row>
        <row r="350">
          <cell r="C350" t="str">
            <v>補強ﾌﾚｰﾑ:L-50×50×6</v>
          </cell>
        </row>
        <row r="352">
          <cell r="A352" t="str">
            <v>金属工事（アルミ製金物）</v>
          </cell>
          <cell r="B352" t="str">
            <v>㈱エービーシー商会</v>
          </cell>
          <cell r="C352" t="str">
            <v>三協ｱﾙﾐﾆｳﾑ工業㈱</v>
          </cell>
          <cell r="D352" t="str">
            <v>㈱日本アルミ</v>
          </cell>
          <cell r="E352" t="str">
            <v>㈱ツヅキ</v>
          </cell>
          <cell r="F352" t="str">
            <v>㈱エービーシー商会</v>
          </cell>
          <cell r="H352" t="str">
            <v>三協ｱﾙﾐﾆｳﾑ工業㈱</v>
          </cell>
          <cell r="J352" t="str">
            <v>㈱日本アルミ</v>
          </cell>
          <cell r="L352" t="str">
            <v>㈱ツヅキ</v>
          </cell>
          <cell r="P352" t="str">
            <v>㈱エービーシー商会</v>
          </cell>
        </row>
        <row r="354">
          <cell r="B354" t="str">
            <v>【　通　路　】</v>
          </cell>
        </row>
        <row r="355">
          <cell r="C355" t="str">
            <v>既製品</v>
          </cell>
        </row>
        <row r="356">
          <cell r="A356" t="str">
            <v>M140024</v>
          </cell>
          <cell r="B356" t="str">
            <v>屋根－屋根　EXP,J金物</v>
          </cell>
          <cell r="C356" t="str">
            <v>ｱﾙﾐ製　W=600  電解着色</v>
          </cell>
          <cell r="D356">
            <v>5.5</v>
          </cell>
          <cell r="E356" t="str">
            <v>ｍ</v>
          </cell>
          <cell r="F356">
            <v>71800</v>
          </cell>
          <cell r="G356">
            <v>394900</v>
          </cell>
          <cell r="H356">
            <v>77000</v>
          </cell>
          <cell r="I356">
            <v>423500</v>
          </cell>
          <cell r="J356">
            <v>60000</v>
          </cell>
          <cell r="K356">
            <v>330000</v>
          </cell>
          <cell r="L356">
            <v>60000</v>
          </cell>
          <cell r="M356">
            <v>330000</v>
          </cell>
          <cell r="N356">
            <v>71800</v>
          </cell>
          <cell r="O356">
            <v>0.8</v>
          </cell>
          <cell r="P356">
            <v>71800</v>
          </cell>
          <cell r="Q356">
            <v>0.8</v>
          </cell>
          <cell r="R356">
            <v>57440</v>
          </cell>
        </row>
        <row r="357">
          <cell r="C357" t="str">
            <v>既製品</v>
          </cell>
          <cell r="D357" t="str">
            <v>.</v>
          </cell>
          <cell r="P357" t="str">
            <v>.</v>
          </cell>
        </row>
        <row r="358">
          <cell r="A358" t="str">
            <v>M140025</v>
          </cell>
          <cell r="B358" t="str">
            <v>外壁－外壁　EXP,J金物</v>
          </cell>
          <cell r="C358" t="str">
            <v>ｱﾙﾐ製　W=310  電解着色</v>
          </cell>
          <cell r="D358">
            <v>8.1999999999999993</v>
          </cell>
          <cell r="E358" t="str">
            <v>ｍ</v>
          </cell>
          <cell r="F358">
            <v>40400</v>
          </cell>
          <cell r="G358">
            <v>331280</v>
          </cell>
          <cell r="H358">
            <v>40000</v>
          </cell>
          <cell r="I358">
            <v>328000</v>
          </cell>
          <cell r="J358">
            <v>45400</v>
          </cell>
          <cell r="K358">
            <v>372279.99999999994</v>
          </cell>
          <cell r="L358">
            <v>45500</v>
          </cell>
          <cell r="M358">
            <v>373099.99999999994</v>
          </cell>
          <cell r="N358">
            <v>40400</v>
          </cell>
          <cell r="O358">
            <v>0.8</v>
          </cell>
          <cell r="P358">
            <v>40400</v>
          </cell>
          <cell r="Q358">
            <v>0.8</v>
          </cell>
          <cell r="R358">
            <v>32320</v>
          </cell>
        </row>
        <row r="361">
          <cell r="B361" t="str">
            <v>合　計</v>
          </cell>
          <cell r="C361">
            <v>37131800</v>
          </cell>
          <cell r="D361">
            <v>26139230</v>
          </cell>
          <cell r="E361">
            <v>26086140</v>
          </cell>
          <cell r="F361">
            <v>26086140</v>
          </cell>
          <cell r="I361">
            <v>37131800</v>
          </cell>
          <cell r="K361">
            <v>26139230</v>
          </cell>
          <cell r="M361">
            <v>26086140</v>
          </cell>
          <cell r="P361">
            <v>26086140</v>
          </cell>
        </row>
        <row r="363">
          <cell r="B363" t="str">
            <v>（合　計）</v>
          </cell>
          <cell r="C363" t="str">
            <v>４社，比較の出来る金額計</v>
          </cell>
          <cell r="D363">
            <v>-14944180</v>
          </cell>
          <cell r="E363">
            <v>-60696600</v>
          </cell>
          <cell r="F363">
            <v>-41367850</v>
          </cell>
          <cell r="G363">
            <v>-14944180</v>
          </cell>
          <cell r="H363">
            <v>-14944180</v>
          </cell>
          <cell r="I363">
            <v>-60696600</v>
          </cell>
          <cell r="K363">
            <v>-41367850</v>
          </cell>
          <cell r="M363">
            <v>-41315580</v>
          </cell>
          <cell r="P363">
            <v>-14944180</v>
          </cell>
        </row>
        <row r="387">
          <cell r="A387" t="str">
            <v>金属工事（製作製金物）</v>
          </cell>
          <cell r="B387" t="str">
            <v>田村金物㈱</v>
          </cell>
          <cell r="C387" t="str">
            <v>㈲宇野製作所</v>
          </cell>
          <cell r="D387" t="str">
            <v>河上金物㈱</v>
          </cell>
          <cell r="E387" t="str">
            <v>㈲宇野製作所</v>
          </cell>
          <cell r="F387" t="str">
            <v>田村金物㈱</v>
          </cell>
          <cell r="H387" t="str">
            <v>㈲宇野製作所</v>
          </cell>
          <cell r="J387" t="str">
            <v>河上金物㈱</v>
          </cell>
          <cell r="P387" t="str">
            <v>㈲宇野製作所</v>
          </cell>
        </row>
        <row r="389">
          <cell r="B389" t="str">
            <v>【　大屋根　】</v>
          </cell>
        </row>
        <row r="390">
          <cell r="B390" t="str">
            <v>ﾄｯﾌﾟﾗｲﾄ周囲</v>
          </cell>
          <cell r="C390" t="str">
            <v>ｽﾃﾝﾚｽ厚1.5(曲げ）鏡面仕上</v>
          </cell>
          <cell r="D390">
            <v>0</v>
          </cell>
          <cell r="R390">
            <v>0</v>
          </cell>
        </row>
        <row r="391">
          <cell r="A391" t="str">
            <v>M140100</v>
          </cell>
          <cell r="B391" t="str">
            <v>塞ぎカバー</v>
          </cell>
          <cell r="C391" t="str">
            <v>W550×H100　曲線</v>
          </cell>
          <cell r="D391">
            <v>34.700000000000003</v>
          </cell>
          <cell r="E391" t="str">
            <v>ｍ</v>
          </cell>
          <cell r="F391">
            <v>92000</v>
          </cell>
          <cell r="G391">
            <v>3192400.0000000005</v>
          </cell>
          <cell r="H391">
            <v>215000</v>
          </cell>
          <cell r="I391">
            <v>7460500.0000000009</v>
          </cell>
          <cell r="J391">
            <v>216000</v>
          </cell>
          <cell r="K391">
            <v>7495200.0000000009</v>
          </cell>
          <cell r="L391">
            <v>215000</v>
          </cell>
          <cell r="M391">
            <v>0.8</v>
          </cell>
          <cell r="N391">
            <v>172000</v>
          </cell>
          <cell r="P391">
            <v>215000</v>
          </cell>
          <cell r="Q391">
            <v>0.8</v>
          </cell>
          <cell r="R391">
            <v>172000</v>
          </cell>
        </row>
        <row r="392">
          <cell r="C392" t="str">
            <v>水返し:L-65×65×6(通し)</v>
          </cell>
        </row>
        <row r="393">
          <cell r="C393" t="str">
            <v>　　　A.BOLT M12 @1,000内外</v>
          </cell>
        </row>
        <row r="394">
          <cell r="C394" t="str">
            <v>補強ﾌﾚｰﾑ:L-50×50×6</v>
          </cell>
        </row>
        <row r="396">
          <cell r="C396" t="str">
            <v>W300×H50～90</v>
          </cell>
        </row>
        <row r="397">
          <cell r="A397" t="str">
            <v>M140101</v>
          </cell>
          <cell r="B397" t="str">
            <v>排水溝</v>
          </cell>
          <cell r="C397" t="str">
            <v>SUS304 HL</v>
          </cell>
          <cell r="D397">
            <v>13.8</v>
          </cell>
          <cell r="E397" t="str">
            <v>ｍ</v>
          </cell>
          <cell r="F397">
            <v>74000</v>
          </cell>
          <cell r="G397">
            <v>1021200</v>
          </cell>
          <cell r="H397">
            <v>35300</v>
          </cell>
          <cell r="I397">
            <v>487140</v>
          </cell>
          <cell r="J397">
            <v>95500</v>
          </cell>
          <cell r="K397">
            <v>1317900</v>
          </cell>
          <cell r="L397">
            <v>35300</v>
          </cell>
          <cell r="M397">
            <v>0.8</v>
          </cell>
          <cell r="N397">
            <v>28240</v>
          </cell>
          <cell r="P397">
            <v>35300</v>
          </cell>
          <cell r="Q397">
            <v>0.8</v>
          </cell>
          <cell r="R397">
            <v>28240</v>
          </cell>
        </row>
        <row r="398">
          <cell r="C398" t="str">
            <v>PL-3（曲げ）</v>
          </cell>
        </row>
        <row r="399">
          <cell r="C399" t="str">
            <v>取付L-40×40×3</v>
          </cell>
        </row>
        <row r="400">
          <cell r="C400" t="str">
            <v>SUS304　□-250×50×3.0</v>
          </cell>
        </row>
        <row r="401">
          <cell r="A401" t="str">
            <v>M140102</v>
          </cell>
          <cell r="B401" t="str">
            <v>排水溝</v>
          </cell>
          <cell r="C401" t="str">
            <v>取付L-40×40×3</v>
          </cell>
          <cell r="D401">
            <v>7</v>
          </cell>
          <cell r="E401" t="str">
            <v>ｍ</v>
          </cell>
          <cell r="F401">
            <v>139800</v>
          </cell>
          <cell r="G401">
            <v>978600</v>
          </cell>
          <cell r="H401">
            <v>35000</v>
          </cell>
          <cell r="I401">
            <v>245000</v>
          </cell>
          <cell r="J401">
            <v>51500</v>
          </cell>
          <cell r="K401">
            <v>360500</v>
          </cell>
          <cell r="L401">
            <v>35000</v>
          </cell>
          <cell r="M401">
            <v>0.8</v>
          </cell>
          <cell r="N401">
            <v>28000</v>
          </cell>
          <cell r="P401">
            <v>35000</v>
          </cell>
          <cell r="Q401">
            <v>0.8</v>
          </cell>
          <cell r="R401">
            <v>28000</v>
          </cell>
        </row>
        <row r="402">
          <cell r="B402" t="str">
            <v>理学部屋根</v>
          </cell>
          <cell r="C402" t="str">
            <v>W400×H2,620</v>
          </cell>
        </row>
        <row r="403">
          <cell r="A403" t="str">
            <v>M140103</v>
          </cell>
          <cell r="B403" t="str">
            <v>タラップ</v>
          </cell>
          <cell r="C403" t="str">
            <v>踏子:19φ</v>
          </cell>
          <cell r="D403">
            <v>1</v>
          </cell>
          <cell r="E403" t="str">
            <v>箇所</v>
          </cell>
          <cell r="F403">
            <v>100000</v>
          </cell>
          <cell r="G403">
            <v>100000</v>
          </cell>
          <cell r="H403">
            <v>58000</v>
          </cell>
          <cell r="I403">
            <v>58000</v>
          </cell>
          <cell r="J403">
            <v>92000</v>
          </cell>
          <cell r="K403">
            <v>92000</v>
          </cell>
          <cell r="L403">
            <v>58000</v>
          </cell>
          <cell r="M403">
            <v>0.8</v>
          </cell>
          <cell r="N403">
            <v>46400</v>
          </cell>
          <cell r="P403">
            <v>58000</v>
          </cell>
          <cell r="Q403">
            <v>0.8</v>
          </cell>
          <cell r="R403">
            <v>46400</v>
          </cell>
        </row>
        <row r="404">
          <cell r="C404" t="str">
            <v>手摺:L-65×65×6</v>
          </cell>
        </row>
        <row r="406">
          <cell r="B406" t="str">
            <v>理学部屋根</v>
          </cell>
        </row>
        <row r="407">
          <cell r="A407" t="str">
            <v>M140104</v>
          </cell>
          <cell r="B407" t="str">
            <v>タラップ</v>
          </cell>
          <cell r="C407" t="str">
            <v>W400×H1,450　同上仕様</v>
          </cell>
          <cell r="D407">
            <v>1</v>
          </cell>
          <cell r="E407" t="str">
            <v>箇所</v>
          </cell>
          <cell r="F407">
            <v>60000</v>
          </cell>
          <cell r="G407">
            <v>60000</v>
          </cell>
          <cell r="H407">
            <v>43000</v>
          </cell>
          <cell r="I407">
            <v>43000</v>
          </cell>
          <cell r="J407">
            <v>51000</v>
          </cell>
          <cell r="K407">
            <v>51000</v>
          </cell>
          <cell r="L407">
            <v>43000</v>
          </cell>
          <cell r="M407">
            <v>0.8</v>
          </cell>
          <cell r="N407">
            <v>34400</v>
          </cell>
          <cell r="P407">
            <v>43000</v>
          </cell>
          <cell r="Q407">
            <v>0.8</v>
          </cell>
          <cell r="R407">
            <v>34400</v>
          </cell>
        </row>
        <row r="408">
          <cell r="B408" t="str">
            <v>理学部屋根</v>
          </cell>
          <cell r="C408" t="str">
            <v>H=1,100</v>
          </cell>
        </row>
        <row r="409">
          <cell r="A409" t="str">
            <v>M140105</v>
          </cell>
          <cell r="B409" t="str">
            <v>手摺り</v>
          </cell>
          <cell r="C409" t="str">
            <v>手摺，横桟，支柱共:34φ×2.3</v>
          </cell>
          <cell r="D409">
            <v>7.7</v>
          </cell>
          <cell r="E409" t="str">
            <v>ｍ</v>
          </cell>
          <cell r="F409">
            <v>20000</v>
          </cell>
          <cell r="G409">
            <v>154000</v>
          </cell>
          <cell r="H409">
            <v>20000</v>
          </cell>
          <cell r="I409">
            <v>154000</v>
          </cell>
          <cell r="J409">
            <v>18000</v>
          </cell>
          <cell r="K409">
            <v>138600</v>
          </cell>
          <cell r="L409">
            <v>20000</v>
          </cell>
          <cell r="M409">
            <v>0.8</v>
          </cell>
          <cell r="N409">
            <v>16000</v>
          </cell>
          <cell r="P409">
            <v>20000</v>
          </cell>
          <cell r="Q409">
            <v>0.8</v>
          </cell>
          <cell r="R409">
            <v>16000</v>
          </cell>
        </row>
        <row r="410">
          <cell r="B410" t="str">
            <v>理学部屋根</v>
          </cell>
          <cell r="C410" t="str">
            <v>W3,700×D750</v>
          </cell>
        </row>
        <row r="411">
          <cell r="A411" t="str">
            <v>M140106</v>
          </cell>
          <cell r="B411" t="str">
            <v>鉄骨床</v>
          </cell>
          <cell r="C411" t="str">
            <v>床:EXG21</v>
          </cell>
          <cell r="D411">
            <v>1</v>
          </cell>
          <cell r="E411" t="str">
            <v>箇所</v>
          </cell>
          <cell r="F411">
            <v>260000</v>
          </cell>
          <cell r="G411">
            <v>260000</v>
          </cell>
          <cell r="H411">
            <v>300000</v>
          </cell>
          <cell r="I411">
            <v>300000</v>
          </cell>
          <cell r="J411">
            <v>228000</v>
          </cell>
          <cell r="K411">
            <v>228000</v>
          </cell>
          <cell r="L411">
            <v>300000</v>
          </cell>
          <cell r="M411">
            <v>0.8</v>
          </cell>
          <cell r="N411">
            <v>240000</v>
          </cell>
          <cell r="P411">
            <v>300000</v>
          </cell>
          <cell r="Q411">
            <v>0.8</v>
          </cell>
          <cell r="R411">
            <v>240000</v>
          </cell>
        </row>
        <row r="412">
          <cell r="C412" t="str">
            <v>根太:L-65×65×6 @500共</v>
          </cell>
        </row>
        <row r="413">
          <cell r="C413" t="str">
            <v>柱・梁:C-125×65×6×8(溶接構造)</v>
          </cell>
        </row>
        <row r="414">
          <cell r="C414" t="str">
            <v>　　ﾍﾞｰｽPL-12×180×180</v>
          </cell>
        </row>
        <row r="415">
          <cell r="C415" t="str">
            <v>　　A.BOLT 2-M16共</v>
          </cell>
        </row>
        <row r="416">
          <cell r="C416" t="str">
            <v>H=60</v>
          </cell>
        </row>
        <row r="417">
          <cell r="A417" t="str">
            <v>M140107</v>
          </cell>
          <cell r="B417" t="str">
            <v>はと対策用ボルト</v>
          </cell>
          <cell r="C417" t="str">
            <v>中ﾎﾞﾙﾄ（溶融亜鉛メッキ）</v>
          </cell>
          <cell r="D417" t="str">
            <v>一式</v>
          </cell>
          <cell r="E417">
            <v>736000</v>
          </cell>
          <cell r="F417">
            <v>330000</v>
          </cell>
          <cell r="G417">
            <v>736000</v>
          </cell>
          <cell r="H417">
            <v>330000</v>
          </cell>
          <cell r="I417">
            <v>330000</v>
          </cell>
          <cell r="J417">
            <v>264000</v>
          </cell>
          <cell r="K417">
            <v>760000</v>
          </cell>
          <cell r="P417">
            <v>330000</v>
          </cell>
          <cell r="Q417">
            <v>0.8</v>
          </cell>
          <cell r="R417">
            <v>264000</v>
          </cell>
        </row>
        <row r="418">
          <cell r="C418" t="str">
            <v>下弦材天端取付　188台</v>
          </cell>
        </row>
        <row r="419">
          <cell r="C419" t="str">
            <v>ﾋﾟｱﾉ線　785ｍ</v>
          </cell>
        </row>
        <row r="422">
          <cell r="A422" t="str">
            <v>金属工事（製作製金物）</v>
          </cell>
          <cell r="B422" t="str">
            <v>田村金物㈱</v>
          </cell>
          <cell r="C422" t="str">
            <v>㈲宇野製作所</v>
          </cell>
          <cell r="D422" t="str">
            <v>河上金物㈱</v>
          </cell>
          <cell r="E422" t="str">
            <v>㈲宇野製作所</v>
          </cell>
          <cell r="F422" t="str">
            <v>田村金物㈱</v>
          </cell>
          <cell r="H422" t="str">
            <v>㈲宇野製作所</v>
          </cell>
          <cell r="J422" t="str">
            <v>河上金物㈱</v>
          </cell>
          <cell r="P422" t="str">
            <v>㈲宇野製作所</v>
          </cell>
        </row>
        <row r="424">
          <cell r="B424" t="str">
            <v>【　大屋根　】</v>
          </cell>
        </row>
        <row r="425">
          <cell r="C425" t="str">
            <v>W60×H30,W60×D50×H20</v>
          </cell>
        </row>
        <row r="426">
          <cell r="A426" t="str">
            <v>M140108</v>
          </cell>
          <cell r="B426" t="str">
            <v>はと対策用クリップ</v>
          </cell>
          <cell r="C426" t="str">
            <v>ｽﾁｰﾙ（溶融亜鉛メッキ）</v>
          </cell>
          <cell r="D426" t="str">
            <v>一式</v>
          </cell>
          <cell r="E426">
            <v>2610000</v>
          </cell>
          <cell r="F426">
            <v>650000</v>
          </cell>
          <cell r="G426">
            <v>2610000</v>
          </cell>
          <cell r="H426">
            <v>650000</v>
          </cell>
          <cell r="I426">
            <v>650000</v>
          </cell>
          <cell r="J426">
            <v>520000</v>
          </cell>
          <cell r="K426">
            <v>2170000</v>
          </cell>
          <cell r="P426">
            <v>650000</v>
          </cell>
          <cell r="Q426">
            <v>0.8</v>
          </cell>
          <cell r="R426">
            <v>520000</v>
          </cell>
        </row>
        <row r="427">
          <cell r="C427" t="str">
            <v>下弦材天端取付　760台</v>
          </cell>
        </row>
        <row r="428">
          <cell r="C428" t="str">
            <v>ﾋﾟｱﾉ線　950ｍ</v>
          </cell>
        </row>
        <row r="429">
          <cell r="C429" t="str">
            <v>上:PL-4.5×50</v>
          </cell>
        </row>
        <row r="430">
          <cell r="A430" t="str">
            <v>M140109</v>
          </cell>
          <cell r="B430" t="str">
            <v>トップライト部止水板</v>
          </cell>
          <cell r="C430" t="str">
            <v>下:PL-4.5×32</v>
          </cell>
          <cell r="D430">
            <v>6</v>
          </cell>
          <cell r="E430" t="str">
            <v>ｍ</v>
          </cell>
          <cell r="F430">
            <v>9000</v>
          </cell>
          <cell r="G430">
            <v>54000</v>
          </cell>
          <cell r="H430">
            <v>18000</v>
          </cell>
          <cell r="I430">
            <v>108000</v>
          </cell>
          <cell r="J430">
            <v>7500</v>
          </cell>
          <cell r="K430">
            <v>45000</v>
          </cell>
          <cell r="L430">
            <v>18000</v>
          </cell>
          <cell r="M430">
            <v>0.8</v>
          </cell>
          <cell r="N430">
            <v>14400</v>
          </cell>
          <cell r="P430">
            <v>18000</v>
          </cell>
          <cell r="Q430">
            <v>0.8</v>
          </cell>
          <cell r="R430">
            <v>14400</v>
          </cell>
        </row>
        <row r="432">
          <cell r="A432" t="str">
            <v>M140110</v>
          </cell>
          <cell r="B432" t="str">
            <v>屋根ＡＬＣ板端部見切り</v>
          </cell>
          <cell r="C432" t="str">
            <v>L-65×65×6</v>
          </cell>
          <cell r="D432">
            <v>138</v>
          </cell>
          <cell r="E432" t="str">
            <v>ｍ</v>
          </cell>
          <cell r="F432">
            <v>6000</v>
          </cell>
          <cell r="G432">
            <v>828000</v>
          </cell>
          <cell r="H432">
            <v>5000</v>
          </cell>
          <cell r="I432">
            <v>690000</v>
          </cell>
          <cell r="J432">
            <v>5500</v>
          </cell>
          <cell r="K432">
            <v>759000</v>
          </cell>
          <cell r="L432">
            <v>5000</v>
          </cell>
          <cell r="M432">
            <v>0.8</v>
          </cell>
          <cell r="N432">
            <v>4000</v>
          </cell>
          <cell r="P432">
            <v>5000</v>
          </cell>
          <cell r="Q432">
            <v>0.8</v>
          </cell>
          <cell r="R432">
            <v>4000</v>
          </cell>
        </row>
        <row r="434">
          <cell r="B434" t="str">
            <v>【　通　路　】</v>
          </cell>
        </row>
        <row r="435">
          <cell r="C435" t="str">
            <v>50×100　粉体塗装</v>
          </cell>
        </row>
        <row r="436">
          <cell r="A436" t="str">
            <v>M140111</v>
          </cell>
          <cell r="B436" t="str">
            <v>壁　　　　ﾒｼｭﾌｪﾝｽ張り</v>
          </cell>
          <cell r="C436" t="str">
            <v>ﾌｪﾝｽ受金物（既製品）共</v>
          </cell>
          <cell r="D436">
            <v>41.6</v>
          </cell>
          <cell r="E436" t="str">
            <v>ｍ2</v>
          </cell>
          <cell r="F436">
            <v>18700</v>
          </cell>
          <cell r="G436">
            <v>777920</v>
          </cell>
          <cell r="H436">
            <v>25000</v>
          </cell>
          <cell r="I436">
            <v>1040000</v>
          </cell>
          <cell r="J436">
            <v>22000</v>
          </cell>
          <cell r="K436">
            <v>915200</v>
          </cell>
          <cell r="L436">
            <v>25000</v>
          </cell>
          <cell r="M436">
            <v>0.8</v>
          </cell>
          <cell r="N436">
            <v>20000</v>
          </cell>
          <cell r="P436">
            <v>25000</v>
          </cell>
          <cell r="Q436">
            <v>0.8</v>
          </cell>
          <cell r="R436">
            <v>20000</v>
          </cell>
        </row>
        <row r="437">
          <cell r="C437" t="str">
            <v>取付下地 L-30×30×3共</v>
          </cell>
        </row>
        <row r="440">
          <cell r="A440" t="str">
            <v>M140112</v>
          </cell>
          <cell r="B440" t="str">
            <v>壁－天井　ﾒｼｭﾌｪﾝｽ張り</v>
          </cell>
          <cell r="C440" t="str">
            <v>同上仕様　入隅部曲面加工付</v>
          </cell>
          <cell r="D440">
            <v>13</v>
          </cell>
          <cell r="E440" t="str">
            <v>ｍ2</v>
          </cell>
          <cell r="F440">
            <v>18700</v>
          </cell>
          <cell r="G440">
            <v>243100</v>
          </cell>
          <cell r="H440">
            <v>35000</v>
          </cell>
          <cell r="I440">
            <v>455000</v>
          </cell>
          <cell r="J440">
            <v>75000</v>
          </cell>
          <cell r="K440">
            <v>975000</v>
          </cell>
          <cell r="L440">
            <v>35000</v>
          </cell>
          <cell r="M440">
            <v>0.8</v>
          </cell>
          <cell r="N440">
            <v>28000</v>
          </cell>
          <cell r="P440">
            <v>35000</v>
          </cell>
          <cell r="Q440">
            <v>0.8</v>
          </cell>
          <cell r="R440">
            <v>28000</v>
          </cell>
        </row>
        <row r="442">
          <cell r="A442" t="str">
            <v>M140113</v>
          </cell>
          <cell r="B442" t="str">
            <v>天井　　　ﾒｼｭﾌｪﾝｽ張り</v>
          </cell>
          <cell r="C442" t="str">
            <v>同上仕様</v>
          </cell>
          <cell r="D442">
            <v>119</v>
          </cell>
          <cell r="E442" t="str">
            <v>ｍ2</v>
          </cell>
          <cell r="F442">
            <v>18700</v>
          </cell>
          <cell r="G442">
            <v>2225300</v>
          </cell>
          <cell r="H442">
            <v>20000</v>
          </cell>
          <cell r="I442">
            <v>2380000</v>
          </cell>
          <cell r="J442">
            <v>24000</v>
          </cell>
          <cell r="K442">
            <v>2856000</v>
          </cell>
          <cell r="L442">
            <v>20000</v>
          </cell>
          <cell r="M442">
            <v>0.8</v>
          </cell>
          <cell r="N442">
            <v>16000</v>
          </cell>
          <cell r="P442">
            <v>20000</v>
          </cell>
          <cell r="Q442">
            <v>0.8</v>
          </cell>
          <cell r="R442">
            <v>16000</v>
          </cell>
        </row>
        <row r="443">
          <cell r="C443" t="str">
            <v>H=1,100</v>
          </cell>
        </row>
        <row r="444">
          <cell r="A444" t="str">
            <v>M140114</v>
          </cell>
          <cell r="B444" t="str">
            <v>手摺り</v>
          </cell>
          <cell r="C444" t="str">
            <v>手摺:76.3φ×2.0</v>
          </cell>
          <cell r="D444">
            <v>3</v>
          </cell>
          <cell r="E444" t="str">
            <v>ｍ</v>
          </cell>
          <cell r="F444">
            <v>56700</v>
          </cell>
          <cell r="G444">
            <v>170100</v>
          </cell>
          <cell r="H444">
            <v>35000</v>
          </cell>
          <cell r="I444">
            <v>105000</v>
          </cell>
          <cell r="J444">
            <v>68000</v>
          </cell>
          <cell r="K444">
            <v>204000</v>
          </cell>
          <cell r="L444">
            <v>35000</v>
          </cell>
          <cell r="M444">
            <v>0.8</v>
          </cell>
          <cell r="N444">
            <v>28000</v>
          </cell>
          <cell r="P444">
            <v>35000</v>
          </cell>
          <cell r="Q444">
            <v>0.8</v>
          </cell>
          <cell r="R444">
            <v>28000</v>
          </cell>
        </row>
        <row r="445">
          <cell r="C445" t="str">
            <v>手摺受:FB-50×6（ｽﾊﾟﾝ中央）</v>
          </cell>
        </row>
        <row r="446">
          <cell r="C446" t="str">
            <v>横継ぎCT50×100×6×8</v>
          </cell>
        </row>
        <row r="447">
          <cell r="C447" t="str">
            <v>手摺子FB-50×6 @125</v>
          </cell>
        </row>
        <row r="448">
          <cell r="C448" t="str">
            <v>手摺子ﾂﾅｷﾞ:角鋼15×15</v>
          </cell>
        </row>
        <row r="449">
          <cell r="C449" t="str">
            <v>L-150×90×9</v>
          </cell>
        </row>
        <row r="450">
          <cell r="A450" t="str">
            <v>M140115</v>
          </cell>
          <cell r="B450" t="str">
            <v>床ボーダー金物</v>
          </cell>
          <cell r="C450" t="str">
            <v>A.BOLT M12 @500</v>
          </cell>
          <cell r="D450">
            <v>38.299999999999997</v>
          </cell>
          <cell r="E450" t="str">
            <v>ｍ</v>
          </cell>
          <cell r="F450">
            <v>15000</v>
          </cell>
          <cell r="G450">
            <v>574500</v>
          </cell>
          <cell r="H450">
            <v>6500</v>
          </cell>
          <cell r="I450">
            <v>248949.99999999997</v>
          </cell>
          <cell r="J450">
            <v>14000</v>
          </cell>
          <cell r="K450">
            <v>536200</v>
          </cell>
          <cell r="L450">
            <v>6500</v>
          </cell>
          <cell r="M450">
            <v>0.8</v>
          </cell>
          <cell r="N450">
            <v>5200</v>
          </cell>
          <cell r="P450">
            <v>6500</v>
          </cell>
          <cell r="Q450">
            <v>0.8</v>
          </cell>
          <cell r="R450">
            <v>5200</v>
          </cell>
        </row>
        <row r="452">
          <cell r="A452" t="str">
            <v>M140116</v>
          </cell>
          <cell r="B452" t="str">
            <v>床目地棒</v>
          </cell>
          <cell r="C452" t="str">
            <v>SUS304 FB-6×25（ｱﾝｶｰ付）</v>
          </cell>
          <cell r="D452">
            <v>1.7</v>
          </cell>
          <cell r="E452" t="str">
            <v>ｍ</v>
          </cell>
          <cell r="F452">
            <v>10000</v>
          </cell>
          <cell r="G452">
            <v>17000</v>
          </cell>
          <cell r="H452">
            <v>4000</v>
          </cell>
          <cell r="I452">
            <v>6800</v>
          </cell>
          <cell r="J452">
            <v>6500</v>
          </cell>
          <cell r="K452">
            <v>11050</v>
          </cell>
          <cell r="L452">
            <v>4000</v>
          </cell>
          <cell r="M452">
            <v>0.8</v>
          </cell>
          <cell r="N452">
            <v>3200</v>
          </cell>
          <cell r="P452">
            <v>4000</v>
          </cell>
          <cell r="Q452">
            <v>0.8</v>
          </cell>
          <cell r="R452">
            <v>3200</v>
          </cell>
        </row>
        <row r="454">
          <cell r="A454" t="str">
            <v>M140117</v>
          </cell>
          <cell r="B454" t="str">
            <v>壁振れ止め</v>
          </cell>
          <cell r="C454" t="str">
            <v>鉄筋13φ L=1,800 TB付</v>
          </cell>
          <cell r="D454">
            <v>4</v>
          </cell>
          <cell r="E454" t="str">
            <v>箇所</v>
          </cell>
          <cell r="F454">
            <v>360000</v>
          </cell>
          <cell r="G454">
            <v>1440000</v>
          </cell>
          <cell r="H454">
            <v>2310</v>
          </cell>
          <cell r="I454">
            <v>9240</v>
          </cell>
          <cell r="J454">
            <v>25000</v>
          </cell>
          <cell r="K454">
            <v>100000</v>
          </cell>
          <cell r="L454">
            <v>2310</v>
          </cell>
          <cell r="M454">
            <v>0.8</v>
          </cell>
          <cell r="N454">
            <v>1850</v>
          </cell>
          <cell r="P454">
            <v>2310</v>
          </cell>
          <cell r="Q454">
            <v>0.8</v>
          </cell>
          <cell r="R454">
            <v>1850</v>
          </cell>
        </row>
        <row r="456">
          <cell r="A456" t="str">
            <v>M140118</v>
          </cell>
          <cell r="B456" t="str">
            <v>壁振れ止め</v>
          </cell>
          <cell r="C456" t="str">
            <v>鉄筋13φ L=2,300 TB付</v>
          </cell>
          <cell r="D456">
            <v>4</v>
          </cell>
          <cell r="E456" t="str">
            <v>箇所</v>
          </cell>
          <cell r="F456">
            <v>390000</v>
          </cell>
          <cell r="G456">
            <v>1560000</v>
          </cell>
          <cell r="H456">
            <v>2570</v>
          </cell>
          <cell r="I456">
            <v>10280</v>
          </cell>
          <cell r="J456">
            <v>25000</v>
          </cell>
          <cell r="K456">
            <v>100000</v>
          </cell>
          <cell r="L456">
            <v>2570</v>
          </cell>
          <cell r="M456">
            <v>0.8</v>
          </cell>
          <cell r="N456">
            <v>2060</v>
          </cell>
          <cell r="P456">
            <v>2570</v>
          </cell>
          <cell r="Q456">
            <v>0.8</v>
          </cell>
          <cell r="R456">
            <v>2060</v>
          </cell>
        </row>
        <row r="457">
          <cell r="A457" t="str">
            <v>金属工事（製作製金物）</v>
          </cell>
          <cell r="B457" t="str">
            <v>田村金物㈱</v>
          </cell>
          <cell r="C457" t="str">
            <v>㈲宇野製作所</v>
          </cell>
          <cell r="D457" t="str">
            <v>河上金物㈱</v>
          </cell>
          <cell r="E457" t="str">
            <v>㈲宇野製作所</v>
          </cell>
          <cell r="F457" t="str">
            <v>田村金物㈱</v>
          </cell>
          <cell r="H457" t="str">
            <v>㈲宇野製作所</v>
          </cell>
          <cell r="J457" t="str">
            <v>河上金物㈱</v>
          </cell>
          <cell r="P457" t="str">
            <v>㈲宇野製作所</v>
          </cell>
        </row>
        <row r="459">
          <cell r="B459" t="str">
            <v>【　階段室・ｺﾛﾈｰﾄﾞ　】</v>
          </cell>
        </row>
        <row r="460">
          <cell r="B460" t="str">
            <v>渡り廊下（１）床</v>
          </cell>
        </row>
        <row r="461">
          <cell r="A461" t="str">
            <v>M140119</v>
          </cell>
          <cell r="B461" t="str">
            <v>溶接金網</v>
          </cell>
          <cell r="C461" t="str">
            <v>6φ×100×100</v>
          </cell>
          <cell r="D461">
            <v>132</v>
          </cell>
          <cell r="E461" t="str">
            <v>ｍ2</v>
          </cell>
          <cell r="F461">
            <v>630</v>
          </cell>
          <cell r="G461">
            <v>83160</v>
          </cell>
          <cell r="H461">
            <v>650</v>
          </cell>
          <cell r="I461">
            <v>85800</v>
          </cell>
          <cell r="J461">
            <v>500</v>
          </cell>
          <cell r="K461">
            <v>66000</v>
          </cell>
          <cell r="L461">
            <v>650</v>
          </cell>
          <cell r="M461">
            <v>0.8</v>
          </cell>
          <cell r="N461">
            <v>520</v>
          </cell>
          <cell r="P461">
            <v>650</v>
          </cell>
          <cell r="Q461">
            <v>0.8</v>
          </cell>
          <cell r="R461">
            <v>520</v>
          </cell>
        </row>
        <row r="462">
          <cell r="B462" t="str">
            <v>渡り廊下（１）床立上り</v>
          </cell>
        </row>
        <row r="463">
          <cell r="A463" t="str">
            <v>M140120</v>
          </cell>
          <cell r="B463" t="str">
            <v>溶接金網</v>
          </cell>
          <cell r="C463" t="str">
            <v>6φ×100×100</v>
          </cell>
          <cell r="D463">
            <v>27</v>
          </cell>
          <cell r="E463" t="str">
            <v>ｍ2</v>
          </cell>
          <cell r="F463">
            <v>630</v>
          </cell>
          <cell r="G463">
            <v>17010</v>
          </cell>
          <cell r="H463">
            <v>650</v>
          </cell>
          <cell r="I463">
            <v>17550</v>
          </cell>
          <cell r="J463">
            <v>500</v>
          </cell>
          <cell r="K463">
            <v>13500</v>
          </cell>
          <cell r="L463">
            <v>650</v>
          </cell>
          <cell r="M463">
            <v>0.8</v>
          </cell>
          <cell r="N463">
            <v>520</v>
          </cell>
          <cell r="P463">
            <v>650</v>
          </cell>
          <cell r="Q463">
            <v>0.8</v>
          </cell>
          <cell r="R463">
            <v>520</v>
          </cell>
        </row>
        <row r="464">
          <cell r="B464" t="str">
            <v>理学部棟庇</v>
          </cell>
          <cell r="C464" t="str">
            <v>L-30×30×3</v>
          </cell>
        </row>
        <row r="465">
          <cell r="A465" t="str">
            <v>M140121</v>
          </cell>
          <cell r="B465" t="str">
            <v>軒先水切</v>
          </cell>
          <cell r="C465" t="str">
            <v>L-50×50×6（通し）</v>
          </cell>
          <cell r="D465">
            <v>5.2</v>
          </cell>
          <cell r="E465" t="str">
            <v>ｍ</v>
          </cell>
          <cell r="F465">
            <v>19300</v>
          </cell>
          <cell r="G465">
            <v>100360</v>
          </cell>
          <cell r="H465">
            <v>13500</v>
          </cell>
          <cell r="I465">
            <v>70200</v>
          </cell>
          <cell r="J465">
            <v>8000</v>
          </cell>
          <cell r="K465">
            <v>41600</v>
          </cell>
          <cell r="L465">
            <v>13500</v>
          </cell>
          <cell r="M465">
            <v>0.8</v>
          </cell>
          <cell r="N465">
            <v>10800</v>
          </cell>
          <cell r="P465">
            <v>13500</v>
          </cell>
          <cell r="Q465">
            <v>0.8</v>
          </cell>
          <cell r="R465">
            <v>10800</v>
          </cell>
        </row>
        <row r="466">
          <cell r="C466" t="str">
            <v>FB-50×6 @600</v>
          </cell>
        </row>
        <row r="467">
          <cell r="C467" t="str">
            <v>H=1,340　平部</v>
          </cell>
        </row>
        <row r="468">
          <cell r="A468" t="str">
            <v>M140122</v>
          </cell>
          <cell r="B468" t="str">
            <v>手摺り</v>
          </cell>
          <cell r="C468" t="str">
            <v>手摺:SUS 75φ</v>
          </cell>
          <cell r="D468">
            <v>83.6</v>
          </cell>
          <cell r="E468" t="str">
            <v>ｍ</v>
          </cell>
          <cell r="F468">
            <v>60000</v>
          </cell>
          <cell r="G468">
            <v>5016000</v>
          </cell>
          <cell r="H468">
            <v>45000</v>
          </cell>
          <cell r="I468">
            <v>3761999.9999999995</v>
          </cell>
          <cell r="J468">
            <v>51000</v>
          </cell>
          <cell r="K468">
            <v>4263600</v>
          </cell>
          <cell r="L468">
            <v>45000</v>
          </cell>
          <cell r="M468">
            <v>0.8</v>
          </cell>
          <cell r="N468">
            <v>36000</v>
          </cell>
          <cell r="P468">
            <v>45000</v>
          </cell>
          <cell r="Q468">
            <v>0.8</v>
          </cell>
          <cell r="R468">
            <v>36000</v>
          </cell>
        </row>
        <row r="469">
          <cell r="C469" t="str">
            <v>手摺受:FB-50×6 @1,000</v>
          </cell>
        </row>
        <row r="470">
          <cell r="C470" t="str">
            <v>横継ぎ:CT-50×100×6×8（通し）</v>
          </cell>
        </row>
        <row r="471">
          <cell r="C471" t="str">
            <v>手摺子:FB-50×6 @100</v>
          </cell>
        </row>
        <row r="472">
          <cell r="C472" t="str">
            <v>支柱:CT-75×75×5×7 @1,000</v>
          </cell>
        </row>
        <row r="473">
          <cell r="C473" t="str">
            <v>手摺子振れ止め:L-50×50×6</v>
          </cell>
        </row>
        <row r="474">
          <cell r="C474" t="str">
            <v>G.PL-6 2-M12(SUS304)@1,000</v>
          </cell>
        </row>
        <row r="476">
          <cell r="A476" t="str">
            <v>M140123</v>
          </cell>
          <cell r="B476" t="str">
            <v>手摺り</v>
          </cell>
          <cell r="C476" t="str">
            <v>H=1,340 ｽﾛｰﾌﾟ部　同上仕様</v>
          </cell>
          <cell r="D476">
            <v>10.8</v>
          </cell>
          <cell r="E476" t="str">
            <v>ｍ</v>
          </cell>
          <cell r="F476">
            <v>60000</v>
          </cell>
          <cell r="G476">
            <v>648000</v>
          </cell>
          <cell r="H476">
            <v>45000</v>
          </cell>
          <cell r="I476">
            <v>486000.00000000006</v>
          </cell>
          <cell r="J476">
            <v>54000</v>
          </cell>
          <cell r="K476">
            <v>583200</v>
          </cell>
          <cell r="L476">
            <v>45000</v>
          </cell>
          <cell r="M476">
            <v>0.8</v>
          </cell>
          <cell r="N476">
            <v>36000</v>
          </cell>
          <cell r="P476">
            <v>45000</v>
          </cell>
          <cell r="Q476">
            <v>0.8</v>
          </cell>
          <cell r="R476">
            <v>36000</v>
          </cell>
        </row>
        <row r="478">
          <cell r="A478" t="str">
            <v>M140124</v>
          </cell>
          <cell r="B478" t="str">
            <v>ＥＸＰ．Ｊカバー</v>
          </cell>
          <cell r="C478" t="str">
            <v>SUS304 PL-1.5(曲げ) W630</v>
          </cell>
          <cell r="D478">
            <v>2.2000000000000002</v>
          </cell>
          <cell r="E478" t="str">
            <v>ｍ</v>
          </cell>
          <cell r="F478">
            <v>38200</v>
          </cell>
          <cell r="G478">
            <v>84040</v>
          </cell>
          <cell r="H478">
            <v>75000</v>
          </cell>
          <cell r="I478">
            <v>165000</v>
          </cell>
          <cell r="J478">
            <v>42400</v>
          </cell>
          <cell r="K478">
            <v>93280.000000000015</v>
          </cell>
          <cell r="L478">
            <v>75000</v>
          </cell>
          <cell r="M478">
            <v>0.8</v>
          </cell>
          <cell r="N478">
            <v>60000</v>
          </cell>
          <cell r="P478">
            <v>75000</v>
          </cell>
          <cell r="Q478">
            <v>0.8</v>
          </cell>
          <cell r="R478">
            <v>60000</v>
          </cell>
        </row>
        <row r="480">
          <cell r="A480" t="str">
            <v>M140125</v>
          </cell>
          <cell r="B480" t="str">
            <v>ＥＸＰ．Ｊカバー</v>
          </cell>
          <cell r="C480" t="str">
            <v>SUS304 PL-1.5(曲げ) W600</v>
          </cell>
          <cell r="D480">
            <v>2.2000000000000002</v>
          </cell>
          <cell r="E480" t="str">
            <v>ｍ</v>
          </cell>
          <cell r="F480">
            <v>38200</v>
          </cell>
          <cell r="G480">
            <v>84040</v>
          </cell>
          <cell r="H480">
            <v>73000</v>
          </cell>
          <cell r="I480">
            <v>160600</v>
          </cell>
          <cell r="J480">
            <v>41000</v>
          </cell>
          <cell r="K480">
            <v>90200.000000000015</v>
          </cell>
          <cell r="L480">
            <v>73000</v>
          </cell>
          <cell r="M480">
            <v>0.8</v>
          </cell>
          <cell r="N480">
            <v>58400</v>
          </cell>
          <cell r="P480">
            <v>73000</v>
          </cell>
          <cell r="Q480">
            <v>0.8</v>
          </cell>
          <cell r="R480">
            <v>58400</v>
          </cell>
        </row>
        <row r="481">
          <cell r="B481" t="str">
            <v>ＥＸＰ．Ｊ部</v>
          </cell>
        </row>
        <row r="482">
          <cell r="A482" t="str">
            <v>M140126</v>
          </cell>
          <cell r="B482" t="str">
            <v>目地棒</v>
          </cell>
          <cell r="C482" t="str">
            <v>SUS304 FB-6×25(ｱﾝｶｰ付)</v>
          </cell>
          <cell r="D482">
            <v>4.4000000000000004</v>
          </cell>
          <cell r="E482" t="str">
            <v>ｍ</v>
          </cell>
          <cell r="F482">
            <v>10000</v>
          </cell>
          <cell r="G482">
            <v>44000</v>
          </cell>
          <cell r="H482">
            <v>4000</v>
          </cell>
          <cell r="I482">
            <v>17600</v>
          </cell>
          <cell r="J482">
            <v>6500</v>
          </cell>
          <cell r="K482">
            <v>28600.000000000004</v>
          </cell>
          <cell r="L482">
            <v>4000</v>
          </cell>
          <cell r="M482">
            <v>0.8</v>
          </cell>
          <cell r="N482">
            <v>3200</v>
          </cell>
          <cell r="P482">
            <v>4000</v>
          </cell>
          <cell r="Q482">
            <v>0.8</v>
          </cell>
          <cell r="R482">
            <v>3200</v>
          </cell>
        </row>
        <row r="483">
          <cell r="C483" t="str">
            <v>ﾀｲﾙ用化粧蓋　W=150</v>
          </cell>
        </row>
        <row r="484">
          <cell r="A484" t="str">
            <v>M140127</v>
          </cell>
          <cell r="B484" t="str">
            <v>排水溝蓋</v>
          </cell>
          <cell r="C484" t="str">
            <v>ｽﾘｯﾄ付ｽﾃﾝﾚｽ枠共</v>
          </cell>
          <cell r="D484">
            <v>6.7</v>
          </cell>
          <cell r="E484" t="str">
            <v>ｍ</v>
          </cell>
          <cell r="F484">
            <v>67000</v>
          </cell>
          <cell r="G484">
            <v>448900</v>
          </cell>
          <cell r="H484">
            <v>60200</v>
          </cell>
          <cell r="I484">
            <v>403340</v>
          </cell>
          <cell r="J484">
            <v>62000</v>
          </cell>
          <cell r="K484">
            <v>415400</v>
          </cell>
          <cell r="L484">
            <v>60200</v>
          </cell>
          <cell r="M484">
            <v>0.8</v>
          </cell>
          <cell r="N484">
            <v>48160</v>
          </cell>
          <cell r="P484">
            <v>60200</v>
          </cell>
          <cell r="Q484">
            <v>0.8</v>
          </cell>
          <cell r="R484">
            <v>48160</v>
          </cell>
        </row>
        <row r="486">
          <cell r="A486" t="str">
            <v>M140128</v>
          </cell>
          <cell r="B486" t="str">
            <v>排水溝蓋</v>
          </cell>
          <cell r="C486" t="str">
            <v>W=200　同上仕様</v>
          </cell>
          <cell r="D486">
            <v>4.4000000000000004</v>
          </cell>
          <cell r="E486" t="str">
            <v>ｍ</v>
          </cell>
          <cell r="F486">
            <v>72000</v>
          </cell>
          <cell r="G486">
            <v>316800</v>
          </cell>
          <cell r="H486">
            <v>64000</v>
          </cell>
          <cell r="I486">
            <v>281600</v>
          </cell>
          <cell r="J486">
            <v>65700</v>
          </cell>
          <cell r="K486">
            <v>289080</v>
          </cell>
          <cell r="L486">
            <v>64000</v>
          </cell>
          <cell r="M486">
            <v>0.8</v>
          </cell>
          <cell r="N486">
            <v>51200</v>
          </cell>
          <cell r="P486">
            <v>64000</v>
          </cell>
          <cell r="Q486">
            <v>0.8</v>
          </cell>
          <cell r="R486">
            <v>51200</v>
          </cell>
        </row>
        <row r="488">
          <cell r="A488" t="str">
            <v>M140129</v>
          </cell>
          <cell r="B488" t="str">
            <v>排水溝蓋</v>
          </cell>
          <cell r="C488" t="str">
            <v>W=300　同上仕様</v>
          </cell>
          <cell r="D488">
            <v>4.9000000000000004</v>
          </cell>
          <cell r="E488" t="str">
            <v>ｍ</v>
          </cell>
          <cell r="F488">
            <v>81000</v>
          </cell>
          <cell r="G488">
            <v>396900</v>
          </cell>
          <cell r="H488">
            <v>70600</v>
          </cell>
          <cell r="I488">
            <v>345940</v>
          </cell>
          <cell r="J488">
            <v>73500</v>
          </cell>
          <cell r="K488">
            <v>360150</v>
          </cell>
          <cell r="L488">
            <v>70600</v>
          </cell>
          <cell r="M488">
            <v>0.8</v>
          </cell>
          <cell r="N488">
            <v>56480</v>
          </cell>
          <cell r="P488">
            <v>70600</v>
          </cell>
          <cell r="Q488">
            <v>0.8</v>
          </cell>
          <cell r="R488">
            <v>56480</v>
          </cell>
        </row>
        <row r="489">
          <cell r="B489" t="str">
            <v>擁壁部</v>
          </cell>
        </row>
        <row r="490">
          <cell r="A490" t="str">
            <v>M140130</v>
          </cell>
          <cell r="B490" t="str">
            <v>水抜きパイプ</v>
          </cell>
          <cell r="C490" t="str">
            <v>SUS 75A L=500</v>
          </cell>
          <cell r="D490">
            <v>54</v>
          </cell>
          <cell r="E490" t="str">
            <v>箇所</v>
          </cell>
          <cell r="F490">
            <v>6600</v>
          </cell>
          <cell r="G490">
            <v>356400</v>
          </cell>
          <cell r="H490">
            <v>6000</v>
          </cell>
          <cell r="I490">
            <v>324000</v>
          </cell>
          <cell r="J490">
            <v>7000</v>
          </cell>
          <cell r="K490">
            <v>378000</v>
          </cell>
          <cell r="L490">
            <v>6000</v>
          </cell>
          <cell r="M490">
            <v>0.8</v>
          </cell>
          <cell r="N490">
            <v>4800</v>
          </cell>
          <cell r="P490">
            <v>6000</v>
          </cell>
          <cell r="Q490">
            <v>0.8</v>
          </cell>
          <cell r="R490">
            <v>4800</v>
          </cell>
        </row>
        <row r="492">
          <cell r="A492" t="str">
            <v>金属工事（製作製金物）</v>
          </cell>
          <cell r="B492">
            <v>0</v>
          </cell>
          <cell r="C492">
            <v>0</v>
          </cell>
          <cell r="D492">
            <v>0</v>
          </cell>
          <cell r="E492">
            <v>0</v>
          </cell>
          <cell r="F492" t="str">
            <v>田村金物㈱</v>
          </cell>
          <cell r="G492" t="str">
            <v>河上金物㈱</v>
          </cell>
          <cell r="H492" t="str">
            <v>㈲宇野製作所</v>
          </cell>
          <cell r="J492" t="str">
            <v>河上金物㈱</v>
          </cell>
          <cell r="P492" t="str">
            <v>㈲宇野製作所</v>
          </cell>
        </row>
        <row r="494">
          <cell r="B494" t="str">
            <v>【　階段室・ｺﾛﾈｰﾄﾞ　】</v>
          </cell>
          <cell r="C494">
            <v>0</v>
          </cell>
          <cell r="D494">
            <v>0</v>
          </cell>
          <cell r="E494">
            <v>0</v>
          </cell>
        </row>
        <row r="496">
          <cell r="B496" t="str">
            <v>排水溝部</v>
          </cell>
        </row>
        <row r="497">
          <cell r="A497" t="str">
            <v>M140131</v>
          </cell>
          <cell r="B497" t="str">
            <v>オーバーフロー管</v>
          </cell>
          <cell r="C497" t="str">
            <v>SUS 50A L=400</v>
          </cell>
          <cell r="D497">
            <v>1</v>
          </cell>
          <cell r="E497" t="str">
            <v>箇所</v>
          </cell>
          <cell r="F497">
            <v>4600</v>
          </cell>
          <cell r="G497">
            <v>4600</v>
          </cell>
          <cell r="H497">
            <v>15000</v>
          </cell>
          <cell r="I497">
            <v>15000</v>
          </cell>
          <cell r="J497">
            <v>5000</v>
          </cell>
          <cell r="K497">
            <v>5000</v>
          </cell>
          <cell r="L497">
            <v>15000</v>
          </cell>
          <cell r="M497">
            <v>0.8</v>
          </cell>
          <cell r="N497">
            <v>12000</v>
          </cell>
          <cell r="P497">
            <v>15000</v>
          </cell>
          <cell r="Q497">
            <v>0.8</v>
          </cell>
          <cell r="R497">
            <v>12000</v>
          </cell>
        </row>
        <row r="498">
          <cell r="B498" t="str">
            <v>ＥＶﾋﾟｯﾄ</v>
          </cell>
          <cell r="C498" t="str">
            <v>W400×H1,200</v>
          </cell>
        </row>
        <row r="499">
          <cell r="A499" t="str">
            <v>M140132</v>
          </cell>
          <cell r="B499" t="str">
            <v>ステンレス製タラップ</v>
          </cell>
          <cell r="C499" t="str">
            <v>踏子:ｽﾃﾝﾚｽ19φ @350</v>
          </cell>
          <cell r="D499">
            <v>1</v>
          </cell>
          <cell r="E499" t="str">
            <v>箇所</v>
          </cell>
          <cell r="F499">
            <v>96000</v>
          </cell>
          <cell r="G499">
            <v>96000</v>
          </cell>
          <cell r="H499">
            <v>65000</v>
          </cell>
          <cell r="I499">
            <v>65000</v>
          </cell>
          <cell r="J499">
            <v>66000</v>
          </cell>
          <cell r="K499">
            <v>66000</v>
          </cell>
          <cell r="L499">
            <v>65000</v>
          </cell>
          <cell r="M499">
            <v>0.8</v>
          </cell>
          <cell r="N499">
            <v>52000</v>
          </cell>
          <cell r="P499">
            <v>65000</v>
          </cell>
          <cell r="Q499">
            <v>0.8</v>
          </cell>
          <cell r="R499">
            <v>52000</v>
          </cell>
        </row>
        <row r="500">
          <cell r="C500" t="str">
            <v>手摺 :ｽﾃﾝﾚｽ34φ×3.2</v>
          </cell>
        </row>
        <row r="502">
          <cell r="C502" t="str">
            <v>H=1,340　平部</v>
          </cell>
        </row>
        <row r="503">
          <cell r="A503" t="str">
            <v>M140133</v>
          </cell>
          <cell r="B503" t="str">
            <v>手摺り</v>
          </cell>
          <cell r="C503" t="str">
            <v>手摺:SUS 75φ</v>
          </cell>
          <cell r="D503">
            <v>1.8</v>
          </cell>
          <cell r="E503" t="str">
            <v>ｍ</v>
          </cell>
          <cell r="F503">
            <v>60000</v>
          </cell>
          <cell r="G503">
            <v>108000</v>
          </cell>
          <cell r="H503">
            <v>45000</v>
          </cell>
          <cell r="I503">
            <v>81000</v>
          </cell>
          <cell r="J503">
            <v>51000</v>
          </cell>
          <cell r="K503">
            <v>91800</v>
          </cell>
          <cell r="L503">
            <v>45000</v>
          </cell>
          <cell r="M503">
            <v>0.8</v>
          </cell>
          <cell r="N503">
            <v>36000</v>
          </cell>
          <cell r="P503">
            <v>45000</v>
          </cell>
          <cell r="Q503">
            <v>0.8</v>
          </cell>
          <cell r="R503">
            <v>36000</v>
          </cell>
        </row>
        <row r="504">
          <cell r="C504" t="str">
            <v>手摺受:FB-50×6 @1,000</v>
          </cell>
        </row>
        <row r="505">
          <cell r="C505" t="str">
            <v>横継ぎ:CT-50×100×6×8（通し）</v>
          </cell>
        </row>
        <row r="506">
          <cell r="C506" t="str">
            <v>手摺子:FB-50×6 @100</v>
          </cell>
        </row>
        <row r="507">
          <cell r="C507" t="str">
            <v>支柱:CT-75×75×5×7 @1,000</v>
          </cell>
        </row>
        <row r="508">
          <cell r="C508" t="str">
            <v>手摺子振れ止め:L-50×50×6</v>
          </cell>
        </row>
        <row r="509">
          <cell r="C509" t="str">
            <v>G.PL-6 2-M12(SUS304)@1,000</v>
          </cell>
        </row>
        <row r="510">
          <cell r="C510" t="str">
            <v>手摺:SUS 38φ×2 HL</v>
          </cell>
        </row>
        <row r="511">
          <cell r="A511" t="str">
            <v>M140134</v>
          </cell>
          <cell r="B511" t="str">
            <v>壁付手摺り</v>
          </cell>
          <cell r="C511" t="str">
            <v>ﾌﾞﾗｹｯﾄ:SUS 16φ HL @1,000程度</v>
          </cell>
          <cell r="D511">
            <v>23.9</v>
          </cell>
          <cell r="E511" t="str">
            <v>ｍ</v>
          </cell>
          <cell r="F511">
            <v>25000</v>
          </cell>
          <cell r="G511">
            <v>597500</v>
          </cell>
          <cell r="H511">
            <v>21500</v>
          </cell>
          <cell r="I511">
            <v>513849.99999999994</v>
          </cell>
          <cell r="J511">
            <v>22000</v>
          </cell>
          <cell r="K511">
            <v>525800</v>
          </cell>
          <cell r="L511">
            <v>21500</v>
          </cell>
          <cell r="M511">
            <v>0.8</v>
          </cell>
          <cell r="N511">
            <v>17200</v>
          </cell>
          <cell r="P511">
            <v>21500</v>
          </cell>
          <cell r="Q511">
            <v>0.8</v>
          </cell>
          <cell r="R511">
            <v>17200</v>
          </cell>
        </row>
        <row r="512">
          <cell r="C512" t="str">
            <v>座金:SUS 厚2.0 40φ HL</v>
          </cell>
        </row>
        <row r="513">
          <cell r="B513" t="str">
            <v>【　地下通路　】</v>
          </cell>
        </row>
        <row r="514">
          <cell r="A514" t="str">
            <v>M140135</v>
          </cell>
          <cell r="B514" t="str">
            <v>ＥＸＰ．Ｊカバー</v>
          </cell>
          <cell r="C514" t="str">
            <v>SUS304 PL-1.5(曲げ) W630</v>
          </cell>
          <cell r="D514">
            <v>2.1</v>
          </cell>
          <cell r="E514" t="str">
            <v>ｍ</v>
          </cell>
          <cell r="F514">
            <v>38200</v>
          </cell>
          <cell r="G514">
            <v>80220</v>
          </cell>
          <cell r="H514">
            <v>75000</v>
          </cell>
          <cell r="I514">
            <v>157500</v>
          </cell>
          <cell r="J514">
            <v>42400</v>
          </cell>
          <cell r="K514">
            <v>89040</v>
          </cell>
          <cell r="L514">
            <v>75000</v>
          </cell>
          <cell r="M514">
            <v>0.8</v>
          </cell>
          <cell r="N514">
            <v>60000</v>
          </cell>
          <cell r="P514">
            <v>75000</v>
          </cell>
          <cell r="Q514">
            <v>0.8</v>
          </cell>
          <cell r="R514">
            <v>60000</v>
          </cell>
        </row>
        <row r="516">
          <cell r="A516" t="str">
            <v>M140136</v>
          </cell>
          <cell r="B516" t="str">
            <v>ＥＸＰ．Ｊカバー</v>
          </cell>
          <cell r="C516" t="str">
            <v>SUS304 PL-1.5(曲げ) W600</v>
          </cell>
          <cell r="D516">
            <v>10.5</v>
          </cell>
          <cell r="E516" t="str">
            <v>ｍ</v>
          </cell>
          <cell r="F516">
            <v>38200</v>
          </cell>
          <cell r="G516">
            <v>401100</v>
          </cell>
          <cell r="H516">
            <v>73000</v>
          </cell>
          <cell r="I516">
            <v>766500</v>
          </cell>
          <cell r="J516">
            <v>41000</v>
          </cell>
          <cell r="K516">
            <v>430500</v>
          </cell>
          <cell r="L516">
            <v>73000</v>
          </cell>
          <cell r="M516">
            <v>0.8</v>
          </cell>
          <cell r="N516">
            <v>58400</v>
          </cell>
          <cell r="P516">
            <v>73000</v>
          </cell>
          <cell r="Q516">
            <v>0.8</v>
          </cell>
          <cell r="R516">
            <v>58400</v>
          </cell>
        </row>
        <row r="517">
          <cell r="B517" t="str">
            <v>地下躯体上部床</v>
          </cell>
        </row>
        <row r="518">
          <cell r="A518" t="str">
            <v>M140137</v>
          </cell>
          <cell r="B518" t="str">
            <v>溶接金網</v>
          </cell>
          <cell r="C518" t="str">
            <v>6φ×100×100</v>
          </cell>
          <cell r="D518">
            <v>203</v>
          </cell>
          <cell r="E518" t="str">
            <v>ｍ2</v>
          </cell>
          <cell r="F518">
            <v>630</v>
          </cell>
          <cell r="G518">
            <v>127890</v>
          </cell>
          <cell r="H518">
            <v>650</v>
          </cell>
          <cell r="I518">
            <v>131950</v>
          </cell>
          <cell r="J518">
            <v>500</v>
          </cell>
          <cell r="K518">
            <v>101500</v>
          </cell>
          <cell r="L518">
            <v>650</v>
          </cell>
          <cell r="M518">
            <v>0.8</v>
          </cell>
          <cell r="N518">
            <v>520</v>
          </cell>
          <cell r="P518">
            <v>650</v>
          </cell>
          <cell r="Q518">
            <v>0.8</v>
          </cell>
          <cell r="R518">
            <v>520</v>
          </cell>
        </row>
        <row r="519">
          <cell r="B519" t="str">
            <v>地下躯体上部床立上り</v>
          </cell>
        </row>
        <row r="520">
          <cell r="A520" t="str">
            <v>M140138</v>
          </cell>
          <cell r="B520" t="str">
            <v>溶接金網</v>
          </cell>
          <cell r="C520" t="str">
            <v>6φ×100×100</v>
          </cell>
          <cell r="D520">
            <v>126</v>
          </cell>
          <cell r="E520" t="str">
            <v>ｍ2</v>
          </cell>
          <cell r="F520">
            <v>630</v>
          </cell>
          <cell r="G520">
            <v>79380</v>
          </cell>
          <cell r="H520">
            <v>650</v>
          </cell>
          <cell r="I520">
            <v>81900</v>
          </cell>
          <cell r="J520">
            <v>500</v>
          </cell>
          <cell r="K520">
            <v>63000</v>
          </cell>
          <cell r="L520">
            <v>650</v>
          </cell>
          <cell r="M520">
            <v>0.8</v>
          </cell>
          <cell r="N520">
            <v>520</v>
          </cell>
          <cell r="P520">
            <v>650</v>
          </cell>
          <cell r="Q520">
            <v>0.8</v>
          </cell>
          <cell r="R520">
            <v>520</v>
          </cell>
        </row>
        <row r="521">
          <cell r="C521" t="str">
            <v>SUS304</v>
          </cell>
        </row>
        <row r="522">
          <cell r="A522" t="str">
            <v>M140139</v>
          </cell>
          <cell r="B522" t="str">
            <v>目地棒</v>
          </cell>
          <cell r="C522" t="str">
            <v>FB-6×25(ｱﾝｶｰ付)</v>
          </cell>
          <cell r="D522">
            <v>14.4</v>
          </cell>
          <cell r="E522" t="str">
            <v>ｍ</v>
          </cell>
          <cell r="F522">
            <v>10000</v>
          </cell>
          <cell r="G522">
            <v>144000</v>
          </cell>
          <cell r="H522">
            <v>4000</v>
          </cell>
          <cell r="I522">
            <v>57600</v>
          </cell>
          <cell r="J522">
            <v>6500</v>
          </cell>
          <cell r="K522">
            <v>93600</v>
          </cell>
          <cell r="L522">
            <v>4000</v>
          </cell>
          <cell r="M522">
            <v>0.8</v>
          </cell>
          <cell r="N522">
            <v>3200</v>
          </cell>
          <cell r="P522">
            <v>4000</v>
          </cell>
          <cell r="Q522">
            <v>0.8</v>
          </cell>
          <cell r="R522">
            <v>3200</v>
          </cell>
        </row>
        <row r="523">
          <cell r="C523" t="str">
            <v>手摺:SUS 38φ×2 HL</v>
          </cell>
        </row>
        <row r="524">
          <cell r="A524" t="str">
            <v>M140140</v>
          </cell>
          <cell r="B524" t="str">
            <v>壁付手摺り</v>
          </cell>
          <cell r="C524" t="str">
            <v>ﾌﾞﾗｹｯﾄ:SUS 16φ HL @1,000程度</v>
          </cell>
          <cell r="D524">
            <v>8.6999999999999993</v>
          </cell>
          <cell r="E524" t="str">
            <v>ｍ</v>
          </cell>
          <cell r="F524">
            <v>25000</v>
          </cell>
          <cell r="G524">
            <v>217499.99999999997</v>
          </cell>
          <cell r="H524">
            <v>21500</v>
          </cell>
          <cell r="I524">
            <v>187049.99999999997</v>
          </cell>
          <cell r="J524">
            <v>22000</v>
          </cell>
          <cell r="K524">
            <v>191399.99999999997</v>
          </cell>
          <cell r="L524">
            <v>21500</v>
          </cell>
          <cell r="M524">
            <v>0.8</v>
          </cell>
          <cell r="N524">
            <v>17200</v>
          </cell>
          <cell r="P524">
            <v>21500</v>
          </cell>
          <cell r="Q524">
            <v>0.8</v>
          </cell>
          <cell r="R524">
            <v>17200</v>
          </cell>
        </row>
        <row r="525">
          <cell r="C525" t="str">
            <v>座金:SUS 厚2.0 40φ HL</v>
          </cell>
        </row>
        <row r="527">
          <cell r="A527" t="str">
            <v>金属工事（製作製金物）</v>
          </cell>
          <cell r="B527" t="str">
            <v>田村金物㈱</v>
          </cell>
          <cell r="C527" t="str">
            <v>㈲宇野製作所</v>
          </cell>
          <cell r="D527" t="str">
            <v>河上金物㈱</v>
          </cell>
          <cell r="E527" t="str">
            <v>㈲宇野製作所</v>
          </cell>
          <cell r="F527" t="str">
            <v>田村金物㈱</v>
          </cell>
          <cell r="H527" t="str">
            <v>㈲宇野製作所</v>
          </cell>
          <cell r="J527" t="str">
            <v>河上金物㈱</v>
          </cell>
          <cell r="P527" t="str">
            <v>㈲宇野製作所</v>
          </cell>
        </row>
        <row r="529">
          <cell r="B529" t="str">
            <v>【　地下通路　】</v>
          </cell>
        </row>
        <row r="531">
          <cell r="B531" t="str">
            <v>ＥＶﾋﾟｯﾄ</v>
          </cell>
          <cell r="C531" t="str">
            <v>W400×H1,200</v>
          </cell>
        </row>
        <row r="532">
          <cell r="A532" t="str">
            <v>M140141</v>
          </cell>
          <cell r="B532" t="str">
            <v>ステンレス製タラップ</v>
          </cell>
          <cell r="C532" t="str">
            <v>踏子:ｽﾃﾝﾚｽ19φ @350</v>
          </cell>
          <cell r="D532">
            <v>1</v>
          </cell>
          <cell r="E532" t="str">
            <v>箇所</v>
          </cell>
          <cell r="F532">
            <v>96000</v>
          </cell>
          <cell r="G532">
            <v>96000</v>
          </cell>
          <cell r="H532">
            <v>65000</v>
          </cell>
          <cell r="I532">
            <v>65000</v>
          </cell>
          <cell r="J532">
            <v>66000</v>
          </cell>
          <cell r="K532">
            <v>66000</v>
          </cell>
          <cell r="L532">
            <v>65000</v>
          </cell>
          <cell r="M532">
            <v>0.8</v>
          </cell>
          <cell r="N532">
            <v>52000</v>
          </cell>
          <cell r="P532">
            <v>65000</v>
          </cell>
          <cell r="Q532">
            <v>0.8</v>
          </cell>
          <cell r="R532">
            <v>52000</v>
          </cell>
        </row>
        <row r="533">
          <cell r="C533" t="str">
            <v>手摺 :ｽﾃﾝﾚｽ34φ×3.2</v>
          </cell>
        </row>
        <row r="535">
          <cell r="C535" t="str">
            <v>ﾀｲﾙ用化粧蓋　W=150</v>
          </cell>
        </row>
        <row r="536">
          <cell r="A536" t="str">
            <v>M140142</v>
          </cell>
          <cell r="B536" t="str">
            <v>排水溝蓋</v>
          </cell>
          <cell r="C536" t="str">
            <v>ｽﾘｯﾄ付ｽﾃﾝﾚｽ枠共</v>
          </cell>
          <cell r="D536">
            <v>3.8</v>
          </cell>
          <cell r="E536" t="str">
            <v>ｍ</v>
          </cell>
          <cell r="F536">
            <v>67000</v>
          </cell>
          <cell r="G536">
            <v>254600</v>
          </cell>
          <cell r="H536">
            <v>60200</v>
          </cell>
          <cell r="I536">
            <v>228760</v>
          </cell>
          <cell r="J536">
            <v>62000</v>
          </cell>
          <cell r="K536">
            <v>235600</v>
          </cell>
          <cell r="L536">
            <v>60200</v>
          </cell>
          <cell r="M536">
            <v>0.8</v>
          </cell>
          <cell r="N536">
            <v>48160</v>
          </cell>
          <cell r="P536">
            <v>60200</v>
          </cell>
          <cell r="Q536">
            <v>0.8</v>
          </cell>
          <cell r="R536">
            <v>48160</v>
          </cell>
        </row>
        <row r="539">
          <cell r="B539" t="str">
            <v>合　計</v>
          </cell>
          <cell r="C539">
            <v>23511760</v>
          </cell>
          <cell r="D539">
            <v>15720950</v>
          </cell>
          <cell r="E539">
            <v>20159700</v>
          </cell>
          <cell r="F539">
            <v>0</v>
          </cell>
          <cell r="G539">
            <v>23511760</v>
          </cell>
          <cell r="I539">
            <v>15720950</v>
          </cell>
          <cell r="K539">
            <v>20159700</v>
          </cell>
          <cell r="M539">
            <v>0</v>
          </cell>
          <cell r="P539">
            <v>15720950</v>
          </cell>
        </row>
        <row r="562">
          <cell r="A562" t="str">
            <v>建具工事</v>
          </cell>
          <cell r="B562" t="str">
            <v>新日軽㈱</v>
          </cell>
          <cell r="C562" t="str">
            <v>YKK ap㈱</v>
          </cell>
          <cell r="D562" t="str">
            <v>立山ｱﾙﾐﾆｳﾑ工業㈱</v>
          </cell>
          <cell r="E562" t="str">
            <v>三協ｱﾙﾐﾆｳﾑ工業㈱</v>
          </cell>
          <cell r="F562" t="str">
            <v>新日軽㈱</v>
          </cell>
          <cell r="H562" t="str">
            <v>YKK ap㈱</v>
          </cell>
          <cell r="J562" t="str">
            <v>立山ｱﾙﾐﾆｳﾑ工業㈱</v>
          </cell>
          <cell r="L562" t="str">
            <v>三協ｱﾙﾐﾆｳﾑ工業㈱</v>
          </cell>
          <cell r="P562" t="str">
            <v>YKK ap㈱</v>
          </cell>
        </row>
        <row r="563">
          <cell r="A563" t="str">
            <v>アルミニウム製建具</v>
          </cell>
          <cell r="B563">
            <v>0</v>
          </cell>
          <cell r="R563">
            <v>0</v>
          </cell>
        </row>
        <row r="564">
          <cell r="B564" t="str">
            <v>【　階段室・ｺﾛﾈｰﾄﾞ　】</v>
          </cell>
          <cell r="C564" t="str">
            <v/>
          </cell>
          <cell r="D564" t="str">
            <v/>
          </cell>
          <cell r="E564" t="str">
            <v/>
          </cell>
          <cell r="F564" t="str">
            <v/>
          </cell>
          <cell r="G564" t="str">
            <v/>
          </cell>
          <cell r="H564">
            <v>0</v>
          </cell>
          <cell r="I564" t="str">
            <v/>
          </cell>
          <cell r="K564" t="str">
            <v/>
          </cell>
          <cell r="M564" t="str">
            <v/>
          </cell>
          <cell r="P564">
            <v>0</v>
          </cell>
          <cell r="R564">
            <v>0</v>
          </cell>
        </row>
        <row r="565">
          <cell r="A565" t="str">
            <v>M160010</v>
          </cell>
          <cell r="B565" t="str">
            <v>製品代</v>
          </cell>
          <cell r="C565">
            <v>1</v>
          </cell>
          <cell r="D565">
            <v>1</v>
          </cell>
          <cell r="E565" t="str">
            <v>式</v>
          </cell>
          <cell r="F565">
            <v>271800</v>
          </cell>
          <cell r="G565">
            <v>309600</v>
          </cell>
          <cell r="H565">
            <v>488880</v>
          </cell>
          <cell r="I565">
            <v>271800</v>
          </cell>
          <cell r="J565">
            <v>0.8</v>
          </cell>
          <cell r="K565">
            <v>279000</v>
          </cell>
          <cell r="M565">
            <v>488880</v>
          </cell>
          <cell r="P565">
            <v>271800</v>
          </cell>
          <cell r="Q565">
            <v>0.8</v>
          </cell>
          <cell r="R565">
            <v>217400</v>
          </cell>
        </row>
        <row r="566">
          <cell r="A566" t="str">
            <v>M160011</v>
          </cell>
          <cell r="B566" t="str">
            <v>取付け調整</v>
          </cell>
          <cell r="C566">
            <v>1</v>
          </cell>
          <cell r="D566">
            <v>1</v>
          </cell>
          <cell r="E566" t="str">
            <v>式</v>
          </cell>
          <cell r="F566">
            <v>137100</v>
          </cell>
          <cell r="G566">
            <v>113400</v>
          </cell>
          <cell r="H566">
            <v>211500</v>
          </cell>
          <cell r="I566">
            <v>137100</v>
          </cell>
          <cell r="J566">
            <v>0.8</v>
          </cell>
          <cell r="K566">
            <v>95620</v>
          </cell>
          <cell r="M566">
            <v>211500</v>
          </cell>
          <cell r="P566">
            <v>137100</v>
          </cell>
          <cell r="Q566">
            <v>0.8</v>
          </cell>
          <cell r="R566">
            <v>109600</v>
          </cell>
        </row>
        <row r="567">
          <cell r="A567" t="str">
            <v>M160012</v>
          </cell>
          <cell r="B567" t="str">
            <v>運搬</v>
          </cell>
          <cell r="C567">
            <v>1</v>
          </cell>
          <cell r="D567">
            <v>1</v>
          </cell>
          <cell r="E567" t="str">
            <v>式</v>
          </cell>
          <cell r="F567">
            <v>35000</v>
          </cell>
          <cell r="G567">
            <v>3600</v>
          </cell>
          <cell r="H567">
            <v>3900</v>
          </cell>
          <cell r="I567">
            <v>35000</v>
          </cell>
          <cell r="J567">
            <v>0.8</v>
          </cell>
          <cell r="K567">
            <v>6800</v>
          </cell>
          <cell r="M567">
            <v>3900</v>
          </cell>
          <cell r="P567">
            <v>35000</v>
          </cell>
          <cell r="Q567">
            <v>0.8</v>
          </cell>
          <cell r="R567">
            <v>28000</v>
          </cell>
        </row>
        <row r="568">
          <cell r="B568" t="str">
            <v>【　地下通路　】</v>
          </cell>
        </row>
        <row r="569">
          <cell r="A569" t="str">
            <v>M160015</v>
          </cell>
          <cell r="B569" t="str">
            <v>製品代</v>
          </cell>
          <cell r="C569">
            <v>1</v>
          </cell>
          <cell r="D569">
            <v>1</v>
          </cell>
          <cell r="E569" t="str">
            <v>式</v>
          </cell>
          <cell r="F569">
            <v>92600</v>
          </cell>
          <cell r="G569">
            <v>138260</v>
          </cell>
          <cell r="H569">
            <v>203860</v>
          </cell>
          <cell r="I569">
            <v>92600</v>
          </cell>
          <cell r="J569">
            <v>0.8</v>
          </cell>
          <cell r="K569">
            <v>220860</v>
          </cell>
          <cell r="M569">
            <v>203860</v>
          </cell>
          <cell r="P569">
            <v>92600</v>
          </cell>
          <cell r="Q569">
            <v>0.8</v>
          </cell>
          <cell r="R569">
            <v>74000</v>
          </cell>
        </row>
        <row r="570">
          <cell r="A570" t="str">
            <v>M160016</v>
          </cell>
          <cell r="B570" t="str">
            <v>取付け調整</v>
          </cell>
          <cell r="C570">
            <v>1</v>
          </cell>
          <cell r="D570">
            <v>1</v>
          </cell>
          <cell r="E570" t="str">
            <v>式</v>
          </cell>
          <cell r="F570">
            <v>29900</v>
          </cell>
          <cell r="G570">
            <v>31130</v>
          </cell>
          <cell r="H570">
            <v>82200</v>
          </cell>
          <cell r="I570">
            <v>29900</v>
          </cell>
          <cell r="J570">
            <v>0.8</v>
          </cell>
          <cell r="K570">
            <v>75690</v>
          </cell>
          <cell r="M570">
            <v>82200</v>
          </cell>
          <cell r="P570">
            <v>29900</v>
          </cell>
          <cell r="Q570">
            <v>0.8</v>
          </cell>
          <cell r="R570">
            <v>23900</v>
          </cell>
        </row>
        <row r="571">
          <cell r="A571" t="str">
            <v>M160017</v>
          </cell>
          <cell r="B571" t="str">
            <v>運搬</v>
          </cell>
          <cell r="C571">
            <v>1</v>
          </cell>
          <cell r="D571">
            <v>1</v>
          </cell>
          <cell r="E571" t="str">
            <v>式</v>
          </cell>
          <cell r="F571">
            <v>5100</v>
          </cell>
          <cell r="G571">
            <v>3800</v>
          </cell>
          <cell r="H571">
            <v>8000</v>
          </cell>
          <cell r="I571">
            <v>5100</v>
          </cell>
          <cell r="J571">
            <v>0.8</v>
          </cell>
          <cell r="K571">
            <v>5390</v>
          </cell>
          <cell r="M571">
            <v>8000</v>
          </cell>
          <cell r="P571">
            <v>5100</v>
          </cell>
          <cell r="Q571">
            <v>0.8</v>
          </cell>
          <cell r="R571">
            <v>4000</v>
          </cell>
        </row>
        <row r="572">
          <cell r="R572">
            <v>0</v>
          </cell>
        </row>
        <row r="573">
          <cell r="B573" t="str">
            <v>　計</v>
          </cell>
          <cell r="C573">
            <v>599790</v>
          </cell>
          <cell r="D573">
            <v>571500</v>
          </cell>
          <cell r="E573">
            <v>683360</v>
          </cell>
          <cell r="F573">
            <v>998340</v>
          </cell>
          <cell r="G573">
            <v>599790</v>
          </cell>
          <cell r="I573">
            <v>571500</v>
          </cell>
          <cell r="K573">
            <v>683360</v>
          </cell>
          <cell r="M573">
            <v>998340</v>
          </cell>
        </row>
        <row r="576">
          <cell r="F576" t="str">
            <v>不二サッシ㈱</v>
          </cell>
          <cell r="G576" t="str">
            <v>トステム㈱</v>
          </cell>
          <cell r="H576" t="str">
            <v>トステム㈱</v>
          </cell>
        </row>
        <row r="577">
          <cell r="P577">
            <v>0</v>
          </cell>
          <cell r="Q577">
            <v>0</v>
          </cell>
          <cell r="R577">
            <v>0</v>
          </cell>
        </row>
        <row r="578">
          <cell r="B578" t="str">
            <v>【　階段室・ｺﾛﾈｰﾄﾞ　】</v>
          </cell>
          <cell r="C578">
            <v>0</v>
          </cell>
          <cell r="D578">
            <v>0</v>
          </cell>
          <cell r="E578" t="str">
            <v/>
          </cell>
          <cell r="F578">
            <v>0</v>
          </cell>
          <cell r="G578">
            <v>0</v>
          </cell>
          <cell r="H578">
            <v>0</v>
          </cell>
          <cell r="I578" t="str">
            <v/>
          </cell>
          <cell r="M578" t="str">
            <v/>
          </cell>
          <cell r="P578">
            <v>0</v>
          </cell>
          <cell r="R578">
            <v>0</v>
          </cell>
        </row>
        <row r="579">
          <cell r="B579" t="str">
            <v>製品代</v>
          </cell>
          <cell r="C579">
            <v>1</v>
          </cell>
          <cell r="D579">
            <v>1</v>
          </cell>
          <cell r="E579" t="str">
            <v>式</v>
          </cell>
          <cell r="F579">
            <v>338400</v>
          </cell>
          <cell r="G579">
            <v>343800</v>
          </cell>
          <cell r="I579">
            <v>338400</v>
          </cell>
          <cell r="R579">
            <v>0</v>
          </cell>
        </row>
        <row r="580">
          <cell r="B580" t="str">
            <v>取付け調整</v>
          </cell>
          <cell r="C580">
            <v>1</v>
          </cell>
          <cell r="D580">
            <v>1</v>
          </cell>
          <cell r="E580" t="str">
            <v>式</v>
          </cell>
          <cell r="F580">
            <v>325000</v>
          </cell>
          <cell r="G580">
            <v>194400</v>
          </cell>
          <cell r="I580">
            <v>325000</v>
          </cell>
          <cell r="R580">
            <v>0</v>
          </cell>
        </row>
        <row r="581">
          <cell r="B581" t="str">
            <v>運搬</v>
          </cell>
          <cell r="C581">
            <v>1</v>
          </cell>
          <cell r="D581">
            <v>1</v>
          </cell>
          <cell r="E581" t="str">
            <v>式</v>
          </cell>
          <cell r="F581">
            <v>42000</v>
          </cell>
          <cell r="G581">
            <v>30600</v>
          </cell>
          <cell r="I581">
            <v>42000</v>
          </cell>
          <cell r="R581">
            <v>0</v>
          </cell>
        </row>
        <row r="582">
          <cell r="B582" t="str">
            <v>【　地下通路　】</v>
          </cell>
        </row>
        <row r="583">
          <cell r="B583" t="str">
            <v>製品代</v>
          </cell>
          <cell r="C583">
            <v>1</v>
          </cell>
          <cell r="D583">
            <v>1</v>
          </cell>
          <cell r="E583" t="str">
            <v>式</v>
          </cell>
          <cell r="F583">
            <v>151200</v>
          </cell>
          <cell r="G583">
            <v>117400</v>
          </cell>
          <cell r="I583">
            <v>151200</v>
          </cell>
          <cell r="R583">
            <v>0</v>
          </cell>
        </row>
        <row r="584">
          <cell r="B584" t="str">
            <v>取付け調整</v>
          </cell>
          <cell r="C584">
            <v>1</v>
          </cell>
          <cell r="D584">
            <v>1</v>
          </cell>
          <cell r="E584" t="str">
            <v>式</v>
          </cell>
          <cell r="F584">
            <v>224000</v>
          </cell>
          <cell r="G584">
            <v>51600</v>
          </cell>
          <cell r="I584">
            <v>224000</v>
          </cell>
          <cell r="R584">
            <v>0</v>
          </cell>
        </row>
        <row r="585">
          <cell r="B585" t="str">
            <v>運搬</v>
          </cell>
          <cell r="C585">
            <v>1</v>
          </cell>
          <cell r="D585">
            <v>1</v>
          </cell>
          <cell r="E585" t="str">
            <v>式</v>
          </cell>
          <cell r="F585">
            <v>42000</v>
          </cell>
          <cell r="G585">
            <v>15000</v>
          </cell>
          <cell r="I585">
            <v>42000</v>
          </cell>
          <cell r="R585">
            <v>0</v>
          </cell>
        </row>
        <row r="586">
          <cell r="R586">
            <v>0</v>
          </cell>
        </row>
        <row r="587">
          <cell r="B587" t="str">
            <v>　計</v>
          </cell>
          <cell r="C587">
            <v>752800</v>
          </cell>
          <cell r="D587">
            <v>1122600</v>
          </cell>
          <cell r="E587">
            <v>571500</v>
          </cell>
          <cell r="G587">
            <v>752800</v>
          </cell>
          <cell r="I587">
            <v>1122600</v>
          </cell>
          <cell r="P587">
            <v>571500</v>
          </cell>
        </row>
        <row r="589">
          <cell r="F589">
            <v>0</v>
          </cell>
          <cell r="G589">
            <v>0</v>
          </cell>
          <cell r="H589" t="str">
            <v/>
          </cell>
          <cell r="I589" t="str">
            <v/>
          </cell>
          <cell r="J589" t="str">
            <v/>
          </cell>
          <cell r="K589" t="str">
            <v/>
          </cell>
          <cell r="L589">
            <v>0</v>
          </cell>
          <cell r="M589" t="str">
            <v/>
          </cell>
          <cell r="P589">
            <v>0</v>
          </cell>
          <cell r="R589">
            <v>0</v>
          </cell>
        </row>
        <row r="590">
          <cell r="P590">
            <v>0</v>
          </cell>
          <cell r="Q590">
            <v>0</v>
          </cell>
          <cell r="R590">
            <v>0</v>
          </cell>
        </row>
        <row r="591">
          <cell r="F591">
            <v>0</v>
          </cell>
          <cell r="G591">
            <v>0</v>
          </cell>
          <cell r="H591" t="str">
            <v/>
          </cell>
          <cell r="I591" t="str">
            <v/>
          </cell>
          <cell r="J591" t="str">
            <v/>
          </cell>
          <cell r="K591" t="str">
            <v/>
          </cell>
          <cell r="L591">
            <v>0</v>
          </cell>
          <cell r="M591" t="str">
            <v/>
          </cell>
          <cell r="P591">
            <v>0</v>
          </cell>
          <cell r="R591">
            <v>0</v>
          </cell>
        </row>
        <row r="592">
          <cell r="R592">
            <v>0</v>
          </cell>
        </row>
        <row r="597">
          <cell r="A597" t="str">
            <v>建具工事</v>
          </cell>
          <cell r="B597" t="str">
            <v>文化ｼｬｯﾀｰ㈱</v>
          </cell>
          <cell r="C597" t="str">
            <v>三和ｼｬｯﾀｰ工業㈱</v>
          </cell>
          <cell r="D597" t="str">
            <v>東洋ｼｬｯﾀｰ㈱</v>
          </cell>
          <cell r="E597" t="str">
            <v>トステム㈱</v>
          </cell>
          <cell r="F597" t="str">
            <v>文化ｼｬｯﾀｰ㈱</v>
          </cell>
          <cell r="H597" t="str">
            <v>三和ｼｬｯﾀｰ工業㈱</v>
          </cell>
          <cell r="J597" t="str">
            <v>東洋ｼｬｯﾀｰ㈱</v>
          </cell>
          <cell r="L597" t="str">
            <v>トステム㈱</v>
          </cell>
          <cell r="P597" t="str">
            <v>東洋ｼｬｯﾀｰ㈱</v>
          </cell>
        </row>
        <row r="598">
          <cell r="A598" t="str">
            <v>鋼製建具</v>
          </cell>
        </row>
        <row r="599">
          <cell r="B599" t="str">
            <v>【　大屋根　】</v>
          </cell>
          <cell r="C599" t="str">
            <v/>
          </cell>
          <cell r="D599" t="str">
            <v/>
          </cell>
          <cell r="E599">
            <v>0</v>
          </cell>
          <cell r="F599">
            <v>0</v>
          </cell>
          <cell r="G599" t="str">
            <v/>
          </cell>
          <cell r="H599">
            <v>0</v>
          </cell>
          <cell r="I599" t="str">
            <v/>
          </cell>
          <cell r="L599">
            <v>0</v>
          </cell>
          <cell r="M599">
            <v>0</v>
          </cell>
          <cell r="P599">
            <v>0</v>
          </cell>
          <cell r="R599">
            <v>0</v>
          </cell>
        </row>
        <row r="600">
          <cell r="A600" t="str">
            <v>M160100</v>
          </cell>
          <cell r="B600" t="str">
            <v>製品代</v>
          </cell>
          <cell r="C600">
            <v>1</v>
          </cell>
          <cell r="D600">
            <v>1</v>
          </cell>
          <cell r="E600" t="str">
            <v>式</v>
          </cell>
          <cell r="F600">
            <v>17088000</v>
          </cell>
          <cell r="G600">
            <v>17088000</v>
          </cell>
          <cell r="H600">
            <v>9772800</v>
          </cell>
          <cell r="I600">
            <v>17088000</v>
          </cell>
          <cell r="J600">
            <v>0.8</v>
          </cell>
          <cell r="K600">
            <v>5475200</v>
          </cell>
          <cell r="M600">
            <v>9772800</v>
          </cell>
          <cell r="P600">
            <v>5475200</v>
          </cell>
          <cell r="Q600">
            <v>0.8</v>
          </cell>
          <cell r="R600">
            <v>4380100</v>
          </cell>
        </row>
        <row r="601">
          <cell r="A601" t="str">
            <v>M160101</v>
          </cell>
          <cell r="B601" t="str">
            <v>取付け調整</v>
          </cell>
          <cell r="C601">
            <v>1</v>
          </cell>
          <cell r="D601">
            <v>1</v>
          </cell>
          <cell r="E601" t="str">
            <v>式</v>
          </cell>
          <cell r="F601">
            <v>1920000</v>
          </cell>
          <cell r="G601">
            <v>1920000</v>
          </cell>
          <cell r="H601">
            <v>2175000</v>
          </cell>
          <cell r="I601">
            <v>1920000</v>
          </cell>
          <cell r="J601">
            <v>0.8</v>
          </cell>
          <cell r="K601">
            <v>1312000</v>
          </cell>
          <cell r="M601">
            <v>2175000</v>
          </cell>
          <cell r="P601">
            <v>1312000</v>
          </cell>
          <cell r="Q601">
            <v>0.8</v>
          </cell>
          <cell r="R601">
            <v>1049600</v>
          </cell>
        </row>
        <row r="602">
          <cell r="A602" t="str">
            <v>M160102</v>
          </cell>
          <cell r="B602" t="str">
            <v>運搬</v>
          </cell>
          <cell r="C602">
            <v>1</v>
          </cell>
          <cell r="D602">
            <v>1</v>
          </cell>
          <cell r="E602" t="str">
            <v>式</v>
          </cell>
          <cell r="F602">
            <v>480000</v>
          </cell>
          <cell r="G602">
            <v>480000</v>
          </cell>
          <cell r="H602">
            <v>711000</v>
          </cell>
          <cell r="I602">
            <v>480000</v>
          </cell>
          <cell r="J602">
            <v>0.8</v>
          </cell>
          <cell r="K602">
            <v>384000</v>
          </cell>
          <cell r="M602">
            <v>711000</v>
          </cell>
          <cell r="P602">
            <v>384000</v>
          </cell>
          <cell r="Q602">
            <v>0.8</v>
          </cell>
          <cell r="R602">
            <v>307200</v>
          </cell>
        </row>
        <row r="603">
          <cell r="B603" t="str">
            <v>【　階段室・ｺﾛﾈｰﾄﾞ　】</v>
          </cell>
          <cell r="C603" t="str">
            <v/>
          </cell>
          <cell r="D603" t="str">
            <v/>
          </cell>
          <cell r="E603" t="str">
            <v/>
          </cell>
          <cell r="F603" t="str">
            <v/>
          </cell>
          <cell r="G603" t="str">
            <v/>
          </cell>
          <cell r="H603">
            <v>0</v>
          </cell>
          <cell r="I603" t="str">
            <v/>
          </cell>
          <cell r="K603" t="str">
            <v/>
          </cell>
          <cell r="M603" t="str">
            <v/>
          </cell>
          <cell r="P603">
            <v>0</v>
          </cell>
          <cell r="R603">
            <v>0</v>
          </cell>
        </row>
        <row r="604">
          <cell r="A604" t="str">
            <v>M160110</v>
          </cell>
          <cell r="B604" t="str">
            <v>製品代</v>
          </cell>
          <cell r="C604">
            <v>1</v>
          </cell>
          <cell r="D604">
            <v>1</v>
          </cell>
          <cell r="E604" t="str">
            <v>式</v>
          </cell>
          <cell r="F604">
            <v>72400</v>
          </cell>
          <cell r="G604">
            <v>94500</v>
          </cell>
          <cell r="H604">
            <v>83200</v>
          </cell>
          <cell r="I604">
            <v>72400</v>
          </cell>
          <cell r="J604">
            <v>0.8</v>
          </cell>
          <cell r="K604">
            <v>106000</v>
          </cell>
          <cell r="M604">
            <v>83200</v>
          </cell>
          <cell r="P604">
            <v>106000</v>
          </cell>
          <cell r="Q604">
            <v>0.8</v>
          </cell>
          <cell r="R604">
            <v>84800</v>
          </cell>
        </row>
        <row r="605">
          <cell r="A605" t="str">
            <v>M160111</v>
          </cell>
          <cell r="B605" t="str">
            <v>取付け調整</v>
          </cell>
          <cell r="C605">
            <v>1</v>
          </cell>
          <cell r="D605">
            <v>1</v>
          </cell>
          <cell r="E605" t="str">
            <v>式</v>
          </cell>
          <cell r="F605">
            <v>17100</v>
          </cell>
          <cell r="G605">
            <v>20600</v>
          </cell>
          <cell r="H605">
            <v>29200</v>
          </cell>
          <cell r="I605">
            <v>17100</v>
          </cell>
          <cell r="J605">
            <v>0.8</v>
          </cell>
          <cell r="K605">
            <v>85400</v>
          </cell>
          <cell r="M605">
            <v>29200</v>
          </cell>
          <cell r="P605">
            <v>85400</v>
          </cell>
          <cell r="Q605">
            <v>0.8</v>
          </cell>
          <cell r="R605">
            <v>68300</v>
          </cell>
        </row>
        <row r="606">
          <cell r="A606" t="str">
            <v>M160112</v>
          </cell>
          <cell r="B606" t="str">
            <v>運搬</v>
          </cell>
          <cell r="C606">
            <v>1</v>
          </cell>
          <cell r="D606">
            <v>1</v>
          </cell>
          <cell r="E606" t="str">
            <v>式</v>
          </cell>
          <cell r="F606">
            <v>9100</v>
          </cell>
          <cell r="G606">
            <v>3900</v>
          </cell>
          <cell r="H606">
            <v>6560</v>
          </cell>
          <cell r="I606">
            <v>9100</v>
          </cell>
          <cell r="J606">
            <v>0.8</v>
          </cell>
          <cell r="K606">
            <v>31500</v>
          </cell>
          <cell r="M606">
            <v>6560</v>
          </cell>
          <cell r="P606">
            <v>31500</v>
          </cell>
          <cell r="Q606">
            <v>0.8</v>
          </cell>
          <cell r="R606">
            <v>25200</v>
          </cell>
        </row>
        <row r="607">
          <cell r="B607" t="str">
            <v>【　地下通路　】</v>
          </cell>
        </row>
        <row r="608">
          <cell r="A608" t="str">
            <v>M160120</v>
          </cell>
          <cell r="B608" t="str">
            <v>製品代</v>
          </cell>
          <cell r="C608">
            <v>1</v>
          </cell>
          <cell r="D608">
            <v>1</v>
          </cell>
          <cell r="E608" t="str">
            <v>式</v>
          </cell>
          <cell r="F608">
            <v>615300</v>
          </cell>
          <cell r="G608">
            <v>840400</v>
          </cell>
          <cell r="H608">
            <v>449490</v>
          </cell>
          <cell r="I608">
            <v>615300</v>
          </cell>
          <cell r="J608">
            <v>0.8</v>
          </cell>
          <cell r="K608">
            <v>831500</v>
          </cell>
          <cell r="M608">
            <v>449490</v>
          </cell>
          <cell r="P608">
            <v>831500</v>
          </cell>
          <cell r="Q608">
            <v>0.8</v>
          </cell>
          <cell r="R608">
            <v>665200</v>
          </cell>
        </row>
        <row r="609">
          <cell r="A609" t="str">
            <v>M160121</v>
          </cell>
          <cell r="B609" t="str">
            <v>取付け調整</v>
          </cell>
          <cell r="C609">
            <v>1</v>
          </cell>
          <cell r="D609">
            <v>1</v>
          </cell>
          <cell r="E609" t="str">
            <v>式</v>
          </cell>
          <cell r="F609">
            <v>128400</v>
          </cell>
          <cell r="G609">
            <v>179100</v>
          </cell>
          <cell r="H609">
            <v>157800</v>
          </cell>
          <cell r="I609">
            <v>128400</v>
          </cell>
          <cell r="J609">
            <v>0.8</v>
          </cell>
          <cell r="K609">
            <v>248500</v>
          </cell>
          <cell r="M609">
            <v>157800</v>
          </cell>
          <cell r="P609">
            <v>248500</v>
          </cell>
          <cell r="Q609">
            <v>0.8</v>
          </cell>
          <cell r="R609">
            <v>198800</v>
          </cell>
        </row>
        <row r="610">
          <cell r="A610" t="str">
            <v>M160122</v>
          </cell>
          <cell r="B610" t="str">
            <v>運搬</v>
          </cell>
          <cell r="C610">
            <v>1</v>
          </cell>
          <cell r="D610">
            <v>1</v>
          </cell>
          <cell r="E610" t="str">
            <v>式</v>
          </cell>
          <cell r="F610">
            <v>58400</v>
          </cell>
          <cell r="G610">
            <v>32300</v>
          </cell>
          <cell r="H610">
            <v>35440</v>
          </cell>
          <cell r="I610">
            <v>58400</v>
          </cell>
          <cell r="J610">
            <v>0.8</v>
          </cell>
          <cell r="K610">
            <v>82900</v>
          </cell>
          <cell r="M610">
            <v>35440</v>
          </cell>
          <cell r="P610">
            <v>82900</v>
          </cell>
          <cell r="Q610">
            <v>0.8</v>
          </cell>
          <cell r="R610">
            <v>66300</v>
          </cell>
        </row>
        <row r="612">
          <cell r="R612">
            <v>0</v>
          </cell>
        </row>
        <row r="613">
          <cell r="B613" t="str">
            <v>　計</v>
          </cell>
          <cell r="C613">
            <v>20658800</v>
          </cell>
          <cell r="D613">
            <v>20388700</v>
          </cell>
          <cell r="E613">
            <v>8557000</v>
          </cell>
          <cell r="F613">
            <v>13420490</v>
          </cell>
          <cell r="G613">
            <v>20658800</v>
          </cell>
          <cell r="I613">
            <v>20388700</v>
          </cell>
          <cell r="K613">
            <v>8557000</v>
          </cell>
          <cell r="M613">
            <v>13420490</v>
          </cell>
          <cell r="P613">
            <v>8557000</v>
          </cell>
        </row>
        <row r="631">
          <cell r="P631">
            <v>0</v>
          </cell>
          <cell r="Q631">
            <v>0</v>
          </cell>
          <cell r="R631">
            <v>0</v>
          </cell>
        </row>
        <row r="632">
          <cell r="A632" t="str">
            <v>ガラス工事</v>
          </cell>
          <cell r="B632" t="str">
            <v>旭硝子アメニティック㈱</v>
          </cell>
          <cell r="C632" t="str">
            <v>日本板硝子㈱</v>
          </cell>
          <cell r="D632" t="str">
            <v>セントラル硝子㈱</v>
          </cell>
          <cell r="E632" t="str">
            <v>旭硝子アメニティック㈱</v>
          </cell>
          <cell r="F632" t="str">
            <v>旭硝子アメニティック㈱</v>
          </cell>
          <cell r="H632" t="str">
            <v>日本板硝子㈱</v>
          </cell>
          <cell r="J632" t="str">
            <v>セントラル硝子㈱</v>
          </cell>
          <cell r="P632" t="str">
            <v>旭硝子アメニティック㈱</v>
          </cell>
        </row>
        <row r="633">
          <cell r="A633" t="str">
            <v>合せガラス</v>
          </cell>
          <cell r="B633">
            <v>0</v>
          </cell>
          <cell r="P633">
            <v>0</v>
          </cell>
        </row>
        <row r="634">
          <cell r="B634" t="str">
            <v>【　大屋根　】</v>
          </cell>
        </row>
        <row r="635">
          <cell r="C635" t="str">
            <v>強化8+網入透明6.8</v>
          </cell>
        </row>
        <row r="636">
          <cell r="A636" t="str">
            <v>M161000</v>
          </cell>
          <cell r="B636" t="str">
            <v>合せガラス</v>
          </cell>
          <cell r="C636" t="str">
            <v>W182～692.37×D882</v>
          </cell>
          <cell r="D636">
            <v>16</v>
          </cell>
          <cell r="E636" t="str">
            <v>枚</v>
          </cell>
          <cell r="F636">
            <v>95777</v>
          </cell>
          <cell r="G636">
            <v>1532432</v>
          </cell>
          <cell r="H636">
            <v>556050</v>
          </cell>
          <cell r="I636">
            <v>8896800</v>
          </cell>
          <cell r="J636">
            <v>346970</v>
          </cell>
          <cell r="K636">
            <v>5551520</v>
          </cell>
          <cell r="L636">
            <v>99811</v>
          </cell>
          <cell r="M636">
            <v>0.8</v>
          </cell>
          <cell r="N636">
            <v>79850</v>
          </cell>
          <cell r="P636">
            <v>99811</v>
          </cell>
          <cell r="Q636">
            <v>0.8</v>
          </cell>
          <cell r="R636">
            <v>79850</v>
          </cell>
        </row>
        <row r="637">
          <cell r="C637" t="str">
            <v>中間：乳白色ﾌｲﾙﾑ</v>
          </cell>
        </row>
        <row r="638">
          <cell r="C638" t="str">
            <v>運搬費等</v>
          </cell>
          <cell r="D638">
            <v>1</v>
          </cell>
          <cell r="E638" t="str">
            <v>式</v>
          </cell>
          <cell r="F638">
            <v>64537</v>
          </cell>
          <cell r="G638">
            <v>64537</v>
          </cell>
          <cell r="K638">
            <v>277576</v>
          </cell>
        </row>
        <row r="639">
          <cell r="C639" t="str">
            <v>小　計</v>
          </cell>
          <cell r="D639">
            <v>16</v>
          </cell>
          <cell r="E639" t="str">
            <v>枚</v>
          </cell>
          <cell r="F639">
            <v>99811</v>
          </cell>
          <cell r="G639">
            <v>1596969</v>
          </cell>
          <cell r="H639">
            <v>556050</v>
          </cell>
          <cell r="I639">
            <v>8896800</v>
          </cell>
          <cell r="J639">
            <v>364319</v>
          </cell>
          <cell r="K639">
            <v>5829096</v>
          </cell>
        </row>
        <row r="641">
          <cell r="C641" t="str">
            <v>強化8+網入透明6.8</v>
          </cell>
          <cell r="D641">
            <v>0</v>
          </cell>
          <cell r="E641">
            <v>0</v>
          </cell>
        </row>
        <row r="642">
          <cell r="A642" t="str">
            <v>M161001</v>
          </cell>
          <cell r="B642" t="str">
            <v>合せガラス</v>
          </cell>
          <cell r="C642" t="str">
            <v>W182～854.08×D1088</v>
          </cell>
          <cell r="D642">
            <v>8</v>
          </cell>
          <cell r="E642" t="str">
            <v>枚</v>
          </cell>
          <cell r="F642">
            <v>146021</v>
          </cell>
          <cell r="G642">
            <v>1168168</v>
          </cell>
          <cell r="H642">
            <v>394770</v>
          </cell>
          <cell r="I642">
            <v>3158160</v>
          </cell>
          <cell r="J642">
            <v>235350</v>
          </cell>
          <cell r="K642">
            <v>1882800</v>
          </cell>
          <cell r="L642">
            <v>152171</v>
          </cell>
          <cell r="M642">
            <v>0.8</v>
          </cell>
          <cell r="N642">
            <v>121740</v>
          </cell>
          <cell r="P642">
            <v>152171</v>
          </cell>
          <cell r="Q642">
            <v>0.8</v>
          </cell>
          <cell r="R642">
            <v>121740</v>
          </cell>
        </row>
        <row r="643">
          <cell r="C643" t="str">
            <v>中間：乳白色ﾌｲﾙﾑ</v>
          </cell>
        </row>
        <row r="644">
          <cell r="C644" t="str">
            <v>運搬費等</v>
          </cell>
          <cell r="D644">
            <v>1</v>
          </cell>
          <cell r="E644" t="str">
            <v>式</v>
          </cell>
          <cell r="F644">
            <v>49196</v>
          </cell>
          <cell r="G644">
            <v>49196</v>
          </cell>
          <cell r="K644">
            <v>94140</v>
          </cell>
        </row>
        <row r="645">
          <cell r="C645" t="str">
            <v>小　計</v>
          </cell>
          <cell r="D645">
            <v>8</v>
          </cell>
          <cell r="E645" t="str">
            <v>枚</v>
          </cell>
          <cell r="F645">
            <v>152171</v>
          </cell>
          <cell r="G645">
            <v>1217364</v>
          </cell>
          <cell r="H645">
            <v>394770</v>
          </cell>
          <cell r="I645">
            <v>3158160</v>
          </cell>
          <cell r="J645">
            <v>247118</v>
          </cell>
          <cell r="K645">
            <v>1976940</v>
          </cell>
        </row>
        <row r="647">
          <cell r="C647" t="str">
            <v>強化8+網入透明6.8</v>
          </cell>
          <cell r="D647">
            <v>0</v>
          </cell>
          <cell r="E647">
            <v>0</v>
          </cell>
        </row>
        <row r="648">
          <cell r="A648" t="str">
            <v>M161002</v>
          </cell>
          <cell r="B648" t="str">
            <v>合せガラス</v>
          </cell>
          <cell r="C648" t="str">
            <v>W182～1015.79×D1294</v>
          </cell>
          <cell r="D648">
            <v>16</v>
          </cell>
          <cell r="E648" t="str">
            <v>枚</v>
          </cell>
          <cell r="F648">
            <v>205686</v>
          </cell>
          <cell r="G648">
            <v>3290976</v>
          </cell>
          <cell r="H648">
            <v>260790</v>
          </cell>
          <cell r="I648">
            <v>4172640</v>
          </cell>
          <cell r="J648">
            <v>144830</v>
          </cell>
          <cell r="K648">
            <v>2317280</v>
          </cell>
          <cell r="L648">
            <v>214348</v>
          </cell>
          <cell r="M648">
            <v>0.8</v>
          </cell>
          <cell r="N648">
            <v>171480</v>
          </cell>
          <cell r="P648">
            <v>214348</v>
          </cell>
          <cell r="Q648">
            <v>0.8</v>
          </cell>
          <cell r="R648">
            <v>171480</v>
          </cell>
        </row>
        <row r="649">
          <cell r="C649" t="str">
            <v>中間：乳白色ﾌｲﾙﾑ</v>
          </cell>
        </row>
        <row r="650">
          <cell r="C650" t="str">
            <v>運搬費等</v>
          </cell>
          <cell r="D650">
            <v>1</v>
          </cell>
          <cell r="E650" t="str">
            <v>式</v>
          </cell>
          <cell r="F650">
            <v>138597</v>
          </cell>
          <cell r="G650">
            <v>138597</v>
          </cell>
          <cell r="K650">
            <v>115864</v>
          </cell>
        </row>
        <row r="651">
          <cell r="C651" t="str">
            <v>小　計</v>
          </cell>
          <cell r="D651">
            <v>16</v>
          </cell>
          <cell r="E651" t="str">
            <v>枚</v>
          </cell>
          <cell r="F651">
            <v>214348</v>
          </cell>
          <cell r="G651">
            <v>3429573</v>
          </cell>
          <cell r="H651">
            <v>260790</v>
          </cell>
          <cell r="I651">
            <v>4172640</v>
          </cell>
          <cell r="J651">
            <v>152072</v>
          </cell>
          <cell r="K651">
            <v>2433144</v>
          </cell>
        </row>
        <row r="655">
          <cell r="B655" t="str">
            <v>　計</v>
          </cell>
          <cell r="C655">
            <v>6243906</v>
          </cell>
          <cell r="D655">
            <v>16227600</v>
          </cell>
          <cell r="E655">
            <v>10239180</v>
          </cell>
          <cell r="F655">
            <v>0</v>
          </cell>
          <cell r="G655">
            <v>6243906</v>
          </cell>
          <cell r="I655">
            <v>16227600</v>
          </cell>
          <cell r="K655">
            <v>10239180</v>
          </cell>
          <cell r="M655">
            <v>0</v>
          </cell>
          <cell r="P655">
            <v>6243906</v>
          </cell>
        </row>
        <row r="667">
          <cell r="A667" t="str">
            <v>ガラス工事</v>
          </cell>
          <cell r="B667" t="str">
            <v>旭硝子ﾋﾞﾙ建材　　　　　    ｴﾝｼﾞﾆｱﾘﾝｸﾞ㈱</v>
          </cell>
          <cell r="C667" t="str">
            <v>日本板硝子　　　　　　　　D&amp;Gｼｽﾃﾑ㈱</v>
          </cell>
          <cell r="D667" t="str">
            <v>セントラル硝子㈱</v>
          </cell>
          <cell r="E667" t="str">
            <v>旭硝子ﾋﾞﾙ建材　　　　　    ｴﾝｼﾞﾆｱﾘﾝｸﾞ㈱</v>
          </cell>
          <cell r="F667" t="str">
            <v>旭硝子ﾋﾞﾙ建材　　　　　    ｴﾝｼﾞﾆｱﾘﾝｸﾞ㈱</v>
          </cell>
          <cell r="H667" t="str">
            <v>日本板硝子　　　　　　　　D&amp;Gｼｽﾃﾑ㈱</v>
          </cell>
          <cell r="J667" t="str">
            <v>セントラル硝子㈱</v>
          </cell>
          <cell r="P667" t="str">
            <v>旭硝子ﾋﾞﾙ建材　　　　　    ｴﾝｼﾞﾆｱﾘﾝｸﾞ㈱</v>
          </cell>
        </row>
        <row r="668">
          <cell r="A668" t="str">
            <v>合せガラス（ＤＰＧ工法）</v>
          </cell>
        </row>
        <row r="669">
          <cell r="B669" t="str">
            <v>【　通　路　】</v>
          </cell>
        </row>
        <row r="670">
          <cell r="B670" t="str">
            <v>ＤＰＧ－１</v>
          </cell>
          <cell r="C670" t="str">
            <v>強化12+強化8 W2,485×H2,311～2,435</v>
          </cell>
        </row>
        <row r="671">
          <cell r="A671" t="str">
            <v>M162000</v>
          </cell>
          <cell r="B671" t="str">
            <v>合せガラス</v>
          </cell>
          <cell r="C671" t="str">
            <v>DPG工法</v>
          </cell>
          <cell r="D671">
            <v>8</v>
          </cell>
          <cell r="E671" t="str">
            <v>枚</v>
          </cell>
          <cell r="F671">
            <v>1498000</v>
          </cell>
          <cell r="G671">
            <v>11984000</v>
          </cell>
          <cell r="H671">
            <v>1753170</v>
          </cell>
          <cell r="I671">
            <v>14025360</v>
          </cell>
          <cell r="J671">
            <v>1107250</v>
          </cell>
          <cell r="K671">
            <v>8858000</v>
          </cell>
          <cell r="L671">
            <v>1107250</v>
          </cell>
          <cell r="M671">
            <v>0.8</v>
          </cell>
          <cell r="N671">
            <v>885800</v>
          </cell>
          <cell r="P671">
            <v>1107250</v>
          </cell>
          <cell r="Q671">
            <v>0.8</v>
          </cell>
          <cell r="R671">
            <v>885800</v>
          </cell>
        </row>
        <row r="672">
          <cell r="C672" t="str">
            <v>強化ｶﾞﾗｽ点支持ｽｸﾘｰﾝｼｽﾃﾑ一式</v>
          </cell>
        </row>
        <row r="674">
          <cell r="B674" t="str">
            <v>ＤＰＧ－２</v>
          </cell>
          <cell r="C674" t="str">
            <v>強化12+強化8 W2,109×H2,363～2,394</v>
          </cell>
        </row>
        <row r="675">
          <cell r="A675" t="str">
            <v>M162001</v>
          </cell>
          <cell r="B675" t="str">
            <v>合せガラス</v>
          </cell>
          <cell r="C675" t="str">
            <v>DPG工法</v>
          </cell>
          <cell r="D675">
            <v>5</v>
          </cell>
          <cell r="E675" t="str">
            <v>枚</v>
          </cell>
          <cell r="F675">
            <v>1296000</v>
          </cell>
          <cell r="G675">
            <v>6480000</v>
          </cell>
          <cell r="H675">
            <v>1556244</v>
          </cell>
          <cell r="I675">
            <v>7781220</v>
          </cell>
          <cell r="J675">
            <v>894200</v>
          </cell>
          <cell r="K675">
            <v>4471000</v>
          </cell>
          <cell r="L675">
            <v>894200</v>
          </cell>
          <cell r="M675">
            <v>0.8</v>
          </cell>
          <cell r="N675">
            <v>715360</v>
          </cell>
          <cell r="P675">
            <v>894200</v>
          </cell>
          <cell r="Q675">
            <v>0.8</v>
          </cell>
          <cell r="R675">
            <v>715360</v>
          </cell>
        </row>
        <row r="676">
          <cell r="C676" t="str">
            <v>強化ｶﾞﾗｽ点支持ｽｸﾘｰﾝｼｽﾃﾑ一式</v>
          </cell>
        </row>
        <row r="678">
          <cell r="B678" t="str">
            <v>ｶﾞﾗｽ突合せ用</v>
          </cell>
        </row>
        <row r="679">
          <cell r="A679" t="str">
            <v>M161200</v>
          </cell>
          <cell r="B679" t="str">
            <v>ｼﾘｺｰﾝｼｰﾗﾝﾄ</v>
          </cell>
          <cell r="C679" t="str">
            <v>二成分形低ﾓｼﾞｭﾗｽﾀｲﾌﾟ　15×21.5</v>
          </cell>
          <cell r="D679">
            <v>26.1</v>
          </cell>
          <cell r="E679" t="str">
            <v>ｍ</v>
          </cell>
          <cell r="F679">
            <v>5600</v>
          </cell>
          <cell r="G679">
            <v>146160</v>
          </cell>
          <cell r="H679">
            <v>6000</v>
          </cell>
          <cell r="I679">
            <v>156600</v>
          </cell>
          <cell r="J679">
            <v>2800</v>
          </cell>
          <cell r="K679">
            <v>73080</v>
          </cell>
          <cell r="L679">
            <v>2800</v>
          </cell>
          <cell r="M679">
            <v>0.8</v>
          </cell>
          <cell r="N679">
            <v>2240</v>
          </cell>
          <cell r="P679">
            <v>2800</v>
          </cell>
          <cell r="Q679">
            <v>0.8</v>
          </cell>
          <cell r="R679">
            <v>2240</v>
          </cell>
        </row>
        <row r="682">
          <cell r="B682" t="str">
            <v>　計</v>
          </cell>
          <cell r="C682">
            <v>18610160</v>
          </cell>
          <cell r="D682">
            <v>21963180</v>
          </cell>
          <cell r="E682">
            <v>13402080</v>
          </cell>
          <cell r="F682">
            <v>0</v>
          </cell>
          <cell r="G682">
            <v>18610160</v>
          </cell>
          <cell r="I682">
            <v>21963180</v>
          </cell>
          <cell r="K682">
            <v>13402080</v>
          </cell>
          <cell r="M682">
            <v>0</v>
          </cell>
          <cell r="P682">
            <v>13402080</v>
          </cell>
        </row>
        <row r="702">
          <cell r="A702" t="str">
            <v>ガラス工事</v>
          </cell>
          <cell r="B702" t="str">
            <v>日本電気硝子㈱</v>
          </cell>
          <cell r="C702" t="str">
            <v>日本電気硝子㈱</v>
          </cell>
          <cell r="F702" t="str">
            <v>日本電気硝子㈱</v>
          </cell>
          <cell r="P702" t="str">
            <v>日本電気硝子㈱</v>
          </cell>
        </row>
        <row r="703">
          <cell r="A703" t="str">
            <v>ガラスブロック及びトップライト</v>
          </cell>
          <cell r="B703">
            <v>0</v>
          </cell>
          <cell r="P703">
            <v>0</v>
          </cell>
        </row>
        <row r="705">
          <cell r="B705" t="str">
            <v>【　階段室・ｺﾛﾈｰﾄﾞ　】</v>
          </cell>
        </row>
        <row r="706">
          <cell r="A706" t="str">
            <v>M163000</v>
          </cell>
          <cell r="B706" t="str">
            <v>ガラスブロック</v>
          </cell>
          <cell r="C706" t="str">
            <v>190×190×95</v>
          </cell>
          <cell r="D706">
            <v>3</v>
          </cell>
          <cell r="E706" t="str">
            <v>ｍ2</v>
          </cell>
          <cell r="F706">
            <v>65500</v>
          </cell>
          <cell r="G706">
            <v>196500</v>
          </cell>
          <cell r="H706">
            <v>65500</v>
          </cell>
          <cell r="I706">
            <v>0.8</v>
          </cell>
          <cell r="J706">
            <v>52400</v>
          </cell>
          <cell r="P706">
            <v>65500</v>
          </cell>
          <cell r="Q706">
            <v>0.8</v>
          </cell>
          <cell r="R706">
            <v>52400</v>
          </cell>
        </row>
        <row r="708">
          <cell r="B708" t="str">
            <v>【　地下通路　】</v>
          </cell>
        </row>
        <row r="709">
          <cell r="B709" t="str">
            <v>トップライト</v>
          </cell>
          <cell r="C709" t="str">
            <v>W780×H780 鋳鉄枠共</v>
          </cell>
        </row>
        <row r="710">
          <cell r="A710" t="str">
            <v>M163001</v>
          </cell>
          <cell r="B710" t="str">
            <v>ガラスブロック</v>
          </cell>
          <cell r="C710" t="str">
            <v>120×120×40　ﾌﾟﾘｽﾞﾑｶﾞﾗｽ　ﾉﾝｽﾘｯﾌﾟ</v>
          </cell>
          <cell r="D710">
            <v>25</v>
          </cell>
          <cell r="E710" t="str">
            <v>箇所</v>
          </cell>
          <cell r="F710">
            <v>223300</v>
          </cell>
          <cell r="G710">
            <v>5582500</v>
          </cell>
          <cell r="H710">
            <v>223300</v>
          </cell>
          <cell r="I710">
            <v>0.8</v>
          </cell>
          <cell r="J710">
            <v>178640</v>
          </cell>
          <cell r="P710">
            <v>223300</v>
          </cell>
          <cell r="Q710">
            <v>0.8</v>
          </cell>
          <cell r="R710">
            <v>178640</v>
          </cell>
        </row>
        <row r="713">
          <cell r="B713" t="str">
            <v>　計</v>
          </cell>
          <cell r="C713">
            <v>5779000</v>
          </cell>
          <cell r="D713">
            <v>0</v>
          </cell>
          <cell r="E713">
            <v>0</v>
          </cell>
          <cell r="F713">
            <v>0</v>
          </cell>
          <cell r="G713">
            <v>5779000</v>
          </cell>
          <cell r="I713">
            <v>0</v>
          </cell>
          <cell r="K713">
            <v>0</v>
          </cell>
          <cell r="M713">
            <v>0</v>
          </cell>
          <cell r="P713">
            <v>5779000</v>
          </cell>
        </row>
        <row r="737">
          <cell r="A737" t="str">
            <v>ユニット及びその他工事</v>
          </cell>
          <cell r="B737" t="str">
            <v>美和ロック㈱</v>
          </cell>
          <cell r="C737" t="str">
            <v>㈱メイバン</v>
          </cell>
          <cell r="D737" t="str">
            <v>エイシダ宣伝㈱</v>
          </cell>
          <cell r="E737" t="str">
            <v>美和ロック㈱</v>
          </cell>
          <cell r="F737" t="str">
            <v>美和ロック㈱</v>
          </cell>
          <cell r="H737" t="str">
            <v>㈱メイバン</v>
          </cell>
          <cell r="J737" t="str">
            <v>エイシダ宣伝㈱</v>
          </cell>
          <cell r="P737" t="str">
            <v>美和ロック㈱</v>
          </cell>
        </row>
        <row r="738">
          <cell r="A738" t="str">
            <v>サイン</v>
          </cell>
          <cell r="B738">
            <v>0</v>
          </cell>
          <cell r="P738">
            <v>0</v>
          </cell>
        </row>
        <row r="739">
          <cell r="B739" t="str">
            <v>【　通　路　】</v>
          </cell>
        </row>
        <row r="740">
          <cell r="C740" t="str">
            <v>W300×H300＋60(3枚)</v>
          </cell>
        </row>
        <row r="741">
          <cell r="A741" t="str">
            <v>M200002</v>
          </cell>
          <cell r="B741" t="str">
            <v>誘導サインＡ</v>
          </cell>
          <cell r="C741" t="str">
            <v>ﾌﾟﾚｰﾄ脱着式</v>
          </cell>
          <cell r="D741">
            <v>1</v>
          </cell>
          <cell r="E741" t="str">
            <v>箇所</v>
          </cell>
          <cell r="F741">
            <v>60000</v>
          </cell>
          <cell r="G741">
            <v>60000</v>
          </cell>
          <cell r="H741">
            <v>61000</v>
          </cell>
          <cell r="I741">
            <v>61000</v>
          </cell>
          <cell r="J741">
            <v>61000</v>
          </cell>
          <cell r="K741">
            <v>61000</v>
          </cell>
          <cell r="L741">
            <v>60000</v>
          </cell>
          <cell r="M741">
            <v>0.8</v>
          </cell>
          <cell r="N741">
            <v>48000</v>
          </cell>
          <cell r="P741">
            <v>60000</v>
          </cell>
          <cell r="Q741">
            <v>0.8</v>
          </cell>
          <cell r="R741">
            <v>48000</v>
          </cell>
        </row>
        <row r="742">
          <cell r="C742" t="str">
            <v>ｱﾙﾐ焼付塗装</v>
          </cell>
        </row>
        <row r="743">
          <cell r="B743" t="str">
            <v>小　　計</v>
          </cell>
          <cell r="C743">
            <v>60000</v>
          </cell>
          <cell r="D743">
            <v>61000</v>
          </cell>
          <cell r="E743">
            <v>61000</v>
          </cell>
          <cell r="G743">
            <v>60000</v>
          </cell>
          <cell r="I743">
            <v>61000</v>
          </cell>
          <cell r="K743">
            <v>61000</v>
          </cell>
        </row>
        <row r="746">
          <cell r="B746" t="str">
            <v>【　階段室・ｺﾛﾈｰﾄﾞ　】</v>
          </cell>
        </row>
        <row r="747">
          <cell r="C747" t="str">
            <v>W500×H900 壁付</v>
          </cell>
        </row>
        <row r="748">
          <cell r="A748" t="str">
            <v>M200000</v>
          </cell>
          <cell r="B748" t="str">
            <v>フロア案内板</v>
          </cell>
          <cell r="C748" t="str">
            <v>ｱｸﾘﾙ板ｼﾙｸ印刷</v>
          </cell>
          <cell r="D748">
            <v>2</v>
          </cell>
          <cell r="E748" t="str">
            <v>箇所</v>
          </cell>
          <cell r="F748">
            <v>220000</v>
          </cell>
          <cell r="G748">
            <v>440000</v>
          </cell>
          <cell r="H748">
            <v>250000</v>
          </cell>
          <cell r="I748">
            <v>500000</v>
          </cell>
          <cell r="J748">
            <v>450000</v>
          </cell>
          <cell r="K748">
            <v>900000</v>
          </cell>
          <cell r="L748">
            <v>220000</v>
          </cell>
          <cell r="M748">
            <v>0.8</v>
          </cell>
          <cell r="N748">
            <v>176000</v>
          </cell>
          <cell r="P748">
            <v>220000</v>
          </cell>
          <cell r="Q748">
            <v>0.8</v>
          </cell>
          <cell r="R748">
            <v>176000</v>
          </cell>
        </row>
        <row r="749">
          <cell r="C749" t="str">
            <v>ｱﾙﾐ焼付塗装</v>
          </cell>
        </row>
        <row r="751">
          <cell r="C751" t="str">
            <v>W300×H300＋60(3枚)</v>
          </cell>
        </row>
        <row r="752">
          <cell r="A752" t="str">
            <v>M200002</v>
          </cell>
          <cell r="B752" t="str">
            <v>誘導サインＡ</v>
          </cell>
          <cell r="C752" t="str">
            <v>ﾌﾟﾚｰﾄ脱着式</v>
          </cell>
          <cell r="D752">
            <v>1</v>
          </cell>
          <cell r="E752" t="str">
            <v>箇所</v>
          </cell>
          <cell r="F752">
            <v>60000</v>
          </cell>
          <cell r="G752">
            <v>60000</v>
          </cell>
          <cell r="H752">
            <v>61000</v>
          </cell>
          <cell r="I752">
            <v>61000</v>
          </cell>
          <cell r="J752">
            <v>61000</v>
          </cell>
          <cell r="K752">
            <v>61000</v>
          </cell>
          <cell r="L752">
            <v>60000</v>
          </cell>
          <cell r="M752">
            <v>0.8</v>
          </cell>
          <cell r="N752">
            <v>48000</v>
          </cell>
          <cell r="P752">
            <v>60000</v>
          </cell>
          <cell r="Q752">
            <v>0.8</v>
          </cell>
          <cell r="R752">
            <v>48000</v>
          </cell>
        </row>
        <row r="753">
          <cell r="C753" t="str">
            <v>ｱﾙﾐ焼付塗装</v>
          </cell>
        </row>
        <row r="755">
          <cell r="C755" t="str">
            <v>W250×H50</v>
          </cell>
        </row>
        <row r="756">
          <cell r="A756" t="str">
            <v>M200003</v>
          </cell>
          <cell r="B756" t="str">
            <v>室名表示</v>
          </cell>
          <cell r="C756" t="str">
            <v>ﾌﾟﾚｰﾄ脱着式</v>
          </cell>
          <cell r="D756">
            <v>1</v>
          </cell>
          <cell r="E756" t="str">
            <v>箇所</v>
          </cell>
          <cell r="F756">
            <v>37200</v>
          </cell>
          <cell r="G756">
            <v>37200</v>
          </cell>
          <cell r="H756">
            <v>15000</v>
          </cell>
          <cell r="I756">
            <v>15000</v>
          </cell>
          <cell r="J756">
            <v>11000</v>
          </cell>
          <cell r="K756">
            <v>11000</v>
          </cell>
          <cell r="L756">
            <v>37200</v>
          </cell>
          <cell r="M756">
            <v>0.8</v>
          </cell>
          <cell r="N756">
            <v>29760</v>
          </cell>
          <cell r="P756">
            <v>37200</v>
          </cell>
          <cell r="Q756">
            <v>0.8</v>
          </cell>
          <cell r="R756">
            <v>29760</v>
          </cell>
        </row>
        <row r="757">
          <cell r="C757" t="str">
            <v>ｱﾙﾐ焼付塗装</v>
          </cell>
        </row>
        <row r="759">
          <cell r="B759" t="str">
            <v>小　　計</v>
          </cell>
          <cell r="C759">
            <v>537200</v>
          </cell>
          <cell r="D759">
            <v>576000</v>
          </cell>
          <cell r="E759">
            <v>972000</v>
          </cell>
          <cell r="G759">
            <v>537200</v>
          </cell>
          <cell r="I759">
            <v>576000</v>
          </cell>
          <cell r="K759">
            <v>972000</v>
          </cell>
        </row>
        <row r="772">
          <cell r="A772" t="str">
            <v>ユニット及びその他工事</v>
          </cell>
          <cell r="B772" t="str">
            <v>美和ロック㈱</v>
          </cell>
          <cell r="C772" t="str">
            <v>㈱メイバン</v>
          </cell>
          <cell r="D772" t="str">
            <v>エイシダ宣伝㈱</v>
          </cell>
          <cell r="E772" t="str">
            <v>美和ロック㈱</v>
          </cell>
          <cell r="F772" t="str">
            <v>美和ロック㈱</v>
          </cell>
          <cell r="H772" t="str">
            <v>㈱メイバン</v>
          </cell>
          <cell r="J772" t="str">
            <v>エイシダ宣伝㈱</v>
          </cell>
          <cell r="P772" t="str">
            <v>美和ロック㈱</v>
          </cell>
        </row>
        <row r="773">
          <cell r="A773" t="str">
            <v>サイン</v>
          </cell>
          <cell r="B773">
            <v>0</v>
          </cell>
          <cell r="P773">
            <v>0</v>
          </cell>
        </row>
        <row r="774">
          <cell r="B774" t="str">
            <v>【　地下通路　】</v>
          </cell>
        </row>
        <row r="775">
          <cell r="C775" t="str">
            <v>W500×H900 壁付</v>
          </cell>
        </row>
        <row r="776">
          <cell r="A776" t="str">
            <v>M200000</v>
          </cell>
          <cell r="B776" t="str">
            <v>フロア案内板</v>
          </cell>
          <cell r="C776" t="str">
            <v>ｱｸﾘﾙ板ｼﾙｸ印刷</v>
          </cell>
          <cell r="D776">
            <v>1</v>
          </cell>
          <cell r="E776" t="str">
            <v>箇所</v>
          </cell>
          <cell r="F776">
            <v>220000</v>
          </cell>
          <cell r="G776">
            <v>220000</v>
          </cell>
          <cell r="H776">
            <v>250000</v>
          </cell>
          <cell r="I776">
            <v>250000</v>
          </cell>
          <cell r="J776">
            <v>450000</v>
          </cell>
          <cell r="K776">
            <v>450000</v>
          </cell>
          <cell r="L776">
            <v>220000</v>
          </cell>
          <cell r="M776">
            <v>0.8</v>
          </cell>
          <cell r="N776">
            <v>176000</v>
          </cell>
          <cell r="P776">
            <v>220000</v>
          </cell>
          <cell r="Q776">
            <v>0.8</v>
          </cell>
          <cell r="R776">
            <v>176000</v>
          </cell>
        </row>
        <row r="777">
          <cell r="C777" t="str">
            <v>ｱﾙﾐ焼付塗装</v>
          </cell>
        </row>
        <row r="779">
          <cell r="C779" t="str">
            <v>W300×H300＋60(2枚)</v>
          </cell>
        </row>
        <row r="780">
          <cell r="A780" t="str">
            <v>M200001</v>
          </cell>
          <cell r="B780" t="str">
            <v>誘導サインＢ</v>
          </cell>
          <cell r="C780" t="str">
            <v>ﾌﾟﾚｰﾄ脱着式</v>
          </cell>
          <cell r="D780">
            <v>1</v>
          </cell>
          <cell r="E780" t="str">
            <v>箇所</v>
          </cell>
          <cell r="F780">
            <v>37200</v>
          </cell>
          <cell r="G780">
            <v>37200</v>
          </cell>
          <cell r="H780">
            <v>39000</v>
          </cell>
          <cell r="I780">
            <v>39000</v>
          </cell>
          <cell r="J780">
            <v>53000</v>
          </cell>
          <cell r="K780">
            <v>53000</v>
          </cell>
          <cell r="L780">
            <v>37200</v>
          </cell>
          <cell r="M780">
            <v>0.8</v>
          </cell>
          <cell r="N780">
            <v>29760</v>
          </cell>
          <cell r="P780">
            <v>37200</v>
          </cell>
          <cell r="Q780">
            <v>0.8</v>
          </cell>
          <cell r="R780">
            <v>29760</v>
          </cell>
        </row>
        <row r="781">
          <cell r="C781" t="str">
            <v>ｱﾙﾐ焼付塗装</v>
          </cell>
        </row>
        <row r="783">
          <cell r="C783" t="str">
            <v>W250×H50</v>
          </cell>
        </row>
        <row r="784">
          <cell r="A784" t="str">
            <v>M200003</v>
          </cell>
          <cell r="B784" t="str">
            <v>室名表示</v>
          </cell>
          <cell r="C784" t="str">
            <v>ﾌﾟﾚｰﾄ脱着式</v>
          </cell>
          <cell r="D784">
            <v>3</v>
          </cell>
          <cell r="E784" t="str">
            <v>箇所</v>
          </cell>
          <cell r="F784">
            <v>37200</v>
          </cell>
          <cell r="G784">
            <v>111600</v>
          </cell>
          <cell r="H784">
            <v>15000</v>
          </cell>
          <cell r="I784">
            <v>45000</v>
          </cell>
          <cell r="J784">
            <v>11000</v>
          </cell>
          <cell r="K784">
            <v>33000</v>
          </cell>
          <cell r="L784">
            <v>37200</v>
          </cell>
          <cell r="M784">
            <v>0.8</v>
          </cell>
          <cell r="N784">
            <v>29760</v>
          </cell>
          <cell r="P784">
            <v>37200</v>
          </cell>
          <cell r="Q784">
            <v>0.8</v>
          </cell>
          <cell r="R784">
            <v>29760</v>
          </cell>
        </row>
        <row r="785">
          <cell r="C785" t="str">
            <v>ｱﾙﾐ焼付塗装</v>
          </cell>
        </row>
        <row r="787">
          <cell r="B787" t="str">
            <v>小　　計</v>
          </cell>
          <cell r="C787">
            <v>368800</v>
          </cell>
          <cell r="D787">
            <v>334000</v>
          </cell>
          <cell r="E787">
            <v>536000</v>
          </cell>
          <cell r="G787">
            <v>368800</v>
          </cell>
          <cell r="I787">
            <v>334000</v>
          </cell>
          <cell r="K787">
            <v>536000</v>
          </cell>
        </row>
        <row r="790">
          <cell r="B790" t="str">
            <v>合　　計</v>
          </cell>
          <cell r="C790">
            <v>966000</v>
          </cell>
          <cell r="D790">
            <v>971000</v>
          </cell>
          <cell r="E790">
            <v>1569000</v>
          </cell>
          <cell r="F790">
            <v>966000</v>
          </cell>
          <cell r="G790">
            <v>966000</v>
          </cell>
          <cell r="I790">
            <v>971000</v>
          </cell>
          <cell r="K790">
            <v>1569000</v>
          </cell>
          <cell r="P790">
            <v>966000</v>
          </cell>
        </row>
        <row r="807">
          <cell r="A807" t="str">
            <v>ユニット及びその他工事</v>
          </cell>
          <cell r="B807" t="str">
            <v>㈱コトブキ</v>
          </cell>
          <cell r="C807" t="str">
            <v>㈱サカエ</v>
          </cell>
          <cell r="D807" t="str">
            <v>内田工業㈱</v>
          </cell>
          <cell r="E807" t="str">
            <v>㈱コトブキ</v>
          </cell>
          <cell r="F807" t="str">
            <v>㈱コトブキ</v>
          </cell>
          <cell r="H807" t="str">
            <v>㈱サカエ</v>
          </cell>
          <cell r="J807" t="str">
            <v>内田工業㈱</v>
          </cell>
          <cell r="P807" t="str">
            <v>㈱コトブキ</v>
          </cell>
        </row>
        <row r="808">
          <cell r="A808" t="str">
            <v>サークルベンチ</v>
          </cell>
          <cell r="B808">
            <v>0</v>
          </cell>
          <cell r="P808">
            <v>0</v>
          </cell>
        </row>
        <row r="809">
          <cell r="B809" t="str">
            <v>【　大屋根　】</v>
          </cell>
        </row>
        <row r="810">
          <cell r="C810" t="str">
            <v>桧 W450 7,000φ 既製品</v>
          </cell>
        </row>
        <row r="811">
          <cell r="A811" t="str">
            <v>M200100</v>
          </cell>
          <cell r="B811" t="str">
            <v>サークルベンチ</v>
          </cell>
          <cell r="C811" t="str">
            <v>保護着色塗料塗布共</v>
          </cell>
          <cell r="D811">
            <v>2</v>
          </cell>
          <cell r="E811" t="str">
            <v>箇所</v>
          </cell>
          <cell r="F811">
            <v>1464000</v>
          </cell>
          <cell r="G811">
            <v>2928000</v>
          </cell>
          <cell r="H811">
            <v>1508000</v>
          </cell>
          <cell r="I811">
            <v>3016000</v>
          </cell>
          <cell r="J811">
            <v>1537000</v>
          </cell>
          <cell r="K811">
            <v>3074000</v>
          </cell>
          <cell r="L811">
            <v>1464000</v>
          </cell>
          <cell r="M811">
            <v>0.8</v>
          </cell>
          <cell r="N811">
            <v>1171200</v>
          </cell>
          <cell r="P811">
            <v>1464000</v>
          </cell>
          <cell r="Q811">
            <v>0.8</v>
          </cell>
          <cell r="R811">
            <v>1171200</v>
          </cell>
        </row>
        <row r="812">
          <cell r="C812" t="str">
            <v>下地:L-50×50×6</v>
          </cell>
        </row>
        <row r="813">
          <cell r="C813" t="str">
            <v>補強:FB-50×6 ＠１００</v>
          </cell>
        </row>
        <row r="815">
          <cell r="A815" t="str">
            <v>M200101</v>
          </cell>
          <cell r="B815" t="str">
            <v>サークルベンチ</v>
          </cell>
          <cell r="C815" t="str">
            <v>W450 7,400φ 同上仕様</v>
          </cell>
          <cell r="D815">
            <v>1</v>
          </cell>
          <cell r="E815" t="str">
            <v>箇所</v>
          </cell>
          <cell r="F815">
            <v>1545000</v>
          </cell>
          <cell r="G815">
            <v>1545000</v>
          </cell>
          <cell r="H815">
            <v>1592000</v>
          </cell>
          <cell r="I815">
            <v>1592000</v>
          </cell>
          <cell r="J815">
            <v>1603000</v>
          </cell>
          <cell r="K815">
            <v>1603000</v>
          </cell>
          <cell r="L815">
            <v>1545000</v>
          </cell>
          <cell r="M815">
            <v>0.8</v>
          </cell>
          <cell r="N815">
            <v>1236000</v>
          </cell>
          <cell r="P815">
            <v>1545000</v>
          </cell>
          <cell r="Q815">
            <v>0.8</v>
          </cell>
          <cell r="R815">
            <v>1236000</v>
          </cell>
        </row>
        <row r="817">
          <cell r="A817" t="str">
            <v>M200103</v>
          </cell>
          <cell r="B817" t="str">
            <v>サークルベンチ</v>
          </cell>
          <cell r="C817" t="str">
            <v>W450 7,800φ 同上仕様</v>
          </cell>
          <cell r="D817">
            <v>2</v>
          </cell>
          <cell r="E817" t="str">
            <v>箇所</v>
          </cell>
          <cell r="F817">
            <v>1620000</v>
          </cell>
          <cell r="G817">
            <v>3240000</v>
          </cell>
          <cell r="H817">
            <v>1669000</v>
          </cell>
          <cell r="I817">
            <v>3338000</v>
          </cell>
          <cell r="J817">
            <v>1679000</v>
          </cell>
          <cell r="K817">
            <v>3358000</v>
          </cell>
          <cell r="L817">
            <v>1620000</v>
          </cell>
          <cell r="M817">
            <v>0.8</v>
          </cell>
          <cell r="N817">
            <v>1296000</v>
          </cell>
          <cell r="P817">
            <v>1620000</v>
          </cell>
          <cell r="Q817">
            <v>0.8</v>
          </cell>
          <cell r="R817">
            <v>1296000</v>
          </cell>
        </row>
        <row r="819">
          <cell r="G819">
            <v>0</v>
          </cell>
          <cell r="H819">
            <v>0</v>
          </cell>
          <cell r="I819">
            <v>0</v>
          </cell>
          <cell r="K819">
            <v>0</v>
          </cell>
        </row>
        <row r="821">
          <cell r="B821" t="str">
            <v>　計</v>
          </cell>
          <cell r="C821">
            <v>7713000</v>
          </cell>
          <cell r="D821">
            <v>7946000</v>
          </cell>
          <cell r="E821">
            <v>8035000</v>
          </cell>
          <cell r="F821">
            <v>0</v>
          </cell>
          <cell r="G821">
            <v>7713000</v>
          </cell>
          <cell r="I821">
            <v>7946000</v>
          </cell>
          <cell r="K821">
            <v>8035000</v>
          </cell>
          <cell r="M821">
            <v>0</v>
          </cell>
          <cell r="P821">
            <v>7713000</v>
          </cell>
        </row>
        <row r="842">
          <cell r="A842" t="str">
            <v>とりこわし</v>
          </cell>
          <cell r="B842" t="str">
            <v>建伸工業㈱</v>
          </cell>
          <cell r="C842" t="str">
            <v>㈱清和産業</v>
          </cell>
          <cell r="D842" t="str">
            <v>金沢研解体業</v>
          </cell>
          <cell r="E842" t="e">
            <v>#REF!</v>
          </cell>
          <cell r="F842" t="str">
            <v>建伸工業㈱</v>
          </cell>
          <cell r="H842" t="str">
            <v>㈱清和産業</v>
          </cell>
          <cell r="J842" t="str">
            <v>金沢研解体業</v>
          </cell>
          <cell r="P842" t="e">
            <v>#REF!</v>
          </cell>
        </row>
        <row r="843">
          <cell r="R843">
            <v>0</v>
          </cell>
        </row>
        <row r="844">
          <cell r="B844" t="str">
            <v>【　階段室・ｺﾛﾈｰﾄﾞ　】</v>
          </cell>
          <cell r="C844" t="e">
            <v>#REF!</v>
          </cell>
          <cell r="D844" t="e">
            <v>#REF!</v>
          </cell>
          <cell r="E844" t="e">
            <v>#REF!</v>
          </cell>
          <cell r="F844" t="str">
            <v/>
          </cell>
          <cell r="H844" t="e">
            <v>#REF!</v>
          </cell>
          <cell r="J844" t="e">
            <v>#REF!</v>
          </cell>
          <cell r="K844" t="e">
            <v>#REF!</v>
          </cell>
          <cell r="M844" t="str">
            <v/>
          </cell>
        </row>
        <row r="845">
          <cell r="B845" t="str">
            <v>（撤去）</v>
          </cell>
        </row>
        <row r="846">
          <cell r="A846" t="str">
            <v>M220001</v>
          </cell>
          <cell r="B846" t="str">
            <v>擁壁撤去費</v>
          </cell>
          <cell r="C846" t="str">
            <v>ＲＣ造</v>
          </cell>
          <cell r="D846">
            <v>110</v>
          </cell>
          <cell r="E846" t="str">
            <v>ｍ3</v>
          </cell>
          <cell r="F846">
            <v>10000</v>
          </cell>
          <cell r="G846">
            <v>1100000</v>
          </cell>
          <cell r="H846">
            <v>9600</v>
          </cell>
          <cell r="I846">
            <v>1056000</v>
          </cell>
          <cell r="J846">
            <v>16000</v>
          </cell>
          <cell r="K846">
            <v>1760000</v>
          </cell>
          <cell r="L846" t="str">
            <v/>
          </cell>
          <cell r="M846" t="str">
            <v/>
          </cell>
          <cell r="N846">
            <v>0.8</v>
          </cell>
          <cell r="O846" t="e">
            <v>#REF!</v>
          </cell>
          <cell r="P846" t="e">
            <v>#REF!</v>
          </cell>
          <cell r="Q846">
            <v>0.8</v>
          </cell>
          <cell r="R846" t="e">
            <v>#REF!</v>
          </cell>
        </row>
        <row r="847">
          <cell r="A847" t="str">
            <v>M220002</v>
          </cell>
          <cell r="B847" t="str">
            <v>渡り廊下屋根及び梁撤去費</v>
          </cell>
          <cell r="C847" t="str">
            <v>鉄骨造</v>
          </cell>
          <cell r="D847">
            <v>175.5</v>
          </cell>
          <cell r="E847" t="str">
            <v>ｍ2</v>
          </cell>
          <cell r="F847">
            <v>3500</v>
          </cell>
          <cell r="G847">
            <v>614250</v>
          </cell>
          <cell r="H847">
            <v>3200</v>
          </cell>
          <cell r="I847">
            <v>561600</v>
          </cell>
          <cell r="J847">
            <v>3000</v>
          </cell>
          <cell r="K847">
            <v>526500</v>
          </cell>
          <cell r="L847">
            <v>3500</v>
          </cell>
          <cell r="M847">
            <v>0.8</v>
          </cell>
          <cell r="N847">
            <v>2800</v>
          </cell>
          <cell r="P847">
            <v>3500</v>
          </cell>
          <cell r="Q847">
            <v>0.8</v>
          </cell>
          <cell r="R847">
            <v>2800</v>
          </cell>
        </row>
        <row r="848">
          <cell r="A848" t="str">
            <v>M220003</v>
          </cell>
          <cell r="B848" t="str">
            <v>渡り廊下基礎撤去費</v>
          </cell>
          <cell r="C848" t="str">
            <v>ＲＣ造</v>
          </cell>
          <cell r="D848">
            <v>48.3</v>
          </cell>
          <cell r="E848" t="str">
            <v>ｍ3</v>
          </cell>
          <cell r="F848">
            <v>9000</v>
          </cell>
          <cell r="G848">
            <v>434700</v>
          </cell>
          <cell r="H848">
            <v>8200</v>
          </cell>
          <cell r="I848">
            <v>396060</v>
          </cell>
          <cell r="J848">
            <v>20000</v>
          </cell>
          <cell r="K848">
            <v>966000</v>
          </cell>
          <cell r="L848" t="e">
            <v>#REF!</v>
          </cell>
          <cell r="M848">
            <v>0.8</v>
          </cell>
          <cell r="N848" t="e">
            <v>#REF!</v>
          </cell>
          <cell r="P848" t="e">
            <v>#REF!</v>
          </cell>
          <cell r="Q848">
            <v>0.8</v>
          </cell>
          <cell r="R848" t="e">
            <v>#REF!</v>
          </cell>
        </row>
        <row r="849">
          <cell r="A849" t="str">
            <v>M220004</v>
          </cell>
          <cell r="B849" t="str">
            <v>渡り廊下土間撤去費</v>
          </cell>
          <cell r="C849" t="str">
            <v>ＲＣ造</v>
          </cell>
          <cell r="D849">
            <v>15.4</v>
          </cell>
          <cell r="E849" t="str">
            <v>ｍ3</v>
          </cell>
          <cell r="F849">
            <v>3600</v>
          </cell>
          <cell r="G849">
            <v>55440</v>
          </cell>
          <cell r="H849">
            <v>3500</v>
          </cell>
          <cell r="I849">
            <v>53900</v>
          </cell>
          <cell r="J849">
            <v>2000</v>
          </cell>
          <cell r="K849">
            <v>30800</v>
          </cell>
          <cell r="L849" t="e">
            <v>#REF!</v>
          </cell>
          <cell r="M849">
            <v>0.8</v>
          </cell>
          <cell r="N849" t="e">
            <v>#REF!</v>
          </cell>
          <cell r="P849" t="e">
            <v>#REF!</v>
          </cell>
          <cell r="Q849">
            <v>0.8</v>
          </cell>
          <cell r="R849" t="e">
            <v>#REF!</v>
          </cell>
        </row>
        <row r="850">
          <cell r="A850" t="str">
            <v>M220005</v>
          </cell>
          <cell r="B850" t="str">
            <v>渡り廊下柱撤去費</v>
          </cell>
          <cell r="C850" t="str">
            <v>ＲＣ造</v>
          </cell>
          <cell r="D850">
            <v>17.600000000000001</v>
          </cell>
          <cell r="E850" t="str">
            <v>ｍ3</v>
          </cell>
          <cell r="F850">
            <v>5500</v>
          </cell>
          <cell r="G850">
            <v>96800.000000000015</v>
          </cell>
          <cell r="H850">
            <v>6200</v>
          </cell>
          <cell r="I850">
            <v>109120.00000000001</v>
          </cell>
          <cell r="J850">
            <v>15000</v>
          </cell>
          <cell r="K850">
            <v>264000</v>
          </cell>
          <cell r="L850" t="e">
            <v>#REF!</v>
          </cell>
          <cell r="M850">
            <v>0.8</v>
          </cell>
          <cell r="N850" t="e">
            <v>#REF!</v>
          </cell>
          <cell r="P850" t="e">
            <v>#REF!</v>
          </cell>
          <cell r="Q850">
            <v>0.8</v>
          </cell>
          <cell r="R850" t="e">
            <v>#REF!</v>
          </cell>
        </row>
        <row r="851">
          <cell r="A851" t="str">
            <v>M220006</v>
          </cell>
          <cell r="B851" t="str">
            <v>渡り廊下竪樋撤去費</v>
          </cell>
          <cell r="C851">
            <v>13.5</v>
          </cell>
          <cell r="D851">
            <v>13.5</v>
          </cell>
          <cell r="E851" t="str">
            <v>ｍ</v>
          </cell>
          <cell r="F851">
            <v>2500</v>
          </cell>
          <cell r="G851">
            <v>33750</v>
          </cell>
          <cell r="H851">
            <v>2000</v>
          </cell>
          <cell r="I851">
            <v>27000</v>
          </cell>
          <cell r="J851">
            <v>1000</v>
          </cell>
          <cell r="K851">
            <v>13500</v>
          </cell>
          <cell r="L851">
            <v>0.8</v>
          </cell>
          <cell r="M851" t="e">
            <v>#REF!</v>
          </cell>
          <cell r="P851" t="e">
            <v>#REF!</v>
          </cell>
          <cell r="Q851">
            <v>0.8</v>
          </cell>
          <cell r="R851" t="e">
            <v>#REF!</v>
          </cell>
        </row>
        <row r="852">
          <cell r="A852" t="str">
            <v>M220007</v>
          </cell>
          <cell r="B852" t="str">
            <v>床磁器質ﾀｲﾙ撤去費</v>
          </cell>
          <cell r="C852">
            <v>11.2</v>
          </cell>
          <cell r="D852">
            <v>11.2</v>
          </cell>
          <cell r="E852" t="str">
            <v>ｍ2</v>
          </cell>
          <cell r="F852">
            <v>3000</v>
          </cell>
          <cell r="G852">
            <v>33600</v>
          </cell>
          <cell r="H852">
            <v>2500</v>
          </cell>
          <cell r="I852">
            <v>28000</v>
          </cell>
          <cell r="J852">
            <v>5000</v>
          </cell>
          <cell r="K852">
            <v>56000</v>
          </cell>
          <cell r="L852">
            <v>0.8</v>
          </cell>
          <cell r="M852" t="e">
            <v>#REF!</v>
          </cell>
          <cell r="P852" t="e">
            <v>#REF!</v>
          </cell>
          <cell r="Q852">
            <v>0.8</v>
          </cell>
          <cell r="R852" t="e">
            <v>#REF!</v>
          </cell>
        </row>
        <row r="853">
          <cell r="B853" t="str">
            <v>　小計</v>
          </cell>
          <cell r="C853">
            <v>2368540</v>
          </cell>
          <cell r="D853">
            <v>2231680</v>
          </cell>
          <cell r="E853" t="e">
            <v>#REF!</v>
          </cell>
          <cell r="F853">
            <v>0</v>
          </cell>
          <cell r="G853">
            <v>2368540</v>
          </cell>
          <cell r="I853">
            <v>2231680</v>
          </cell>
          <cell r="K853" t="e">
            <v>#REF!</v>
          </cell>
          <cell r="M853">
            <v>0</v>
          </cell>
          <cell r="O853">
            <v>0</v>
          </cell>
        </row>
        <row r="854">
          <cell r="B854" t="str">
            <v>【　ｺﾛﾈｰﾄﾞ改修　】</v>
          </cell>
          <cell r="C854">
            <v>0</v>
          </cell>
          <cell r="D854">
            <v>0</v>
          </cell>
          <cell r="P854">
            <v>0</v>
          </cell>
          <cell r="R854">
            <v>0</v>
          </cell>
        </row>
        <row r="855">
          <cell r="B855" t="str">
            <v>（撤去）</v>
          </cell>
        </row>
        <row r="856">
          <cell r="A856" t="str">
            <v>M220011</v>
          </cell>
          <cell r="B856" t="str">
            <v>土間はつり</v>
          </cell>
          <cell r="C856" t="str">
            <v>厚150</v>
          </cell>
          <cell r="D856">
            <v>5.2</v>
          </cell>
          <cell r="E856" t="str">
            <v>ｍ2</v>
          </cell>
          <cell r="F856">
            <v>2800</v>
          </cell>
          <cell r="G856">
            <v>14560</v>
          </cell>
          <cell r="H856">
            <v>3000</v>
          </cell>
          <cell r="I856">
            <v>15600</v>
          </cell>
          <cell r="J856">
            <v>15000</v>
          </cell>
          <cell r="K856">
            <v>78000</v>
          </cell>
          <cell r="L856" t="e">
            <v>#REF!</v>
          </cell>
          <cell r="M856">
            <v>0.8</v>
          </cell>
          <cell r="N856" t="e">
            <v>#REF!</v>
          </cell>
          <cell r="P856" t="e">
            <v>#REF!</v>
          </cell>
          <cell r="Q856">
            <v>0.8</v>
          </cell>
          <cell r="R856" t="e">
            <v>#REF!</v>
          </cell>
        </row>
        <row r="857">
          <cell r="A857" t="str">
            <v>M220012</v>
          </cell>
          <cell r="B857" t="str">
            <v>土間はつり</v>
          </cell>
          <cell r="C857" t="str">
            <v>厚0～73</v>
          </cell>
          <cell r="D857">
            <v>17.3</v>
          </cell>
          <cell r="E857" t="str">
            <v>ｍ2</v>
          </cell>
          <cell r="F857">
            <v>2200</v>
          </cell>
          <cell r="G857">
            <v>38060</v>
          </cell>
          <cell r="H857">
            <v>2000</v>
          </cell>
          <cell r="I857">
            <v>34600</v>
          </cell>
          <cell r="J857">
            <v>20000</v>
          </cell>
          <cell r="K857">
            <v>346000</v>
          </cell>
          <cell r="L857" t="e">
            <v>#REF!</v>
          </cell>
          <cell r="M857">
            <v>0.8</v>
          </cell>
          <cell r="N857" t="e">
            <v>#REF!</v>
          </cell>
          <cell r="P857" t="e">
            <v>#REF!</v>
          </cell>
          <cell r="Q857">
            <v>0.8</v>
          </cell>
          <cell r="R857" t="e">
            <v>#REF!</v>
          </cell>
        </row>
        <row r="858">
          <cell r="A858" t="str">
            <v>M220013</v>
          </cell>
          <cell r="B858" t="str">
            <v>土間はつり</v>
          </cell>
          <cell r="C858" t="str">
            <v>厚0～190</v>
          </cell>
          <cell r="D858">
            <v>18.399999999999999</v>
          </cell>
          <cell r="E858" t="str">
            <v>ｍ2</v>
          </cell>
          <cell r="F858">
            <v>2600</v>
          </cell>
          <cell r="G858">
            <v>47839.999999999993</v>
          </cell>
          <cell r="H858">
            <v>2800</v>
          </cell>
          <cell r="I858">
            <v>51519.999999999993</v>
          </cell>
          <cell r="J858">
            <v>20000</v>
          </cell>
          <cell r="K858">
            <v>368000</v>
          </cell>
          <cell r="L858" t="e">
            <v>#REF!</v>
          </cell>
          <cell r="M858">
            <v>0.8</v>
          </cell>
          <cell r="N858" t="e">
            <v>#REF!</v>
          </cell>
          <cell r="P858" t="e">
            <v>#REF!</v>
          </cell>
          <cell r="Q858">
            <v>0.8</v>
          </cell>
          <cell r="R858" t="e">
            <v>#REF!</v>
          </cell>
        </row>
        <row r="859">
          <cell r="A859" t="str">
            <v>M220014</v>
          </cell>
          <cell r="B859" t="str">
            <v>同上用カッター</v>
          </cell>
          <cell r="C859" t="str">
            <v>厚150</v>
          </cell>
          <cell r="D859">
            <v>5.2</v>
          </cell>
          <cell r="E859" t="str">
            <v>ｍ</v>
          </cell>
          <cell r="F859">
            <v>1000</v>
          </cell>
          <cell r="G859">
            <v>5200</v>
          </cell>
          <cell r="H859">
            <v>1200</v>
          </cell>
          <cell r="I859">
            <v>6240</v>
          </cell>
          <cell r="J859">
            <v>1700</v>
          </cell>
          <cell r="K859">
            <v>8840</v>
          </cell>
          <cell r="L859" t="e">
            <v>#REF!</v>
          </cell>
          <cell r="M859">
            <v>0.8</v>
          </cell>
          <cell r="N859" t="e">
            <v>#REF!</v>
          </cell>
          <cell r="P859" t="e">
            <v>#REF!</v>
          </cell>
          <cell r="Q859">
            <v>0.8</v>
          </cell>
          <cell r="R859" t="e">
            <v>#REF!</v>
          </cell>
        </row>
        <row r="860">
          <cell r="A860" t="str">
            <v>M220015</v>
          </cell>
          <cell r="B860" t="str">
            <v>床磁器質ﾀｲﾙ撤去費</v>
          </cell>
          <cell r="C860">
            <v>90.8</v>
          </cell>
          <cell r="D860">
            <v>90.8</v>
          </cell>
          <cell r="E860" t="str">
            <v>ｍ2</v>
          </cell>
          <cell r="F860">
            <v>3000</v>
          </cell>
          <cell r="G860">
            <v>272400</v>
          </cell>
          <cell r="H860">
            <v>2500</v>
          </cell>
          <cell r="I860">
            <v>227000</v>
          </cell>
          <cell r="J860">
            <v>4000</v>
          </cell>
          <cell r="K860">
            <v>363200</v>
          </cell>
          <cell r="L860">
            <v>0.8</v>
          </cell>
          <cell r="M860" t="e">
            <v>#REF!</v>
          </cell>
          <cell r="P860" t="e">
            <v>#REF!</v>
          </cell>
          <cell r="Q860">
            <v>0.8</v>
          </cell>
          <cell r="R860" t="e">
            <v>#REF!</v>
          </cell>
        </row>
        <row r="861">
          <cell r="A861" t="str">
            <v>M220016</v>
          </cell>
          <cell r="B861" t="str">
            <v>壁撤去費</v>
          </cell>
          <cell r="C861" t="str">
            <v>ＲＣ造</v>
          </cell>
          <cell r="D861">
            <v>0.2</v>
          </cell>
          <cell r="E861" t="str">
            <v>ｍ3</v>
          </cell>
          <cell r="F861">
            <v>6800</v>
          </cell>
          <cell r="G861">
            <v>1360</v>
          </cell>
          <cell r="H861">
            <v>6000</v>
          </cell>
          <cell r="I861">
            <v>1200</v>
          </cell>
          <cell r="J861">
            <v>20000</v>
          </cell>
          <cell r="K861">
            <v>4000</v>
          </cell>
          <cell r="L861" t="str">
            <v/>
          </cell>
          <cell r="M861" t="str">
            <v/>
          </cell>
          <cell r="N861">
            <v>0.8</v>
          </cell>
          <cell r="O861" t="e">
            <v>#REF!</v>
          </cell>
          <cell r="P861" t="e">
            <v>#REF!</v>
          </cell>
          <cell r="Q861">
            <v>0.8</v>
          </cell>
          <cell r="R861" t="e">
            <v>#REF!</v>
          </cell>
        </row>
        <row r="862">
          <cell r="B862" t="str">
            <v>　小計</v>
          </cell>
          <cell r="C862">
            <v>379420</v>
          </cell>
          <cell r="D862">
            <v>336160</v>
          </cell>
          <cell r="E862">
            <v>1168040</v>
          </cell>
          <cell r="F862">
            <v>0</v>
          </cell>
          <cell r="G862">
            <v>379420</v>
          </cell>
          <cell r="I862">
            <v>336160</v>
          </cell>
          <cell r="K862">
            <v>1168040</v>
          </cell>
          <cell r="M862">
            <v>0</v>
          </cell>
          <cell r="O862">
            <v>0</v>
          </cell>
        </row>
        <row r="863">
          <cell r="B863" t="str">
            <v>【　地下通路　】</v>
          </cell>
        </row>
        <row r="864">
          <cell r="B864" t="str">
            <v>（撤去）</v>
          </cell>
        </row>
        <row r="865">
          <cell r="A865" t="str">
            <v>M220021</v>
          </cell>
          <cell r="B865" t="str">
            <v>建物上部とりこわし</v>
          </cell>
          <cell r="C865" t="str">
            <v>ＲＣ造</v>
          </cell>
          <cell r="D865">
            <v>35.6</v>
          </cell>
          <cell r="E865" t="str">
            <v>ｍ3</v>
          </cell>
          <cell r="F865">
            <v>8500</v>
          </cell>
          <cell r="G865">
            <v>302600</v>
          </cell>
          <cell r="H865">
            <v>7800</v>
          </cell>
          <cell r="I865">
            <v>277680</v>
          </cell>
          <cell r="J865">
            <v>15000</v>
          </cell>
          <cell r="K865">
            <v>534000</v>
          </cell>
          <cell r="L865" t="str">
            <v/>
          </cell>
          <cell r="M865" t="str">
            <v/>
          </cell>
          <cell r="N865">
            <v>0.8</v>
          </cell>
          <cell r="O865" t="e">
            <v>#REF!</v>
          </cell>
          <cell r="P865" t="e">
            <v>#REF!</v>
          </cell>
          <cell r="Q865">
            <v>0.8</v>
          </cell>
          <cell r="R865" t="e">
            <v>#REF!</v>
          </cell>
        </row>
        <row r="866">
          <cell r="A866" t="str">
            <v>M220022</v>
          </cell>
          <cell r="B866" t="str">
            <v>同上　切り離し</v>
          </cell>
          <cell r="C866">
            <v>24.8</v>
          </cell>
          <cell r="D866">
            <v>24.8</v>
          </cell>
          <cell r="E866" t="str">
            <v>ｍ</v>
          </cell>
          <cell r="F866">
            <v>1200</v>
          </cell>
          <cell r="G866">
            <v>29760</v>
          </cell>
          <cell r="H866">
            <v>1000</v>
          </cell>
          <cell r="I866">
            <v>24800</v>
          </cell>
          <cell r="J866">
            <v>10000</v>
          </cell>
          <cell r="K866">
            <v>248000</v>
          </cell>
          <cell r="L866">
            <v>0.8</v>
          </cell>
          <cell r="M866" t="e">
            <v>#REF!</v>
          </cell>
          <cell r="P866" t="e">
            <v>#REF!</v>
          </cell>
          <cell r="Q866">
            <v>0.8</v>
          </cell>
          <cell r="R866" t="e">
            <v>#REF!</v>
          </cell>
        </row>
        <row r="867">
          <cell r="A867" t="str">
            <v>M220023</v>
          </cell>
          <cell r="B867" t="str">
            <v>鉄骨階段撤去費</v>
          </cell>
          <cell r="C867">
            <v>1</v>
          </cell>
          <cell r="D867">
            <v>1</v>
          </cell>
          <cell r="E867" t="str">
            <v>箇所</v>
          </cell>
          <cell r="F867">
            <v>100000</v>
          </cell>
          <cell r="G867">
            <v>100000</v>
          </cell>
          <cell r="H867">
            <v>80000</v>
          </cell>
          <cell r="I867">
            <v>80000</v>
          </cell>
          <cell r="J867">
            <v>50000</v>
          </cell>
          <cell r="K867">
            <v>50000</v>
          </cell>
          <cell r="L867">
            <v>0.8</v>
          </cell>
          <cell r="M867" t="e">
            <v>#REF!</v>
          </cell>
          <cell r="P867" t="e">
            <v>#REF!</v>
          </cell>
          <cell r="Q867">
            <v>0.8</v>
          </cell>
          <cell r="R867" t="e">
            <v>#REF!</v>
          </cell>
        </row>
        <row r="868">
          <cell r="A868" t="str">
            <v>M220024</v>
          </cell>
          <cell r="B868" t="str">
            <v>機械運搬</v>
          </cell>
          <cell r="C868">
            <v>1</v>
          </cell>
          <cell r="D868">
            <v>1</v>
          </cell>
          <cell r="E868" t="str">
            <v>式</v>
          </cell>
          <cell r="F868">
            <v>90000</v>
          </cell>
          <cell r="G868">
            <v>120000</v>
          </cell>
          <cell r="H868" t="e">
            <v>#REF!</v>
          </cell>
          <cell r="I868">
            <v>90000</v>
          </cell>
          <cell r="J868" t="e">
            <v>#REF!</v>
          </cell>
          <cell r="K868">
            <v>40000</v>
          </cell>
          <cell r="P868" t="e">
            <v>#REF!</v>
          </cell>
          <cell r="Q868">
            <v>0.8</v>
          </cell>
          <cell r="R868" t="e">
            <v>#REF!</v>
          </cell>
        </row>
        <row r="869">
          <cell r="B869" t="str">
            <v>　小計</v>
          </cell>
          <cell r="C869">
            <v>552360</v>
          </cell>
          <cell r="D869">
            <v>472480</v>
          </cell>
          <cell r="E869">
            <v>872000</v>
          </cell>
          <cell r="F869">
            <v>0</v>
          </cell>
          <cell r="G869">
            <v>552360</v>
          </cell>
          <cell r="I869">
            <v>472480</v>
          </cell>
          <cell r="K869">
            <v>872000</v>
          </cell>
          <cell r="M869">
            <v>0</v>
          </cell>
          <cell r="O869">
            <v>0</v>
          </cell>
        </row>
        <row r="872">
          <cell r="B872" t="str">
            <v>合計</v>
          </cell>
          <cell r="C872">
            <v>3300320</v>
          </cell>
          <cell r="D872">
            <v>3040320</v>
          </cell>
          <cell r="E872" t="e">
            <v>#REF!</v>
          </cell>
          <cell r="F872" t="e">
            <v>#REF!</v>
          </cell>
          <cell r="G872">
            <v>3300320</v>
          </cell>
          <cell r="I872">
            <v>3040320</v>
          </cell>
          <cell r="K872" t="e">
            <v>#REF!</v>
          </cell>
          <cell r="P872" t="e">
            <v>#REF!</v>
          </cell>
        </row>
        <row r="877">
          <cell r="A877" t="str">
            <v>再生材受入費及び投棄料</v>
          </cell>
          <cell r="B877" t="str">
            <v>北川物産㈱</v>
          </cell>
          <cell r="C877" t="str">
            <v>㈱中部資源開発</v>
          </cell>
          <cell r="D877" t="str">
            <v>クリーンライフ㈱</v>
          </cell>
          <cell r="E877" t="str">
            <v>北川物産㈱</v>
          </cell>
          <cell r="F877" t="str">
            <v>北川物産㈱</v>
          </cell>
          <cell r="H877" t="str">
            <v>㈱中部資源開発</v>
          </cell>
          <cell r="J877" t="str">
            <v>クリーンライフ㈱</v>
          </cell>
          <cell r="P877" t="str">
            <v>北川物産㈱</v>
          </cell>
        </row>
        <row r="878">
          <cell r="R878">
            <v>0</v>
          </cell>
        </row>
        <row r="879">
          <cell r="B879" t="str">
            <v>（中間処理場）</v>
          </cell>
        </row>
        <row r="880">
          <cell r="B880" t="str">
            <v>＜　Ⅰ類　＞</v>
          </cell>
        </row>
        <row r="881">
          <cell r="A881" t="str">
            <v>M220100</v>
          </cell>
          <cell r="B881" t="str">
            <v>ｺﾝｸﾘｰﾄｶﾞﾗ(有筋)</v>
          </cell>
          <cell r="C881" t="str">
            <v>受入費</v>
          </cell>
          <cell r="D881">
            <v>1</v>
          </cell>
          <cell r="E881" t="str">
            <v>ｔ</v>
          </cell>
          <cell r="F881">
            <v>1500</v>
          </cell>
          <cell r="G881">
            <v>1500</v>
          </cell>
          <cell r="H881">
            <v>2000</v>
          </cell>
          <cell r="I881">
            <v>2000</v>
          </cell>
          <cell r="J881">
            <v>2000</v>
          </cell>
          <cell r="K881">
            <v>2000</v>
          </cell>
          <cell r="L881">
            <v>1500</v>
          </cell>
          <cell r="M881">
            <v>0.8</v>
          </cell>
          <cell r="N881">
            <v>1200</v>
          </cell>
          <cell r="P881">
            <v>1500</v>
          </cell>
          <cell r="Q881">
            <v>0.8</v>
          </cell>
          <cell r="R881">
            <v>1200</v>
          </cell>
        </row>
        <row r="882">
          <cell r="A882" t="str">
            <v>M220101</v>
          </cell>
          <cell r="B882" t="str">
            <v>ｺﾝｸﾘｰﾄｶﾞﾗ(無筋)</v>
          </cell>
          <cell r="C882" t="str">
            <v>受入費</v>
          </cell>
          <cell r="D882">
            <v>1</v>
          </cell>
          <cell r="E882" t="str">
            <v>ｔ</v>
          </cell>
          <cell r="F882">
            <v>1000</v>
          </cell>
          <cell r="G882">
            <v>1000</v>
          </cell>
          <cell r="H882">
            <v>1500</v>
          </cell>
          <cell r="I882">
            <v>1500</v>
          </cell>
          <cell r="J882">
            <v>1500</v>
          </cell>
          <cell r="K882">
            <v>1500</v>
          </cell>
          <cell r="L882">
            <v>1000</v>
          </cell>
          <cell r="M882">
            <v>0.8</v>
          </cell>
          <cell r="N882">
            <v>800</v>
          </cell>
          <cell r="P882">
            <v>1000</v>
          </cell>
          <cell r="Q882">
            <v>0.8</v>
          </cell>
          <cell r="R882">
            <v>800</v>
          </cell>
        </row>
        <row r="883">
          <cell r="A883" t="str">
            <v>M220102</v>
          </cell>
          <cell r="B883" t="str">
            <v>ｱｽﾌｧﾙﾄ類</v>
          </cell>
          <cell r="C883" t="str">
            <v>受入費</v>
          </cell>
          <cell r="D883">
            <v>1</v>
          </cell>
          <cell r="E883" t="str">
            <v>ｔ</v>
          </cell>
          <cell r="F883">
            <v>1000</v>
          </cell>
          <cell r="G883">
            <v>1000</v>
          </cell>
          <cell r="H883">
            <v>1500</v>
          </cell>
          <cell r="I883">
            <v>1500</v>
          </cell>
          <cell r="J883">
            <v>1000</v>
          </cell>
          <cell r="K883">
            <v>1000</v>
          </cell>
          <cell r="L883">
            <v>1000</v>
          </cell>
          <cell r="M883">
            <v>0.8</v>
          </cell>
          <cell r="N883">
            <v>800</v>
          </cell>
          <cell r="P883">
            <v>1000</v>
          </cell>
          <cell r="Q883">
            <v>0.8</v>
          </cell>
          <cell r="R883">
            <v>800</v>
          </cell>
        </row>
        <row r="884">
          <cell r="A884" t="str">
            <v>M220103</v>
          </cell>
          <cell r="B884" t="str">
            <v>ｶﾞﾗｽ・ﾀｲﾙ等</v>
          </cell>
          <cell r="C884" t="str">
            <v>受入費</v>
          </cell>
          <cell r="D884">
            <v>1</v>
          </cell>
          <cell r="E884" t="str">
            <v>ｔ</v>
          </cell>
          <cell r="F884">
            <v>2000</v>
          </cell>
          <cell r="G884">
            <v>2000</v>
          </cell>
          <cell r="H884">
            <v>2000</v>
          </cell>
          <cell r="I884">
            <v>2000</v>
          </cell>
          <cell r="J884">
            <v>0</v>
          </cell>
          <cell r="K884">
            <v>0</v>
          </cell>
          <cell r="L884">
            <v>0.8</v>
          </cell>
          <cell r="M884">
            <v>1600</v>
          </cell>
          <cell r="P884">
            <v>2000</v>
          </cell>
          <cell r="Q884">
            <v>0.8</v>
          </cell>
          <cell r="R884">
            <v>1600</v>
          </cell>
        </row>
        <row r="885">
          <cell r="A885" t="str">
            <v>M220104</v>
          </cell>
          <cell r="B885" t="str">
            <v>石類</v>
          </cell>
          <cell r="C885" t="str">
            <v>受入費</v>
          </cell>
          <cell r="D885">
            <v>1</v>
          </cell>
          <cell r="E885" t="str">
            <v>ｔ</v>
          </cell>
          <cell r="F885">
            <v>2000</v>
          </cell>
          <cell r="G885">
            <v>2000</v>
          </cell>
          <cell r="H885">
            <v>2000</v>
          </cell>
          <cell r="I885">
            <v>2000</v>
          </cell>
          <cell r="J885">
            <v>0</v>
          </cell>
          <cell r="K885">
            <v>0</v>
          </cell>
          <cell r="L885">
            <v>0.8</v>
          </cell>
          <cell r="M885">
            <v>1600</v>
          </cell>
          <cell r="P885">
            <v>2000</v>
          </cell>
          <cell r="Q885">
            <v>0.8</v>
          </cell>
          <cell r="R885">
            <v>1600</v>
          </cell>
        </row>
        <row r="887">
          <cell r="C887" t="str">
            <v>（換算　→</v>
          </cell>
          <cell r="D887">
            <v>2.2000000000000002</v>
          </cell>
          <cell r="E887" t="str">
            <v>ｔ/ｍ3</v>
          </cell>
          <cell r="F887" t="str">
            <v>）</v>
          </cell>
          <cell r="G887">
            <v>0</v>
          </cell>
          <cell r="H887">
            <v>0</v>
          </cell>
          <cell r="M887">
            <v>0</v>
          </cell>
          <cell r="O887">
            <v>0</v>
          </cell>
        </row>
        <row r="888">
          <cell r="A888" t="str">
            <v>M220110</v>
          </cell>
          <cell r="B888" t="str">
            <v>ｺﾝｸﾘｰﾄｶﾞﾗ(有筋)</v>
          </cell>
          <cell r="C888" t="str">
            <v>受入費</v>
          </cell>
          <cell r="D888">
            <v>1</v>
          </cell>
          <cell r="E888" t="str">
            <v>ｍ3</v>
          </cell>
          <cell r="F888">
            <v>1500</v>
          </cell>
          <cell r="G888">
            <v>3300.0000000000005</v>
          </cell>
          <cell r="H888">
            <v>2000</v>
          </cell>
          <cell r="I888">
            <v>4400</v>
          </cell>
          <cell r="J888">
            <v>2000</v>
          </cell>
          <cell r="K888">
            <v>4400</v>
          </cell>
          <cell r="L888">
            <v>3300.0000000000005</v>
          </cell>
          <cell r="M888">
            <v>0.8</v>
          </cell>
          <cell r="N888">
            <v>2640</v>
          </cell>
          <cell r="P888">
            <v>3300.0000000000005</v>
          </cell>
          <cell r="Q888">
            <v>0.8</v>
          </cell>
          <cell r="R888">
            <v>2640</v>
          </cell>
        </row>
        <row r="889">
          <cell r="A889" t="str">
            <v>M220111</v>
          </cell>
          <cell r="B889" t="str">
            <v>ｺﾝｸﾘｰﾄｶﾞﾗ(鉄筋)</v>
          </cell>
          <cell r="C889" t="str">
            <v>受入費</v>
          </cell>
          <cell r="D889">
            <v>1</v>
          </cell>
          <cell r="E889" t="str">
            <v>ｍ3</v>
          </cell>
          <cell r="F889">
            <v>1000</v>
          </cell>
          <cell r="G889">
            <v>2200</v>
          </cell>
          <cell r="H889">
            <v>1500</v>
          </cell>
          <cell r="I889">
            <v>3300.0000000000005</v>
          </cell>
          <cell r="J889">
            <v>1500</v>
          </cell>
          <cell r="K889">
            <v>3300.0000000000005</v>
          </cell>
          <cell r="L889">
            <v>2200</v>
          </cell>
          <cell r="M889">
            <v>0.8</v>
          </cell>
          <cell r="N889">
            <v>1760</v>
          </cell>
          <cell r="P889">
            <v>2200</v>
          </cell>
          <cell r="Q889">
            <v>0.8</v>
          </cell>
          <cell r="R889">
            <v>1760</v>
          </cell>
        </row>
        <row r="890">
          <cell r="A890" t="str">
            <v>M220102</v>
          </cell>
          <cell r="B890" t="str">
            <v>ｱｽﾌｧﾙﾄ類</v>
          </cell>
          <cell r="C890" t="str">
            <v>受入費</v>
          </cell>
          <cell r="D890">
            <v>1</v>
          </cell>
          <cell r="E890" t="str">
            <v>ｍ3</v>
          </cell>
          <cell r="F890">
            <v>1000</v>
          </cell>
          <cell r="G890">
            <v>2200</v>
          </cell>
          <cell r="H890">
            <v>1500</v>
          </cell>
          <cell r="I890">
            <v>3300.0000000000005</v>
          </cell>
          <cell r="J890">
            <v>1000</v>
          </cell>
          <cell r="K890">
            <v>2200</v>
          </cell>
          <cell r="L890">
            <v>2200</v>
          </cell>
          <cell r="M890">
            <v>0.8</v>
          </cell>
          <cell r="N890">
            <v>1760</v>
          </cell>
          <cell r="P890">
            <v>2200</v>
          </cell>
          <cell r="Q890">
            <v>0.8</v>
          </cell>
          <cell r="R890">
            <v>1760</v>
          </cell>
        </row>
        <row r="891">
          <cell r="A891" t="str">
            <v>M220113</v>
          </cell>
          <cell r="B891" t="str">
            <v>ｶﾞﾗｽ・ﾀｲﾙ等</v>
          </cell>
          <cell r="C891" t="str">
            <v>受入費</v>
          </cell>
          <cell r="D891">
            <v>1</v>
          </cell>
          <cell r="E891" t="str">
            <v>ｍ3</v>
          </cell>
          <cell r="F891">
            <v>2000</v>
          </cell>
          <cell r="G891">
            <v>4400</v>
          </cell>
          <cell r="H891">
            <v>2000</v>
          </cell>
          <cell r="I891">
            <v>4400</v>
          </cell>
          <cell r="J891">
            <v>0</v>
          </cell>
          <cell r="K891">
            <v>0</v>
          </cell>
          <cell r="L891">
            <v>4400</v>
          </cell>
          <cell r="M891">
            <v>0.8</v>
          </cell>
          <cell r="N891">
            <v>3520</v>
          </cell>
          <cell r="P891">
            <v>4400</v>
          </cell>
          <cell r="Q891">
            <v>0.8</v>
          </cell>
          <cell r="R891">
            <v>3520</v>
          </cell>
        </row>
        <row r="892">
          <cell r="A892" t="str">
            <v>M220114</v>
          </cell>
          <cell r="B892" t="str">
            <v>石類</v>
          </cell>
          <cell r="C892" t="str">
            <v>受入費</v>
          </cell>
          <cell r="D892">
            <v>1</v>
          </cell>
          <cell r="E892" t="str">
            <v>ｍ3</v>
          </cell>
          <cell r="F892">
            <v>2000</v>
          </cell>
          <cell r="G892">
            <v>2000</v>
          </cell>
          <cell r="H892">
            <v>2000</v>
          </cell>
          <cell r="I892">
            <v>4400</v>
          </cell>
          <cell r="J892">
            <v>0</v>
          </cell>
          <cell r="K892">
            <v>0</v>
          </cell>
          <cell r="L892">
            <v>2000</v>
          </cell>
          <cell r="M892">
            <v>0.8</v>
          </cell>
          <cell r="N892">
            <v>1600</v>
          </cell>
          <cell r="P892">
            <v>2000</v>
          </cell>
          <cell r="Q892">
            <v>0.8</v>
          </cell>
          <cell r="R892">
            <v>1600</v>
          </cell>
        </row>
        <row r="910">
          <cell r="F910" t="str">
            <v>前田道路㈱</v>
          </cell>
          <cell r="G910" t="str">
            <v>㈱竹中道路</v>
          </cell>
          <cell r="H910" t="str">
            <v>㈱竹中道路</v>
          </cell>
        </row>
        <row r="912">
          <cell r="B912" t="str">
            <v>透水性ｱｽﾌｧﾙﾄ</v>
          </cell>
          <cell r="C912" t="str">
            <v>運搬4ｔ車</v>
          </cell>
          <cell r="D912">
            <v>1</v>
          </cell>
          <cell r="E912" t="str">
            <v>ｔ</v>
          </cell>
          <cell r="F912">
            <v>8000</v>
          </cell>
          <cell r="G912">
            <v>8000</v>
          </cell>
          <cell r="H912">
            <v>8200</v>
          </cell>
          <cell r="I912">
            <v>8000</v>
          </cell>
          <cell r="J912">
            <v>0.8</v>
          </cell>
          <cell r="K912">
            <v>6400</v>
          </cell>
          <cell r="P912">
            <v>8000</v>
          </cell>
          <cell r="Q912">
            <v>0.8</v>
          </cell>
          <cell r="R912">
            <v>6400</v>
          </cell>
        </row>
        <row r="913">
          <cell r="B913" t="str">
            <v>混合物</v>
          </cell>
          <cell r="C913" t="str">
            <v>∵128*0.03=3.84㎥</v>
          </cell>
        </row>
        <row r="914">
          <cell r="B914" t="str">
            <v>　　計</v>
          </cell>
          <cell r="C914">
            <v>8000</v>
          </cell>
          <cell r="D914">
            <v>0</v>
          </cell>
          <cell r="E914">
            <v>0</v>
          </cell>
          <cell r="G914">
            <v>8000</v>
          </cell>
          <cell r="K914">
            <v>0</v>
          </cell>
          <cell r="P914">
            <v>0</v>
          </cell>
        </row>
        <row r="941">
          <cell r="F941" t="str">
            <v>横浜ﾋﾞﾙ建材㈱</v>
          </cell>
          <cell r="G941" t="str">
            <v>㈱ｼｽﾃﾑﾜｰｸ</v>
          </cell>
          <cell r="H941" t="str">
            <v>㈱ｼｽﾃﾑﾜｰｸ</v>
          </cell>
          <cell r="J941" t="str">
            <v>芳野工業㈱</v>
          </cell>
        </row>
        <row r="942">
          <cell r="P942">
            <v>0</v>
          </cell>
          <cell r="Q942">
            <v>0</v>
          </cell>
          <cell r="R942">
            <v>0</v>
          </cell>
        </row>
        <row r="943">
          <cell r="B943" t="str">
            <v>囲障手すり</v>
          </cell>
          <cell r="C943" t="str">
            <v>ｈ1400</v>
          </cell>
          <cell r="D943">
            <v>40.299999999999997</v>
          </cell>
          <cell r="E943" t="str">
            <v>ｍ</v>
          </cell>
          <cell r="F943">
            <v>27000</v>
          </cell>
          <cell r="G943">
            <v>1088100</v>
          </cell>
          <cell r="H943">
            <v>75000</v>
          </cell>
          <cell r="I943">
            <v>3022500</v>
          </cell>
          <cell r="J943">
            <v>44000</v>
          </cell>
          <cell r="K943">
            <v>1773200</v>
          </cell>
          <cell r="L943" t="str">
            <v/>
          </cell>
          <cell r="M943" t="str">
            <v/>
          </cell>
          <cell r="N943">
            <v>0.8</v>
          </cell>
          <cell r="O943">
            <v>21600</v>
          </cell>
          <cell r="P943">
            <v>27000</v>
          </cell>
          <cell r="Q943">
            <v>0.8</v>
          </cell>
          <cell r="R943">
            <v>21600</v>
          </cell>
        </row>
        <row r="944">
          <cell r="F944">
            <v>30000</v>
          </cell>
          <cell r="G944">
            <v>0</v>
          </cell>
          <cell r="H944">
            <v>0</v>
          </cell>
          <cell r="P944">
            <v>0</v>
          </cell>
          <cell r="R944">
            <v>0</v>
          </cell>
        </row>
        <row r="945">
          <cell r="B945" t="str">
            <v>よう壁3舗装止</v>
          </cell>
          <cell r="C945">
            <v>1</v>
          </cell>
          <cell r="D945">
            <v>1</v>
          </cell>
          <cell r="E945" t="str">
            <v>ｍ</v>
          </cell>
          <cell r="F945">
            <v>7200</v>
          </cell>
          <cell r="G945">
            <v>7200</v>
          </cell>
          <cell r="H945">
            <v>6000</v>
          </cell>
          <cell r="I945">
            <v>6000</v>
          </cell>
          <cell r="J945" t="str">
            <v/>
          </cell>
          <cell r="K945" t="str">
            <v/>
          </cell>
          <cell r="L945">
            <v>0.8</v>
          </cell>
          <cell r="M945" t="str">
            <v/>
          </cell>
          <cell r="P945">
            <v>6000</v>
          </cell>
          <cell r="Q945">
            <v>0.8</v>
          </cell>
          <cell r="R945">
            <v>4800</v>
          </cell>
        </row>
        <row r="946">
          <cell r="F946">
            <v>8000</v>
          </cell>
          <cell r="G946">
            <v>0</v>
          </cell>
          <cell r="H946">
            <v>0</v>
          </cell>
          <cell r="P946">
            <v>0</v>
          </cell>
          <cell r="R946">
            <v>0</v>
          </cell>
        </row>
        <row r="947">
          <cell r="B947" t="str">
            <v>集水桝Aふた</v>
          </cell>
          <cell r="C947" t="str">
            <v>SUSｸﾞﾚ450角</v>
          </cell>
          <cell r="D947">
            <v>1</v>
          </cell>
          <cell r="E947" t="str">
            <v>か所</v>
          </cell>
          <cell r="F947">
            <v>54900</v>
          </cell>
          <cell r="G947">
            <v>54900</v>
          </cell>
          <cell r="H947">
            <v>56000</v>
          </cell>
          <cell r="I947">
            <v>56000</v>
          </cell>
          <cell r="J947" t="str">
            <v/>
          </cell>
          <cell r="K947" t="str">
            <v/>
          </cell>
          <cell r="L947">
            <v>54900</v>
          </cell>
          <cell r="M947" t="str">
            <v/>
          </cell>
          <cell r="N947">
            <v>43920</v>
          </cell>
          <cell r="P947">
            <v>54900</v>
          </cell>
          <cell r="Q947">
            <v>0.8</v>
          </cell>
          <cell r="R947">
            <v>43920</v>
          </cell>
        </row>
        <row r="948">
          <cell r="F948">
            <v>61000</v>
          </cell>
          <cell r="G948">
            <v>0</v>
          </cell>
          <cell r="H948">
            <v>0</v>
          </cell>
          <cell r="P948">
            <v>0</v>
          </cell>
          <cell r="R948">
            <v>0</v>
          </cell>
        </row>
        <row r="949">
          <cell r="B949" t="str">
            <v>浸透桝Bふた</v>
          </cell>
          <cell r="C949" t="str">
            <v>SUSｸﾞﾚ450角</v>
          </cell>
          <cell r="D949">
            <v>1</v>
          </cell>
          <cell r="E949" t="str">
            <v>か所</v>
          </cell>
          <cell r="F949">
            <v>54900</v>
          </cell>
          <cell r="G949">
            <v>54900</v>
          </cell>
          <cell r="H949">
            <v>56000</v>
          </cell>
          <cell r="I949">
            <v>56000</v>
          </cell>
          <cell r="J949" t="str">
            <v/>
          </cell>
          <cell r="K949" t="str">
            <v/>
          </cell>
          <cell r="L949">
            <v>54900</v>
          </cell>
          <cell r="M949" t="str">
            <v/>
          </cell>
          <cell r="N949">
            <v>43920</v>
          </cell>
          <cell r="P949">
            <v>54900</v>
          </cell>
          <cell r="Q949">
            <v>0.8</v>
          </cell>
          <cell r="R949">
            <v>43920</v>
          </cell>
        </row>
        <row r="950">
          <cell r="F950">
            <v>61000</v>
          </cell>
          <cell r="G950">
            <v>0</v>
          </cell>
          <cell r="R950">
            <v>0</v>
          </cell>
        </row>
        <row r="951">
          <cell r="B951" t="str">
            <v>側溝ふた</v>
          </cell>
          <cell r="C951" t="str">
            <v>SUSｸﾞﾚ ｗ250</v>
          </cell>
          <cell r="D951">
            <v>1</v>
          </cell>
          <cell r="E951" t="str">
            <v>ｍ</v>
          </cell>
          <cell r="F951">
            <v>62100</v>
          </cell>
          <cell r="G951">
            <v>62100</v>
          </cell>
          <cell r="H951">
            <v>62000</v>
          </cell>
          <cell r="I951">
            <v>62000</v>
          </cell>
          <cell r="J951" t="str">
            <v/>
          </cell>
          <cell r="K951" t="str">
            <v/>
          </cell>
          <cell r="L951">
            <v>62000</v>
          </cell>
          <cell r="M951" t="str">
            <v/>
          </cell>
          <cell r="N951">
            <v>49600</v>
          </cell>
          <cell r="P951">
            <v>62000</v>
          </cell>
          <cell r="Q951">
            <v>0.8</v>
          </cell>
          <cell r="R951">
            <v>49600</v>
          </cell>
        </row>
        <row r="952">
          <cell r="F952">
            <v>69000</v>
          </cell>
        </row>
        <row r="953">
          <cell r="B953" t="str">
            <v>側溝Tふた</v>
          </cell>
          <cell r="C953" t="str">
            <v>SUSｸﾞﾚ ｗ250 T-20</v>
          </cell>
          <cell r="D953">
            <v>1</v>
          </cell>
          <cell r="E953" t="str">
            <v>ｍ</v>
          </cell>
          <cell r="F953">
            <v>78300</v>
          </cell>
          <cell r="G953">
            <v>78300</v>
          </cell>
          <cell r="H953">
            <v>82000</v>
          </cell>
          <cell r="I953">
            <v>82000</v>
          </cell>
          <cell r="J953" t="str">
            <v/>
          </cell>
          <cell r="K953" t="str">
            <v/>
          </cell>
          <cell r="L953">
            <v>78300</v>
          </cell>
          <cell r="M953" t="str">
            <v/>
          </cell>
          <cell r="N953">
            <v>62640</v>
          </cell>
          <cell r="P953">
            <v>78300</v>
          </cell>
          <cell r="Q953">
            <v>0.8</v>
          </cell>
          <cell r="R953">
            <v>62640</v>
          </cell>
        </row>
        <row r="954">
          <cell r="F954">
            <v>87000</v>
          </cell>
          <cell r="G954">
            <v>0</v>
          </cell>
          <cell r="H954">
            <v>0</v>
          </cell>
          <cell r="P954">
            <v>0</v>
          </cell>
          <cell r="R954">
            <v>0</v>
          </cell>
        </row>
        <row r="955">
          <cell r="B955" t="str">
            <v>階段2手すり</v>
          </cell>
          <cell r="C955" t="str">
            <v>ｈ150</v>
          </cell>
          <cell r="D955">
            <v>14.8</v>
          </cell>
          <cell r="E955" t="str">
            <v>ｍ</v>
          </cell>
          <cell r="F955">
            <v>9000</v>
          </cell>
          <cell r="G955">
            <v>133200</v>
          </cell>
          <cell r="H955">
            <v>30000</v>
          </cell>
          <cell r="I955">
            <v>444000</v>
          </cell>
          <cell r="J955">
            <v>15000</v>
          </cell>
          <cell r="K955">
            <v>222000</v>
          </cell>
          <cell r="L955" t="str">
            <v/>
          </cell>
          <cell r="M955" t="str">
            <v/>
          </cell>
          <cell r="N955">
            <v>0.8</v>
          </cell>
          <cell r="O955">
            <v>7200</v>
          </cell>
          <cell r="P955">
            <v>9000</v>
          </cell>
          <cell r="Q955">
            <v>0.8</v>
          </cell>
          <cell r="R955">
            <v>7200</v>
          </cell>
        </row>
        <row r="956">
          <cell r="F956">
            <v>10000</v>
          </cell>
          <cell r="G956">
            <v>0</v>
          </cell>
          <cell r="R956">
            <v>0</v>
          </cell>
        </row>
        <row r="957">
          <cell r="B957" t="str">
            <v>ｽﾛｰﾌﾟ手すり</v>
          </cell>
          <cell r="C957" t="str">
            <v>ｈ750</v>
          </cell>
          <cell r="D957">
            <v>79.5</v>
          </cell>
          <cell r="E957" t="str">
            <v>ｍ</v>
          </cell>
          <cell r="F957">
            <v>10800</v>
          </cell>
          <cell r="G957">
            <v>858600</v>
          </cell>
          <cell r="H957">
            <v>38000</v>
          </cell>
          <cell r="I957">
            <v>3021000</v>
          </cell>
          <cell r="J957">
            <v>31000</v>
          </cell>
          <cell r="K957">
            <v>2464500</v>
          </cell>
          <cell r="L957" t="str">
            <v/>
          </cell>
          <cell r="M957" t="str">
            <v/>
          </cell>
          <cell r="N957">
            <v>0.8</v>
          </cell>
          <cell r="O957">
            <v>8640</v>
          </cell>
          <cell r="P957">
            <v>10800</v>
          </cell>
          <cell r="Q957">
            <v>0.8</v>
          </cell>
          <cell r="R957">
            <v>8640</v>
          </cell>
        </row>
        <row r="958">
          <cell r="F958">
            <v>12000</v>
          </cell>
        </row>
        <row r="959">
          <cell r="F959">
            <v>0</v>
          </cell>
          <cell r="G959">
            <v>0</v>
          </cell>
          <cell r="H959" t="str">
            <v/>
          </cell>
          <cell r="I959" t="str">
            <v/>
          </cell>
          <cell r="J959" t="str">
            <v/>
          </cell>
          <cell r="K959" t="str">
            <v/>
          </cell>
          <cell r="L959">
            <v>0</v>
          </cell>
          <cell r="M959" t="str">
            <v/>
          </cell>
          <cell r="P959">
            <v>0</v>
          </cell>
          <cell r="R959">
            <v>0</v>
          </cell>
        </row>
        <row r="960">
          <cell r="P960">
            <v>0</v>
          </cell>
          <cell r="Q960">
            <v>0</v>
          </cell>
          <cell r="R960">
            <v>0</v>
          </cell>
        </row>
        <row r="961">
          <cell r="F961">
            <v>0</v>
          </cell>
          <cell r="G961">
            <v>0</v>
          </cell>
          <cell r="H961" t="str">
            <v/>
          </cell>
          <cell r="I961" t="str">
            <v/>
          </cell>
          <cell r="J961" t="str">
            <v/>
          </cell>
          <cell r="K961" t="str">
            <v/>
          </cell>
          <cell r="L961">
            <v>0</v>
          </cell>
          <cell r="M961" t="str">
            <v/>
          </cell>
          <cell r="P961">
            <v>0</v>
          </cell>
          <cell r="R961">
            <v>0</v>
          </cell>
        </row>
        <row r="962">
          <cell r="R962">
            <v>0</v>
          </cell>
        </row>
        <row r="963">
          <cell r="F963">
            <v>0</v>
          </cell>
          <cell r="G963">
            <v>0</v>
          </cell>
          <cell r="H963" t="str">
            <v/>
          </cell>
          <cell r="I963" t="str">
            <v/>
          </cell>
          <cell r="J963" t="str">
            <v/>
          </cell>
          <cell r="K963" t="str">
            <v/>
          </cell>
          <cell r="L963">
            <v>0</v>
          </cell>
          <cell r="M963" t="str">
            <v/>
          </cell>
          <cell r="P963">
            <v>0</v>
          </cell>
          <cell r="R963">
            <v>0</v>
          </cell>
        </row>
        <row r="965">
          <cell r="F965">
            <v>0</v>
          </cell>
          <cell r="G965">
            <v>0</v>
          </cell>
          <cell r="H965" t="str">
            <v/>
          </cell>
          <cell r="I965" t="str">
            <v/>
          </cell>
          <cell r="J965" t="str">
            <v/>
          </cell>
          <cell r="K965" t="str">
            <v/>
          </cell>
          <cell r="L965">
            <v>0</v>
          </cell>
          <cell r="M965" t="str">
            <v/>
          </cell>
          <cell r="P965">
            <v>0</v>
          </cell>
          <cell r="R965">
            <v>0</v>
          </cell>
        </row>
        <row r="967">
          <cell r="F967">
            <v>0</v>
          </cell>
          <cell r="G967">
            <v>0</v>
          </cell>
          <cell r="H967" t="str">
            <v/>
          </cell>
          <cell r="I967" t="str">
            <v/>
          </cell>
          <cell r="J967" t="str">
            <v/>
          </cell>
          <cell r="K967" t="str">
            <v/>
          </cell>
          <cell r="L967">
            <v>0</v>
          </cell>
          <cell r="M967" t="str">
            <v/>
          </cell>
          <cell r="P967">
            <v>0</v>
          </cell>
          <cell r="R967">
            <v>0</v>
          </cell>
        </row>
        <row r="968">
          <cell r="P968">
            <v>0</v>
          </cell>
          <cell r="Q968">
            <v>0</v>
          </cell>
          <cell r="R968">
            <v>0</v>
          </cell>
        </row>
        <row r="969">
          <cell r="B969" t="str">
            <v>　計</v>
          </cell>
          <cell r="C969">
            <v>0</v>
          </cell>
          <cell r="D969">
            <v>2337300</v>
          </cell>
          <cell r="E969">
            <v>6749500</v>
          </cell>
          <cell r="F969">
            <v>0</v>
          </cell>
          <cell r="G969">
            <v>2337300</v>
          </cell>
          <cell r="H969">
            <v>0</v>
          </cell>
          <cell r="I969">
            <v>6749500</v>
          </cell>
          <cell r="J969">
            <v>0</v>
          </cell>
          <cell r="K969">
            <v>4459700</v>
          </cell>
          <cell r="M969">
            <v>0</v>
          </cell>
          <cell r="O969">
            <v>0</v>
          </cell>
          <cell r="P969">
            <v>0</v>
          </cell>
          <cell r="R969">
            <v>0</v>
          </cell>
        </row>
        <row r="970">
          <cell r="R970">
            <v>0</v>
          </cell>
        </row>
        <row r="972">
          <cell r="F972" t="str">
            <v>木村辰次郎工業㈱</v>
          </cell>
          <cell r="G972" t="str">
            <v>後藤解体工業㈱</v>
          </cell>
          <cell r="H972" t="str">
            <v>後藤解体工業㈱</v>
          </cell>
        </row>
        <row r="973">
          <cell r="P973">
            <v>0</v>
          </cell>
          <cell r="Q973">
            <v>0</v>
          </cell>
          <cell r="R973">
            <v>0</v>
          </cell>
        </row>
        <row r="974">
          <cell r="B974" t="str">
            <v>既設ＲＣ杭引抜き</v>
          </cell>
          <cell r="C974" t="str">
            <v>300角 L5m</v>
          </cell>
          <cell r="D974">
            <v>751</v>
          </cell>
          <cell r="E974" t="str">
            <v>本</v>
          </cell>
          <cell r="F974">
            <v>21690</v>
          </cell>
          <cell r="G974">
            <v>16289190</v>
          </cell>
          <cell r="H974">
            <v>23000</v>
          </cell>
          <cell r="I974">
            <v>17273000</v>
          </cell>
          <cell r="J974" t="str">
            <v/>
          </cell>
          <cell r="K974" t="str">
            <v/>
          </cell>
          <cell r="L974">
            <v>0</v>
          </cell>
          <cell r="M974" t="str">
            <v/>
          </cell>
          <cell r="R974">
            <v>0</v>
          </cell>
        </row>
        <row r="975">
          <cell r="C975" t="str">
            <v>（杭小割）</v>
          </cell>
          <cell r="D975">
            <v>338</v>
          </cell>
          <cell r="E975" t="str">
            <v>㎥</v>
          </cell>
          <cell r="F975">
            <v>12000</v>
          </cell>
          <cell r="G975">
            <v>4056000</v>
          </cell>
          <cell r="H975">
            <v>12000</v>
          </cell>
          <cell r="I975">
            <v>4056000</v>
          </cell>
          <cell r="P975">
            <v>0</v>
          </cell>
          <cell r="R975">
            <v>0</v>
          </cell>
        </row>
        <row r="976">
          <cell r="C976" t="str">
            <v>小計</v>
          </cell>
          <cell r="D976">
            <v>16289190</v>
          </cell>
          <cell r="E976">
            <v>21329000</v>
          </cell>
          <cell r="G976">
            <v>16289190</v>
          </cell>
          <cell r="I976">
            <v>21329000</v>
          </cell>
        </row>
        <row r="977">
          <cell r="P977">
            <v>0</v>
          </cell>
          <cell r="Q977">
            <v>0</v>
          </cell>
          <cell r="R977">
            <v>0</v>
          </cell>
        </row>
        <row r="978">
          <cell r="B978" t="str">
            <v>既設杭頭部撤去</v>
          </cell>
          <cell r="C978" t="str">
            <v>300角 L3.1m</v>
          </cell>
          <cell r="D978">
            <v>1035</v>
          </cell>
          <cell r="E978" t="str">
            <v>本</v>
          </cell>
          <cell r="F978">
            <v>2000</v>
          </cell>
          <cell r="G978">
            <v>2070000</v>
          </cell>
          <cell r="H978">
            <v>20000</v>
          </cell>
          <cell r="I978">
            <v>20700000</v>
          </cell>
          <cell r="J978" t="str">
            <v/>
          </cell>
          <cell r="K978" t="str">
            <v/>
          </cell>
          <cell r="L978">
            <v>0</v>
          </cell>
          <cell r="M978" t="str">
            <v/>
          </cell>
          <cell r="R978">
            <v>0</v>
          </cell>
        </row>
        <row r="979">
          <cell r="C979" t="str">
            <v>（杭頭均し）</v>
          </cell>
          <cell r="D979">
            <v>1035</v>
          </cell>
          <cell r="E979" t="str">
            <v>本</v>
          </cell>
          <cell r="F979">
            <v>1500</v>
          </cell>
          <cell r="G979">
            <v>1552500</v>
          </cell>
          <cell r="H979" t="str">
            <v/>
          </cell>
          <cell r="I979" t="str">
            <v/>
          </cell>
          <cell r="J979">
            <v>0</v>
          </cell>
          <cell r="P979">
            <v>0</v>
          </cell>
          <cell r="R979">
            <v>0</v>
          </cell>
        </row>
        <row r="980">
          <cell r="C980" t="str">
            <v>(積込）</v>
          </cell>
          <cell r="D980">
            <v>1035</v>
          </cell>
          <cell r="E980" t="str">
            <v>本</v>
          </cell>
          <cell r="F980">
            <v>1000</v>
          </cell>
          <cell r="G980">
            <v>1035000</v>
          </cell>
          <cell r="H980" t="str">
            <v/>
          </cell>
          <cell r="I980" t="str">
            <v/>
          </cell>
        </row>
        <row r="981">
          <cell r="C981" t="str">
            <v>（杭小割）</v>
          </cell>
          <cell r="D981">
            <v>289</v>
          </cell>
          <cell r="E981" t="str">
            <v>㎥</v>
          </cell>
          <cell r="F981">
            <v>12000</v>
          </cell>
          <cell r="G981">
            <v>3468000</v>
          </cell>
          <cell r="H981">
            <v>12000</v>
          </cell>
          <cell r="I981">
            <v>3468000</v>
          </cell>
          <cell r="R981">
            <v>0</v>
          </cell>
        </row>
        <row r="982">
          <cell r="C982" t="str">
            <v>小計</v>
          </cell>
          <cell r="D982">
            <v>4657500</v>
          </cell>
          <cell r="E982">
            <v>24168000</v>
          </cell>
          <cell r="G982">
            <v>4657500</v>
          </cell>
          <cell r="I982">
            <v>24168000</v>
          </cell>
        </row>
        <row r="984">
          <cell r="B984" t="str">
            <v>諸経費</v>
          </cell>
          <cell r="C984" t="str">
            <v>9.9％</v>
          </cell>
          <cell r="D984">
            <v>2073722.31</v>
          </cell>
          <cell r="E984" t="str">
            <v>10％</v>
          </cell>
          <cell r="F984" t="str">
            <v>9.9％</v>
          </cell>
          <cell r="G984">
            <v>2073722.31</v>
          </cell>
          <cell r="H984" t="str">
            <v>10％</v>
          </cell>
          <cell r="I984">
            <v>4549700</v>
          </cell>
        </row>
        <row r="986">
          <cell r="B986" t="str">
            <v>　計</v>
          </cell>
          <cell r="C986">
            <v>23020412.309999999</v>
          </cell>
          <cell r="D986">
            <v>50046700</v>
          </cell>
          <cell r="E986">
            <v>23020412.309999999</v>
          </cell>
          <cell r="F986">
            <v>0.8</v>
          </cell>
          <cell r="G986">
            <v>23020412.309999999</v>
          </cell>
          <cell r="I986">
            <v>50046700</v>
          </cell>
          <cell r="P986">
            <v>23020412.309999999</v>
          </cell>
          <cell r="Q986">
            <v>0.8</v>
          </cell>
          <cell r="R986">
            <v>18416300</v>
          </cell>
        </row>
        <row r="987">
          <cell r="R987">
            <v>0</v>
          </cell>
        </row>
        <row r="990">
          <cell r="B990" t="str">
            <v>発生材処理</v>
          </cell>
          <cell r="C990" t="str">
            <v>引抜き</v>
          </cell>
          <cell r="D990">
            <v>338</v>
          </cell>
          <cell r="E990" t="str">
            <v>㎥</v>
          </cell>
          <cell r="F990">
            <v>9000</v>
          </cell>
          <cell r="G990">
            <v>3042000</v>
          </cell>
          <cell r="H990">
            <v>6300</v>
          </cell>
          <cell r="I990">
            <v>2129400</v>
          </cell>
          <cell r="J990" t="str">
            <v/>
          </cell>
          <cell r="K990" t="str">
            <v/>
          </cell>
          <cell r="L990">
            <v>0</v>
          </cell>
          <cell r="M990" t="str">
            <v/>
          </cell>
          <cell r="R990">
            <v>0</v>
          </cell>
        </row>
        <row r="991">
          <cell r="C991" t="str">
            <v>頭部撤去</v>
          </cell>
          <cell r="D991">
            <v>289</v>
          </cell>
          <cell r="E991" t="str">
            <v>㎥</v>
          </cell>
          <cell r="F991">
            <v>8710</v>
          </cell>
          <cell r="G991">
            <v>2517190</v>
          </cell>
          <cell r="H991">
            <v>6300</v>
          </cell>
          <cell r="I991">
            <v>1820700</v>
          </cell>
          <cell r="J991">
            <v>0</v>
          </cell>
          <cell r="K991">
            <v>0</v>
          </cell>
          <cell r="P991">
            <v>0</v>
          </cell>
          <cell r="R991">
            <v>0</v>
          </cell>
        </row>
        <row r="992">
          <cell r="F992">
            <v>8.9100000000000013E-2</v>
          </cell>
          <cell r="G992">
            <v>0</v>
          </cell>
          <cell r="H992" t="str">
            <v/>
          </cell>
          <cell r="I992" t="str">
            <v/>
          </cell>
          <cell r="J992" t="str">
            <v/>
          </cell>
          <cell r="K992" t="str">
            <v/>
          </cell>
          <cell r="M992" t="str">
            <v/>
          </cell>
          <cell r="R992">
            <v>0</v>
          </cell>
        </row>
        <row r="993">
          <cell r="C993" t="str">
            <v>諸経費</v>
          </cell>
          <cell r="D993" t="str">
            <v>9.9％</v>
          </cell>
          <cell r="E993">
            <v>275179.90500000003</v>
          </cell>
          <cell r="F993" t="str">
            <v>9.9％</v>
          </cell>
          <cell r="G993">
            <v>275179.90500000003</v>
          </cell>
          <cell r="H993" t="str">
            <v>10％</v>
          </cell>
          <cell r="I993">
            <v>197505</v>
          </cell>
          <cell r="R993">
            <v>0</v>
          </cell>
        </row>
        <row r="994">
          <cell r="F994">
            <v>0</v>
          </cell>
          <cell r="G994">
            <v>0</v>
          </cell>
          <cell r="H994" t="str">
            <v/>
          </cell>
          <cell r="I994" t="str">
            <v/>
          </cell>
          <cell r="J994" t="str">
            <v/>
          </cell>
          <cell r="K994" t="str">
            <v/>
          </cell>
          <cell r="L994">
            <v>0</v>
          </cell>
          <cell r="M994" t="str">
            <v/>
          </cell>
          <cell r="P994">
            <v>0</v>
          </cell>
          <cell r="R994">
            <v>0</v>
          </cell>
        </row>
        <row r="995">
          <cell r="B995" t="str">
            <v>　計</v>
          </cell>
          <cell r="C995">
            <v>5834369.9050000003</v>
          </cell>
          <cell r="D995">
            <v>4147605</v>
          </cell>
          <cell r="E995">
            <v>5834369.9050000003</v>
          </cell>
          <cell r="F995">
            <v>0.8</v>
          </cell>
          <cell r="G995">
            <v>5834369.9050000003</v>
          </cell>
          <cell r="I995">
            <v>4147605</v>
          </cell>
          <cell r="P995">
            <v>5834369.9050000003</v>
          </cell>
          <cell r="Q995">
            <v>0.8</v>
          </cell>
          <cell r="R995">
            <v>4667400</v>
          </cell>
        </row>
        <row r="996">
          <cell r="F996">
            <v>0</v>
          </cell>
          <cell r="G996">
            <v>0</v>
          </cell>
          <cell r="H996" t="str">
            <v/>
          </cell>
          <cell r="I996" t="str">
            <v/>
          </cell>
          <cell r="J996" t="str">
            <v/>
          </cell>
          <cell r="K996" t="str">
            <v/>
          </cell>
          <cell r="L996">
            <v>0</v>
          </cell>
          <cell r="M996" t="str">
            <v/>
          </cell>
          <cell r="P996">
            <v>0</v>
          </cell>
          <cell r="R996">
            <v>0</v>
          </cell>
        </row>
        <row r="998">
          <cell r="F998">
            <v>0</v>
          </cell>
          <cell r="G998">
            <v>0</v>
          </cell>
          <cell r="H998" t="str">
            <v/>
          </cell>
          <cell r="I998" t="str">
            <v/>
          </cell>
          <cell r="J998" t="str">
            <v/>
          </cell>
          <cell r="K998" t="str">
            <v/>
          </cell>
          <cell r="L998">
            <v>0</v>
          </cell>
          <cell r="M998" t="str">
            <v/>
          </cell>
          <cell r="P998">
            <v>0</v>
          </cell>
          <cell r="R998">
            <v>0</v>
          </cell>
        </row>
        <row r="999">
          <cell r="P999">
            <v>0</v>
          </cell>
          <cell r="Q999">
            <v>0</v>
          </cell>
          <cell r="R999">
            <v>0</v>
          </cell>
        </row>
        <row r="1000">
          <cell r="B1000" t="str">
            <v>　合計</v>
          </cell>
          <cell r="C1000">
            <v>0</v>
          </cell>
          <cell r="D1000">
            <v>28854782.215</v>
          </cell>
          <cell r="E1000">
            <v>54194305</v>
          </cell>
          <cell r="F1000">
            <v>0</v>
          </cell>
          <cell r="G1000">
            <v>28854782.215</v>
          </cell>
          <cell r="H1000">
            <v>0</v>
          </cell>
          <cell r="I1000">
            <v>54194305</v>
          </cell>
          <cell r="J1000">
            <v>0</v>
          </cell>
          <cell r="K1000">
            <v>0</v>
          </cell>
          <cell r="M1000">
            <v>0</v>
          </cell>
          <cell r="O1000">
            <v>0</v>
          </cell>
          <cell r="P1000">
            <v>0</v>
          </cell>
          <cell r="R1000">
            <v>0</v>
          </cell>
        </row>
        <row r="1001">
          <cell r="R1001">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_start"/>
      <sheetName val="歩掛表"/>
      <sheetName val="材料単価"/>
      <sheetName val="基礎単価"/>
      <sheetName val="複合表"/>
      <sheetName val="複合表 (2)"/>
    </sheetNames>
    <sheetDataSet>
      <sheetData sheetId="0" refreshError="1"/>
      <sheetData sheetId="1"/>
      <sheetData sheetId="2"/>
      <sheetData sheetId="3" refreshError="1">
        <row r="4">
          <cell r="F4">
            <v>19700</v>
          </cell>
        </row>
      </sheetData>
      <sheetData sheetId="4"/>
      <sheetData sheetId="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_start"/>
      <sheetName val="歩掛表"/>
      <sheetName val="材料単価"/>
      <sheetName val="基礎単価"/>
      <sheetName val="複合表"/>
      <sheetName val="複合表 (2)"/>
    </sheetNames>
    <sheetDataSet>
      <sheetData sheetId="0" refreshError="1"/>
      <sheetData sheetId="1"/>
      <sheetData sheetId="2"/>
      <sheetData sheetId="3" refreshError="1">
        <row r="6">
          <cell r="F6">
            <v>17800</v>
          </cell>
        </row>
      </sheetData>
      <sheetData sheetId="4" refreshError="1"/>
      <sheetData sheetId="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_start"/>
      <sheetName val="基礎単価"/>
      <sheetName val="複合表"/>
    </sheetNames>
    <sheetDataSet>
      <sheetData sheetId="0" refreshError="1"/>
      <sheetData sheetId="1" refreshError="1">
        <row r="3">
          <cell r="D3" t="str">
            <v>塗装工</v>
          </cell>
          <cell r="F3">
            <v>20200</v>
          </cell>
        </row>
        <row r="4">
          <cell r="D4" t="str">
            <v>配管工</v>
          </cell>
          <cell r="F4">
            <v>19700</v>
          </cell>
        </row>
        <row r="5">
          <cell r="D5" t="str">
            <v>保温工</v>
          </cell>
          <cell r="F5">
            <v>18300</v>
          </cell>
        </row>
        <row r="6">
          <cell r="D6" t="str">
            <v>ダクト工</v>
          </cell>
          <cell r="F6">
            <v>17800</v>
          </cell>
        </row>
      </sheetData>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画"/>
      <sheetName val="土工（拾い）"/>
    </sheetNames>
    <sheetDataSet>
      <sheetData sheetId="0" refreshError="1">
        <row r="9">
          <cell r="B9">
            <v>2.87</v>
          </cell>
          <cell r="D9">
            <v>2.87</v>
          </cell>
          <cell r="E9">
            <v>0.5</v>
          </cell>
          <cell r="F9">
            <v>0.86</v>
          </cell>
          <cell r="G9">
            <v>0.93</v>
          </cell>
        </row>
        <row r="11">
          <cell r="B11">
            <v>2.82</v>
          </cell>
          <cell r="D11">
            <v>2.82</v>
          </cell>
          <cell r="E11">
            <v>0.5</v>
          </cell>
          <cell r="F11">
            <v>0.85</v>
          </cell>
          <cell r="G11">
            <v>0.93</v>
          </cell>
        </row>
        <row r="12">
          <cell r="G12" t="str">
            <v xml:space="preserve">  </v>
          </cell>
        </row>
        <row r="13">
          <cell r="D13" t="str">
            <v xml:space="preserve">  </v>
          </cell>
          <cell r="E13" t="str">
            <v xml:space="preserve">  </v>
          </cell>
          <cell r="F13" t="str">
            <v xml:space="preserve">  </v>
          </cell>
          <cell r="G13" t="str">
            <v xml:space="preserve">  </v>
          </cell>
        </row>
        <row r="14">
          <cell r="G14" t="str">
            <v xml:space="preserve">  </v>
          </cell>
        </row>
        <row r="15">
          <cell r="D15" t="str">
            <v xml:space="preserve">  </v>
          </cell>
          <cell r="E15" t="str">
            <v xml:space="preserve">  </v>
          </cell>
          <cell r="F15" t="str">
            <v xml:space="preserve">  </v>
          </cell>
          <cell r="G15" t="str">
            <v xml:space="preserve">  </v>
          </cell>
        </row>
        <row r="16">
          <cell r="G16" t="str">
            <v xml:space="preserve">  </v>
          </cell>
        </row>
        <row r="17">
          <cell r="D17" t="str">
            <v xml:space="preserve">  </v>
          </cell>
          <cell r="E17" t="str">
            <v xml:space="preserve">  </v>
          </cell>
          <cell r="F17" t="str">
            <v xml:space="preserve">  </v>
          </cell>
          <cell r="G17" t="str">
            <v xml:space="preserve">  </v>
          </cell>
        </row>
        <row r="18">
          <cell r="G18" t="str">
            <v xml:space="preserve">  </v>
          </cell>
        </row>
        <row r="19">
          <cell r="D19" t="str">
            <v xml:space="preserve">  </v>
          </cell>
          <cell r="E19" t="str">
            <v xml:space="preserve">  </v>
          </cell>
          <cell r="F19" t="str">
            <v xml:space="preserve">  </v>
          </cell>
          <cell r="G19" t="str">
            <v xml:space="preserve">  </v>
          </cell>
        </row>
        <row r="20">
          <cell r="G20" t="str">
            <v xml:space="preserve">  </v>
          </cell>
        </row>
        <row r="21">
          <cell r="D21" t="str">
            <v xml:space="preserve">  </v>
          </cell>
          <cell r="E21" t="str">
            <v xml:space="preserve">  </v>
          </cell>
          <cell r="F21" t="str">
            <v xml:space="preserve">  </v>
          </cell>
          <cell r="G21" t="str">
            <v xml:space="preserve">  </v>
          </cell>
        </row>
        <row r="22">
          <cell r="G22" t="str">
            <v xml:space="preserve">  </v>
          </cell>
        </row>
        <row r="23">
          <cell r="D23" t="str">
            <v xml:space="preserve">  </v>
          </cell>
          <cell r="E23" t="str">
            <v xml:space="preserve">  </v>
          </cell>
          <cell r="F23" t="str">
            <v xml:space="preserve">  </v>
          </cell>
          <cell r="G23" t="str">
            <v xml:space="preserve">  </v>
          </cell>
        </row>
        <row r="24">
          <cell r="G24" t="str">
            <v xml:space="preserve">  </v>
          </cell>
        </row>
        <row r="25">
          <cell r="D25" t="str">
            <v xml:space="preserve">  </v>
          </cell>
          <cell r="E25" t="str">
            <v xml:space="preserve">  </v>
          </cell>
          <cell r="F25" t="str">
            <v xml:space="preserve">  </v>
          </cell>
          <cell r="G25" t="str">
            <v xml:space="preserve">  </v>
          </cell>
        </row>
        <row r="26">
          <cell r="G26" t="str">
            <v xml:space="preserve">  </v>
          </cell>
        </row>
        <row r="27">
          <cell r="D27" t="str">
            <v xml:space="preserve">  </v>
          </cell>
          <cell r="E27" t="str">
            <v xml:space="preserve">  </v>
          </cell>
          <cell r="F27" t="str">
            <v xml:space="preserve">  </v>
          </cell>
          <cell r="G27" t="str">
            <v xml:space="preserve">  </v>
          </cell>
        </row>
        <row r="28">
          <cell r="G28" t="str">
            <v xml:space="preserve">  </v>
          </cell>
        </row>
        <row r="29">
          <cell r="D29" t="str">
            <v xml:space="preserve">  </v>
          </cell>
          <cell r="E29" t="str">
            <v xml:space="preserve">  </v>
          </cell>
          <cell r="F29" t="str">
            <v xml:space="preserve">  </v>
          </cell>
          <cell r="G29" t="str">
            <v xml:space="preserve">  </v>
          </cell>
        </row>
        <row r="30">
          <cell r="G30" t="str">
            <v xml:space="preserve">  </v>
          </cell>
        </row>
        <row r="31">
          <cell r="D31" t="str">
            <v xml:space="preserve">  </v>
          </cell>
          <cell r="E31" t="str">
            <v xml:space="preserve">  </v>
          </cell>
          <cell r="F31" t="str">
            <v xml:space="preserve">  </v>
          </cell>
          <cell r="G31" t="str">
            <v xml:space="preserve">  </v>
          </cell>
        </row>
        <row r="32">
          <cell r="G32" t="str">
            <v xml:space="preserve">  </v>
          </cell>
        </row>
        <row r="33">
          <cell r="D33" t="str">
            <v xml:space="preserve">  </v>
          </cell>
          <cell r="E33" t="str">
            <v xml:space="preserve">  </v>
          </cell>
          <cell r="F33" t="str">
            <v xml:space="preserve">  </v>
          </cell>
          <cell r="G33" t="str">
            <v xml:space="preserve">  </v>
          </cell>
        </row>
        <row r="34">
          <cell r="G34" t="str">
            <v xml:space="preserve">  </v>
          </cell>
        </row>
        <row r="35">
          <cell r="D35" t="str">
            <v xml:space="preserve">  </v>
          </cell>
          <cell r="E35" t="str">
            <v xml:space="preserve">  </v>
          </cell>
          <cell r="F35" t="str">
            <v xml:space="preserve">  </v>
          </cell>
          <cell r="G35" t="str">
            <v xml:space="preserve">  </v>
          </cell>
        </row>
        <row r="36">
          <cell r="G36" t="str">
            <v xml:space="preserve">  </v>
          </cell>
        </row>
        <row r="37">
          <cell r="D37" t="str">
            <v xml:space="preserve">  </v>
          </cell>
          <cell r="E37" t="str">
            <v xml:space="preserve">  </v>
          </cell>
          <cell r="F37" t="str">
            <v xml:space="preserve">  </v>
          </cell>
          <cell r="G37" t="str">
            <v xml:space="preserve">  </v>
          </cell>
        </row>
        <row r="38">
          <cell r="G38" t="str">
            <v xml:space="preserve">  </v>
          </cell>
        </row>
        <row r="39">
          <cell r="D39" t="str">
            <v xml:space="preserve">  </v>
          </cell>
          <cell r="E39" t="str">
            <v xml:space="preserve">  </v>
          </cell>
          <cell r="F39" t="str">
            <v xml:space="preserve">  </v>
          </cell>
          <cell r="G39" t="str">
            <v xml:space="preserve">  </v>
          </cell>
        </row>
        <row r="40">
          <cell r="G40" t="str">
            <v xml:space="preserve">  </v>
          </cell>
        </row>
        <row r="41">
          <cell r="D41" t="str">
            <v xml:space="preserve">  </v>
          </cell>
          <cell r="E41" t="str">
            <v xml:space="preserve">  </v>
          </cell>
          <cell r="F41" t="str">
            <v xml:space="preserve">  </v>
          </cell>
          <cell r="G41" t="str">
            <v xml:space="preserve">  </v>
          </cell>
        </row>
        <row r="42">
          <cell r="G42" t="str">
            <v xml:space="preserve">  </v>
          </cell>
        </row>
        <row r="44">
          <cell r="B44">
            <v>0</v>
          </cell>
          <cell r="D44" t="str">
            <v xml:space="preserve">  </v>
          </cell>
          <cell r="G44" t="str">
            <v xml:space="preserve">  </v>
          </cell>
        </row>
        <row r="45">
          <cell r="B45">
            <v>0</v>
          </cell>
          <cell r="D45" t="str">
            <v xml:space="preserve">  </v>
          </cell>
          <cell r="G45" t="str">
            <v xml:space="preserve">  </v>
          </cell>
        </row>
        <row r="46">
          <cell r="B46">
            <v>0</v>
          </cell>
          <cell r="D46" t="str">
            <v xml:space="preserve">  </v>
          </cell>
          <cell r="G46" t="str">
            <v xml:space="preserve">  </v>
          </cell>
        </row>
        <row r="47">
          <cell r="B47">
            <v>0</v>
          </cell>
          <cell r="D47" t="str">
            <v xml:space="preserve">  </v>
          </cell>
          <cell r="G47" t="str">
            <v xml:space="preserve">  </v>
          </cell>
        </row>
        <row r="48">
          <cell r="B48">
            <v>0</v>
          </cell>
          <cell r="D48" t="str">
            <v xml:space="preserve">  </v>
          </cell>
          <cell r="G48" t="str">
            <v xml:space="preserve">  </v>
          </cell>
        </row>
        <row r="49">
          <cell r="B49">
            <v>0</v>
          </cell>
          <cell r="D49" t="str">
            <v xml:space="preserve">  </v>
          </cell>
          <cell r="G49" t="str">
            <v xml:space="preserve">  </v>
          </cell>
        </row>
        <row r="50">
          <cell r="B50">
            <v>0</v>
          </cell>
          <cell r="D50" t="str">
            <v xml:space="preserve">  </v>
          </cell>
          <cell r="G50" t="str">
            <v xml:space="preserve">  </v>
          </cell>
        </row>
        <row r="51">
          <cell r="B51">
            <v>0</v>
          </cell>
          <cell r="D51" t="str">
            <v xml:space="preserve">  </v>
          </cell>
          <cell r="G51" t="str">
            <v xml:space="preserve">  </v>
          </cell>
        </row>
        <row r="52">
          <cell r="B52">
            <v>0</v>
          </cell>
          <cell r="D52" t="str">
            <v xml:space="preserve">  </v>
          </cell>
          <cell r="G52" t="str">
            <v xml:space="preserve">  </v>
          </cell>
        </row>
        <row r="53">
          <cell r="B53">
            <v>0</v>
          </cell>
          <cell r="D53" t="str">
            <v xml:space="preserve">  </v>
          </cell>
          <cell r="G53" t="str">
            <v xml:space="preserve">  </v>
          </cell>
        </row>
        <row r="54">
          <cell r="B54">
            <v>0</v>
          </cell>
          <cell r="D54" t="str">
            <v xml:space="preserve">  </v>
          </cell>
          <cell r="G54" t="str">
            <v xml:space="preserve">  </v>
          </cell>
        </row>
        <row r="55">
          <cell r="B55">
            <v>0</v>
          </cell>
          <cell r="D55" t="str">
            <v xml:space="preserve">  </v>
          </cell>
          <cell r="G55" t="str">
            <v xml:space="preserve">  </v>
          </cell>
        </row>
        <row r="56">
          <cell r="B56">
            <v>0</v>
          </cell>
          <cell r="D56" t="str">
            <v xml:space="preserve">  </v>
          </cell>
          <cell r="G56" t="str">
            <v xml:space="preserve">  </v>
          </cell>
        </row>
        <row r="57">
          <cell r="B57">
            <v>0</v>
          </cell>
          <cell r="D57" t="str">
            <v xml:space="preserve">  </v>
          </cell>
          <cell r="G57" t="str">
            <v xml:space="preserve">  </v>
          </cell>
        </row>
        <row r="58">
          <cell r="B58">
            <v>0</v>
          </cell>
          <cell r="D58" t="str">
            <v xml:space="preserve">  </v>
          </cell>
          <cell r="G58" t="str">
            <v xml:space="preserve">  </v>
          </cell>
        </row>
        <row r="59">
          <cell r="B59">
            <v>0</v>
          </cell>
          <cell r="D59" t="str">
            <v xml:space="preserve">  </v>
          </cell>
          <cell r="G59" t="str">
            <v xml:space="preserve">  </v>
          </cell>
        </row>
        <row r="60">
          <cell r="B60">
            <v>0</v>
          </cell>
          <cell r="D60" t="str">
            <v xml:space="preserve">  </v>
          </cell>
          <cell r="G60" t="str">
            <v xml:space="preserve">  </v>
          </cell>
        </row>
      </sheetData>
      <sheetData sheetId="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経費"/>
      <sheetName val="内訳"/>
      <sheetName val="①屋外給水"/>
      <sheetName val="見比水槽"/>
      <sheetName val="見比ポ"/>
      <sheetName val="外給)代価"/>
      <sheetName val="②屋内給水"/>
      <sheetName val="内給)代価"/>
      <sheetName val="③屋外排水"/>
      <sheetName val="桝)代"/>
      <sheetName val="外排)代価"/>
      <sheetName val="④屋内排水"/>
      <sheetName val="内排)代価"/>
      <sheetName val="⑤湯"/>
      <sheetName val="見比５号"/>
      <sheetName val="湯)代価"/>
      <sheetName val="⑥衛"/>
      <sheetName val="衛)代価"/>
      <sheetName val="見比衛生"/>
      <sheetName val="⑦火"/>
      <sheetName val="代価表 "/>
      <sheetName val="見比(ポ"/>
      <sheetName val="見(火"/>
      <sheetName val="火)代"/>
      <sheetName val="⑧ｶﾞｽ"/>
      <sheetName val="⑨ﾒｰﾀｰ"/>
      <sheetName val="見(ﾒ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区分"/>
      <sheetName val="表紙"/>
      <sheetName val="経費"/>
      <sheetName val="A内訳"/>
      <sheetName val="A1機器"/>
      <sheetName val="A1)代"/>
      <sheetName val="A2配管"/>
      <sheetName val="A2)代"/>
      <sheetName val="A3計装"/>
      <sheetName val="A3)代"/>
      <sheetName val="A4換気"/>
      <sheetName val="A4)代"/>
      <sheetName val="A5ﾀﾞｸﾄ"/>
      <sheetName val="A5)代"/>
      <sheetName val="A6撤去"/>
      <sheetName val="B内訳"/>
      <sheetName val="Ba機(児"/>
      <sheetName val="Ba代"/>
      <sheetName val="Bb管 (児"/>
      <sheetName val="Bb代1"/>
      <sheetName val="Bｃ計(児"/>
      <sheetName val="Bｃ)代"/>
      <sheetName val="B他内訳"/>
      <sheetName val="B2a換気"/>
      <sheetName val="B2a代"/>
      <sheetName val="B2b撤去"/>
      <sheetName val="B2b代"/>
      <sheetName val="代価表"/>
      <sheetName val="代価表(撤"/>
      <sheetName val="見)空調"/>
      <sheetName val="見)換気"/>
      <sheetName val="見)ﾌｰﾄ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経費"/>
      <sheetName val="大内訳"/>
      <sheetName val="A内訳"/>
      <sheetName val="①屋外給水"/>
      <sheetName val="外給)代価"/>
      <sheetName val="②屋内給水"/>
      <sheetName val="内給)代価"/>
      <sheetName val="③屋外排水"/>
      <sheetName val="1見)桝"/>
      <sheetName val="外排)代(塩ﾋﾞ)"/>
      <sheetName val="外排)代価"/>
      <sheetName val="④屋内排水"/>
      <sheetName val="内排)代価"/>
      <sheetName val="⑤給湯"/>
      <sheetName val="2見)湯沸"/>
      <sheetName val="湯)代価"/>
      <sheetName val="⑥衛器"/>
      <sheetName val="3見)衛生"/>
      <sheetName val="衛)代価"/>
      <sheetName val="⑦ｶﾞｽ"/>
      <sheetName val="B内訳"/>
      <sheetName val="ﾀﾞｸﾄ"/>
      <sheetName val="ﾀﾞ)代価"/>
      <sheetName val="換気"/>
      <sheetName val="見)天扇"/>
      <sheetName val="換)代価"/>
      <sheetName val="計装"/>
      <sheetName val="計)代価"/>
      <sheetName val="代価表 "/>
      <sheetName val="見積比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種目"/>
      <sheetName val="科目"/>
      <sheetName val="細目"/>
      <sheetName val="資材"/>
      <sheetName val="代価"/>
      <sheetName val="残土"/>
      <sheetName val="躯体計算"/>
      <sheetName val="躯体集計"/>
      <sheetName val="内部計算"/>
      <sheetName val="内部集計"/>
      <sheetName val="建具計算"/>
      <sheetName val="共通費"/>
      <sheetName val="内部計算 (2)"/>
      <sheetName val="ﾃﾞｯｷﾌﾟﾚｰﾄ"/>
      <sheetName val="現場発泡ｳﾚﾀﾝ"/>
      <sheetName val="防水 "/>
      <sheetName val="石"/>
      <sheetName val="ﾀｲﾙ"/>
      <sheetName val="ｱﾙﾐ建具"/>
      <sheetName val="ｱﾙﾐ建具（改修）"/>
      <sheetName val="鋼製建具"/>
      <sheetName val="鋼製建具（改修）"/>
      <sheetName val="耐薬VS"/>
      <sheetName val="ﾀｲﾙｶ-ﾍﾟｯﾄ"/>
      <sheetName val="塗床"/>
      <sheetName val="二重床"/>
      <sheetName val="ｷｯﾁﾝ"/>
      <sheetName val="洗面ｶｳﾝﾀ-"/>
      <sheetName val="ﾊﾟﾝﾁﾝｸﾞ"/>
      <sheetName val="ﾌｪﾝｽ"/>
      <sheetName val="さかい"/>
      <sheetName val="ｶ-ﾃﾝ"/>
      <sheetName val="軽量鋼製"/>
      <sheetName val="ｽﾃﾝ建具"/>
      <sheetName val="抗菌"/>
      <sheetName val="ｽﾁ-ﾙﾊﾟ-ﾃ-ｼｮﾝ"/>
      <sheetName val="ｽﾗｲﾃﾞｨﾝｸﾞｳｫ-ﾙ"/>
      <sheetName val="ﾄｲﾚﾌﾞｰｽ"/>
      <sheetName val="ｱﾙﾐ笠木"/>
      <sheetName val="EXP.J"/>
      <sheetName val="撤去"/>
      <sheetName val="処分費"/>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1">
          <cell r="A91" t="str">
            <v>内部仕上計算書（第２発電機室）</v>
          </cell>
        </row>
        <row r="92">
          <cell r="A92" t="str">
            <v>項　目</v>
          </cell>
          <cell r="C92" t="str">
            <v>　　　床</v>
          </cell>
          <cell r="G92" t="str">
            <v>　　　幅　木</v>
          </cell>
          <cell r="K92" t="str">
            <v>　　　壁</v>
          </cell>
          <cell r="O92" t="str">
            <v>　　　天　井</v>
          </cell>
          <cell r="S92" t="str">
            <v>　　その他</v>
          </cell>
        </row>
        <row r="93">
          <cell r="A93" t="str">
            <v>　</v>
          </cell>
          <cell r="B93" t="str">
            <v>Ｗ</v>
          </cell>
          <cell r="C93" t="str">
            <v>Ｌ</v>
          </cell>
          <cell r="D93" t="str">
            <v>箇所</v>
          </cell>
          <cell r="E93" t="str">
            <v>計</v>
          </cell>
          <cell r="F93" t="str">
            <v>Ｗ</v>
          </cell>
          <cell r="G93" t="str">
            <v>Ｌ</v>
          </cell>
          <cell r="H93" t="str">
            <v>箇所</v>
          </cell>
          <cell r="I93" t="str">
            <v>計</v>
          </cell>
          <cell r="J93" t="str">
            <v>Ｗ</v>
          </cell>
          <cell r="K93" t="str">
            <v>Ｌ</v>
          </cell>
          <cell r="L93" t="str">
            <v>箇所</v>
          </cell>
          <cell r="M93" t="str">
            <v>計</v>
          </cell>
          <cell r="N93" t="str">
            <v>Ｗ</v>
          </cell>
          <cell r="O93" t="str">
            <v>Ｌ</v>
          </cell>
          <cell r="P93" t="str">
            <v>箇所</v>
          </cell>
          <cell r="Q93" t="str">
            <v>計</v>
          </cell>
          <cell r="R93" t="str">
            <v>Ｗ</v>
          </cell>
          <cell r="S93" t="str">
            <v>Ｌ</v>
          </cell>
          <cell r="T93" t="str">
            <v>箇所</v>
          </cell>
          <cell r="U93" t="str">
            <v>計</v>
          </cell>
        </row>
        <row r="94">
          <cell r="A94" t="str">
            <v>　</v>
          </cell>
          <cell r="J94" t="str">
            <v>押出成形セメント板</v>
          </cell>
          <cell r="R94" t="str">
            <v>既設取合い</v>
          </cell>
        </row>
        <row r="95">
          <cell r="A95" t="str">
            <v>　</v>
          </cell>
          <cell r="B95" t="str">
            <v>　</v>
          </cell>
          <cell r="C95" t="str">
            <v>　</v>
          </cell>
          <cell r="D95" t="str">
            <v>　</v>
          </cell>
          <cell r="J95">
            <v>15.71</v>
          </cell>
          <cell r="K95">
            <v>6.55</v>
          </cell>
          <cell r="L95">
            <v>1</v>
          </cell>
          <cell r="M95">
            <v>102.9</v>
          </cell>
          <cell r="R95" t="str">
            <v>接着系ｱﾝｶｰ</v>
          </cell>
        </row>
        <row r="96">
          <cell r="A96" t="str">
            <v>　</v>
          </cell>
          <cell r="B96" t="str">
            <v>　</v>
          </cell>
          <cell r="C96" t="str">
            <v>　</v>
          </cell>
          <cell r="D96" t="str">
            <v>　</v>
          </cell>
          <cell r="E96">
            <v>0</v>
          </cell>
          <cell r="R96" t="str">
            <v>D10(横打ち)</v>
          </cell>
          <cell r="U96" t="str">
            <v>本</v>
          </cell>
        </row>
        <row r="97">
          <cell r="B97" t="str">
            <v>　</v>
          </cell>
          <cell r="C97" t="str">
            <v>　</v>
          </cell>
          <cell r="D97" t="str">
            <v>　</v>
          </cell>
          <cell r="E97">
            <v>0</v>
          </cell>
          <cell r="J97" t="str">
            <v>△SSW-1</v>
          </cell>
          <cell r="R97">
            <v>1</v>
          </cell>
          <cell r="S97">
            <v>66</v>
          </cell>
          <cell r="T97">
            <v>2</v>
          </cell>
          <cell r="U97">
            <v>132</v>
          </cell>
        </row>
        <row r="98">
          <cell r="A98" t="str">
            <v>　</v>
          </cell>
          <cell r="B98" t="str">
            <v>　</v>
          </cell>
          <cell r="C98" t="str">
            <v>　</v>
          </cell>
          <cell r="D98" t="str">
            <v>　</v>
          </cell>
          <cell r="E98">
            <v>0</v>
          </cell>
          <cell r="J98">
            <v>-1</v>
          </cell>
          <cell r="K98">
            <v>1.8</v>
          </cell>
          <cell r="L98">
            <v>3</v>
          </cell>
          <cell r="M98">
            <v>-5.4</v>
          </cell>
          <cell r="R98" t="str">
            <v>D13(横打ち)</v>
          </cell>
          <cell r="U98" t="str">
            <v>本</v>
          </cell>
        </row>
        <row r="99">
          <cell r="B99" t="str">
            <v>　</v>
          </cell>
          <cell r="C99" t="str">
            <v>　</v>
          </cell>
          <cell r="D99" t="str">
            <v>　</v>
          </cell>
          <cell r="E99">
            <v>0</v>
          </cell>
          <cell r="R99">
            <v>1</v>
          </cell>
          <cell r="S99">
            <v>8</v>
          </cell>
          <cell r="T99">
            <v>4</v>
          </cell>
          <cell r="U99">
            <v>32</v>
          </cell>
        </row>
        <row r="100">
          <cell r="A100" t="str">
            <v>　　</v>
          </cell>
          <cell r="B100" t="str">
            <v>　</v>
          </cell>
          <cell r="C100" t="str">
            <v>　</v>
          </cell>
          <cell r="D100" t="str">
            <v>　</v>
          </cell>
          <cell r="J100" t="str">
            <v>△SD-1</v>
          </cell>
          <cell r="R100" t="str">
            <v>D22(横打ち)</v>
          </cell>
          <cell r="U100" t="str">
            <v>本</v>
          </cell>
        </row>
        <row r="101">
          <cell r="A101" t="str">
            <v>　</v>
          </cell>
          <cell r="B101" t="str">
            <v>　</v>
          </cell>
          <cell r="C101" t="str">
            <v>　</v>
          </cell>
          <cell r="D101" t="str">
            <v>　</v>
          </cell>
          <cell r="J101">
            <v>-0.85</v>
          </cell>
          <cell r="K101">
            <v>1.7</v>
          </cell>
          <cell r="L101">
            <v>3</v>
          </cell>
          <cell r="M101">
            <v>-4.34</v>
          </cell>
          <cell r="R101">
            <v>1</v>
          </cell>
          <cell r="S101">
            <v>6</v>
          </cell>
          <cell r="T101">
            <v>3</v>
          </cell>
          <cell r="U101">
            <v>18</v>
          </cell>
        </row>
        <row r="102">
          <cell r="A102" t="str">
            <v>　</v>
          </cell>
          <cell r="B102" t="str">
            <v>　</v>
          </cell>
          <cell r="C102" t="str">
            <v>　</v>
          </cell>
          <cell r="D102" t="str">
            <v>　</v>
          </cell>
          <cell r="E102">
            <v>0</v>
          </cell>
        </row>
        <row r="103">
          <cell r="A103" t="str">
            <v>　</v>
          </cell>
          <cell r="B103" t="str">
            <v>　</v>
          </cell>
          <cell r="C103" t="str">
            <v>　</v>
          </cell>
          <cell r="D103" t="str">
            <v>　</v>
          </cell>
          <cell r="E103">
            <v>0</v>
          </cell>
          <cell r="L103" t="str">
            <v>計(㎡)</v>
          </cell>
          <cell r="M103">
            <v>93.16</v>
          </cell>
        </row>
        <row r="104">
          <cell r="A104" t="str">
            <v>　</v>
          </cell>
          <cell r="B104" t="str">
            <v>　</v>
          </cell>
          <cell r="C104" t="str">
            <v>　</v>
          </cell>
          <cell r="D104" t="str">
            <v>　</v>
          </cell>
          <cell r="R104" t="str">
            <v>成形板下水切り</v>
          </cell>
        </row>
        <row r="105">
          <cell r="B105" t="str">
            <v>　</v>
          </cell>
          <cell r="C105" t="str">
            <v>　</v>
          </cell>
          <cell r="D105" t="str">
            <v>　</v>
          </cell>
          <cell r="E105">
            <v>0</v>
          </cell>
          <cell r="M105" t="str">
            <v>　</v>
          </cell>
          <cell r="R105">
            <v>15.71</v>
          </cell>
          <cell r="S105">
            <v>1</v>
          </cell>
          <cell r="T105">
            <v>1</v>
          </cell>
          <cell r="U105">
            <v>15.71</v>
          </cell>
        </row>
        <row r="106">
          <cell r="A106" t="str">
            <v>　　</v>
          </cell>
          <cell r="B106" t="str">
            <v>　</v>
          </cell>
          <cell r="C106" t="str">
            <v>　</v>
          </cell>
          <cell r="D106" t="str">
            <v>　</v>
          </cell>
          <cell r="M106" t="str">
            <v>　</v>
          </cell>
        </row>
        <row r="107">
          <cell r="B107" t="str">
            <v>　</v>
          </cell>
          <cell r="C107" t="str">
            <v>　</v>
          </cell>
          <cell r="D107" t="str">
            <v>　</v>
          </cell>
          <cell r="M107" t="str">
            <v>　</v>
          </cell>
          <cell r="T107" t="str">
            <v>計(㎡)</v>
          </cell>
          <cell r="U107">
            <v>15.71</v>
          </cell>
        </row>
        <row r="108">
          <cell r="A108" t="str">
            <v>　</v>
          </cell>
          <cell r="B108" t="str">
            <v>　</v>
          </cell>
          <cell r="C108" t="str">
            <v>　</v>
          </cell>
          <cell r="D108" t="str">
            <v>　</v>
          </cell>
          <cell r="E108" t="str">
            <v>　</v>
          </cell>
          <cell r="M108" t="str">
            <v>　</v>
          </cell>
        </row>
        <row r="109">
          <cell r="B109" t="str">
            <v>　</v>
          </cell>
          <cell r="C109" t="str">
            <v>　</v>
          </cell>
          <cell r="D109" t="str">
            <v>　</v>
          </cell>
          <cell r="E109">
            <v>0</v>
          </cell>
          <cell r="M109" t="str">
            <v>　</v>
          </cell>
        </row>
        <row r="110">
          <cell r="B110" t="str">
            <v>　</v>
          </cell>
          <cell r="C110" t="str">
            <v>　</v>
          </cell>
          <cell r="D110" t="str">
            <v>　</v>
          </cell>
          <cell r="E110" t="str">
            <v>　</v>
          </cell>
          <cell r="M110" t="str">
            <v>　</v>
          </cell>
        </row>
        <row r="111">
          <cell r="B111" t="str">
            <v>　</v>
          </cell>
          <cell r="C111" t="str">
            <v>　</v>
          </cell>
          <cell r="D111" t="str">
            <v>　</v>
          </cell>
          <cell r="E111" t="str">
            <v>　</v>
          </cell>
          <cell r="M111" t="str">
            <v>　</v>
          </cell>
        </row>
        <row r="112">
          <cell r="B112" t="str">
            <v>　</v>
          </cell>
          <cell r="C112" t="str">
            <v>　</v>
          </cell>
          <cell r="D112" t="str">
            <v>　</v>
          </cell>
          <cell r="M112" t="str">
            <v>　</v>
          </cell>
        </row>
        <row r="113">
          <cell r="A113" t="str">
            <v>　</v>
          </cell>
          <cell r="B113" t="str">
            <v>　</v>
          </cell>
          <cell r="C113" t="str">
            <v>　</v>
          </cell>
          <cell r="D113" t="str">
            <v>　</v>
          </cell>
        </row>
        <row r="114">
          <cell r="B114" t="str">
            <v>　</v>
          </cell>
          <cell r="C114" t="str">
            <v>　</v>
          </cell>
          <cell r="D114" t="str">
            <v>　</v>
          </cell>
        </row>
        <row r="115">
          <cell r="B115" t="str">
            <v>　</v>
          </cell>
          <cell r="C115" t="str">
            <v>　</v>
          </cell>
          <cell r="D115" t="str">
            <v>　</v>
          </cell>
        </row>
        <row r="118">
          <cell r="J118" t="str">
            <v>　</v>
          </cell>
        </row>
        <row r="119">
          <cell r="A119" t="str">
            <v>　</v>
          </cell>
        </row>
      </sheetData>
      <sheetData sheetId="10" refreshError="1"/>
      <sheetData sheetId="11" refreshError="1"/>
      <sheetData sheetId="12">
        <row r="42">
          <cell r="W42" t="str">
            <v>総合仮設費算出表【単独工事】</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市住耐震 (3)"/>
      <sheetName val="市住耐震 (4)"/>
      <sheetName val="市住耐震"/>
      <sheetName val="市住耐震 (2)"/>
      <sheetName val="明々寮ＡＣ"/>
      <sheetName val="明々寮ＢＤ"/>
      <sheetName val="明々廊下"/>
      <sheetName val="AＢＣ案"/>
      <sheetName val="設備"/>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
      <sheetName val="機器"/>
      <sheetName val="吹出ダンパ"/>
      <sheetName val="設定"/>
      <sheetName val="配管保温塗装"/>
      <sheetName val="VE"/>
      <sheetName val="ダクト保温"/>
    </sheetNames>
    <sheetDataSet>
      <sheetData sheetId="0"/>
      <sheetData sheetId="1"/>
      <sheetData sheetId="2"/>
      <sheetData sheetId="3"/>
      <sheetData sheetId="4"/>
      <sheetData sheetId="5"/>
      <sheetData sheetId="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大鏡"/>
      <sheetName val="①鏡"/>
      <sheetName val="①動力内訳"/>
      <sheetName val="①動力数量"/>
      <sheetName val="①動力拾"/>
      <sheetName val="①電ｺﾝ"/>
      <sheetName val="①電ｺﾝ数量"/>
      <sheetName val="①電ｺﾝ拾"/>
      <sheetName val="①電話"/>
      <sheetName val="①電話数量"/>
      <sheetName val="①電話拾"/>
      <sheetName val="①放送"/>
      <sheetName val="①放送数量"/>
      <sheetName val="①放送拾"/>
      <sheetName val="①時計"/>
      <sheetName val="①時計数量"/>
      <sheetName val="①時計拾"/>
      <sheetName val="①監視"/>
      <sheetName val="①監視数量"/>
      <sheetName val="①監視拾"/>
      <sheetName val="①トータ"/>
      <sheetName val="①トータ数量"/>
      <sheetName val="①トータ拾"/>
      <sheetName val="①火報"/>
      <sheetName val="①火報 数量"/>
      <sheetName val="①火報拾"/>
      <sheetName val="②鏡"/>
      <sheetName val="②電ｺﾝ"/>
      <sheetName val="②電ｺﾝ数量"/>
      <sheetName val="②電ｺﾝ拾"/>
      <sheetName val="②電話"/>
      <sheetName val="②電話数量"/>
      <sheetName val="②電話拾"/>
      <sheetName val="②放送"/>
      <sheetName val="②放送数量"/>
      <sheetName val="②放送拾"/>
      <sheetName val="②時計"/>
      <sheetName val="②時計数量"/>
      <sheetName val="②時計拾 "/>
      <sheetName val="②監視"/>
      <sheetName val="②監視数量"/>
      <sheetName val="②監視拾"/>
      <sheetName val="②ｵｯｽﾞ"/>
      <sheetName val="②ｵｯｽﾞ数量 "/>
      <sheetName val="②ｵｯｽﾞ拾"/>
      <sheetName val="②PCIS"/>
      <sheetName val="②PCIS数量"/>
      <sheetName val="②PCIS拾"/>
      <sheetName val="②ITV"/>
      <sheetName val="②ITV数量"/>
      <sheetName val="②ITV拾"/>
      <sheetName val="②計数"/>
      <sheetName val="②計数 数量"/>
      <sheetName val="②計数 拾"/>
      <sheetName val="②火報"/>
      <sheetName val="②火報 数量"/>
      <sheetName val="②火報拾"/>
      <sheetName val="③鏡"/>
      <sheetName val="③電ｺﾝ"/>
      <sheetName val="③電ｺﾝ数量"/>
      <sheetName val="③電ｺﾝ拾"/>
      <sheetName val="代価表紙"/>
      <sheetName val="物価･ｶﾀﾛｸﾞ･見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一覧"/>
      <sheetName val="使用説明"/>
      <sheetName val="Sheet1"/>
      <sheetName val="材料リスト"/>
      <sheetName val="設定シート"/>
      <sheetName val="内訳書式"/>
      <sheetName val="比較表用紙"/>
      <sheetName val="見積用紙"/>
      <sheetName val="見積項目例"/>
      <sheetName val="見積項目"/>
      <sheetName val="内訳書BU"/>
      <sheetName val="別紙内訳BU"/>
      <sheetName val="内訳書"/>
      <sheetName val="別紙内訳"/>
      <sheetName val="積算基準"/>
      <sheetName val="複合単価表"/>
      <sheetName val="見積比較表"/>
      <sheetName val="log"/>
      <sheetName val="項目一覧"/>
      <sheetName val="清須市"/>
      <sheetName val="清須市old"/>
      <sheetName val="分電盤歩掛かり"/>
      <sheetName val="制御盤歩掛かり"/>
      <sheetName val="内訳書0529161004"/>
      <sheetName val="別紙内訳0529161004"/>
      <sheetName val="内訳書0530092611"/>
      <sheetName val="別紙内訳0530092611"/>
      <sheetName val="内訳書0530141153"/>
      <sheetName val="別紙内訳0530141153"/>
      <sheetName val="内訳書0530141433"/>
      <sheetName val="別紙内訳05301414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B19" t="str">
            <v>電工</v>
          </cell>
          <cell r="D19">
            <v>17000</v>
          </cell>
        </row>
        <row r="20">
          <cell r="B20" t="str">
            <v>普通作業員</v>
          </cell>
          <cell r="D20">
            <v>13600</v>
          </cell>
        </row>
        <row r="21">
          <cell r="B21" t="str">
            <v>特殊作業員</v>
          </cell>
          <cell r="D21">
            <v>16900</v>
          </cell>
        </row>
        <row r="22">
          <cell r="B22" t="str">
            <v>はつり工</v>
          </cell>
          <cell r="D22">
            <v>13000</v>
          </cell>
        </row>
        <row r="23">
          <cell r="B23" t="str">
            <v>塗装工</v>
          </cell>
          <cell r="D23">
            <v>16300</v>
          </cell>
        </row>
        <row r="24">
          <cell r="D24">
            <v>16100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
      <sheetName val="機器"/>
      <sheetName val="吹出ダンパ"/>
      <sheetName val="設定"/>
      <sheetName val="配管保温塗装"/>
      <sheetName val="VE"/>
      <sheetName val="ダクト保温"/>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主要機器"/>
      <sheetName val="Ⅱ内訳"/>
      <sheetName val="Ⅱ①機器"/>
      <sheetName val="Ⅱ1見)GHP"/>
      <sheetName val="Ⅱ1)別"/>
      <sheetName val="Ⅱ②配管"/>
      <sheetName val="Ⅱ2)別"/>
      <sheetName val="Ⅱ③計装"/>
      <sheetName val="Ⅱ3)別"/>
      <sheetName val="Ⅱ2見)計装工事"/>
      <sheetName val="Ⅱ④換気"/>
      <sheetName val="Ⅱ3見)全熱"/>
      <sheetName val="Ⅱ3見)スト"/>
      <sheetName val="Ⅱ3見)天扇"/>
      <sheetName val="Ⅱ4)別"/>
      <sheetName val="Ⅱ⑤換気ﾀﾞｸﾄ"/>
      <sheetName val="Ⅱ代価表"/>
      <sheetName val="Ⅱ5)別"/>
      <sheetName val="Ⅱ4見)ﾊﾟｲﾌﾟﾌｰﾄﾞ"/>
      <sheetName val="Ⅱ5見)制気口"/>
      <sheetName val="Ⅱ6見)susﾌｰﾄ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積上"/>
      <sheetName val="土砂運搬"/>
    </sheetNames>
    <sheetDataSet>
      <sheetData sheetId="0" refreshError="1"/>
      <sheetData sheetId="1" refreshError="1">
        <row r="4">
          <cell r="C4" t="str">
            <v>架</v>
          </cell>
          <cell r="D4" t="str">
            <v>900*1700級</v>
          </cell>
          <cell r="E4" t="str">
            <v>900*1700級</v>
          </cell>
          <cell r="F4" t="str">
            <v>日</v>
          </cell>
        </row>
        <row r="5">
          <cell r="A5" t="str">
            <v>T022211</v>
          </cell>
          <cell r="B5" t="str">
            <v>外部枠組本足場</v>
          </cell>
          <cell r="C5" t="str">
            <v>ｍ2</v>
          </cell>
          <cell r="D5" t="str">
            <v>建枠損料</v>
          </cell>
          <cell r="E5">
            <v>62</v>
          </cell>
          <cell r="F5">
            <v>62</v>
          </cell>
          <cell r="G5" t="str">
            <v>脚</v>
          </cell>
          <cell r="H5">
            <v>0.35</v>
          </cell>
          <cell r="I5">
            <v>7.4</v>
          </cell>
          <cell r="J5">
            <v>161</v>
          </cell>
          <cell r="K5">
            <v>1060</v>
          </cell>
        </row>
        <row r="6">
          <cell r="B6" t="str">
            <v>（枠組階段共）</v>
          </cell>
          <cell r="C6" t="str">
            <v>500*1800級</v>
          </cell>
          <cell r="D6" t="str">
            <v>日</v>
          </cell>
          <cell r="E6" t="str">
            <v>500*1800級</v>
          </cell>
          <cell r="F6" t="str">
            <v>日</v>
          </cell>
        </row>
        <row r="7">
          <cell r="B7" t="str">
            <v>外壁高さ12m未満</v>
          </cell>
          <cell r="C7" t="str">
            <v>板付布枠損料</v>
          </cell>
          <cell r="D7" t="str">
            <v>板付布枠損料</v>
          </cell>
          <cell r="E7" t="str">
            <v>枚</v>
          </cell>
          <cell r="F7">
            <v>62</v>
          </cell>
          <cell r="G7" t="str">
            <v>枚</v>
          </cell>
          <cell r="H7">
            <v>0.33</v>
          </cell>
          <cell r="I7">
            <v>7.2</v>
          </cell>
          <cell r="J7">
            <v>147</v>
          </cell>
        </row>
        <row r="8">
          <cell r="E8" t="str">
            <v>240*1800級</v>
          </cell>
          <cell r="F8" t="str">
            <v>日</v>
          </cell>
        </row>
        <row r="9">
          <cell r="D9" t="str">
            <v>板付布枠損料</v>
          </cell>
          <cell r="E9">
            <v>62</v>
          </cell>
          <cell r="F9">
            <v>62</v>
          </cell>
          <cell r="G9" t="str">
            <v>枚</v>
          </cell>
          <cell r="H9">
            <v>0.33</v>
          </cell>
          <cell r="I9">
            <v>5.6</v>
          </cell>
          <cell r="J9">
            <v>115</v>
          </cell>
        </row>
        <row r="10">
          <cell r="E10" t="str">
            <v>1200＊1800級</v>
          </cell>
          <cell r="F10" t="str">
            <v>日</v>
          </cell>
        </row>
        <row r="11">
          <cell r="D11" t="str">
            <v>筋違損料</v>
          </cell>
          <cell r="E11">
            <v>62</v>
          </cell>
          <cell r="F11">
            <v>62</v>
          </cell>
          <cell r="G11" t="str">
            <v>本</v>
          </cell>
          <cell r="H11">
            <v>0.65</v>
          </cell>
          <cell r="I11">
            <v>1.9</v>
          </cell>
          <cell r="J11">
            <v>77</v>
          </cell>
        </row>
        <row r="12">
          <cell r="F12" t="str">
            <v>日</v>
          </cell>
        </row>
        <row r="13">
          <cell r="D13" t="str">
            <v>合板足場板損料</v>
          </cell>
          <cell r="E13" t="str">
            <v>240*4,000*25mm</v>
          </cell>
          <cell r="F13">
            <v>62</v>
          </cell>
          <cell r="G13" t="str">
            <v>枚</v>
          </cell>
          <cell r="H13">
            <v>0.04</v>
          </cell>
          <cell r="I13">
            <v>6.4</v>
          </cell>
          <cell r="J13">
            <v>16</v>
          </cell>
        </row>
        <row r="14">
          <cell r="E14" t="str">
            <v>ｽﾄﾛｰｸ250　　　　　損料率</v>
          </cell>
        </row>
        <row r="15">
          <cell r="D15" t="str">
            <v>ジャッキベース</v>
          </cell>
          <cell r="E15">
            <v>0.15</v>
          </cell>
          <cell r="F15" t="str">
            <v>個</v>
          </cell>
          <cell r="G15" t="str">
            <v>個</v>
          </cell>
          <cell r="H15">
            <v>0.1</v>
          </cell>
          <cell r="I15">
            <v>957</v>
          </cell>
          <cell r="J15">
            <v>14</v>
          </cell>
        </row>
        <row r="17">
          <cell r="D17" t="str">
            <v>壁つなぎ</v>
          </cell>
          <cell r="E17">
            <v>0.15</v>
          </cell>
          <cell r="F17" t="str">
            <v>個</v>
          </cell>
          <cell r="G17" t="str">
            <v>個</v>
          </cell>
          <cell r="H17">
            <v>0.03</v>
          </cell>
          <cell r="I17">
            <v>1090</v>
          </cell>
          <cell r="J17">
            <v>5</v>
          </cell>
        </row>
        <row r="19">
          <cell r="D19" t="str">
            <v>とび工</v>
          </cell>
          <cell r="E19" t="str">
            <v>人</v>
          </cell>
          <cell r="F19">
            <v>2.5999999999999999E-2</v>
          </cell>
          <cell r="G19" t="str">
            <v>人</v>
          </cell>
          <cell r="H19">
            <v>2.5999999999999999E-2</v>
          </cell>
          <cell r="I19">
            <v>18100</v>
          </cell>
          <cell r="J19">
            <v>471</v>
          </cell>
        </row>
        <row r="21">
          <cell r="D21" t="str">
            <v>その他</v>
          </cell>
          <cell r="E21" t="str">
            <v>（労）×12%</v>
          </cell>
          <cell r="F21">
            <v>57</v>
          </cell>
          <cell r="J21">
            <v>57</v>
          </cell>
        </row>
        <row r="23">
          <cell r="D23" t="str">
            <v>計</v>
          </cell>
          <cell r="E23">
            <v>1063</v>
          </cell>
          <cell r="J23">
            <v>1063</v>
          </cell>
        </row>
        <row r="26">
          <cell r="C26" t="str">
            <v>架</v>
          </cell>
          <cell r="D26" t="str">
            <v>900*1700級</v>
          </cell>
          <cell r="E26" t="str">
            <v>900*1700級</v>
          </cell>
          <cell r="F26" t="str">
            <v>日</v>
          </cell>
        </row>
        <row r="27">
          <cell r="A27" t="str">
            <v>T022311</v>
          </cell>
          <cell r="B27" t="str">
            <v>外部枠組本足場</v>
          </cell>
          <cell r="C27" t="str">
            <v>ｍ2</v>
          </cell>
          <cell r="D27" t="str">
            <v>建枠損料</v>
          </cell>
          <cell r="E27">
            <v>106</v>
          </cell>
          <cell r="F27">
            <v>106</v>
          </cell>
          <cell r="G27" t="str">
            <v>脚</v>
          </cell>
          <cell r="H27">
            <v>0.35</v>
          </cell>
          <cell r="I27">
            <v>7.4</v>
          </cell>
          <cell r="J27">
            <v>275</v>
          </cell>
          <cell r="K27">
            <v>1500</v>
          </cell>
        </row>
        <row r="28">
          <cell r="B28" t="str">
            <v>（枠組階段共）</v>
          </cell>
          <cell r="C28" t="str">
            <v>500*1800級</v>
          </cell>
          <cell r="D28" t="str">
            <v>日</v>
          </cell>
          <cell r="E28" t="str">
            <v>500*1800級</v>
          </cell>
          <cell r="F28" t="str">
            <v>日</v>
          </cell>
        </row>
        <row r="29">
          <cell r="B29" t="str">
            <v>外壁高さ22m未満</v>
          </cell>
          <cell r="C29" t="str">
            <v>板付布枠損料</v>
          </cell>
          <cell r="D29" t="str">
            <v>板付布枠損料</v>
          </cell>
          <cell r="E29" t="str">
            <v>枚</v>
          </cell>
          <cell r="F29">
            <v>106</v>
          </cell>
          <cell r="G29" t="str">
            <v>枚</v>
          </cell>
          <cell r="H29">
            <v>0.33</v>
          </cell>
          <cell r="I29">
            <v>7.2</v>
          </cell>
          <cell r="J29">
            <v>252</v>
          </cell>
        </row>
        <row r="30">
          <cell r="E30" t="str">
            <v>240*1800級</v>
          </cell>
          <cell r="F30" t="str">
            <v>日</v>
          </cell>
        </row>
        <row r="31">
          <cell r="D31" t="str">
            <v>板付布枠損料</v>
          </cell>
          <cell r="E31">
            <v>106</v>
          </cell>
          <cell r="F31">
            <v>106</v>
          </cell>
          <cell r="G31" t="str">
            <v>枚</v>
          </cell>
          <cell r="H31">
            <v>0.33</v>
          </cell>
          <cell r="I31">
            <v>5.6</v>
          </cell>
          <cell r="J31">
            <v>196</v>
          </cell>
        </row>
        <row r="32">
          <cell r="E32" t="str">
            <v>1200＊1800級</v>
          </cell>
          <cell r="F32" t="str">
            <v>日</v>
          </cell>
        </row>
        <row r="33">
          <cell r="D33" t="str">
            <v>筋違損料</v>
          </cell>
          <cell r="E33">
            <v>106</v>
          </cell>
          <cell r="F33">
            <v>106</v>
          </cell>
          <cell r="G33" t="str">
            <v>本</v>
          </cell>
          <cell r="H33">
            <v>0.65</v>
          </cell>
          <cell r="I33">
            <v>1.9</v>
          </cell>
          <cell r="J33">
            <v>131</v>
          </cell>
        </row>
        <row r="34">
          <cell r="F34" t="str">
            <v>日</v>
          </cell>
        </row>
        <row r="35">
          <cell r="D35" t="str">
            <v>合板足場板損料</v>
          </cell>
          <cell r="E35" t="str">
            <v>240*4,000*25mm</v>
          </cell>
          <cell r="F35">
            <v>106</v>
          </cell>
          <cell r="G35" t="str">
            <v>枚</v>
          </cell>
          <cell r="H35">
            <v>0.03</v>
          </cell>
          <cell r="I35">
            <v>6.4</v>
          </cell>
          <cell r="J35">
            <v>20</v>
          </cell>
        </row>
        <row r="36">
          <cell r="E36" t="str">
            <v>ｽﾄﾛｰｸ250　　　　　損料率</v>
          </cell>
        </row>
        <row r="37">
          <cell r="D37" t="str">
            <v>ジャッキベース</v>
          </cell>
          <cell r="E37">
            <v>0.15</v>
          </cell>
          <cell r="F37" t="str">
            <v>日</v>
          </cell>
          <cell r="G37" t="str">
            <v>個</v>
          </cell>
          <cell r="H37">
            <v>7.0000000000000007E-2</v>
          </cell>
          <cell r="I37">
            <v>957</v>
          </cell>
          <cell r="J37">
            <v>10</v>
          </cell>
        </row>
        <row r="39">
          <cell r="D39" t="str">
            <v>壁つなぎ</v>
          </cell>
          <cell r="E39">
            <v>0.15</v>
          </cell>
          <cell r="F39" t="str">
            <v>日</v>
          </cell>
          <cell r="G39" t="str">
            <v>個</v>
          </cell>
          <cell r="H39">
            <v>0.03</v>
          </cell>
          <cell r="I39">
            <v>1090</v>
          </cell>
          <cell r="J39">
            <v>5</v>
          </cell>
        </row>
        <row r="41">
          <cell r="D41" t="str">
            <v>とび工</v>
          </cell>
          <cell r="E41" t="str">
            <v>人</v>
          </cell>
          <cell r="F41">
            <v>0.03</v>
          </cell>
          <cell r="G41" t="str">
            <v>人</v>
          </cell>
          <cell r="H41">
            <v>0.03</v>
          </cell>
          <cell r="I41">
            <v>18100</v>
          </cell>
          <cell r="J41">
            <v>543</v>
          </cell>
        </row>
        <row r="43">
          <cell r="D43" t="str">
            <v>その他</v>
          </cell>
          <cell r="E43" t="str">
            <v>（労）×12%</v>
          </cell>
          <cell r="F43">
            <v>65</v>
          </cell>
          <cell r="J43">
            <v>65</v>
          </cell>
        </row>
        <row r="45">
          <cell r="D45" t="str">
            <v>計</v>
          </cell>
          <cell r="E45">
            <v>1497</v>
          </cell>
          <cell r="J45">
            <v>1497</v>
          </cell>
        </row>
        <row r="48">
          <cell r="C48" t="str">
            <v>架</v>
          </cell>
          <cell r="D48" t="str">
            <v>900*1700級</v>
          </cell>
          <cell r="E48" t="str">
            <v>900*1700級</v>
          </cell>
          <cell r="F48" t="str">
            <v>日</v>
          </cell>
        </row>
        <row r="49">
          <cell r="A49" t="str">
            <v>T022415</v>
          </cell>
          <cell r="B49" t="str">
            <v>外部枠組本足場</v>
          </cell>
          <cell r="C49" t="str">
            <v>ｍ2</v>
          </cell>
          <cell r="D49" t="str">
            <v>建枠損料</v>
          </cell>
          <cell r="E49">
            <v>172</v>
          </cell>
          <cell r="F49">
            <v>172</v>
          </cell>
          <cell r="G49" t="str">
            <v>脚</v>
          </cell>
          <cell r="H49">
            <v>0.35</v>
          </cell>
          <cell r="I49">
            <v>7.4</v>
          </cell>
          <cell r="J49">
            <v>445</v>
          </cell>
          <cell r="K49">
            <v>2110</v>
          </cell>
        </row>
        <row r="50">
          <cell r="B50" t="str">
            <v>（枠組階段共）</v>
          </cell>
          <cell r="C50" t="str">
            <v>500*1800級</v>
          </cell>
          <cell r="D50" t="str">
            <v>日</v>
          </cell>
          <cell r="E50" t="str">
            <v>500*1800級</v>
          </cell>
          <cell r="F50" t="str">
            <v>日</v>
          </cell>
        </row>
        <row r="51">
          <cell r="B51" t="str">
            <v>外壁高さ22m以上</v>
          </cell>
          <cell r="C51" t="str">
            <v>板付布枠損料</v>
          </cell>
          <cell r="D51" t="str">
            <v>板付布枠損料</v>
          </cell>
          <cell r="E51" t="str">
            <v>枚</v>
          </cell>
          <cell r="F51">
            <v>172</v>
          </cell>
          <cell r="G51" t="str">
            <v>枚</v>
          </cell>
          <cell r="H51">
            <v>0.33</v>
          </cell>
          <cell r="I51">
            <v>7.2</v>
          </cell>
          <cell r="J51">
            <v>409</v>
          </cell>
        </row>
        <row r="52">
          <cell r="E52" t="str">
            <v>240*1800級</v>
          </cell>
          <cell r="F52" t="str">
            <v>日</v>
          </cell>
        </row>
        <row r="53">
          <cell r="D53" t="str">
            <v>板付布枠損料</v>
          </cell>
          <cell r="E53">
            <v>172</v>
          </cell>
          <cell r="F53">
            <v>172</v>
          </cell>
          <cell r="G53" t="str">
            <v>枚</v>
          </cell>
          <cell r="H53">
            <v>0.33</v>
          </cell>
          <cell r="I53">
            <v>5.6</v>
          </cell>
          <cell r="J53">
            <v>318</v>
          </cell>
        </row>
        <row r="54">
          <cell r="E54" t="str">
            <v>1200＊1800級</v>
          </cell>
          <cell r="F54" t="str">
            <v>日</v>
          </cell>
        </row>
        <row r="55">
          <cell r="D55" t="str">
            <v>筋違損料</v>
          </cell>
          <cell r="E55">
            <v>172</v>
          </cell>
          <cell r="F55">
            <v>172</v>
          </cell>
          <cell r="G55" t="str">
            <v>本</v>
          </cell>
          <cell r="H55">
            <v>0.65</v>
          </cell>
          <cell r="I55">
            <v>1.9</v>
          </cell>
          <cell r="J55">
            <v>212</v>
          </cell>
        </row>
        <row r="56">
          <cell r="F56" t="str">
            <v>日</v>
          </cell>
        </row>
        <row r="57">
          <cell r="D57" t="str">
            <v>合板足場板損料</v>
          </cell>
          <cell r="E57" t="str">
            <v>240*4,000*25mm</v>
          </cell>
          <cell r="F57">
            <v>172</v>
          </cell>
          <cell r="G57" t="str">
            <v>枚</v>
          </cell>
          <cell r="H57">
            <v>2.4E-2</v>
          </cell>
          <cell r="I57">
            <v>6.4</v>
          </cell>
          <cell r="J57">
            <v>26</v>
          </cell>
        </row>
        <row r="58">
          <cell r="E58" t="str">
            <v>ｽﾄﾛｰｸ250　　　　　損料率</v>
          </cell>
        </row>
        <row r="59">
          <cell r="D59" t="str">
            <v>ジャッキベース</v>
          </cell>
          <cell r="E59">
            <v>0.15</v>
          </cell>
          <cell r="F59" t="str">
            <v>日</v>
          </cell>
          <cell r="G59" t="str">
            <v>個</v>
          </cell>
          <cell r="H59">
            <v>0.05</v>
          </cell>
          <cell r="I59">
            <v>957</v>
          </cell>
          <cell r="J59">
            <v>7</v>
          </cell>
        </row>
        <row r="61">
          <cell r="D61" t="str">
            <v>壁つなぎ</v>
          </cell>
          <cell r="E61">
            <v>0.15</v>
          </cell>
          <cell r="F61" t="str">
            <v>日</v>
          </cell>
          <cell r="G61" t="str">
            <v>個</v>
          </cell>
          <cell r="H61">
            <v>0.03</v>
          </cell>
          <cell r="I61">
            <v>1090</v>
          </cell>
          <cell r="J61">
            <v>5</v>
          </cell>
        </row>
        <row r="63">
          <cell r="D63" t="str">
            <v>とび工</v>
          </cell>
          <cell r="E63" t="str">
            <v>人</v>
          </cell>
          <cell r="F63">
            <v>3.4000000000000002E-2</v>
          </cell>
          <cell r="G63" t="str">
            <v>人</v>
          </cell>
          <cell r="H63">
            <v>3.4000000000000002E-2</v>
          </cell>
          <cell r="I63">
            <v>18100</v>
          </cell>
          <cell r="J63">
            <v>615</v>
          </cell>
        </row>
        <row r="65">
          <cell r="D65" t="str">
            <v>その他</v>
          </cell>
          <cell r="E65" t="str">
            <v>（労）×12%</v>
          </cell>
          <cell r="F65">
            <v>74</v>
          </cell>
          <cell r="J65">
            <v>74</v>
          </cell>
        </row>
        <row r="67">
          <cell r="D67" t="str">
            <v>計</v>
          </cell>
          <cell r="E67">
            <v>2111</v>
          </cell>
          <cell r="J67">
            <v>2111</v>
          </cell>
        </row>
        <row r="74">
          <cell r="F74" t="str">
            <v>日</v>
          </cell>
        </row>
        <row r="75">
          <cell r="A75" t="str">
            <v>T023511</v>
          </cell>
          <cell r="B75" t="str">
            <v>安全手すり</v>
          </cell>
          <cell r="C75" t="str">
            <v>ｍ</v>
          </cell>
          <cell r="D75" t="str">
            <v>手すり柱損料</v>
          </cell>
          <cell r="E75">
            <v>62</v>
          </cell>
          <cell r="F75">
            <v>62</v>
          </cell>
          <cell r="G75" t="str">
            <v>本</v>
          </cell>
          <cell r="H75">
            <v>0.56999999999999995</v>
          </cell>
          <cell r="I75">
            <v>2.5</v>
          </cell>
          <cell r="J75">
            <v>88</v>
          </cell>
          <cell r="K75">
            <v>520</v>
          </cell>
        </row>
        <row r="76">
          <cell r="B76" t="str">
            <v>（外部枠組本足場用）</v>
          </cell>
          <cell r="C76" t="str">
            <v>日</v>
          </cell>
          <cell r="F76" t="str">
            <v>日</v>
          </cell>
        </row>
        <row r="77">
          <cell r="D77" t="str">
            <v>手すり損料</v>
          </cell>
          <cell r="E77">
            <v>62</v>
          </cell>
          <cell r="F77">
            <v>62</v>
          </cell>
          <cell r="G77" t="str">
            <v>本</v>
          </cell>
          <cell r="H77">
            <v>1.1200000000000001</v>
          </cell>
          <cell r="I77">
            <v>1</v>
          </cell>
          <cell r="J77">
            <v>69</v>
          </cell>
        </row>
        <row r="79">
          <cell r="D79" t="str">
            <v>とび工</v>
          </cell>
          <cell r="E79" t="str">
            <v>人</v>
          </cell>
          <cell r="F79">
            <v>1.7999999999999999E-2</v>
          </cell>
          <cell r="G79" t="str">
            <v>人</v>
          </cell>
          <cell r="H79">
            <v>1.7999999999999999E-2</v>
          </cell>
          <cell r="I79">
            <v>18100</v>
          </cell>
          <cell r="J79">
            <v>326</v>
          </cell>
        </row>
        <row r="81">
          <cell r="D81" t="str">
            <v>その他</v>
          </cell>
          <cell r="E81" t="str">
            <v>（労）×12%</v>
          </cell>
          <cell r="F81">
            <v>39</v>
          </cell>
          <cell r="J81">
            <v>39</v>
          </cell>
        </row>
        <row r="83">
          <cell r="D83" t="str">
            <v>計</v>
          </cell>
          <cell r="E83">
            <v>522</v>
          </cell>
          <cell r="J83">
            <v>522</v>
          </cell>
        </row>
        <row r="86">
          <cell r="E86" t="str">
            <v>防炎Ⅰ類　　　　　 損料率</v>
          </cell>
          <cell r="F86" t="str">
            <v>日</v>
          </cell>
        </row>
        <row r="87">
          <cell r="A87" t="str">
            <v>T025211</v>
          </cell>
          <cell r="B87" t="str">
            <v>災害防止用</v>
          </cell>
          <cell r="C87" t="str">
            <v>ｍ2</v>
          </cell>
          <cell r="D87" t="str">
            <v>建築工事用シート</v>
          </cell>
          <cell r="E87">
            <v>2.8E-3</v>
          </cell>
          <cell r="F87">
            <v>62</v>
          </cell>
          <cell r="G87" t="str">
            <v>枚</v>
          </cell>
          <cell r="H87">
            <v>0.12</v>
          </cell>
          <cell r="I87">
            <v>2670</v>
          </cell>
          <cell r="J87">
            <v>56</v>
          </cell>
          <cell r="K87">
            <v>500</v>
          </cell>
        </row>
        <row r="88">
          <cell r="B88" t="str">
            <v>養生シート</v>
          </cell>
        </row>
        <row r="89">
          <cell r="D89" t="str">
            <v>とび工</v>
          </cell>
          <cell r="E89" t="str">
            <v>人</v>
          </cell>
          <cell r="F89">
            <v>2.1999999999999999E-2</v>
          </cell>
          <cell r="G89" t="str">
            <v>人</v>
          </cell>
          <cell r="H89">
            <v>2.1999999999999999E-2</v>
          </cell>
          <cell r="I89">
            <v>18100</v>
          </cell>
          <cell r="J89">
            <v>398</v>
          </cell>
        </row>
        <row r="91">
          <cell r="D91" t="str">
            <v>その他</v>
          </cell>
          <cell r="E91" t="str">
            <v>（労）×12%</v>
          </cell>
          <cell r="F91">
            <v>48</v>
          </cell>
          <cell r="J91">
            <v>48</v>
          </cell>
        </row>
        <row r="93">
          <cell r="D93" t="str">
            <v>計</v>
          </cell>
          <cell r="E93">
            <v>502</v>
          </cell>
          <cell r="J93">
            <v>502</v>
          </cell>
        </row>
        <row r="96">
          <cell r="E96" t="str">
            <v>防炎Ⅰ類　　　　　 損料率</v>
          </cell>
          <cell r="F96" t="str">
            <v>日</v>
          </cell>
        </row>
        <row r="97">
          <cell r="A97" t="str">
            <v>T025311</v>
          </cell>
          <cell r="B97" t="str">
            <v>災害防止用</v>
          </cell>
          <cell r="C97" t="str">
            <v>ｍ2</v>
          </cell>
          <cell r="D97" t="str">
            <v>メッシュシート</v>
          </cell>
          <cell r="E97">
            <v>2.8E-3</v>
          </cell>
          <cell r="F97">
            <v>62</v>
          </cell>
          <cell r="G97" t="str">
            <v>枚</v>
          </cell>
          <cell r="H97">
            <v>0.12</v>
          </cell>
          <cell r="I97">
            <v>4160</v>
          </cell>
          <cell r="J97">
            <v>87</v>
          </cell>
          <cell r="K97">
            <v>450</v>
          </cell>
        </row>
        <row r="98">
          <cell r="B98" t="str">
            <v>ネット状養生シート</v>
          </cell>
        </row>
        <row r="99">
          <cell r="D99" t="str">
            <v>とび工</v>
          </cell>
          <cell r="E99" t="str">
            <v>人</v>
          </cell>
          <cell r="F99">
            <v>1.7999999999999999E-2</v>
          </cell>
          <cell r="G99" t="str">
            <v>人</v>
          </cell>
          <cell r="H99">
            <v>1.7999999999999999E-2</v>
          </cell>
          <cell r="I99">
            <v>18100</v>
          </cell>
          <cell r="J99">
            <v>326</v>
          </cell>
        </row>
        <row r="101">
          <cell r="D101" t="str">
            <v>その他</v>
          </cell>
          <cell r="E101" t="str">
            <v>（労）×12%</v>
          </cell>
          <cell r="F101">
            <v>39</v>
          </cell>
          <cell r="J101">
            <v>39</v>
          </cell>
        </row>
        <row r="103">
          <cell r="D103" t="str">
            <v>計</v>
          </cell>
          <cell r="E103">
            <v>452</v>
          </cell>
          <cell r="J103">
            <v>452</v>
          </cell>
        </row>
        <row r="106">
          <cell r="E106" t="str">
            <v xml:space="preserve">損料率 </v>
          </cell>
          <cell r="F106" t="str">
            <v>日</v>
          </cell>
        </row>
        <row r="107">
          <cell r="A107" t="str">
            <v>T025411</v>
          </cell>
          <cell r="B107" t="str">
            <v>災害防止用</v>
          </cell>
          <cell r="C107" t="str">
            <v>ｍ2</v>
          </cell>
          <cell r="D107" t="str">
            <v>建築工事用防音シート</v>
          </cell>
          <cell r="E107">
            <v>2.8E-3</v>
          </cell>
          <cell r="F107">
            <v>200</v>
          </cell>
          <cell r="G107" t="str">
            <v>ｍ2</v>
          </cell>
          <cell r="H107">
            <v>1.1000000000000001</v>
          </cell>
          <cell r="I107">
            <v>3990</v>
          </cell>
          <cell r="J107">
            <v>2458</v>
          </cell>
          <cell r="K107">
            <v>2900</v>
          </cell>
        </row>
        <row r="108">
          <cell r="B108" t="str">
            <v>防音シート</v>
          </cell>
        </row>
        <row r="109">
          <cell r="D109" t="str">
            <v>とび工</v>
          </cell>
          <cell r="E109" t="str">
            <v>人</v>
          </cell>
          <cell r="F109">
            <v>2.1999999999999999E-2</v>
          </cell>
          <cell r="G109" t="str">
            <v>人</v>
          </cell>
          <cell r="H109">
            <v>2.1999999999999999E-2</v>
          </cell>
          <cell r="I109">
            <v>18100</v>
          </cell>
          <cell r="J109">
            <v>398</v>
          </cell>
        </row>
        <row r="111">
          <cell r="D111" t="str">
            <v>その他</v>
          </cell>
          <cell r="E111" t="str">
            <v>（労）×12%</v>
          </cell>
          <cell r="F111">
            <v>48</v>
          </cell>
          <cell r="J111">
            <v>48</v>
          </cell>
        </row>
        <row r="113">
          <cell r="D113" t="str">
            <v>計</v>
          </cell>
          <cell r="E113">
            <v>2904</v>
          </cell>
          <cell r="J113">
            <v>2904</v>
          </cell>
        </row>
        <row r="145">
          <cell r="A145" t="str">
            <v>T031601</v>
          </cell>
          <cell r="B145" t="str">
            <v>根切り　（人力）</v>
          </cell>
          <cell r="C145" t="str">
            <v>ｍ3</v>
          </cell>
          <cell r="D145" t="str">
            <v>普通作業員</v>
          </cell>
          <cell r="E145" t="str">
            <v>人</v>
          </cell>
          <cell r="F145">
            <v>0.39</v>
          </cell>
          <cell r="G145" t="str">
            <v>人</v>
          </cell>
          <cell r="H145">
            <v>0.39</v>
          </cell>
          <cell r="I145">
            <v>15500</v>
          </cell>
          <cell r="J145">
            <v>6045</v>
          </cell>
          <cell r="K145">
            <v>6770</v>
          </cell>
        </row>
        <row r="147">
          <cell r="D147" t="str">
            <v>その他</v>
          </cell>
          <cell r="E147" t="str">
            <v>（労）×12%</v>
          </cell>
          <cell r="F147">
            <v>725</v>
          </cell>
          <cell r="J147">
            <v>725</v>
          </cell>
        </row>
        <row r="149">
          <cell r="D149" t="str">
            <v>計</v>
          </cell>
          <cell r="E149">
            <v>6770</v>
          </cell>
          <cell r="J149">
            <v>6770</v>
          </cell>
        </row>
        <row r="153">
          <cell r="A153" t="str">
            <v>T031611</v>
          </cell>
          <cell r="B153" t="str">
            <v>埋戻し　（人力）</v>
          </cell>
          <cell r="C153" t="str">
            <v>ｍ3</v>
          </cell>
          <cell r="D153" t="str">
            <v>普通作業員</v>
          </cell>
          <cell r="E153" t="str">
            <v>人</v>
          </cell>
          <cell r="F153">
            <v>0.23</v>
          </cell>
          <cell r="G153" t="str">
            <v>人</v>
          </cell>
          <cell r="H153">
            <v>0.23</v>
          </cell>
          <cell r="I153">
            <v>15500</v>
          </cell>
          <cell r="J153">
            <v>3565</v>
          </cell>
          <cell r="K153">
            <v>3990</v>
          </cell>
        </row>
        <row r="155">
          <cell r="D155" t="str">
            <v>その他</v>
          </cell>
          <cell r="E155" t="str">
            <v>（労）×12%</v>
          </cell>
          <cell r="F155">
            <v>428</v>
          </cell>
          <cell r="J155">
            <v>428</v>
          </cell>
        </row>
        <row r="157">
          <cell r="D157" t="str">
            <v>計</v>
          </cell>
          <cell r="E157">
            <v>3993</v>
          </cell>
          <cell r="J157">
            <v>3993</v>
          </cell>
        </row>
        <row r="161">
          <cell r="A161" t="str">
            <v>T031621</v>
          </cell>
          <cell r="B161" t="str">
            <v>積　込　（人力）</v>
          </cell>
          <cell r="C161" t="str">
            <v>ｍ3</v>
          </cell>
          <cell r="D161" t="str">
            <v>普通作業員</v>
          </cell>
          <cell r="E161" t="str">
            <v>人</v>
          </cell>
          <cell r="F161">
            <v>0.13</v>
          </cell>
          <cell r="G161" t="str">
            <v>人</v>
          </cell>
          <cell r="H161">
            <v>0.13</v>
          </cell>
          <cell r="I161">
            <v>15500</v>
          </cell>
          <cell r="J161">
            <v>2015</v>
          </cell>
          <cell r="K161">
            <v>2260</v>
          </cell>
        </row>
        <row r="163">
          <cell r="D163" t="str">
            <v>その他</v>
          </cell>
          <cell r="E163" t="str">
            <v>（労）×12%</v>
          </cell>
          <cell r="F163">
            <v>242</v>
          </cell>
          <cell r="J163">
            <v>242</v>
          </cell>
        </row>
        <row r="165">
          <cell r="D165" t="str">
            <v>計</v>
          </cell>
          <cell r="E165">
            <v>2257</v>
          </cell>
          <cell r="J165">
            <v>2257</v>
          </cell>
        </row>
        <row r="215">
          <cell r="A215" t="str">
            <v>T041040</v>
          </cell>
          <cell r="B215" t="str">
            <v>砕石地業</v>
          </cell>
          <cell r="C215" t="str">
            <v>ｍ3</v>
          </cell>
          <cell r="D215" t="str">
            <v>砕石</v>
          </cell>
          <cell r="E215" t="str">
            <v>再生ｸﾗｯｼｬﾗﾝ</v>
          </cell>
          <cell r="F215" t="str">
            <v>ｍ3</v>
          </cell>
          <cell r="G215" t="str">
            <v>ｍ3</v>
          </cell>
          <cell r="H215">
            <v>1.1000000000000001</v>
          </cell>
          <cell r="I215">
            <v>2200</v>
          </cell>
          <cell r="J215">
            <v>2420</v>
          </cell>
          <cell r="K215">
            <v>5890</v>
          </cell>
        </row>
        <row r="217">
          <cell r="D217" t="str">
            <v>普通作業員</v>
          </cell>
          <cell r="E217" t="str">
            <v>人</v>
          </cell>
          <cell r="F217">
            <v>0.2</v>
          </cell>
          <cell r="G217" t="str">
            <v>人</v>
          </cell>
          <cell r="H217">
            <v>0.2</v>
          </cell>
          <cell r="I217">
            <v>15500</v>
          </cell>
          <cell r="J217">
            <v>3100</v>
          </cell>
        </row>
        <row r="219">
          <cell r="D219" t="str">
            <v>その他</v>
          </cell>
          <cell r="E219" t="str">
            <v>（労）×12%</v>
          </cell>
          <cell r="F219">
            <v>372</v>
          </cell>
          <cell r="J219">
            <v>372</v>
          </cell>
        </row>
        <row r="221">
          <cell r="D221" t="str">
            <v>計</v>
          </cell>
          <cell r="E221">
            <v>5892</v>
          </cell>
          <cell r="J221">
            <v>5892</v>
          </cell>
        </row>
        <row r="225">
          <cell r="A225" t="str">
            <v>T041140</v>
          </cell>
          <cell r="B225" t="str">
            <v>砕石敷き</v>
          </cell>
          <cell r="C225" t="str">
            <v>ｍ3</v>
          </cell>
          <cell r="D225" t="str">
            <v>砕石</v>
          </cell>
          <cell r="E225" t="str">
            <v>再生ｸﾗｯｼｬﾗﾝ</v>
          </cell>
          <cell r="F225" t="str">
            <v>ｍ3</v>
          </cell>
          <cell r="G225" t="str">
            <v>ｍ3</v>
          </cell>
          <cell r="H225">
            <v>1.05</v>
          </cell>
          <cell r="I225">
            <v>2200</v>
          </cell>
          <cell r="J225">
            <v>2310</v>
          </cell>
          <cell r="K225">
            <v>5260</v>
          </cell>
        </row>
        <row r="227">
          <cell r="D227" t="str">
            <v>普通作業員</v>
          </cell>
          <cell r="E227" t="str">
            <v>人</v>
          </cell>
          <cell r="F227">
            <v>0.17</v>
          </cell>
          <cell r="G227" t="str">
            <v>人</v>
          </cell>
          <cell r="H227">
            <v>0.17</v>
          </cell>
          <cell r="I227">
            <v>15500</v>
          </cell>
          <cell r="J227">
            <v>2635</v>
          </cell>
        </row>
        <row r="229">
          <cell r="D229" t="str">
            <v>その他</v>
          </cell>
          <cell r="E229" t="str">
            <v>（労）×12%</v>
          </cell>
          <cell r="F229">
            <v>316</v>
          </cell>
          <cell r="J229">
            <v>316</v>
          </cell>
        </row>
        <row r="231">
          <cell r="D231" t="str">
            <v>計</v>
          </cell>
          <cell r="E231">
            <v>5261</v>
          </cell>
          <cell r="J231">
            <v>5261</v>
          </cell>
        </row>
        <row r="285">
          <cell r="A285" t="str">
            <v>T041200</v>
          </cell>
          <cell r="B285" t="str">
            <v>地盤改良</v>
          </cell>
          <cell r="C285" t="str">
            <v>ｍ2</v>
          </cell>
          <cell r="D285">
            <v>1540</v>
          </cell>
          <cell r="K285">
            <v>1540</v>
          </cell>
        </row>
        <row r="287">
          <cell r="B287" t="str">
            <v>（改良深さ：0.65ｍ）</v>
          </cell>
          <cell r="C287" t="str">
            <v>普通作業員</v>
          </cell>
          <cell r="D287" t="str">
            <v>普通作業員</v>
          </cell>
          <cell r="E287">
            <v>0.2</v>
          </cell>
          <cell r="F287">
            <v>15500</v>
          </cell>
          <cell r="G287" t="str">
            <v>人</v>
          </cell>
          <cell r="H287">
            <v>0.2</v>
          </cell>
          <cell r="I287">
            <v>15500</v>
          </cell>
          <cell r="J287">
            <v>3100</v>
          </cell>
        </row>
        <row r="289">
          <cell r="D289" t="str">
            <v>固化材</v>
          </cell>
          <cell r="E289" t="str">
            <v>高炉Ｂ　１ｔパック　100kg／ｍ3</v>
          </cell>
          <cell r="F289" t="str">
            <v>ｔ</v>
          </cell>
          <cell r="G289" t="str">
            <v>ｔ</v>
          </cell>
          <cell r="H289">
            <v>10</v>
          </cell>
          <cell r="I289">
            <v>10080</v>
          </cell>
          <cell r="J289">
            <v>100800</v>
          </cell>
        </row>
        <row r="291">
          <cell r="D291" t="str">
            <v>トラッククレーン賃料</v>
          </cell>
          <cell r="E291" t="str">
            <v>油圧式　4.8～4.9ｔ吊り</v>
          </cell>
          <cell r="F291" t="str">
            <v>日</v>
          </cell>
          <cell r="G291" t="str">
            <v>日</v>
          </cell>
          <cell r="H291">
            <v>0.1</v>
          </cell>
          <cell r="I291">
            <v>32000</v>
          </cell>
          <cell r="J291">
            <v>3200</v>
          </cell>
        </row>
        <row r="292">
          <cell r="H292" t="str">
            <v>*1</v>
          </cell>
        </row>
        <row r="293">
          <cell r="D293" t="str">
            <v>バックホウ運転費</v>
          </cell>
          <cell r="E293" t="str">
            <v>排出ガス対策型　ｸﾛｰﾗ型　0.8ｍ3</v>
          </cell>
          <cell r="F293" t="str">
            <v>ｈ</v>
          </cell>
          <cell r="G293" t="str">
            <v>ｈ</v>
          </cell>
          <cell r="H293">
            <v>3.25</v>
          </cell>
          <cell r="I293">
            <v>9200</v>
          </cell>
          <cell r="J293">
            <v>29900</v>
          </cell>
        </row>
        <row r="295">
          <cell r="D295" t="str">
            <v>その他</v>
          </cell>
          <cell r="E295" t="str">
            <v>（労＋雑）×12%</v>
          </cell>
          <cell r="F295">
            <v>16440</v>
          </cell>
          <cell r="J295">
            <v>16440</v>
          </cell>
        </row>
        <row r="297">
          <cell r="D297" t="str">
            <v>（小計）</v>
          </cell>
          <cell r="E297">
            <v>153440</v>
          </cell>
          <cell r="J297">
            <v>153440</v>
          </cell>
        </row>
        <row r="299">
          <cell r="D299" t="str">
            <v>諸雑費</v>
          </cell>
          <cell r="E299">
            <v>560</v>
          </cell>
          <cell r="J299">
            <v>560</v>
          </cell>
        </row>
        <row r="301">
          <cell r="D301" t="str">
            <v>計</v>
          </cell>
          <cell r="E301" t="str">
            <v>ｍ2</v>
          </cell>
          <cell r="F301">
            <v>100</v>
          </cell>
          <cell r="G301" t="str">
            <v>ｍ2</v>
          </cell>
          <cell r="H301">
            <v>100</v>
          </cell>
          <cell r="J301">
            <v>154000</v>
          </cell>
        </row>
        <row r="303">
          <cell r="D303" t="str">
            <v>ｍ2当たり単価</v>
          </cell>
          <cell r="E303" t="str">
            <v>ｍ2</v>
          </cell>
          <cell r="F303">
            <v>1</v>
          </cell>
          <cell r="G303" t="str">
            <v>ｍ2</v>
          </cell>
          <cell r="H303">
            <v>1</v>
          </cell>
          <cell r="J303">
            <v>1540</v>
          </cell>
        </row>
        <row r="307">
          <cell r="A307" t="str">
            <v>T041201</v>
          </cell>
          <cell r="B307" t="str">
            <v>地盤改良</v>
          </cell>
          <cell r="C307" t="str">
            <v>ｍ2</v>
          </cell>
          <cell r="D307">
            <v>1720</v>
          </cell>
          <cell r="K307">
            <v>1720</v>
          </cell>
        </row>
        <row r="309">
          <cell r="B309" t="str">
            <v>（改良深さ：1.0ｍ）</v>
          </cell>
          <cell r="C309" t="str">
            <v>普通作業員</v>
          </cell>
          <cell r="D309" t="str">
            <v>普通作業員</v>
          </cell>
          <cell r="E309">
            <v>0.2</v>
          </cell>
          <cell r="F309">
            <v>15500</v>
          </cell>
          <cell r="G309" t="str">
            <v>人</v>
          </cell>
          <cell r="H309">
            <v>0.2</v>
          </cell>
          <cell r="I309">
            <v>15500</v>
          </cell>
          <cell r="J309">
            <v>3100</v>
          </cell>
        </row>
        <row r="311">
          <cell r="D311" t="str">
            <v>固化材</v>
          </cell>
          <cell r="E311" t="str">
            <v>高炉Ｂ　１ｔパック　100kg／ｍ3</v>
          </cell>
          <cell r="F311" t="str">
            <v>ｔ</v>
          </cell>
          <cell r="G311" t="str">
            <v>ｔ</v>
          </cell>
          <cell r="H311">
            <v>10</v>
          </cell>
          <cell r="I311">
            <v>10080</v>
          </cell>
          <cell r="J311">
            <v>100800</v>
          </cell>
        </row>
        <row r="313">
          <cell r="D313" t="str">
            <v>トラッククレーン賃料</v>
          </cell>
          <cell r="E313" t="str">
            <v>油圧式　4.8～4.9ｔ吊り</v>
          </cell>
          <cell r="F313" t="str">
            <v>日</v>
          </cell>
          <cell r="G313" t="str">
            <v>日</v>
          </cell>
          <cell r="H313">
            <v>0.1</v>
          </cell>
          <cell r="I313">
            <v>32000</v>
          </cell>
          <cell r="J313">
            <v>3200</v>
          </cell>
        </row>
        <row r="314">
          <cell r="H314" t="str">
            <v>*1</v>
          </cell>
        </row>
        <row r="315">
          <cell r="D315" t="str">
            <v>バックホウ運転費</v>
          </cell>
          <cell r="E315" t="str">
            <v>排出ガス対策型　ｸﾛｰﾗ型　0.8ｍ3</v>
          </cell>
          <cell r="F315" t="str">
            <v>ｈ</v>
          </cell>
          <cell r="G315" t="str">
            <v>ｈ</v>
          </cell>
          <cell r="H315">
            <v>5</v>
          </cell>
          <cell r="I315">
            <v>9200</v>
          </cell>
          <cell r="J315">
            <v>46000</v>
          </cell>
        </row>
        <row r="317">
          <cell r="D317" t="str">
            <v>その他</v>
          </cell>
          <cell r="E317" t="str">
            <v>（労＋雑）×12%</v>
          </cell>
          <cell r="F317">
            <v>18372</v>
          </cell>
          <cell r="J317">
            <v>18372</v>
          </cell>
        </row>
        <row r="319">
          <cell r="D319" t="str">
            <v>（小計）</v>
          </cell>
          <cell r="E319">
            <v>171472</v>
          </cell>
          <cell r="J319">
            <v>171472</v>
          </cell>
        </row>
        <row r="321">
          <cell r="D321" t="str">
            <v>諸雑費</v>
          </cell>
          <cell r="E321">
            <v>528</v>
          </cell>
          <cell r="J321">
            <v>528</v>
          </cell>
        </row>
        <row r="323">
          <cell r="D323" t="str">
            <v>計</v>
          </cell>
          <cell r="E323" t="str">
            <v>ｍ2</v>
          </cell>
          <cell r="F323">
            <v>100</v>
          </cell>
          <cell r="G323" t="str">
            <v>ｍ2</v>
          </cell>
          <cell r="H323">
            <v>100</v>
          </cell>
          <cell r="J323">
            <v>172000</v>
          </cell>
        </row>
        <row r="325">
          <cell r="D325" t="str">
            <v>ｍ2当たり単価</v>
          </cell>
          <cell r="E325" t="str">
            <v>ｍ2</v>
          </cell>
          <cell r="F325">
            <v>1</v>
          </cell>
          <cell r="G325" t="str">
            <v>ｍ2</v>
          </cell>
          <cell r="H325">
            <v>1</v>
          </cell>
          <cell r="J325">
            <v>1720</v>
          </cell>
        </row>
        <row r="329">
          <cell r="A329" t="str">
            <v>T041202</v>
          </cell>
          <cell r="B329" t="str">
            <v>地盤改良</v>
          </cell>
          <cell r="C329" t="str">
            <v>ｍ2</v>
          </cell>
          <cell r="D329">
            <v>2560</v>
          </cell>
          <cell r="K329">
            <v>2560</v>
          </cell>
        </row>
        <row r="331">
          <cell r="B331" t="str">
            <v>（改良深さ：1.4ｍ）</v>
          </cell>
          <cell r="C331" t="str">
            <v>普通作業員</v>
          </cell>
          <cell r="D331" t="str">
            <v>普通作業員</v>
          </cell>
          <cell r="E331">
            <v>0.2</v>
          </cell>
          <cell r="F331">
            <v>15500</v>
          </cell>
          <cell r="G331" t="str">
            <v>人</v>
          </cell>
          <cell r="H331">
            <v>0.2</v>
          </cell>
          <cell r="I331">
            <v>15500</v>
          </cell>
          <cell r="J331">
            <v>3100</v>
          </cell>
        </row>
        <row r="333">
          <cell r="D333" t="str">
            <v>固化材</v>
          </cell>
          <cell r="E333" t="str">
            <v>高炉Ｂ　１ｔパック　100kg／ｍ3</v>
          </cell>
          <cell r="F333" t="str">
            <v>ｔ</v>
          </cell>
          <cell r="G333" t="str">
            <v>ｔ</v>
          </cell>
          <cell r="H333">
            <v>14</v>
          </cell>
          <cell r="I333">
            <v>10080</v>
          </cell>
          <cell r="J333">
            <v>141120</v>
          </cell>
        </row>
        <row r="335">
          <cell r="D335" t="str">
            <v>トラッククレーン賃料</v>
          </cell>
          <cell r="E335" t="str">
            <v>油圧式　4.8～4.9ｔ吊り</v>
          </cell>
          <cell r="F335" t="str">
            <v>日</v>
          </cell>
          <cell r="G335" t="str">
            <v>日</v>
          </cell>
          <cell r="H335">
            <v>0.1</v>
          </cell>
          <cell r="I335">
            <v>32000</v>
          </cell>
          <cell r="J335">
            <v>3200</v>
          </cell>
        </row>
        <row r="336">
          <cell r="H336" t="str">
            <v>*1</v>
          </cell>
        </row>
        <row r="337">
          <cell r="D337" t="str">
            <v>バックホウ運転費</v>
          </cell>
          <cell r="E337" t="str">
            <v>排出ガス対策型　ｸﾛｰﾗ型　0.8ｍ3</v>
          </cell>
          <cell r="F337" t="str">
            <v>ｈ</v>
          </cell>
          <cell r="G337" t="str">
            <v>ｈ</v>
          </cell>
          <cell r="H337">
            <v>8.75</v>
          </cell>
          <cell r="I337">
            <v>9200</v>
          </cell>
          <cell r="J337">
            <v>80500</v>
          </cell>
        </row>
        <row r="339">
          <cell r="D339" t="str">
            <v>その他</v>
          </cell>
          <cell r="E339" t="str">
            <v>（労＋雑）×12%</v>
          </cell>
          <cell r="F339">
            <v>27350</v>
          </cell>
          <cell r="J339">
            <v>27350</v>
          </cell>
        </row>
        <row r="341">
          <cell r="D341" t="str">
            <v>（小計）</v>
          </cell>
          <cell r="E341">
            <v>255270</v>
          </cell>
          <cell r="J341">
            <v>255270</v>
          </cell>
        </row>
        <row r="343">
          <cell r="D343" t="str">
            <v>諸雑費</v>
          </cell>
          <cell r="E343">
            <v>730</v>
          </cell>
          <cell r="J343">
            <v>730</v>
          </cell>
        </row>
        <row r="345">
          <cell r="D345" t="str">
            <v>計</v>
          </cell>
          <cell r="E345" t="str">
            <v>ｍ2</v>
          </cell>
          <cell r="F345">
            <v>100</v>
          </cell>
          <cell r="G345" t="str">
            <v>ｍ2</v>
          </cell>
          <cell r="H345">
            <v>100</v>
          </cell>
          <cell r="J345">
            <v>256000</v>
          </cell>
        </row>
        <row r="347">
          <cell r="D347" t="str">
            <v>ｍ2当たり単価</v>
          </cell>
          <cell r="E347" t="str">
            <v>ｍ2</v>
          </cell>
          <cell r="F347">
            <v>1</v>
          </cell>
          <cell r="G347" t="str">
            <v>ｍ2</v>
          </cell>
          <cell r="H347">
            <v>1</v>
          </cell>
          <cell r="J347">
            <v>2560</v>
          </cell>
        </row>
        <row r="355">
          <cell r="A355" t="str">
            <v>T051000</v>
          </cell>
          <cell r="B355" t="str">
            <v>溶接金網張り</v>
          </cell>
          <cell r="C355" t="str">
            <v>㎡</v>
          </cell>
          <cell r="D355" t="str">
            <v>溶接金網</v>
          </cell>
          <cell r="E355" t="str">
            <v>100*100*6</v>
          </cell>
          <cell r="F355" t="str">
            <v>㎡</v>
          </cell>
          <cell r="G355" t="str">
            <v>㎡</v>
          </cell>
          <cell r="H355">
            <v>1.1000000000000001</v>
          </cell>
          <cell r="I355">
            <v>360</v>
          </cell>
          <cell r="J355">
            <v>396</v>
          </cell>
          <cell r="K355" t="e">
            <v>#N/A</v>
          </cell>
        </row>
        <row r="357">
          <cell r="D357" t="str">
            <v>結束線</v>
          </cell>
          <cell r="E357" t="str">
            <v xml:space="preserve">0.8mm </v>
          </cell>
          <cell r="F357" t="str">
            <v>㎏</v>
          </cell>
          <cell r="G357" t="str">
            <v>㎏</v>
          </cell>
          <cell r="H357">
            <v>0.2</v>
          </cell>
          <cell r="I357" t="e">
            <v>#N/A</v>
          </cell>
          <cell r="J357" t="e">
            <v>#N/A</v>
          </cell>
        </row>
        <row r="359">
          <cell r="D359" t="str">
            <v>鉄筋工</v>
          </cell>
          <cell r="E359" t="str">
            <v>人</v>
          </cell>
          <cell r="F359">
            <v>0.02</v>
          </cell>
          <cell r="G359" t="str">
            <v>人</v>
          </cell>
          <cell r="H359">
            <v>0.02</v>
          </cell>
          <cell r="I359">
            <v>20500</v>
          </cell>
          <cell r="J359">
            <v>410</v>
          </cell>
        </row>
        <row r="361">
          <cell r="D361" t="str">
            <v>その他</v>
          </cell>
          <cell r="E361" t="str">
            <v>（労+雑）×12%</v>
          </cell>
          <cell r="F361" t="e">
            <v>#N/A</v>
          </cell>
          <cell r="J361" t="e">
            <v>#N/A</v>
          </cell>
        </row>
        <row r="363">
          <cell r="D363" t="str">
            <v>計</v>
          </cell>
          <cell r="E363" t="e">
            <v>#N/A</v>
          </cell>
          <cell r="J363" t="e">
            <v>#N/A</v>
          </cell>
        </row>
        <row r="425">
          <cell r="A425" t="str">
            <v>T071000</v>
          </cell>
          <cell r="B425" t="str">
            <v>デッキプレート</v>
          </cell>
          <cell r="C425" t="str">
            <v>㎡</v>
          </cell>
          <cell r="D425" t="str">
            <v>製品代</v>
          </cell>
          <cell r="E425" t="str">
            <v>t1.2*600*50　亜鉛めっき</v>
          </cell>
          <cell r="F425" t="str">
            <v>㎡</v>
          </cell>
          <cell r="G425" t="str">
            <v>㎡</v>
          </cell>
          <cell r="H425">
            <v>1</v>
          </cell>
          <cell r="I425" t="e">
            <v>#N/A</v>
          </cell>
          <cell r="J425" t="e">
            <v>#N/A</v>
          </cell>
          <cell r="K425" t="e">
            <v>#N/A</v>
          </cell>
        </row>
        <row r="427">
          <cell r="B427" t="str">
            <v>合成スラブ用</v>
          </cell>
          <cell r="C427" t="str">
            <v>敷き込み手間</v>
          </cell>
          <cell r="D427" t="str">
            <v>敷き込み手間</v>
          </cell>
          <cell r="E427" t="str">
            <v>焼き抜き栓溶接</v>
          </cell>
          <cell r="F427">
            <v>1</v>
          </cell>
          <cell r="G427" t="str">
            <v>㎡</v>
          </cell>
          <cell r="H427">
            <v>1</v>
          </cell>
          <cell r="I427" t="e">
            <v>#N/A</v>
          </cell>
          <cell r="J427" t="e">
            <v>#N/A</v>
          </cell>
        </row>
        <row r="429">
          <cell r="D429" t="str">
            <v>計</v>
          </cell>
          <cell r="E429" t="e">
            <v>#N/A</v>
          </cell>
          <cell r="J429" t="e">
            <v>#N/A</v>
          </cell>
        </row>
        <row r="495">
          <cell r="A495" t="str">
            <v>T080110</v>
          </cell>
          <cell r="B495" t="str">
            <v>ｺﾝｸﾘｰﾄﾌﾞﾛｯｸ積み</v>
          </cell>
          <cell r="C495" t="str">
            <v>㎡</v>
          </cell>
          <cell r="D495" t="str">
            <v>ｺﾝｸﾘｰﾄﾌﾞﾛｯｸ</v>
          </cell>
          <cell r="E495" t="str">
            <v>C種 t150</v>
          </cell>
          <cell r="F495" t="str">
            <v>個</v>
          </cell>
          <cell r="G495" t="str">
            <v>個</v>
          </cell>
          <cell r="H495">
            <v>13</v>
          </cell>
          <cell r="I495">
            <v>180</v>
          </cell>
          <cell r="J495">
            <v>2340</v>
          </cell>
          <cell r="K495" t="e">
            <v>#N/A</v>
          </cell>
        </row>
        <row r="496">
          <cell r="B496" t="str">
            <v>（軽微な壁）</v>
          </cell>
        </row>
        <row r="497">
          <cell r="B497" t="str">
            <v>C種 t100</v>
          </cell>
          <cell r="C497" t="str">
            <v>セメント</v>
          </cell>
          <cell r="D497" t="str">
            <v>セメント</v>
          </cell>
          <cell r="E497">
            <v>24.2</v>
          </cell>
          <cell r="F497">
            <v>18.8</v>
          </cell>
          <cell r="G497" t="str">
            <v>㎏</v>
          </cell>
          <cell r="H497">
            <v>24.2</v>
          </cell>
          <cell r="I497">
            <v>18.8</v>
          </cell>
          <cell r="J497">
            <v>455</v>
          </cell>
        </row>
        <row r="499">
          <cell r="D499" t="str">
            <v>砂</v>
          </cell>
          <cell r="E499" t="str">
            <v>㎥</v>
          </cell>
          <cell r="F499">
            <v>0.05</v>
          </cell>
          <cell r="G499" t="str">
            <v>㎥</v>
          </cell>
          <cell r="H499">
            <v>0.05</v>
          </cell>
          <cell r="I499">
            <v>3250</v>
          </cell>
          <cell r="J499">
            <v>163</v>
          </cell>
        </row>
        <row r="501">
          <cell r="D501" t="str">
            <v>鉄筋</v>
          </cell>
          <cell r="E501" t="str">
            <v>D10</v>
          </cell>
          <cell r="F501" t="str">
            <v>kg</v>
          </cell>
          <cell r="G501" t="str">
            <v>kg</v>
          </cell>
          <cell r="H501">
            <v>3.7</v>
          </cell>
          <cell r="I501">
            <v>11.6</v>
          </cell>
          <cell r="J501">
            <v>43</v>
          </cell>
        </row>
        <row r="503">
          <cell r="D503" t="str">
            <v>建築ブロック工</v>
          </cell>
          <cell r="E503" t="str">
            <v>人</v>
          </cell>
          <cell r="F503">
            <v>0.14000000000000001</v>
          </cell>
          <cell r="G503" t="str">
            <v>人</v>
          </cell>
          <cell r="H503">
            <v>0.14000000000000001</v>
          </cell>
          <cell r="I503" t="e">
            <v>#N/A</v>
          </cell>
          <cell r="J503" t="e">
            <v>#N/A</v>
          </cell>
        </row>
        <row r="505">
          <cell r="D505" t="str">
            <v>普通作業員</v>
          </cell>
          <cell r="E505" t="str">
            <v>人</v>
          </cell>
          <cell r="F505">
            <v>0.08</v>
          </cell>
          <cell r="G505" t="str">
            <v>人</v>
          </cell>
          <cell r="H505">
            <v>0.08</v>
          </cell>
          <cell r="I505">
            <v>15500</v>
          </cell>
          <cell r="J505">
            <v>1240</v>
          </cell>
        </row>
        <row r="507">
          <cell r="D507" t="str">
            <v>その他</v>
          </cell>
          <cell r="E507" t="str">
            <v>（材+労）×10%</v>
          </cell>
          <cell r="F507" t="e">
            <v>#N/A</v>
          </cell>
          <cell r="J507" t="e">
            <v>#N/A</v>
          </cell>
        </row>
        <row r="509">
          <cell r="D509" t="str">
            <v>計</v>
          </cell>
          <cell r="E509" t="e">
            <v>#N/A</v>
          </cell>
          <cell r="J509" t="e">
            <v>#N/A</v>
          </cell>
        </row>
        <row r="565">
          <cell r="A565" t="str">
            <v>T090001</v>
          </cell>
          <cell r="B565" t="str">
            <v>ｱｽﾌｧﾙﾄ防水</v>
          </cell>
          <cell r="C565" t="str">
            <v>㎡</v>
          </cell>
          <cell r="D565" t="str">
            <v>アスファルトプライマー</v>
          </cell>
          <cell r="E565" t="str">
            <v>C種 t100</v>
          </cell>
          <cell r="F565" t="str">
            <v>㎏</v>
          </cell>
          <cell r="G565" t="str">
            <v>㎏</v>
          </cell>
          <cell r="H565">
            <v>0.3</v>
          </cell>
          <cell r="I565" t="e">
            <v>#N/A</v>
          </cell>
          <cell r="J565" t="e">
            <v>#N/A</v>
          </cell>
          <cell r="K565" t="e">
            <v>#N/A</v>
          </cell>
        </row>
        <row r="566">
          <cell r="B566" t="str">
            <v>A種（密着工法）</v>
          </cell>
        </row>
        <row r="567">
          <cell r="B567" t="str">
            <v>立上り･立下り</v>
          </cell>
          <cell r="C567" t="str">
            <v>アスファルト</v>
          </cell>
          <cell r="D567" t="str">
            <v>アスファルト</v>
          </cell>
          <cell r="E567" t="str">
            <v>3,4種</v>
          </cell>
          <cell r="F567">
            <v>6.13</v>
          </cell>
          <cell r="G567" t="str">
            <v>㎏</v>
          </cell>
          <cell r="H567">
            <v>6.13</v>
          </cell>
          <cell r="I567" t="e">
            <v>#N/A</v>
          </cell>
          <cell r="J567" t="e">
            <v>#N/A</v>
          </cell>
        </row>
        <row r="569">
          <cell r="D569" t="str">
            <v>ストレッチルーフィング</v>
          </cell>
          <cell r="E569">
            <v>1000</v>
          </cell>
          <cell r="F569" t="str">
            <v>㎡</v>
          </cell>
          <cell r="G569" t="str">
            <v>㎡</v>
          </cell>
          <cell r="H569">
            <v>5.7</v>
          </cell>
          <cell r="I569" t="e">
            <v>#N/A</v>
          </cell>
          <cell r="J569" t="e">
            <v>#N/A</v>
          </cell>
        </row>
        <row r="571">
          <cell r="D571" t="str">
            <v>燃料</v>
          </cell>
          <cell r="E571" t="str">
            <v>A重油</v>
          </cell>
          <cell r="F571" t="str">
            <v>㍑</v>
          </cell>
          <cell r="G571" t="str">
            <v>㍑</v>
          </cell>
          <cell r="H571">
            <v>1.84</v>
          </cell>
          <cell r="I571" t="e">
            <v>#N/A</v>
          </cell>
          <cell r="J571" t="e">
            <v>#N/A</v>
          </cell>
        </row>
        <row r="573">
          <cell r="D573" t="str">
            <v>防水工</v>
          </cell>
          <cell r="E573" t="str">
            <v>人</v>
          </cell>
          <cell r="F573">
            <v>9.4E-2</v>
          </cell>
          <cell r="G573" t="str">
            <v>人</v>
          </cell>
          <cell r="H573">
            <v>9.4E-2</v>
          </cell>
          <cell r="I573">
            <v>15300</v>
          </cell>
          <cell r="J573">
            <v>1438</v>
          </cell>
        </row>
        <row r="575">
          <cell r="D575" t="str">
            <v>普通作業員</v>
          </cell>
          <cell r="E575" t="str">
            <v>人</v>
          </cell>
          <cell r="F575">
            <v>3.3000000000000002E-2</v>
          </cell>
          <cell r="G575" t="str">
            <v>人</v>
          </cell>
          <cell r="H575">
            <v>3.3000000000000002E-2</v>
          </cell>
          <cell r="I575">
            <v>15500</v>
          </cell>
          <cell r="J575">
            <v>512</v>
          </cell>
        </row>
        <row r="577">
          <cell r="D577" t="str">
            <v>アスファルトルーフィング</v>
          </cell>
          <cell r="E577">
            <v>1500</v>
          </cell>
          <cell r="F577" t="str">
            <v>㎥</v>
          </cell>
          <cell r="G577" t="str">
            <v>㎥</v>
          </cell>
          <cell r="H577">
            <v>-1.43</v>
          </cell>
          <cell r="I577" t="e">
            <v>#N/A</v>
          </cell>
          <cell r="J577" t="e">
            <v>#N/A</v>
          </cell>
        </row>
        <row r="579">
          <cell r="D579" t="str">
            <v>その他</v>
          </cell>
          <cell r="E579" t="str">
            <v>（材+労+雑）×10%</v>
          </cell>
          <cell r="F579" t="e">
            <v>#N/A</v>
          </cell>
          <cell r="J579" t="e">
            <v>#N/A</v>
          </cell>
        </row>
        <row r="581">
          <cell r="D581" t="str">
            <v>計</v>
          </cell>
          <cell r="E581" t="e">
            <v>#N/A</v>
          </cell>
          <cell r="J581" t="e">
            <v>#N/A</v>
          </cell>
        </row>
        <row r="635">
          <cell r="A635" t="str">
            <v>T130001</v>
          </cell>
          <cell r="B635" t="str">
            <v>屋根下地木毛ｾﾒﾝﾄ板張り</v>
          </cell>
          <cell r="C635" t="str">
            <v>㎡</v>
          </cell>
          <cell r="D635" t="str">
            <v>木毛ｾﾒﾝﾄ板</v>
          </cell>
          <cell r="E635" t="str">
            <v>t25</v>
          </cell>
          <cell r="F635" t="str">
            <v>枚</v>
          </cell>
          <cell r="G635" t="str">
            <v>枚</v>
          </cell>
          <cell r="H635">
            <v>0.66</v>
          </cell>
          <cell r="I635" t="e">
            <v>#N/A</v>
          </cell>
          <cell r="J635" t="e">
            <v>#N/A</v>
          </cell>
          <cell r="K635" t="e">
            <v>#N/A</v>
          </cell>
        </row>
        <row r="637">
          <cell r="D637" t="str">
            <v>屋根ふき工</v>
          </cell>
          <cell r="E637" t="str">
            <v>人</v>
          </cell>
          <cell r="F637">
            <v>0.04</v>
          </cell>
          <cell r="G637" t="str">
            <v>人</v>
          </cell>
          <cell r="H637">
            <v>0.04</v>
          </cell>
          <cell r="I637" t="e">
            <v>#N/A</v>
          </cell>
          <cell r="J637" t="e">
            <v>#N/A</v>
          </cell>
        </row>
        <row r="639">
          <cell r="D639" t="str">
            <v>その他</v>
          </cell>
          <cell r="E639" t="str">
            <v>（材+労+雑）×10%</v>
          </cell>
          <cell r="F639" t="e">
            <v>#N/A</v>
          </cell>
          <cell r="J639" t="e">
            <v>#N/A</v>
          </cell>
        </row>
        <row r="641">
          <cell r="D641" t="str">
            <v>計</v>
          </cell>
          <cell r="E641" t="e">
            <v>#N/A</v>
          </cell>
          <cell r="J641" t="e">
            <v>#N/A</v>
          </cell>
        </row>
        <row r="705">
          <cell r="A705" t="str">
            <v>T130101</v>
          </cell>
          <cell r="B705" t="str">
            <v>ﾙｰﾌﾄﾞﾚﾝ</v>
          </cell>
          <cell r="C705" t="str">
            <v>か所</v>
          </cell>
          <cell r="D705" t="str">
            <v>製品代</v>
          </cell>
          <cell r="E705" t="str">
            <v>か所</v>
          </cell>
          <cell r="F705">
            <v>1.1000000000000001</v>
          </cell>
          <cell r="G705" t="str">
            <v>か所</v>
          </cell>
          <cell r="H705">
            <v>1.1000000000000001</v>
          </cell>
          <cell r="I705">
            <v>7209.9999999999991</v>
          </cell>
          <cell r="J705">
            <v>7931</v>
          </cell>
          <cell r="K705">
            <v>11880</v>
          </cell>
        </row>
        <row r="707">
          <cell r="B707" t="str">
            <v>鋳鉄 たて 100A 断熱</v>
          </cell>
          <cell r="C707" t="str">
            <v>取付手間</v>
          </cell>
          <cell r="D707" t="str">
            <v>取付手間</v>
          </cell>
          <cell r="E707">
            <v>1</v>
          </cell>
          <cell r="F707">
            <v>3950</v>
          </cell>
          <cell r="G707" t="str">
            <v>か所</v>
          </cell>
          <cell r="H707">
            <v>1</v>
          </cell>
          <cell r="I707">
            <v>3950</v>
          </cell>
          <cell r="J707">
            <v>3950</v>
          </cell>
        </row>
        <row r="709">
          <cell r="D709" t="str">
            <v>計</v>
          </cell>
          <cell r="E709">
            <v>11881</v>
          </cell>
          <cell r="J709">
            <v>11881</v>
          </cell>
        </row>
        <row r="713">
          <cell r="A713" t="str">
            <v>T130102</v>
          </cell>
          <cell r="B713" t="str">
            <v>ﾙｰﾌﾄﾞﾚﾝ</v>
          </cell>
          <cell r="C713" t="str">
            <v>か所</v>
          </cell>
          <cell r="D713" t="str">
            <v>製品代</v>
          </cell>
          <cell r="E713" t="str">
            <v>呼樋共　L=200　</v>
          </cell>
          <cell r="F713" t="str">
            <v>か所</v>
          </cell>
          <cell r="G713" t="str">
            <v>か所</v>
          </cell>
          <cell r="H713">
            <v>1.1000000000000001</v>
          </cell>
          <cell r="I713">
            <v>13790</v>
          </cell>
          <cell r="J713">
            <v>15169</v>
          </cell>
          <cell r="K713">
            <v>19120</v>
          </cell>
        </row>
        <row r="715">
          <cell r="B715" t="str">
            <v>鋳鉄 たて 100A 断熱</v>
          </cell>
          <cell r="C715" t="str">
            <v>取付手間</v>
          </cell>
          <cell r="D715" t="str">
            <v>取付手間</v>
          </cell>
          <cell r="E715">
            <v>1</v>
          </cell>
          <cell r="F715">
            <v>3950</v>
          </cell>
          <cell r="G715" t="str">
            <v>か所</v>
          </cell>
          <cell r="H715">
            <v>1</v>
          </cell>
          <cell r="I715">
            <v>3950</v>
          </cell>
          <cell r="J715">
            <v>3950</v>
          </cell>
        </row>
        <row r="717">
          <cell r="D717" t="str">
            <v>計</v>
          </cell>
          <cell r="E717">
            <v>19119</v>
          </cell>
          <cell r="J717">
            <v>19119</v>
          </cell>
        </row>
        <row r="721">
          <cell r="A721" t="str">
            <v>T130103</v>
          </cell>
          <cell r="B721" t="str">
            <v>ﾙｰﾌﾄﾞﾚﾝ</v>
          </cell>
          <cell r="C721" t="str">
            <v>か所</v>
          </cell>
          <cell r="D721" t="str">
            <v>製品代</v>
          </cell>
          <cell r="E721" t="str">
            <v>呼樋共　L=200　</v>
          </cell>
          <cell r="F721" t="str">
            <v>か所</v>
          </cell>
          <cell r="G721" t="str">
            <v>か所</v>
          </cell>
          <cell r="H721">
            <v>1.1000000000000001</v>
          </cell>
          <cell r="I721">
            <v>13300</v>
          </cell>
          <cell r="J721">
            <v>14630</v>
          </cell>
          <cell r="K721">
            <v>18580</v>
          </cell>
        </row>
        <row r="723">
          <cell r="B723" t="str">
            <v>鋳鉄 よこ 100A 断熱</v>
          </cell>
          <cell r="C723" t="str">
            <v>取付手間</v>
          </cell>
          <cell r="D723" t="str">
            <v>取付手間</v>
          </cell>
          <cell r="E723">
            <v>1</v>
          </cell>
          <cell r="F723">
            <v>3950</v>
          </cell>
          <cell r="G723" t="str">
            <v>か所</v>
          </cell>
          <cell r="H723">
            <v>1</v>
          </cell>
          <cell r="I723">
            <v>3950</v>
          </cell>
          <cell r="J723">
            <v>3950</v>
          </cell>
        </row>
        <row r="725">
          <cell r="D725" t="str">
            <v>計</v>
          </cell>
          <cell r="E725">
            <v>18580</v>
          </cell>
          <cell r="J725">
            <v>18580</v>
          </cell>
        </row>
        <row r="729">
          <cell r="A729" t="str">
            <v>T130104</v>
          </cell>
          <cell r="B729" t="str">
            <v>ﾙｰﾌﾄﾞﾚﾝ</v>
          </cell>
          <cell r="C729" t="str">
            <v>か所</v>
          </cell>
          <cell r="D729" t="str">
            <v>製品代</v>
          </cell>
          <cell r="E729" t="str">
            <v>か所</v>
          </cell>
          <cell r="F729">
            <v>1.1000000000000001</v>
          </cell>
          <cell r="G729" t="str">
            <v>か所</v>
          </cell>
          <cell r="H729">
            <v>1.1000000000000001</v>
          </cell>
          <cell r="I729">
            <v>2730</v>
          </cell>
          <cell r="J729">
            <v>3003</v>
          </cell>
          <cell r="K729">
            <v>6950</v>
          </cell>
        </row>
        <row r="731">
          <cell r="B731" t="str">
            <v>鋳鉄 たて 100A</v>
          </cell>
          <cell r="C731" t="str">
            <v>取付手間</v>
          </cell>
          <cell r="D731" t="str">
            <v>取付手間</v>
          </cell>
          <cell r="E731">
            <v>1</v>
          </cell>
          <cell r="F731">
            <v>3950</v>
          </cell>
          <cell r="G731" t="str">
            <v>か所</v>
          </cell>
          <cell r="H731">
            <v>1</v>
          </cell>
          <cell r="I731">
            <v>3950</v>
          </cell>
          <cell r="J731">
            <v>3950</v>
          </cell>
        </row>
        <row r="733">
          <cell r="D733" t="str">
            <v>計</v>
          </cell>
          <cell r="E733">
            <v>6953</v>
          </cell>
          <cell r="J733">
            <v>6953</v>
          </cell>
        </row>
        <row r="775">
          <cell r="A775" t="str">
            <v>T141001</v>
          </cell>
          <cell r="B775" t="str">
            <v>鋳鉄製ﾏﾝﾎｰﾙふた</v>
          </cell>
          <cell r="C775" t="str">
            <v>か所</v>
          </cell>
          <cell r="D775" t="str">
            <v>製品代</v>
          </cell>
          <cell r="E775" t="str">
            <v>600φ簡易密閉型　軽荷重</v>
          </cell>
          <cell r="F775" t="str">
            <v>か所</v>
          </cell>
          <cell r="G775" t="str">
            <v>か所</v>
          </cell>
          <cell r="H775">
            <v>1.1000000000000001</v>
          </cell>
          <cell r="I775">
            <v>13500</v>
          </cell>
          <cell r="J775">
            <v>14850</v>
          </cell>
          <cell r="K775">
            <v>21150</v>
          </cell>
        </row>
        <row r="777">
          <cell r="D777" t="str">
            <v>取付手間</v>
          </cell>
          <cell r="E777" t="str">
            <v>か所</v>
          </cell>
          <cell r="F777">
            <v>1</v>
          </cell>
          <cell r="G777" t="str">
            <v>か所</v>
          </cell>
          <cell r="H777">
            <v>1</v>
          </cell>
          <cell r="I777">
            <v>6300</v>
          </cell>
          <cell r="J777">
            <v>6300</v>
          </cell>
        </row>
        <row r="779">
          <cell r="D779" t="str">
            <v>計</v>
          </cell>
          <cell r="E779">
            <v>21150</v>
          </cell>
          <cell r="J779">
            <v>21150</v>
          </cell>
        </row>
        <row r="785">
          <cell r="A785" t="str">
            <v>T141011</v>
          </cell>
          <cell r="B785" t="str">
            <v>ｵｰﾊﾞｰﾌﾛｰ管</v>
          </cell>
          <cell r="C785" t="str">
            <v>か所</v>
          </cell>
          <cell r="D785" t="str">
            <v>ｽﾃﾝﾚｽ鋼鋼管</v>
          </cell>
          <cell r="E785" t="str">
            <v>50φ　L250</v>
          </cell>
          <cell r="F785" t="str">
            <v>a)</v>
          </cell>
          <cell r="G785" t="str">
            <v>ｍ</v>
          </cell>
          <cell r="H785">
            <v>0.25</v>
          </cell>
          <cell r="I785">
            <v>788</v>
          </cell>
          <cell r="J785">
            <v>197</v>
          </cell>
          <cell r="K785">
            <v>2620</v>
          </cell>
        </row>
        <row r="787">
          <cell r="D787" t="str">
            <v>加工組立費</v>
          </cell>
          <cell r="E787" t="str">
            <v>a)*250%</v>
          </cell>
          <cell r="F787" t="str">
            <v>b)</v>
          </cell>
          <cell r="G787">
            <v>0</v>
          </cell>
          <cell r="H787">
            <v>493</v>
          </cell>
          <cell r="I787">
            <v>0</v>
          </cell>
          <cell r="J787">
            <v>493</v>
          </cell>
        </row>
        <row r="789">
          <cell r="D789" t="str">
            <v>副資材費</v>
          </cell>
          <cell r="E789" t="str">
            <v>(a)+b))*5%</v>
          </cell>
          <cell r="F789" t="str">
            <v>c)</v>
          </cell>
          <cell r="G789">
            <v>222</v>
          </cell>
          <cell r="J789">
            <v>222</v>
          </cell>
        </row>
        <row r="791">
          <cell r="D791" t="str">
            <v>取付け運搬費</v>
          </cell>
          <cell r="E791" t="str">
            <v>(a)+b)+c))*15%</v>
          </cell>
          <cell r="F791" t="str">
            <v>d)</v>
          </cell>
          <cell r="G791">
            <v>723</v>
          </cell>
          <cell r="J791">
            <v>723</v>
          </cell>
        </row>
        <row r="793">
          <cell r="D793" t="str">
            <v>その他</v>
          </cell>
          <cell r="E793" t="str">
            <v>（a)+b)+c)+d))*10%</v>
          </cell>
          <cell r="F793" t="str">
            <v>e)</v>
          </cell>
          <cell r="G793">
            <v>984</v>
          </cell>
          <cell r="J793">
            <v>984</v>
          </cell>
        </row>
        <row r="795">
          <cell r="D795" t="str">
            <v>計</v>
          </cell>
          <cell r="E795">
            <v>2619</v>
          </cell>
          <cell r="J795">
            <v>2619</v>
          </cell>
        </row>
        <row r="799">
          <cell r="A799" t="str">
            <v>T141012</v>
          </cell>
          <cell r="B799" t="str">
            <v>ｵｰﾊﾞｰﾌﾛｰ管</v>
          </cell>
          <cell r="C799" t="str">
            <v>か所</v>
          </cell>
          <cell r="D799" t="str">
            <v>ｽﾃﾝﾚｽ鋼鋼管</v>
          </cell>
          <cell r="E799" t="str">
            <v>50φ　L450</v>
          </cell>
          <cell r="F799" t="str">
            <v>a)</v>
          </cell>
          <cell r="G799" t="str">
            <v>ｍ</v>
          </cell>
          <cell r="H799">
            <v>0.45</v>
          </cell>
          <cell r="I799">
            <v>788</v>
          </cell>
          <cell r="J799">
            <v>355</v>
          </cell>
          <cell r="K799">
            <v>4720</v>
          </cell>
        </row>
        <row r="801">
          <cell r="D801" t="str">
            <v>加工組立費</v>
          </cell>
          <cell r="E801" t="str">
            <v>a)*250%</v>
          </cell>
          <cell r="F801" t="str">
            <v>b)</v>
          </cell>
          <cell r="G801">
            <v>0</v>
          </cell>
          <cell r="H801">
            <v>888</v>
          </cell>
          <cell r="I801">
            <v>0</v>
          </cell>
          <cell r="J801">
            <v>888</v>
          </cell>
        </row>
        <row r="803">
          <cell r="D803" t="str">
            <v>副資材費</v>
          </cell>
          <cell r="E803" t="str">
            <v>(a)+b))*5%</v>
          </cell>
          <cell r="F803" t="str">
            <v>c)</v>
          </cell>
          <cell r="G803">
            <v>399</v>
          </cell>
          <cell r="J803">
            <v>399</v>
          </cell>
        </row>
        <row r="805">
          <cell r="D805" t="str">
            <v>取付け運搬費</v>
          </cell>
          <cell r="E805" t="str">
            <v>(a)+b)+c))*15%</v>
          </cell>
          <cell r="F805" t="str">
            <v>d)</v>
          </cell>
          <cell r="G805">
            <v>1303</v>
          </cell>
          <cell r="J805">
            <v>1303</v>
          </cell>
        </row>
        <row r="807">
          <cell r="D807" t="str">
            <v>その他</v>
          </cell>
          <cell r="E807" t="str">
            <v>（a)+b)+c)+d))*10%</v>
          </cell>
          <cell r="F807" t="str">
            <v>e)</v>
          </cell>
          <cell r="G807">
            <v>1772</v>
          </cell>
          <cell r="J807">
            <v>1772</v>
          </cell>
        </row>
        <row r="809">
          <cell r="D809" t="str">
            <v>計</v>
          </cell>
          <cell r="E809">
            <v>4717</v>
          </cell>
          <cell r="J809">
            <v>4717</v>
          </cell>
        </row>
        <row r="844">
          <cell r="B844" t="str">
            <v>ﾗｲﾆﾝｸﾞ</v>
          </cell>
        </row>
        <row r="845">
          <cell r="A845" t="str">
            <v>T145410</v>
          </cell>
          <cell r="B845" t="str">
            <v>軽量鉄骨壁下地</v>
          </cell>
          <cell r="C845" t="str">
            <v>ｍ</v>
          </cell>
          <cell r="D845" t="str">
            <v>軽量鉄骨壁下地</v>
          </cell>
          <cell r="E845" t="str">
            <v>50型 @450</v>
          </cell>
          <cell r="F845" t="str">
            <v>㎡</v>
          </cell>
          <cell r="G845" t="str">
            <v>㎡</v>
          </cell>
          <cell r="H845">
            <v>0.86</v>
          </cell>
          <cell r="I845" t="e">
            <v>#N/A</v>
          </cell>
          <cell r="J845" t="e">
            <v>#N/A</v>
          </cell>
          <cell r="K845" t="e">
            <v>#N/A</v>
          </cell>
        </row>
        <row r="846">
          <cell r="B846" t="str">
            <v>50型 @450</v>
          </cell>
        </row>
        <row r="847">
          <cell r="B847" t="str">
            <v>h860</v>
          </cell>
          <cell r="C847" t="str">
            <v>計</v>
          </cell>
          <cell r="D847" t="str">
            <v>計</v>
          </cell>
          <cell r="J847" t="e">
            <v>#N/A</v>
          </cell>
        </row>
        <row r="850">
          <cell r="B850" t="str">
            <v>ﾗｲﾆﾝｸﾞ</v>
          </cell>
        </row>
        <row r="851">
          <cell r="A851" t="str">
            <v>T145411</v>
          </cell>
          <cell r="B851" t="str">
            <v>軽量鉄骨壁下地</v>
          </cell>
          <cell r="C851" t="str">
            <v>ｍ</v>
          </cell>
          <cell r="D851" t="str">
            <v>軽量鉄骨壁下地</v>
          </cell>
          <cell r="E851" t="str">
            <v>50型 @450</v>
          </cell>
          <cell r="F851" t="str">
            <v>㎡</v>
          </cell>
          <cell r="G851" t="str">
            <v>㎡</v>
          </cell>
          <cell r="H851">
            <v>1.1000000000000001</v>
          </cell>
          <cell r="I851" t="e">
            <v>#N/A</v>
          </cell>
          <cell r="J851" t="e">
            <v>#N/A</v>
          </cell>
          <cell r="K851" t="e">
            <v>#N/A</v>
          </cell>
        </row>
        <row r="852">
          <cell r="B852" t="str">
            <v>50型 @450</v>
          </cell>
        </row>
        <row r="853">
          <cell r="B853" t="str">
            <v>h1100</v>
          </cell>
          <cell r="C853" t="str">
            <v>計</v>
          </cell>
          <cell r="D853" t="str">
            <v>計</v>
          </cell>
          <cell r="J853" t="e">
            <v>#N/A</v>
          </cell>
        </row>
        <row r="856">
          <cell r="B856" t="str">
            <v>ﾗｲﾆﾝｸﾞ</v>
          </cell>
        </row>
        <row r="857">
          <cell r="A857" t="str">
            <v>T145412</v>
          </cell>
          <cell r="B857" t="str">
            <v>軽量鉄骨壁下地</v>
          </cell>
          <cell r="C857" t="str">
            <v>ｍ</v>
          </cell>
          <cell r="D857" t="str">
            <v>軽量鉄骨壁下地</v>
          </cell>
          <cell r="E857" t="str">
            <v>50型 @450</v>
          </cell>
          <cell r="F857" t="str">
            <v>㎡</v>
          </cell>
          <cell r="G857" t="str">
            <v>㎡</v>
          </cell>
          <cell r="H857">
            <v>1.4</v>
          </cell>
          <cell r="I857" t="e">
            <v>#N/A</v>
          </cell>
          <cell r="J857" t="e">
            <v>#N/A</v>
          </cell>
          <cell r="K857" t="e">
            <v>#N/A</v>
          </cell>
        </row>
        <row r="858">
          <cell r="B858" t="str">
            <v>50型 @450</v>
          </cell>
        </row>
        <row r="859">
          <cell r="B859" t="str">
            <v>h1400</v>
          </cell>
          <cell r="C859" t="str">
            <v>計</v>
          </cell>
          <cell r="D859" t="str">
            <v>計</v>
          </cell>
          <cell r="J859" t="e">
            <v>#N/A</v>
          </cell>
        </row>
        <row r="862">
          <cell r="B862" t="str">
            <v>ﾗｲﾆﾝｸﾞ</v>
          </cell>
        </row>
        <row r="863">
          <cell r="A863" t="str">
            <v>T145413</v>
          </cell>
          <cell r="B863" t="str">
            <v>軽量鉄骨壁下地</v>
          </cell>
          <cell r="C863" t="str">
            <v>ｍ</v>
          </cell>
          <cell r="D863" t="str">
            <v>軽量鉄骨壁下地</v>
          </cell>
          <cell r="E863" t="str">
            <v>50型 @450</v>
          </cell>
          <cell r="F863" t="str">
            <v>㎡</v>
          </cell>
          <cell r="G863" t="str">
            <v>㎡</v>
          </cell>
          <cell r="H863">
            <v>1.45</v>
          </cell>
          <cell r="I863" t="e">
            <v>#N/A</v>
          </cell>
          <cell r="J863" t="e">
            <v>#N/A</v>
          </cell>
          <cell r="K863" t="e">
            <v>#N/A</v>
          </cell>
        </row>
        <row r="864">
          <cell r="B864" t="str">
            <v>50型 @450</v>
          </cell>
        </row>
        <row r="865">
          <cell r="B865" t="str">
            <v>h1450</v>
          </cell>
          <cell r="C865" t="str">
            <v>計</v>
          </cell>
          <cell r="D865" t="str">
            <v>計</v>
          </cell>
          <cell r="J865" t="e">
            <v>#N/A</v>
          </cell>
        </row>
        <row r="868">
          <cell r="B868" t="str">
            <v>下がり壁</v>
          </cell>
        </row>
        <row r="869">
          <cell r="A869" t="str">
            <v>T145030</v>
          </cell>
          <cell r="B869" t="str">
            <v>軽量鉄骨天井下地</v>
          </cell>
          <cell r="C869" t="str">
            <v>ｍ</v>
          </cell>
          <cell r="D869" t="str">
            <v>軽量鉄骨天井下地</v>
          </cell>
          <cell r="E869" t="str">
            <v>19型 @360</v>
          </cell>
          <cell r="F869" t="str">
            <v>㎡</v>
          </cell>
          <cell r="G869" t="str">
            <v>㎡</v>
          </cell>
          <cell r="H869">
            <v>0.1</v>
          </cell>
          <cell r="I869" t="e">
            <v>#N/A</v>
          </cell>
          <cell r="J869" t="e">
            <v>#N/A</v>
          </cell>
          <cell r="K869" t="e">
            <v>#N/A</v>
          </cell>
        </row>
        <row r="870">
          <cell r="B870" t="str">
            <v>19型 @360</v>
          </cell>
        </row>
        <row r="871">
          <cell r="B871" t="str">
            <v>h100</v>
          </cell>
          <cell r="C871" t="str">
            <v>計</v>
          </cell>
          <cell r="D871" t="str">
            <v>計</v>
          </cell>
          <cell r="J871" t="e">
            <v>#N/A</v>
          </cell>
        </row>
        <row r="874">
          <cell r="B874" t="str">
            <v>下がり壁</v>
          </cell>
        </row>
        <row r="875">
          <cell r="A875" t="str">
            <v>T145031</v>
          </cell>
          <cell r="B875" t="str">
            <v>軽量鉄骨天井下地</v>
          </cell>
          <cell r="C875" t="str">
            <v>ｍ</v>
          </cell>
          <cell r="D875" t="str">
            <v>軽量鉄骨天井下地</v>
          </cell>
          <cell r="E875" t="str">
            <v>19型 @360</v>
          </cell>
          <cell r="F875" t="str">
            <v>㎡</v>
          </cell>
          <cell r="G875" t="str">
            <v>㎡</v>
          </cell>
          <cell r="H875">
            <v>0.2</v>
          </cell>
          <cell r="I875" t="e">
            <v>#N/A</v>
          </cell>
          <cell r="J875" t="e">
            <v>#N/A</v>
          </cell>
          <cell r="K875" t="e">
            <v>#N/A</v>
          </cell>
        </row>
        <row r="876">
          <cell r="B876" t="str">
            <v>19型 @360</v>
          </cell>
        </row>
        <row r="877">
          <cell r="B877" t="str">
            <v>h200</v>
          </cell>
          <cell r="C877" t="str">
            <v>計</v>
          </cell>
          <cell r="D877" t="str">
            <v>計</v>
          </cell>
          <cell r="J877" t="e">
            <v>#N/A</v>
          </cell>
        </row>
        <row r="880">
          <cell r="B880" t="str">
            <v>下がり壁</v>
          </cell>
        </row>
        <row r="881">
          <cell r="A881" t="str">
            <v>T145032</v>
          </cell>
          <cell r="B881" t="str">
            <v>軽量鉄骨天井下地</v>
          </cell>
          <cell r="C881" t="str">
            <v>ｍ</v>
          </cell>
          <cell r="D881" t="str">
            <v>軽量鉄骨天井下地</v>
          </cell>
          <cell r="E881" t="str">
            <v>19型 @360</v>
          </cell>
          <cell r="F881" t="str">
            <v>㎡</v>
          </cell>
          <cell r="G881" t="str">
            <v>㎡</v>
          </cell>
          <cell r="H881">
            <v>0.25</v>
          </cell>
          <cell r="I881" t="e">
            <v>#N/A</v>
          </cell>
          <cell r="J881" t="e">
            <v>#N/A</v>
          </cell>
          <cell r="K881" t="e">
            <v>#N/A</v>
          </cell>
        </row>
        <row r="882">
          <cell r="B882" t="str">
            <v>19型 @360</v>
          </cell>
        </row>
        <row r="883">
          <cell r="B883" t="str">
            <v>h250</v>
          </cell>
          <cell r="C883" t="str">
            <v>計</v>
          </cell>
          <cell r="D883" t="str">
            <v>計</v>
          </cell>
          <cell r="J883" t="e">
            <v>#N/A</v>
          </cell>
        </row>
        <row r="886">
          <cell r="B886" t="str">
            <v>下がり壁</v>
          </cell>
        </row>
        <row r="887">
          <cell r="A887" t="str">
            <v>T145033</v>
          </cell>
          <cell r="B887" t="str">
            <v>軽量鉄骨天井下地</v>
          </cell>
          <cell r="C887" t="str">
            <v>ｍ</v>
          </cell>
          <cell r="D887" t="str">
            <v>軽量鉄骨天井下地</v>
          </cell>
          <cell r="E887" t="str">
            <v>19型 @360</v>
          </cell>
          <cell r="F887" t="str">
            <v>㎡</v>
          </cell>
          <cell r="G887" t="str">
            <v>㎡</v>
          </cell>
          <cell r="H887">
            <v>0.3</v>
          </cell>
          <cell r="I887" t="e">
            <v>#N/A</v>
          </cell>
          <cell r="J887" t="e">
            <v>#N/A</v>
          </cell>
          <cell r="K887" t="e">
            <v>#N/A</v>
          </cell>
        </row>
        <row r="888">
          <cell r="B888" t="str">
            <v>19型 @360</v>
          </cell>
        </row>
        <row r="889">
          <cell r="B889" t="str">
            <v>h300</v>
          </cell>
          <cell r="C889" t="str">
            <v>計</v>
          </cell>
          <cell r="D889" t="str">
            <v>計</v>
          </cell>
          <cell r="J889" t="e">
            <v>#N/A</v>
          </cell>
        </row>
        <row r="892">
          <cell r="B892" t="str">
            <v>下がり壁</v>
          </cell>
        </row>
        <row r="893">
          <cell r="A893" t="str">
            <v>T145034</v>
          </cell>
          <cell r="B893" t="str">
            <v>軽量鉄骨天井下地</v>
          </cell>
          <cell r="C893" t="str">
            <v>ｍ</v>
          </cell>
          <cell r="D893" t="str">
            <v>軽量鉄骨天井下地</v>
          </cell>
          <cell r="E893" t="str">
            <v>19型 @360</v>
          </cell>
          <cell r="F893" t="str">
            <v>㎡</v>
          </cell>
          <cell r="G893" t="str">
            <v>㎡</v>
          </cell>
          <cell r="H893">
            <v>0.35</v>
          </cell>
          <cell r="I893" t="e">
            <v>#N/A</v>
          </cell>
          <cell r="J893" t="e">
            <v>#N/A</v>
          </cell>
          <cell r="K893" t="e">
            <v>#N/A</v>
          </cell>
        </row>
        <row r="894">
          <cell r="B894" t="str">
            <v>19型 @360</v>
          </cell>
        </row>
        <row r="895">
          <cell r="B895" t="str">
            <v>h350</v>
          </cell>
          <cell r="C895" t="str">
            <v>計</v>
          </cell>
          <cell r="D895" t="str">
            <v>計</v>
          </cell>
          <cell r="J895" t="e">
            <v>#N/A</v>
          </cell>
        </row>
        <row r="898">
          <cell r="B898" t="str">
            <v>下がり壁</v>
          </cell>
        </row>
        <row r="899">
          <cell r="A899" t="str">
            <v>T145035</v>
          </cell>
          <cell r="B899" t="str">
            <v>軽量鉄骨天井下地</v>
          </cell>
          <cell r="C899" t="str">
            <v>ｍ</v>
          </cell>
          <cell r="D899" t="str">
            <v>軽量鉄骨天井下地</v>
          </cell>
          <cell r="E899" t="str">
            <v>19型 @360</v>
          </cell>
          <cell r="F899" t="str">
            <v>㎡</v>
          </cell>
          <cell r="G899" t="str">
            <v>㎡</v>
          </cell>
          <cell r="H899">
            <v>0.4</v>
          </cell>
          <cell r="I899" t="e">
            <v>#N/A</v>
          </cell>
          <cell r="J899" t="e">
            <v>#N/A</v>
          </cell>
          <cell r="K899" t="e">
            <v>#N/A</v>
          </cell>
        </row>
        <row r="900">
          <cell r="B900" t="str">
            <v>19型 @360</v>
          </cell>
        </row>
        <row r="901">
          <cell r="B901" t="str">
            <v>h400</v>
          </cell>
          <cell r="C901" t="str">
            <v>計</v>
          </cell>
          <cell r="D901" t="str">
            <v>計</v>
          </cell>
          <cell r="J901" t="e">
            <v>#N/A</v>
          </cell>
        </row>
        <row r="904">
          <cell r="B904" t="str">
            <v>下がり壁</v>
          </cell>
        </row>
        <row r="905">
          <cell r="A905" t="str">
            <v>T145036</v>
          </cell>
          <cell r="B905" t="str">
            <v>軽量鉄骨天井下地</v>
          </cell>
          <cell r="C905" t="str">
            <v>ｍ</v>
          </cell>
          <cell r="D905" t="str">
            <v>軽量鉄骨天井下地</v>
          </cell>
          <cell r="E905" t="str">
            <v>19型 @360</v>
          </cell>
          <cell r="F905" t="str">
            <v>㎡</v>
          </cell>
          <cell r="G905" t="str">
            <v>㎡</v>
          </cell>
          <cell r="H905">
            <v>0.5</v>
          </cell>
          <cell r="I905" t="e">
            <v>#N/A</v>
          </cell>
          <cell r="J905" t="e">
            <v>#N/A</v>
          </cell>
          <cell r="K905" t="e">
            <v>#N/A</v>
          </cell>
        </row>
        <row r="906">
          <cell r="B906" t="str">
            <v>19型 @360</v>
          </cell>
        </row>
        <row r="907">
          <cell r="B907" t="str">
            <v>h500</v>
          </cell>
          <cell r="C907" t="str">
            <v>計</v>
          </cell>
          <cell r="D907" t="str">
            <v>計</v>
          </cell>
          <cell r="J907" t="e">
            <v>#N/A</v>
          </cell>
        </row>
        <row r="912">
          <cell r="B912" t="str">
            <v>下がり壁</v>
          </cell>
        </row>
        <row r="913">
          <cell r="A913" t="str">
            <v>T145037</v>
          </cell>
          <cell r="B913" t="str">
            <v>軽量鉄骨天井下地</v>
          </cell>
          <cell r="C913" t="str">
            <v>ｍ</v>
          </cell>
          <cell r="D913" t="str">
            <v>軽量鉄骨天井下地</v>
          </cell>
          <cell r="E913" t="str">
            <v>19型 @360</v>
          </cell>
          <cell r="F913" t="str">
            <v>㎡</v>
          </cell>
          <cell r="G913" t="str">
            <v>㎡</v>
          </cell>
          <cell r="H913">
            <v>0.55000000000000004</v>
          </cell>
          <cell r="I913" t="e">
            <v>#N/A</v>
          </cell>
          <cell r="J913" t="e">
            <v>#N/A</v>
          </cell>
          <cell r="K913" t="e">
            <v>#N/A</v>
          </cell>
        </row>
        <row r="914">
          <cell r="B914" t="str">
            <v>19型 @360</v>
          </cell>
        </row>
        <row r="915">
          <cell r="B915" t="str">
            <v>h550</v>
          </cell>
          <cell r="C915" t="str">
            <v>計</v>
          </cell>
          <cell r="D915" t="str">
            <v>計</v>
          </cell>
          <cell r="J915" t="e">
            <v>#N/A</v>
          </cell>
        </row>
        <row r="918">
          <cell r="B918" t="str">
            <v>下がり壁</v>
          </cell>
        </row>
        <row r="919">
          <cell r="A919" t="str">
            <v>T145038</v>
          </cell>
          <cell r="B919" t="str">
            <v>軽量鉄骨天井下地</v>
          </cell>
          <cell r="C919" t="str">
            <v>ｍ</v>
          </cell>
          <cell r="D919" t="str">
            <v>軽量鉄骨天井下地</v>
          </cell>
          <cell r="E919" t="str">
            <v>19型 @360</v>
          </cell>
          <cell r="F919" t="str">
            <v>㎡</v>
          </cell>
          <cell r="G919" t="str">
            <v>㎡</v>
          </cell>
          <cell r="H919">
            <v>0.6</v>
          </cell>
          <cell r="I919" t="e">
            <v>#N/A</v>
          </cell>
          <cell r="J919" t="e">
            <v>#N/A</v>
          </cell>
          <cell r="K919" t="e">
            <v>#N/A</v>
          </cell>
        </row>
        <row r="920">
          <cell r="B920" t="str">
            <v>19型 @360</v>
          </cell>
        </row>
        <row r="921">
          <cell r="B921" t="str">
            <v>h600</v>
          </cell>
          <cell r="C921" t="str">
            <v>計</v>
          </cell>
          <cell r="D921" t="str">
            <v>計</v>
          </cell>
          <cell r="J921" t="e">
            <v>#N/A</v>
          </cell>
        </row>
        <row r="924">
          <cell r="B924" t="str">
            <v>下がり壁</v>
          </cell>
        </row>
        <row r="925">
          <cell r="A925" t="str">
            <v>T145039</v>
          </cell>
          <cell r="B925" t="str">
            <v>軽量鉄骨天井下地</v>
          </cell>
          <cell r="C925" t="str">
            <v>ｍ</v>
          </cell>
          <cell r="D925" t="str">
            <v>軽量鉄骨天井下地</v>
          </cell>
          <cell r="E925" t="str">
            <v>19型 @360</v>
          </cell>
          <cell r="F925" t="str">
            <v>㎡</v>
          </cell>
          <cell r="G925" t="str">
            <v>㎡</v>
          </cell>
          <cell r="H925">
            <v>0.7</v>
          </cell>
          <cell r="I925" t="e">
            <v>#N/A</v>
          </cell>
          <cell r="J925" t="e">
            <v>#N/A</v>
          </cell>
          <cell r="K925" t="e">
            <v>#N/A</v>
          </cell>
        </row>
        <row r="926">
          <cell r="B926" t="str">
            <v>19型 @360</v>
          </cell>
        </row>
        <row r="927">
          <cell r="B927" t="str">
            <v>h700</v>
          </cell>
          <cell r="C927" t="str">
            <v>計</v>
          </cell>
          <cell r="D927" t="str">
            <v>計</v>
          </cell>
          <cell r="J927" t="e">
            <v>#N/A</v>
          </cell>
        </row>
        <row r="932">
          <cell r="B932" t="str">
            <v>ﾘﾀｰﾝｽﾘｯﾄ</v>
          </cell>
        </row>
        <row r="933">
          <cell r="A933" t="str">
            <v>T145040</v>
          </cell>
          <cell r="B933" t="str">
            <v>軽量鉄骨天井下地</v>
          </cell>
          <cell r="C933" t="str">
            <v>ｍ</v>
          </cell>
          <cell r="D933" t="str">
            <v>軽量鉄骨天井下地</v>
          </cell>
          <cell r="E933" t="str">
            <v>19型 @360</v>
          </cell>
          <cell r="F933" t="str">
            <v>㎡</v>
          </cell>
          <cell r="G933" t="str">
            <v>㎡</v>
          </cell>
          <cell r="H933">
            <v>0.4</v>
          </cell>
          <cell r="I933" t="e">
            <v>#N/A</v>
          </cell>
          <cell r="J933" t="e">
            <v>#N/A</v>
          </cell>
          <cell r="K933" t="e">
            <v>#N/A</v>
          </cell>
        </row>
        <row r="934">
          <cell r="B934" t="str">
            <v>19型 @360</v>
          </cell>
        </row>
        <row r="935">
          <cell r="B935" t="str">
            <v>w200*h200</v>
          </cell>
          <cell r="C935" t="str">
            <v>計</v>
          </cell>
          <cell r="D935" t="str">
            <v>計</v>
          </cell>
          <cell r="J935" t="e">
            <v>#N/A</v>
          </cell>
        </row>
        <row r="938">
          <cell r="B938" t="str">
            <v>ﾘﾀｰﾝｽﾘｯﾄ</v>
          </cell>
        </row>
        <row r="939">
          <cell r="A939" t="str">
            <v>T145041</v>
          </cell>
          <cell r="B939" t="str">
            <v>軽量鉄骨天井下地</v>
          </cell>
          <cell r="C939" t="str">
            <v>ｍ</v>
          </cell>
          <cell r="D939" t="str">
            <v>軽量鉄骨天井下地</v>
          </cell>
          <cell r="E939" t="str">
            <v>19型 @360</v>
          </cell>
          <cell r="F939" t="str">
            <v>㎡</v>
          </cell>
          <cell r="G939" t="str">
            <v>㎡</v>
          </cell>
          <cell r="H939">
            <v>0.4</v>
          </cell>
          <cell r="I939" t="e">
            <v>#N/A</v>
          </cell>
          <cell r="J939" t="e">
            <v>#N/A</v>
          </cell>
          <cell r="K939" t="e">
            <v>#N/A</v>
          </cell>
        </row>
        <row r="940">
          <cell r="B940" t="str">
            <v>19型 @360</v>
          </cell>
        </row>
        <row r="941">
          <cell r="B941" t="str">
            <v>w200*h200～600</v>
          </cell>
          <cell r="C941" t="str">
            <v>計</v>
          </cell>
          <cell r="D941" t="str">
            <v>計</v>
          </cell>
          <cell r="J941" t="e">
            <v>#N/A</v>
          </cell>
        </row>
        <row r="981">
          <cell r="A981" t="str">
            <v>T146000</v>
          </cell>
          <cell r="B981" t="str">
            <v>排水溝ふたｸﾞﾚｰﾁﾝｸﾞ</v>
          </cell>
          <cell r="C981" t="str">
            <v>ｍ</v>
          </cell>
          <cell r="D981" t="str">
            <v>製品代</v>
          </cell>
          <cell r="E981" t="str">
            <v>か所</v>
          </cell>
          <cell r="F981">
            <v>1.1000000000000001</v>
          </cell>
          <cell r="G981" t="str">
            <v>か所</v>
          </cell>
          <cell r="H981">
            <v>1.1000000000000001</v>
          </cell>
          <cell r="I981">
            <v>35420</v>
          </cell>
          <cell r="J981">
            <v>38962</v>
          </cell>
          <cell r="K981">
            <v>41710</v>
          </cell>
        </row>
        <row r="983">
          <cell r="B983" t="str">
            <v>SUS w250</v>
          </cell>
          <cell r="C983" t="str">
            <v>取付手間</v>
          </cell>
          <cell r="D983" t="str">
            <v>取付手間</v>
          </cell>
          <cell r="E983">
            <v>1</v>
          </cell>
          <cell r="F983">
            <v>2750</v>
          </cell>
          <cell r="G983" t="str">
            <v>か所</v>
          </cell>
          <cell r="H983">
            <v>1</v>
          </cell>
          <cell r="I983">
            <v>2750</v>
          </cell>
          <cell r="J983">
            <v>2750</v>
          </cell>
        </row>
        <row r="985">
          <cell r="D985" t="str">
            <v>計</v>
          </cell>
          <cell r="E985">
            <v>41712</v>
          </cell>
          <cell r="J985">
            <v>41712</v>
          </cell>
        </row>
        <row r="989">
          <cell r="A989" t="str">
            <v>T146010</v>
          </cell>
          <cell r="B989" t="str">
            <v>集水桝ふたｸﾞﾚｰﾁﾝｸﾞ</v>
          </cell>
          <cell r="C989" t="str">
            <v>か所</v>
          </cell>
          <cell r="D989" t="str">
            <v>製品代</v>
          </cell>
          <cell r="E989" t="str">
            <v>か所</v>
          </cell>
          <cell r="F989">
            <v>1.1000000000000001</v>
          </cell>
          <cell r="G989" t="str">
            <v>か所</v>
          </cell>
          <cell r="H989">
            <v>1.1000000000000001</v>
          </cell>
          <cell r="I989">
            <v>16169.999999999998</v>
          </cell>
          <cell r="J989">
            <v>17787</v>
          </cell>
          <cell r="K989">
            <v>23200</v>
          </cell>
        </row>
        <row r="991">
          <cell r="B991" t="str">
            <v>SUS 300角</v>
          </cell>
          <cell r="C991" t="str">
            <v>取付手間</v>
          </cell>
          <cell r="D991" t="str">
            <v>取付手間</v>
          </cell>
          <cell r="E991">
            <v>1</v>
          </cell>
          <cell r="F991">
            <v>5410</v>
          </cell>
          <cell r="G991" t="str">
            <v>か所</v>
          </cell>
          <cell r="H991">
            <v>1</v>
          </cell>
          <cell r="I991">
            <v>5410</v>
          </cell>
          <cell r="J991">
            <v>5410</v>
          </cell>
        </row>
        <row r="993">
          <cell r="D993" t="str">
            <v>計</v>
          </cell>
          <cell r="E993">
            <v>23197</v>
          </cell>
          <cell r="J993">
            <v>23197</v>
          </cell>
        </row>
        <row r="997">
          <cell r="A997" t="str">
            <v>T146011</v>
          </cell>
          <cell r="B997" t="str">
            <v>集水桝ふたｸﾞﾚｰﾁﾝｸﾞ</v>
          </cell>
          <cell r="C997" t="str">
            <v>か所</v>
          </cell>
          <cell r="D997" t="str">
            <v>製品代</v>
          </cell>
          <cell r="E997" t="str">
            <v>か所</v>
          </cell>
          <cell r="F997">
            <v>1.1000000000000001</v>
          </cell>
          <cell r="G997" t="str">
            <v>か所</v>
          </cell>
          <cell r="H997">
            <v>1.1000000000000001</v>
          </cell>
          <cell r="I997">
            <v>29539.999999999996</v>
          </cell>
          <cell r="J997">
            <v>32494</v>
          </cell>
          <cell r="K997">
            <v>37900</v>
          </cell>
        </row>
        <row r="999">
          <cell r="B999" t="str">
            <v>SUS 450角</v>
          </cell>
          <cell r="C999" t="str">
            <v>取付手間</v>
          </cell>
          <cell r="D999" t="str">
            <v>取付手間</v>
          </cell>
          <cell r="E999">
            <v>1</v>
          </cell>
          <cell r="F999">
            <v>5410</v>
          </cell>
          <cell r="G999" t="str">
            <v>か所</v>
          </cell>
          <cell r="H999">
            <v>1</v>
          </cell>
          <cell r="I999">
            <v>5410</v>
          </cell>
          <cell r="J999">
            <v>5410</v>
          </cell>
        </row>
        <row r="1001">
          <cell r="D1001" t="str">
            <v>計</v>
          </cell>
          <cell r="E1001">
            <v>37904</v>
          </cell>
          <cell r="J1001">
            <v>37904</v>
          </cell>
        </row>
        <row r="1005">
          <cell r="A1005" t="str">
            <v>T146020</v>
          </cell>
          <cell r="B1005" t="str">
            <v>化粧ﾏﾝﾎｰﾙふた</v>
          </cell>
          <cell r="C1005" t="str">
            <v>か所</v>
          </cell>
          <cell r="D1005" t="str">
            <v>製品代</v>
          </cell>
          <cell r="E1005" t="str">
            <v>か所</v>
          </cell>
          <cell r="F1005">
            <v>1.1000000000000001</v>
          </cell>
          <cell r="G1005" t="str">
            <v>か所</v>
          </cell>
          <cell r="H1005">
            <v>1.1000000000000001</v>
          </cell>
          <cell r="I1005" t="e">
            <v>#N/A</v>
          </cell>
          <cell r="J1005" t="e">
            <v>#N/A</v>
          </cell>
          <cell r="K1005" t="e">
            <v>#N/A</v>
          </cell>
        </row>
        <row r="1007">
          <cell r="B1007" t="str">
            <v>600角 簡易密閉</v>
          </cell>
          <cell r="C1007" t="str">
            <v>取付手間</v>
          </cell>
          <cell r="D1007" t="str">
            <v>取付手間</v>
          </cell>
          <cell r="E1007">
            <v>1</v>
          </cell>
          <cell r="F1007">
            <v>6300</v>
          </cell>
          <cell r="G1007" t="str">
            <v>か所</v>
          </cell>
          <cell r="H1007">
            <v>1</v>
          </cell>
          <cell r="I1007">
            <v>6300</v>
          </cell>
          <cell r="J1007">
            <v>6300</v>
          </cell>
        </row>
        <row r="1009">
          <cell r="D1009" t="str">
            <v>計</v>
          </cell>
          <cell r="E1009" t="e">
            <v>#N/A</v>
          </cell>
          <cell r="J1009" t="e">
            <v>#N/A</v>
          </cell>
        </row>
        <row r="1013">
          <cell r="A1013" t="str">
            <v>T146021</v>
          </cell>
          <cell r="B1013" t="str">
            <v>鋳鉄製ﾏﾝﾎｰﾙふた</v>
          </cell>
          <cell r="C1013" t="str">
            <v>か所</v>
          </cell>
          <cell r="D1013" t="str">
            <v>製品代</v>
          </cell>
          <cell r="E1013" t="str">
            <v>か所</v>
          </cell>
          <cell r="F1013">
            <v>1.1000000000000001</v>
          </cell>
          <cell r="G1013" t="str">
            <v>か所</v>
          </cell>
          <cell r="H1013">
            <v>1.1000000000000001</v>
          </cell>
          <cell r="I1013" t="e">
            <v>#N/A</v>
          </cell>
          <cell r="J1013" t="e">
            <v>#N/A</v>
          </cell>
          <cell r="K1013" t="e">
            <v>#N/A</v>
          </cell>
        </row>
        <row r="1015">
          <cell r="B1015" t="str">
            <v>600φ 簡易密閉</v>
          </cell>
          <cell r="C1015" t="str">
            <v>取付手間</v>
          </cell>
          <cell r="D1015" t="str">
            <v>取付手間</v>
          </cell>
          <cell r="E1015">
            <v>1</v>
          </cell>
          <cell r="F1015">
            <v>6300</v>
          </cell>
          <cell r="G1015" t="str">
            <v>か所</v>
          </cell>
          <cell r="H1015">
            <v>1</v>
          </cell>
          <cell r="I1015">
            <v>6300</v>
          </cell>
          <cell r="J1015">
            <v>6300</v>
          </cell>
        </row>
        <row r="1017">
          <cell r="D1017" t="str">
            <v>計</v>
          </cell>
          <cell r="E1017" t="e">
            <v>#N/A</v>
          </cell>
          <cell r="J1017" t="e">
            <v>#N/A</v>
          </cell>
        </row>
        <row r="1021">
          <cell r="A1021" t="str">
            <v>T146030</v>
          </cell>
          <cell r="B1021" t="str">
            <v>排水ﾋﾟｯﾄふた</v>
          </cell>
          <cell r="C1021" t="str">
            <v>ｍ</v>
          </cell>
          <cell r="D1021" t="str">
            <v>製品代</v>
          </cell>
          <cell r="E1021" t="str">
            <v>か所</v>
          </cell>
          <cell r="F1021">
            <v>1.1000000000000001</v>
          </cell>
          <cell r="G1021" t="str">
            <v>か所</v>
          </cell>
          <cell r="H1021">
            <v>1.1000000000000001</v>
          </cell>
          <cell r="I1021" t="e">
            <v>#N/A</v>
          </cell>
          <cell r="J1021" t="e">
            <v>#N/A</v>
          </cell>
          <cell r="K1021" t="e">
            <v>#N/A</v>
          </cell>
        </row>
        <row r="1023">
          <cell r="B1023" t="str">
            <v>鋼製ｸﾞﾚｰﾁﾝｸﾞ みぞw300</v>
          </cell>
          <cell r="C1023" t="str">
            <v>取付手間</v>
          </cell>
          <cell r="D1023" t="str">
            <v>取付手間</v>
          </cell>
          <cell r="E1023">
            <v>1</v>
          </cell>
          <cell r="F1023">
            <v>2750</v>
          </cell>
          <cell r="G1023" t="str">
            <v>か所</v>
          </cell>
          <cell r="H1023">
            <v>1</v>
          </cell>
          <cell r="I1023">
            <v>2750</v>
          </cell>
          <cell r="J1023">
            <v>2750</v>
          </cell>
        </row>
        <row r="1025">
          <cell r="D1025" t="str">
            <v>計</v>
          </cell>
          <cell r="E1025" t="e">
            <v>#N/A</v>
          </cell>
          <cell r="J1025" t="e">
            <v>#N/A</v>
          </cell>
        </row>
        <row r="1029">
          <cell r="A1029" t="str">
            <v>T146040</v>
          </cell>
          <cell r="B1029" t="str">
            <v>ﾋﾟｸﾁｬｰﾚｰﾙ</v>
          </cell>
          <cell r="C1029" t="str">
            <v>ｍ</v>
          </cell>
          <cell r="D1029" t="str">
            <v>製品代</v>
          </cell>
          <cell r="E1029" t="str">
            <v>か所</v>
          </cell>
          <cell r="F1029">
            <v>1.1000000000000001</v>
          </cell>
          <cell r="G1029" t="str">
            <v>か所</v>
          </cell>
          <cell r="H1029">
            <v>1.1000000000000001</v>
          </cell>
          <cell r="I1029" t="e">
            <v>#N/A</v>
          </cell>
          <cell r="J1029" t="e">
            <v>#N/A</v>
          </cell>
          <cell r="K1029" t="e">
            <v>#N/A</v>
          </cell>
        </row>
        <row r="1031">
          <cell r="B1031" t="str">
            <v>ｱﾙﾐ製 天井先付</v>
          </cell>
          <cell r="C1031" t="str">
            <v>取付手間</v>
          </cell>
          <cell r="D1031" t="str">
            <v>取付手間</v>
          </cell>
          <cell r="E1031">
            <v>1</v>
          </cell>
          <cell r="F1031">
            <v>430</v>
          </cell>
          <cell r="G1031" t="str">
            <v>か所</v>
          </cell>
          <cell r="H1031">
            <v>1</v>
          </cell>
          <cell r="I1031">
            <v>430</v>
          </cell>
          <cell r="J1031">
            <v>430</v>
          </cell>
        </row>
        <row r="1033">
          <cell r="D1033" t="str">
            <v>計</v>
          </cell>
          <cell r="E1033" t="e">
            <v>#N/A</v>
          </cell>
          <cell r="J1033" t="e">
            <v>#N/A</v>
          </cell>
        </row>
        <row r="1049">
          <cell r="A1049" t="str">
            <v>T181005</v>
          </cell>
          <cell r="B1049" t="str">
            <v>木部素地ごしらえ</v>
          </cell>
          <cell r="C1049" t="str">
            <v>㎡</v>
          </cell>
          <cell r="D1049" t="str">
            <v>研磨紙</v>
          </cell>
          <cell r="E1049" t="str">
            <v>#120～180</v>
          </cell>
          <cell r="F1049" t="str">
            <v>枚</v>
          </cell>
          <cell r="G1049" t="str">
            <v>枚</v>
          </cell>
          <cell r="H1049">
            <v>7.0000000000000007E-2</v>
          </cell>
          <cell r="I1049" t="e">
            <v>#N/A</v>
          </cell>
          <cell r="J1049" t="e">
            <v>#N/A</v>
          </cell>
          <cell r="K1049" t="e">
            <v>#N/A</v>
          </cell>
        </row>
        <row r="1051">
          <cell r="D1051" t="str">
            <v>塗装工</v>
          </cell>
          <cell r="E1051" t="str">
            <v>人</v>
          </cell>
          <cell r="F1051">
            <v>5.0000000000000001E-3</v>
          </cell>
          <cell r="G1051" t="str">
            <v>人</v>
          </cell>
          <cell r="H1051">
            <v>5.0000000000000001E-3</v>
          </cell>
          <cell r="I1051" t="e">
            <v>#N/A</v>
          </cell>
          <cell r="J1051" t="e">
            <v>#N/A</v>
          </cell>
        </row>
        <row r="1053">
          <cell r="D1053" t="str">
            <v>その他</v>
          </cell>
          <cell r="E1053" t="str">
            <v>（労+雑）×13%</v>
          </cell>
          <cell r="F1053" t="e">
            <v>#N/A</v>
          </cell>
          <cell r="J1053" t="e">
            <v>#N/A</v>
          </cell>
        </row>
        <row r="1055">
          <cell r="D1055" t="str">
            <v>計</v>
          </cell>
          <cell r="E1055" t="e">
            <v>#N/A</v>
          </cell>
          <cell r="J1055" t="e">
            <v>#N/A</v>
          </cell>
        </row>
        <row r="1061">
          <cell r="A1061" t="str">
            <v>T181100</v>
          </cell>
          <cell r="B1061" t="str">
            <v>１液形ｳﾚﾀﾝ樹脂ﾜﾆｽ塗り</v>
          </cell>
          <cell r="C1061" t="str">
            <v>㎡</v>
          </cell>
          <cell r="D1061" t="str">
            <v>木部素地ごしらえ</v>
          </cell>
          <cell r="E1061" t="str">
            <v>㎡</v>
          </cell>
          <cell r="F1061">
            <v>1</v>
          </cell>
          <cell r="G1061" t="str">
            <v>㎡</v>
          </cell>
          <cell r="H1061">
            <v>1</v>
          </cell>
          <cell r="I1061" t="e">
            <v>#N/A</v>
          </cell>
          <cell r="J1061" t="e">
            <v>#N/A</v>
          </cell>
          <cell r="K1061" t="e">
            <v>#N/A</v>
          </cell>
        </row>
        <row r="1063">
          <cell r="B1063" t="str">
            <v>木部 B種</v>
          </cell>
          <cell r="C1063" t="str">
            <v>１液形ｳﾚﾀﾝ樹脂ﾜﾆｽ塗り</v>
          </cell>
          <cell r="D1063" t="str">
            <v>１液形ｳﾚﾀﾝ樹脂ﾜﾆｽ塗り</v>
          </cell>
          <cell r="E1063" t="str">
            <v>木部 B種</v>
          </cell>
          <cell r="F1063">
            <v>1</v>
          </cell>
          <cell r="G1063" t="str">
            <v>㎡</v>
          </cell>
          <cell r="H1063">
            <v>1</v>
          </cell>
          <cell r="I1063">
            <v>260</v>
          </cell>
          <cell r="J1063">
            <v>260</v>
          </cell>
        </row>
        <row r="1067">
          <cell r="D1067" t="str">
            <v>計</v>
          </cell>
          <cell r="E1067" t="e">
            <v>#N/A</v>
          </cell>
          <cell r="J1067" t="e">
            <v>#N/A</v>
          </cell>
        </row>
        <row r="1117">
          <cell r="A1117" t="str">
            <v>T200011</v>
          </cell>
          <cell r="B1117" t="str">
            <v>床カーペット敷き</v>
          </cell>
          <cell r="C1117" t="str">
            <v>㎡</v>
          </cell>
          <cell r="D1117" t="str">
            <v>カーペット</v>
          </cell>
          <cell r="E1117" t="str">
            <v>t10.0 材料</v>
          </cell>
          <cell r="F1117" t="str">
            <v>㎡</v>
          </cell>
          <cell r="G1117" t="str">
            <v>㎡</v>
          </cell>
          <cell r="H1117">
            <v>1</v>
          </cell>
          <cell r="I1117" t="e">
            <v>#N/A</v>
          </cell>
          <cell r="J1117" t="e">
            <v>#N/A</v>
          </cell>
          <cell r="K1117" t="e">
            <v>#N/A</v>
          </cell>
        </row>
        <row r="1119">
          <cell r="B1119" t="str">
            <v>t10.0　ｳｰﾙ　ﾀﾌﾃｯﾄﾞ</v>
          </cell>
          <cell r="C1119" t="str">
            <v>カーペット下地</v>
          </cell>
          <cell r="D1119" t="str">
            <v>カーペット下地</v>
          </cell>
          <cell r="E1119" t="str">
            <v>t10.0 材料</v>
          </cell>
          <cell r="F1119">
            <v>1</v>
          </cell>
          <cell r="G1119" t="str">
            <v>㎡</v>
          </cell>
          <cell r="H1119">
            <v>1</v>
          </cell>
          <cell r="I1119" t="e">
            <v>#N/A</v>
          </cell>
          <cell r="J1119" t="e">
            <v>#N/A</v>
          </cell>
        </row>
        <row r="1120">
          <cell r="B1120" t="str">
            <v>ﾗﾊﾞｰｸｼｮﾝt10共</v>
          </cell>
        </row>
        <row r="1121">
          <cell r="B1121" t="str">
            <v>ｸﾞﾘｯﾊﾟｰ工法</v>
          </cell>
          <cell r="C1121" t="str">
            <v>床カーペット敷込み手間</v>
          </cell>
          <cell r="D1121" t="str">
            <v>床カーペット敷込み手間</v>
          </cell>
          <cell r="E1121" t="str">
            <v>ﾌｪﾙﾄ敷き手間共</v>
          </cell>
          <cell r="F1121">
            <v>1</v>
          </cell>
          <cell r="G1121" t="str">
            <v>㎡</v>
          </cell>
          <cell r="H1121">
            <v>1</v>
          </cell>
          <cell r="I1121" t="e">
            <v>#N/A</v>
          </cell>
          <cell r="J1121" t="e">
            <v>#N/A</v>
          </cell>
        </row>
        <row r="1125">
          <cell r="D1125" t="str">
            <v>計</v>
          </cell>
          <cell r="E1125" t="e">
            <v>#N/A</v>
          </cell>
          <cell r="J1125" t="e">
            <v>#N/A</v>
          </cell>
        </row>
        <row r="1131">
          <cell r="A1131" t="str">
            <v>T200012</v>
          </cell>
          <cell r="B1131" t="str">
            <v>床カーペット敷き</v>
          </cell>
          <cell r="C1131" t="str">
            <v>㎡</v>
          </cell>
          <cell r="D1131" t="str">
            <v>カーペット</v>
          </cell>
          <cell r="E1131" t="str">
            <v>t10.0 材料</v>
          </cell>
          <cell r="F1131" t="str">
            <v>㎡</v>
          </cell>
          <cell r="G1131" t="str">
            <v>㎡</v>
          </cell>
          <cell r="H1131">
            <v>1</v>
          </cell>
          <cell r="I1131" t="e">
            <v>#N/A</v>
          </cell>
          <cell r="J1131" t="e">
            <v>#N/A</v>
          </cell>
          <cell r="K1131" t="e">
            <v>#N/A</v>
          </cell>
        </row>
        <row r="1133">
          <cell r="B1133" t="str">
            <v>t10.0　ｳｰﾙ　ﾀﾌﾃｯﾄﾞ</v>
          </cell>
          <cell r="C1133" t="str">
            <v>カーペット下地</v>
          </cell>
          <cell r="D1133" t="str">
            <v>カーペット下地</v>
          </cell>
          <cell r="E1133" t="str">
            <v>t10.0 材料</v>
          </cell>
          <cell r="F1133">
            <v>1</v>
          </cell>
          <cell r="G1133" t="str">
            <v>㎡</v>
          </cell>
          <cell r="H1133">
            <v>1</v>
          </cell>
          <cell r="I1133" t="e">
            <v>#N/A</v>
          </cell>
          <cell r="J1133" t="e">
            <v>#N/A</v>
          </cell>
        </row>
        <row r="1134">
          <cell r="B1134" t="str">
            <v>ﾗﾊﾞｰｸｼｮﾝt10共</v>
          </cell>
        </row>
        <row r="1135">
          <cell r="B1135" t="str">
            <v>階段工法(ｸﾞﾘｯﾊﾟｰ工法)</v>
          </cell>
          <cell r="C1135" t="str">
            <v>カーペット敷込み手間</v>
          </cell>
          <cell r="D1135" t="str">
            <v>カーペット敷込み手間</v>
          </cell>
          <cell r="E1135" t="str">
            <v>ﾌｪﾙﾄ敷き手間共</v>
          </cell>
          <cell r="F1135">
            <v>1</v>
          </cell>
          <cell r="G1135" t="str">
            <v>㎡</v>
          </cell>
          <cell r="H1135">
            <v>1</v>
          </cell>
          <cell r="I1135" t="e">
            <v>#N/A</v>
          </cell>
          <cell r="J1135" t="e">
            <v>#N/A</v>
          </cell>
        </row>
        <row r="1139">
          <cell r="D1139" t="str">
            <v>計</v>
          </cell>
          <cell r="E1139" t="e">
            <v>#N/A</v>
          </cell>
          <cell r="J1139" t="e">
            <v>#N/A</v>
          </cell>
        </row>
        <row r="1145">
          <cell r="A1145" t="str">
            <v>T200013</v>
          </cell>
          <cell r="B1145" t="str">
            <v>床タイルカーペット敷き</v>
          </cell>
          <cell r="C1145" t="str">
            <v>㎡</v>
          </cell>
          <cell r="D1145" t="str">
            <v>タイルカーペット</v>
          </cell>
          <cell r="E1145" t="str">
            <v>B種 t6.5 材料</v>
          </cell>
          <cell r="F1145" t="str">
            <v>㎡</v>
          </cell>
          <cell r="G1145" t="str">
            <v>㎡</v>
          </cell>
          <cell r="H1145">
            <v>1</v>
          </cell>
          <cell r="I1145" t="e">
            <v>#N/A</v>
          </cell>
          <cell r="J1145" t="e">
            <v>#N/A</v>
          </cell>
          <cell r="K1145" t="e">
            <v>#N/A</v>
          </cell>
        </row>
        <row r="1147">
          <cell r="B1147" t="str">
            <v>B種 ｔ6.5</v>
          </cell>
          <cell r="C1147" t="str">
            <v>タイルカーペット敷込み手間</v>
          </cell>
          <cell r="D1147" t="str">
            <v>タイルカーペット敷込み手間</v>
          </cell>
          <cell r="E1147" t="str">
            <v>B種 t6.5 手間</v>
          </cell>
          <cell r="F1147">
            <v>1</v>
          </cell>
          <cell r="G1147" t="str">
            <v>㎡</v>
          </cell>
          <cell r="H1147">
            <v>1</v>
          </cell>
          <cell r="I1147" t="e">
            <v>#N/A</v>
          </cell>
          <cell r="J1147" t="e">
            <v>#N/A</v>
          </cell>
        </row>
        <row r="1151">
          <cell r="D1151" t="str">
            <v>計</v>
          </cell>
          <cell r="E1151" t="e">
            <v>#N/A</v>
          </cell>
          <cell r="J1151" t="e">
            <v>#N/A</v>
          </cell>
        </row>
        <row r="1157">
          <cell r="A1157" t="str">
            <v>T200101</v>
          </cell>
          <cell r="B1157" t="str">
            <v>壁耐水せっこうﾎﾞｰﾄﾞ張り</v>
          </cell>
          <cell r="C1157" t="str">
            <v>㎡</v>
          </cell>
          <cell r="D1157" t="str">
            <v>せっこうﾎﾞｰﾄﾞ</v>
          </cell>
          <cell r="E1157" t="str">
            <v>仕上用 耐水9.5*910*1820</v>
          </cell>
          <cell r="F1157" t="str">
            <v>枚</v>
          </cell>
          <cell r="G1157" t="str">
            <v>枚</v>
          </cell>
          <cell r="H1157">
            <v>0.63400000000000001</v>
          </cell>
          <cell r="I1157" t="e">
            <v>#N/A</v>
          </cell>
          <cell r="J1157" t="e">
            <v>#N/A</v>
          </cell>
          <cell r="K1157" t="e">
            <v>#N/A</v>
          </cell>
        </row>
        <row r="1159">
          <cell r="B1159" t="str">
            <v>ｔ9.5 ｼﾞｮｲﾝﾄ工法</v>
          </cell>
          <cell r="C1159" t="str">
            <v>ｼﾞｮｲﾝﾄﾃｰﾌﾟ</v>
          </cell>
          <cell r="D1159" t="str">
            <v>ｼﾞｮｲﾝﾄﾃｰﾌﾟ</v>
          </cell>
          <cell r="E1159">
            <v>0.87</v>
          </cell>
          <cell r="F1159">
            <v>10</v>
          </cell>
          <cell r="G1159" t="str">
            <v>ｍ</v>
          </cell>
          <cell r="H1159">
            <v>0.87</v>
          </cell>
          <cell r="I1159">
            <v>10</v>
          </cell>
          <cell r="J1159">
            <v>9</v>
          </cell>
        </row>
        <row r="1161">
          <cell r="D1161" t="str">
            <v>ｼﾞｮｲﾝﾄｺﾝﾊﾟｳﾝﾄﾞ</v>
          </cell>
          <cell r="E1161" t="str">
            <v>kg</v>
          </cell>
          <cell r="F1161">
            <v>0.3</v>
          </cell>
          <cell r="G1161" t="str">
            <v>kg</v>
          </cell>
          <cell r="H1161">
            <v>0.3</v>
          </cell>
          <cell r="I1161">
            <v>130</v>
          </cell>
          <cell r="J1161">
            <v>39</v>
          </cell>
        </row>
        <row r="1163">
          <cell r="D1163" t="str">
            <v>くぎ</v>
          </cell>
          <cell r="E1163" t="str">
            <v>ﾎﾞｰﾄﾞくぎ</v>
          </cell>
          <cell r="F1163" t="str">
            <v>kg</v>
          </cell>
          <cell r="G1163" t="str">
            <v>kg</v>
          </cell>
          <cell r="H1163">
            <v>2.5000000000000001E-2</v>
          </cell>
          <cell r="I1163">
            <v>290</v>
          </cell>
          <cell r="J1163">
            <v>7</v>
          </cell>
        </row>
        <row r="1165">
          <cell r="D1165" t="str">
            <v>内装工</v>
          </cell>
          <cell r="E1165" t="str">
            <v>人</v>
          </cell>
          <cell r="F1165">
            <v>7.0000000000000007E-2</v>
          </cell>
          <cell r="G1165" t="str">
            <v>人</v>
          </cell>
          <cell r="H1165">
            <v>7.0000000000000007E-2</v>
          </cell>
          <cell r="I1165">
            <v>16200</v>
          </cell>
          <cell r="J1165">
            <v>1134</v>
          </cell>
        </row>
        <row r="1167">
          <cell r="D1167" t="str">
            <v>その他</v>
          </cell>
          <cell r="E1167" t="str">
            <v>（材+労）×10%</v>
          </cell>
          <cell r="F1167" t="e">
            <v>#N/A</v>
          </cell>
          <cell r="J1167" t="e">
            <v>#N/A</v>
          </cell>
        </row>
        <row r="1169">
          <cell r="D1169" t="str">
            <v>計</v>
          </cell>
          <cell r="E1169" t="e">
            <v>#N/A</v>
          </cell>
          <cell r="J1169" t="e">
            <v>#N/A</v>
          </cell>
        </row>
        <row r="1185">
          <cell r="A1185" t="str">
            <v>T200102</v>
          </cell>
          <cell r="B1185" t="str">
            <v>壁硬質せっこうﾎﾞｰﾄﾞ張り</v>
          </cell>
          <cell r="C1185" t="str">
            <v>㎡</v>
          </cell>
          <cell r="D1185" t="str">
            <v>せっこうﾎﾞｰﾄﾞ</v>
          </cell>
          <cell r="E1185" t="str">
            <v>仕上用 硬質12.5*910*1820</v>
          </cell>
          <cell r="F1185" t="str">
            <v>枚</v>
          </cell>
          <cell r="G1185" t="str">
            <v>枚</v>
          </cell>
          <cell r="H1185">
            <v>0.63400000000000001</v>
          </cell>
          <cell r="I1185" t="e">
            <v>#N/A</v>
          </cell>
          <cell r="J1185" t="e">
            <v>#N/A</v>
          </cell>
          <cell r="K1185" t="e">
            <v>#N/A</v>
          </cell>
        </row>
        <row r="1187">
          <cell r="B1187" t="str">
            <v>ｔ12.5 じか張り･ｼﾞｮｲﾝﾄ</v>
          </cell>
          <cell r="C1187" t="str">
            <v>ｼﾞｮｲﾝﾄﾃｰﾌﾟ</v>
          </cell>
          <cell r="D1187" t="str">
            <v>ｼﾞｮｲﾝﾄﾃｰﾌﾟ</v>
          </cell>
          <cell r="E1187">
            <v>0.87</v>
          </cell>
          <cell r="F1187">
            <v>10</v>
          </cell>
          <cell r="G1187" t="str">
            <v>ｍ</v>
          </cell>
          <cell r="H1187">
            <v>0.87</v>
          </cell>
          <cell r="I1187">
            <v>10</v>
          </cell>
          <cell r="J1187">
            <v>9</v>
          </cell>
        </row>
        <row r="1189">
          <cell r="D1189" t="str">
            <v>ｼﾞｮｲﾝﾄｺﾝﾊﾟｳﾝﾄﾞ</v>
          </cell>
          <cell r="E1189" t="str">
            <v>kg</v>
          </cell>
          <cell r="F1189">
            <v>0.3</v>
          </cell>
          <cell r="G1189" t="str">
            <v>kg</v>
          </cell>
          <cell r="H1189">
            <v>0.3</v>
          </cell>
          <cell r="I1189">
            <v>130</v>
          </cell>
          <cell r="J1189">
            <v>39</v>
          </cell>
        </row>
        <row r="1191">
          <cell r="D1191" t="str">
            <v>接着剤</v>
          </cell>
          <cell r="E1191" t="str">
            <v>せっこうﾎﾞｰﾄﾞじか張り用</v>
          </cell>
          <cell r="F1191" t="str">
            <v>kg</v>
          </cell>
          <cell r="G1191" t="str">
            <v>kg</v>
          </cell>
          <cell r="H1191">
            <v>3.2</v>
          </cell>
          <cell r="I1191">
            <v>52</v>
          </cell>
          <cell r="J1191">
            <v>166</v>
          </cell>
        </row>
        <row r="1193">
          <cell r="D1193" t="str">
            <v>内装工</v>
          </cell>
          <cell r="E1193" t="str">
            <v>人</v>
          </cell>
          <cell r="F1193">
            <v>0.12</v>
          </cell>
          <cell r="G1193" t="str">
            <v>人</v>
          </cell>
          <cell r="H1193">
            <v>0.12</v>
          </cell>
          <cell r="I1193">
            <v>16200</v>
          </cell>
          <cell r="J1193">
            <v>1944</v>
          </cell>
        </row>
        <row r="1195">
          <cell r="D1195" t="str">
            <v>その他</v>
          </cell>
          <cell r="E1195" t="str">
            <v>（材+労）×10%</v>
          </cell>
          <cell r="F1195" t="e">
            <v>#N/A</v>
          </cell>
          <cell r="J1195" t="e">
            <v>#N/A</v>
          </cell>
        </row>
        <row r="1197">
          <cell r="D1197" t="str">
            <v>計</v>
          </cell>
          <cell r="E1197" t="e">
            <v>#N/A</v>
          </cell>
          <cell r="J1197" t="e">
            <v>#N/A</v>
          </cell>
        </row>
        <row r="1203">
          <cell r="A1203" t="str">
            <v>T200103</v>
          </cell>
          <cell r="B1203" t="str">
            <v>壁珪酸ｶﾙｼｳﾑ板張り</v>
          </cell>
          <cell r="C1203" t="str">
            <v>㎡</v>
          </cell>
          <cell r="D1203" t="str">
            <v>せっこうﾎﾞｰﾄﾞ</v>
          </cell>
          <cell r="E1203" t="str">
            <v>仕上用 8.0*910*1820</v>
          </cell>
          <cell r="F1203" t="str">
            <v>枚</v>
          </cell>
          <cell r="G1203" t="str">
            <v>枚</v>
          </cell>
          <cell r="H1203">
            <v>0.63400000000000001</v>
          </cell>
          <cell r="I1203" t="e">
            <v>#N/A</v>
          </cell>
          <cell r="J1203" t="e">
            <v>#N/A</v>
          </cell>
          <cell r="K1203" t="e">
            <v>#N/A</v>
          </cell>
        </row>
        <row r="1205">
          <cell r="B1205" t="str">
            <v>ｔ8.0 突付け</v>
          </cell>
          <cell r="C1205" t="str">
            <v>くぎ</v>
          </cell>
          <cell r="D1205" t="str">
            <v>くぎ</v>
          </cell>
          <cell r="E1205" t="str">
            <v>ﾎﾞｰﾄﾞくぎ</v>
          </cell>
          <cell r="F1205">
            <v>2.5000000000000001E-2</v>
          </cell>
          <cell r="G1205" t="str">
            <v>kg</v>
          </cell>
          <cell r="H1205">
            <v>2.5000000000000001E-2</v>
          </cell>
          <cell r="I1205">
            <v>290</v>
          </cell>
          <cell r="J1205">
            <v>7</v>
          </cell>
        </row>
        <row r="1207">
          <cell r="D1207" t="str">
            <v>内装工</v>
          </cell>
          <cell r="E1207" t="str">
            <v>人</v>
          </cell>
          <cell r="F1207">
            <v>5.5E-2</v>
          </cell>
          <cell r="G1207" t="str">
            <v>人</v>
          </cell>
          <cell r="H1207">
            <v>5.5E-2</v>
          </cell>
          <cell r="I1207">
            <v>16200</v>
          </cell>
          <cell r="J1207">
            <v>891</v>
          </cell>
        </row>
        <row r="1209">
          <cell r="D1209" t="str">
            <v>その他</v>
          </cell>
          <cell r="E1209" t="str">
            <v>（材+労）×10%</v>
          </cell>
          <cell r="F1209" t="e">
            <v>#N/A</v>
          </cell>
          <cell r="J1209" t="e">
            <v>#N/A</v>
          </cell>
        </row>
        <row r="1211">
          <cell r="D1211" t="str">
            <v>計</v>
          </cell>
          <cell r="E1211" t="e">
            <v>#N/A</v>
          </cell>
          <cell r="J1211" t="e">
            <v>#N/A</v>
          </cell>
        </row>
        <row r="1217">
          <cell r="A1217" t="str">
            <v>T200101</v>
          </cell>
          <cell r="B1217" t="str">
            <v>壁耐水せっこうﾎﾞｰﾄﾞ張り</v>
          </cell>
          <cell r="C1217" t="str">
            <v>㎡</v>
          </cell>
          <cell r="D1217" t="str">
            <v>せっこうﾎﾞｰﾄﾞ</v>
          </cell>
          <cell r="E1217" t="str">
            <v>仕上用 耐水12.5*910*1820</v>
          </cell>
          <cell r="F1217" t="str">
            <v>枚</v>
          </cell>
          <cell r="G1217" t="str">
            <v>枚</v>
          </cell>
          <cell r="H1217">
            <v>0.63400000000000001</v>
          </cell>
          <cell r="I1217" t="e">
            <v>#N/A</v>
          </cell>
          <cell r="J1217" t="e">
            <v>#N/A</v>
          </cell>
          <cell r="K1217" t="e">
            <v>#N/A</v>
          </cell>
        </row>
        <row r="1219">
          <cell r="B1219" t="str">
            <v>ｔ12.5 じか張り･ｼﾞｮｲﾝﾄ</v>
          </cell>
          <cell r="C1219" t="str">
            <v>ｼﾞｮｲﾝﾄﾃｰﾌﾟ</v>
          </cell>
          <cell r="D1219" t="str">
            <v>ｼﾞｮｲﾝﾄﾃｰﾌﾟ</v>
          </cell>
          <cell r="E1219">
            <v>0.87</v>
          </cell>
          <cell r="F1219">
            <v>10</v>
          </cell>
          <cell r="G1219" t="str">
            <v>ｍ</v>
          </cell>
          <cell r="H1219">
            <v>0.87</v>
          </cell>
          <cell r="I1219">
            <v>10</v>
          </cell>
          <cell r="J1219">
            <v>9</v>
          </cell>
        </row>
        <row r="1221">
          <cell r="D1221" t="str">
            <v>ｼﾞｮｲﾝﾄｺﾝﾊﾟｳﾝﾄﾞ</v>
          </cell>
          <cell r="E1221" t="str">
            <v>kg</v>
          </cell>
          <cell r="F1221">
            <v>0.3</v>
          </cell>
          <cell r="G1221" t="str">
            <v>kg</v>
          </cell>
          <cell r="H1221">
            <v>0.3</v>
          </cell>
          <cell r="I1221">
            <v>130</v>
          </cell>
          <cell r="J1221">
            <v>39</v>
          </cell>
        </row>
        <row r="1223">
          <cell r="D1223" t="str">
            <v>接着剤</v>
          </cell>
          <cell r="E1223" t="str">
            <v>せっこうﾎﾞｰﾄﾞじか張り用</v>
          </cell>
          <cell r="F1223" t="str">
            <v>kg</v>
          </cell>
          <cell r="G1223" t="str">
            <v>kg</v>
          </cell>
          <cell r="H1223">
            <v>3.2</v>
          </cell>
          <cell r="I1223">
            <v>52</v>
          </cell>
          <cell r="J1223">
            <v>166</v>
          </cell>
        </row>
        <row r="1225">
          <cell r="D1225" t="str">
            <v>内装工</v>
          </cell>
          <cell r="E1225" t="str">
            <v>人</v>
          </cell>
          <cell r="F1225">
            <v>0.12</v>
          </cell>
          <cell r="G1225" t="str">
            <v>人</v>
          </cell>
          <cell r="H1225">
            <v>0.12</v>
          </cell>
          <cell r="I1225">
            <v>16200</v>
          </cell>
          <cell r="J1225">
            <v>1944</v>
          </cell>
        </row>
        <row r="1227">
          <cell r="D1227" t="str">
            <v>その他</v>
          </cell>
          <cell r="E1227" t="str">
            <v>（材+労）×10%</v>
          </cell>
          <cell r="F1227" t="e">
            <v>#N/A</v>
          </cell>
          <cell r="J1227" t="e">
            <v>#N/A</v>
          </cell>
        </row>
        <row r="1229">
          <cell r="D1229" t="str">
            <v>計</v>
          </cell>
          <cell r="E1229" t="e">
            <v>#N/A</v>
          </cell>
          <cell r="J1229" t="e">
            <v>#N/A</v>
          </cell>
        </row>
        <row r="1234">
          <cell r="B1234" t="str">
            <v>壁耐水せっこうボード</v>
          </cell>
        </row>
        <row r="1235">
          <cell r="A1235" t="str">
            <v>T200102</v>
          </cell>
          <cell r="B1235" t="str">
            <v>二重張り</v>
          </cell>
          <cell r="C1235" t="str">
            <v>㎡</v>
          </cell>
          <cell r="D1235" t="str">
            <v>せっこうﾎﾞｰﾄﾞ</v>
          </cell>
          <cell r="E1235" t="str">
            <v>仕上用 耐水9.5*910*1820</v>
          </cell>
          <cell r="F1235" t="str">
            <v>枚</v>
          </cell>
          <cell r="G1235" t="str">
            <v>枚</v>
          </cell>
          <cell r="H1235">
            <v>0.63400000000000001</v>
          </cell>
          <cell r="I1235" t="e">
            <v>#N/A</v>
          </cell>
          <cell r="J1235" t="e">
            <v>#N/A</v>
          </cell>
          <cell r="K1235" t="e">
            <v>#N/A</v>
          </cell>
        </row>
        <row r="1236">
          <cell r="B1236" t="str">
            <v>耐水ｔ9.5+12.5</v>
          </cell>
        </row>
        <row r="1237">
          <cell r="B1237" t="str">
            <v>突付</v>
          </cell>
          <cell r="C1237" t="str">
            <v>せっこうﾎﾞｰﾄﾞ</v>
          </cell>
          <cell r="D1237" t="str">
            <v>せっこうﾎﾞｰﾄﾞ</v>
          </cell>
          <cell r="E1237" t="str">
            <v>下地用 12.5*910*1820</v>
          </cell>
          <cell r="F1237">
            <v>0.63400000000000001</v>
          </cell>
          <cell r="G1237" t="str">
            <v>枚</v>
          </cell>
          <cell r="H1237">
            <v>0.63400000000000001</v>
          </cell>
          <cell r="I1237">
            <v>310</v>
          </cell>
          <cell r="J1237">
            <v>197</v>
          </cell>
        </row>
        <row r="1239">
          <cell r="D1239" t="str">
            <v>接着剤</v>
          </cell>
          <cell r="E1239" t="str">
            <v>壁用ﾎﾞｰﾄﾞ類接着剤</v>
          </cell>
          <cell r="F1239" t="str">
            <v>kg</v>
          </cell>
          <cell r="G1239" t="str">
            <v>kg</v>
          </cell>
          <cell r="H1239">
            <v>0.22</v>
          </cell>
          <cell r="I1239">
            <v>225</v>
          </cell>
          <cell r="J1239">
            <v>50</v>
          </cell>
        </row>
        <row r="1241">
          <cell r="D1241" t="str">
            <v>くぎ</v>
          </cell>
          <cell r="E1241" t="str">
            <v>ﾎﾞｰﾄﾞくぎ</v>
          </cell>
          <cell r="F1241" t="str">
            <v>人</v>
          </cell>
          <cell r="G1241" t="str">
            <v>人</v>
          </cell>
          <cell r="H1241">
            <v>2.5000000000000001E-2</v>
          </cell>
          <cell r="I1241">
            <v>290</v>
          </cell>
          <cell r="J1241">
            <v>7</v>
          </cell>
        </row>
        <row r="1243">
          <cell r="D1243" t="str">
            <v>内装工</v>
          </cell>
          <cell r="E1243" t="str">
            <v>kg</v>
          </cell>
          <cell r="F1243">
            <v>9.5000000000000001E-2</v>
          </cell>
          <cell r="G1243" t="str">
            <v>kg</v>
          </cell>
          <cell r="H1243">
            <v>9.5000000000000001E-2</v>
          </cell>
          <cell r="I1243">
            <v>16200</v>
          </cell>
          <cell r="J1243">
            <v>1539</v>
          </cell>
        </row>
        <row r="1245">
          <cell r="D1245" t="str">
            <v>その他</v>
          </cell>
          <cell r="E1245" t="str">
            <v>（材+労）×10%</v>
          </cell>
          <cell r="F1245" t="e">
            <v>#N/A</v>
          </cell>
          <cell r="J1245" t="e">
            <v>#N/A</v>
          </cell>
        </row>
        <row r="1247">
          <cell r="D1247" t="str">
            <v>計</v>
          </cell>
          <cell r="E1247" t="e">
            <v>#N/A</v>
          </cell>
          <cell r="J1247" t="e">
            <v>#N/A</v>
          </cell>
        </row>
        <row r="1252">
          <cell r="B1252" t="str">
            <v>壁強化せっこうボード</v>
          </cell>
        </row>
        <row r="1253">
          <cell r="A1253" t="str">
            <v>T200103</v>
          </cell>
          <cell r="B1253" t="str">
            <v>二重張り</v>
          </cell>
          <cell r="C1253" t="str">
            <v>㎡</v>
          </cell>
          <cell r="D1253" t="str">
            <v>せっこうﾎﾞｰﾄﾞ</v>
          </cell>
          <cell r="E1253" t="str">
            <v>仕上用 強化12.5*910*1820</v>
          </cell>
          <cell r="F1253" t="str">
            <v>枚</v>
          </cell>
          <cell r="G1253" t="str">
            <v>枚</v>
          </cell>
          <cell r="H1253">
            <v>0.63400000000000001</v>
          </cell>
          <cell r="I1253" t="e">
            <v>#N/A</v>
          </cell>
          <cell r="J1253" t="e">
            <v>#N/A</v>
          </cell>
          <cell r="K1253" t="e">
            <v>#N/A</v>
          </cell>
        </row>
        <row r="1254">
          <cell r="B1254" t="str">
            <v>強化ｔ12.5+ｔ9.5</v>
          </cell>
        </row>
        <row r="1255">
          <cell r="B1255" t="str">
            <v>ｼﾞｮｲﾝﾄ工法</v>
          </cell>
          <cell r="C1255" t="str">
            <v>せっこうﾎﾞｰﾄﾞ</v>
          </cell>
          <cell r="D1255" t="str">
            <v>せっこうﾎﾞｰﾄﾞ</v>
          </cell>
          <cell r="E1255" t="str">
            <v>下地用 9.5*910*1820</v>
          </cell>
          <cell r="F1255">
            <v>0.63400000000000001</v>
          </cell>
          <cell r="G1255" t="str">
            <v>枚</v>
          </cell>
          <cell r="H1255">
            <v>0.63400000000000001</v>
          </cell>
          <cell r="I1255">
            <v>210</v>
          </cell>
          <cell r="J1255">
            <v>133</v>
          </cell>
        </row>
        <row r="1257">
          <cell r="D1257" t="str">
            <v>接着剤</v>
          </cell>
          <cell r="E1257" t="str">
            <v>壁用ﾎﾞｰﾄﾞ類接着剤</v>
          </cell>
          <cell r="F1257" t="str">
            <v>kg</v>
          </cell>
          <cell r="G1257" t="str">
            <v>kg</v>
          </cell>
          <cell r="H1257">
            <v>0.22</v>
          </cell>
          <cell r="I1257">
            <v>225</v>
          </cell>
          <cell r="J1257">
            <v>50</v>
          </cell>
        </row>
        <row r="1259">
          <cell r="D1259" t="str">
            <v>ｼﾞｮｲﾝﾄﾃｰﾌﾟ</v>
          </cell>
          <cell r="E1259" t="str">
            <v>ｍ</v>
          </cell>
          <cell r="F1259">
            <v>0.87</v>
          </cell>
          <cell r="G1259" t="str">
            <v>ｍ</v>
          </cell>
          <cell r="H1259">
            <v>0.87</v>
          </cell>
          <cell r="I1259">
            <v>10</v>
          </cell>
          <cell r="J1259">
            <v>9</v>
          </cell>
        </row>
        <row r="1261">
          <cell r="D1261" t="str">
            <v>ｼﾞｮｲﾝﾄｺﾝﾊﾟｳﾝﾄﾞ</v>
          </cell>
          <cell r="E1261" t="str">
            <v>kg</v>
          </cell>
          <cell r="F1261">
            <v>0.3</v>
          </cell>
          <cell r="G1261" t="str">
            <v>kg</v>
          </cell>
          <cell r="H1261">
            <v>0.3</v>
          </cell>
          <cell r="I1261">
            <v>130</v>
          </cell>
          <cell r="J1261">
            <v>39</v>
          </cell>
        </row>
        <row r="1263">
          <cell r="D1263" t="str">
            <v>くぎ</v>
          </cell>
          <cell r="E1263" t="str">
            <v>ﾎﾞｰﾄﾞくぎ</v>
          </cell>
          <cell r="F1263" t="str">
            <v>人</v>
          </cell>
          <cell r="G1263" t="str">
            <v>人</v>
          </cell>
          <cell r="H1263">
            <v>2.5000000000000001E-2</v>
          </cell>
          <cell r="I1263">
            <v>290</v>
          </cell>
          <cell r="J1263">
            <v>7</v>
          </cell>
        </row>
        <row r="1265">
          <cell r="D1265" t="str">
            <v>内装工</v>
          </cell>
          <cell r="E1265" t="str">
            <v>kg</v>
          </cell>
          <cell r="F1265">
            <v>0.115</v>
          </cell>
          <cell r="G1265" t="str">
            <v>kg</v>
          </cell>
          <cell r="H1265">
            <v>0.115</v>
          </cell>
          <cell r="I1265">
            <v>16200</v>
          </cell>
          <cell r="J1265">
            <v>1863</v>
          </cell>
        </row>
        <row r="1267">
          <cell r="D1267" t="str">
            <v>その他</v>
          </cell>
          <cell r="E1267" t="str">
            <v>（材+労）×10%</v>
          </cell>
          <cell r="F1267" t="e">
            <v>#N/A</v>
          </cell>
          <cell r="J1267" t="e">
            <v>#N/A</v>
          </cell>
        </row>
        <row r="1269">
          <cell r="D1269" t="str">
            <v>計</v>
          </cell>
          <cell r="E1269" t="e">
            <v>#N/A</v>
          </cell>
          <cell r="J1269" t="e">
            <v>#N/A</v>
          </cell>
        </row>
        <row r="1274">
          <cell r="B1274" t="str">
            <v>壁繊維強化せっこう板</v>
          </cell>
        </row>
        <row r="1275">
          <cell r="A1275" t="str">
            <v>T200104</v>
          </cell>
          <cell r="B1275" t="str">
            <v>二重張り</v>
          </cell>
          <cell r="C1275" t="str">
            <v>㎡</v>
          </cell>
          <cell r="D1275" t="str">
            <v>繊維強化せっこう板</v>
          </cell>
          <cell r="E1275" t="str">
            <v>仕上用 6.0*910*1820 ﾉﾝｱｽ</v>
          </cell>
          <cell r="F1275" t="str">
            <v>枚</v>
          </cell>
          <cell r="G1275" t="str">
            <v>枚</v>
          </cell>
          <cell r="H1275">
            <v>0.63400000000000001</v>
          </cell>
          <cell r="I1275" t="e">
            <v>#N/A</v>
          </cell>
          <cell r="J1275" t="e">
            <v>#N/A</v>
          </cell>
          <cell r="K1275" t="e">
            <v>#N/A</v>
          </cell>
        </row>
        <row r="1276">
          <cell r="B1276" t="str">
            <v>ｔ6.0+捨張PBｔ12.5</v>
          </cell>
        </row>
        <row r="1277">
          <cell r="B1277" t="str">
            <v>ｼﾞｮｲﾝﾄ工法</v>
          </cell>
          <cell r="C1277" t="str">
            <v>せっこうﾎﾞｰﾄﾞ</v>
          </cell>
          <cell r="D1277" t="str">
            <v>せっこうﾎﾞｰﾄﾞ</v>
          </cell>
          <cell r="E1277" t="str">
            <v>下地用 12.5*910*1820</v>
          </cell>
          <cell r="F1277">
            <v>0.63400000000000001</v>
          </cell>
          <cell r="G1277" t="str">
            <v>枚</v>
          </cell>
          <cell r="H1277">
            <v>0.63400000000000001</v>
          </cell>
          <cell r="I1277">
            <v>310</v>
          </cell>
          <cell r="J1277">
            <v>197</v>
          </cell>
        </row>
        <row r="1279">
          <cell r="D1279" t="str">
            <v>接着剤</v>
          </cell>
          <cell r="E1279" t="str">
            <v>壁用ﾎﾞｰﾄﾞ類接着剤</v>
          </cell>
          <cell r="F1279" t="str">
            <v>kg</v>
          </cell>
          <cell r="G1279" t="str">
            <v>kg</v>
          </cell>
          <cell r="H1279">
            <v>0.22</v>
          </cell>
          <cell r="I1279">
            <v>225</v>
          </cell>
          <cell r="J1279">
            <v>50</v>
          </cell>
        </row>
        <row r="1281">
          <cell r="D1281" t="str">
            <v>ｼﾞｮｲﾝﾄﾃｰﾌﾟ</v>
          </cell>
          <cell r="E1281" t="str">
            <v>ｍ</v>
          </cell>
          <cell r="F1281">
            <v>0.87</v>
          </cell>
          <cell r="G1281" t="str">
            <v>ｍ</v>
          </cell>
          <cell r="H1281">
            <v>0.87</v>
          </cell>
          <cell r="I1281">
            <v>10</v>
          </cell>
          <cell r="J1281">
            <v>9</v>
          </cell>
        </row>
        <row r="1283">
          <cell r="D1283" t="str">
            <v>ｼﾞｮｲﾝﾄｺﾝﾊﾟｳﾝﾄﾞ</v>
          </cell>
          <cell r="E1283" t="str">
            <v>kg</v>
          </cell>
          <cell r="F1283">
            <v>0.3</v>
          </cell>
          <cell r="G1283" t="str">
            <v>kg</v>
          </cell>
          <cell r="H1283">
            <v>0.3</v>
          </cell>
          <cell r="I1283">
            <v>130</v>
          </cell>
          <cell r="J1283">
            <v>39</v>
          </cell>
        </row>
        <row r="1285">
          <cell r="D1285" t="str">
            <v>くぎ</v>
          </cell>
          <cell r="E1285" t="str">
            <v>ﾎﾞｰﾄﾞくぎ</v>
          </cell>
          <cell r="F1285" t="str">
            <v>人</v>
          </cell>
          <cell r="G1285" t="str">
            <v>人</v>
          </cell>
          <cell r="H1285">
            <v>2.5000000000000001E-2</v>
          </cell>
          <cell r="I1285">
            <v>290</v>
          </cell>
          <cell r="J1285">
            <v>7</v>
          </cell>
        </row>
        <row r="1287">
          <cell r="D1287" t="str">
            <v>内装工</v>
          </cell>
          <cell r="E1287" t="str">
            <v>kg</v>
          </cell>
          <cell r="F1287">
            <v>0.115</v>
          </cell>
          <cell r="G1287" t="str">
            <v>kg</v>
          </cell>
          <cell r="H1287">
            <v>0.115</v>
          </cell>
          <cell r="I1287">
            <v>16200</v>
          </cell>
          <cell r="J1287">
            <v>1863</v>
          </cell>
        </row>
        <row r="1289">
          <cell r="D1289" t="str">
            <v>その他</v>
          </cell>
          <cell r="E1289" t="str">
            <v>（材+労）×10%</v>
          </cell>
          <cell r="F1289" t="e">
            <v>#N/A</v>
          </cell>
          <cell r="J1289" t="e">
            <v>#N/A</v>
          </cell>
        </row>
        <row r="1291">
          <cell r="D1291" t="str">
            <v>計</v>
          </cell>
          <cell r="E1291" t="e">
            <v>#N/A</v>
          </cell>
          <cell r="J1291" t="e">
            <v>#N/A</v>
          </cell>
        </row>
        <row r="1296">
          <cell r="B1296" t="str">
            <v>壁強化せっこうボード</v>
          </cell>
        </row>
        <row r="1297">
          <cell r="A1297" t="str">
            <v>T200110</v>
          </cell>
          <cell r="B1297" t="str">
            <v>二重張り</v>
          </cell>
          <cell r="C1297" t="str">
            <v>㎡</v>
          </cell>
          <cell r="D1297" t="str">
            <v>せっこうﾎﾞｰﾄﾞ</v>
          </cell>
          <cell r="E1297" t="str">
            <v>仕上用 強化15*910*1820</v>
          </cell>
          <cell r="F1297" t="str">
            <v>枚</v>
          </cell>
          <cell r="G1297" t="str">
            <v>枚</v>
          </cell>
          <cell r="H1297">
            <v>0.63400000000000001</v>
          </cell>
          <cell r="I1297" t="e">
            <v>#N/A</v>
          </cell>
          <cell r="J1297" t="e">
            <v>#N/A</v>
          </cell>
          <cell r="K1297" t="e">
            <v>#N/A</v>
          </cell>
        </row>
        <row r="1298">
          <cell r="B1298" t="str">
            <v>強化ｔ15+15</v>
          </cell>
        </row>
        <row r="1299">
          <cell r="D1299" t="str">
            <v>せっこうﾎﾞｰﾄﾞ</v>
          </cell>
          <cell r="E1299" t="str">
            <v>下地用 強化15*910*1820</v>
          </cell>
          <cell r="F1299" t="str">
            <v>枚</v>
          </cell>
          <cell r="G1299" t="str">
            <v>枚</v>
          </cell>
          <cell r="H1299">
            <v>0.63400000000000001</v>
          </cell>
          <cell r="I1299" t="e">
            <v>#N/A</v>
          </cell>
          <cell r="J1299" t="e">
            <v>#N/A</v>
          </cell>
        </row>
        <row r="1301">
          <cell r="D1301" t="str">
            <v>接着剤</v>
          </cell>
          <cell r="E1301" t="str">
            <v>壁用ﾎﾞｰﾄﾞ類接着剤</v>
          </cell>
          <cell r="F1301" t="str">
            <v>kg</v>
          </cell>
          <cell r="G1301" t="str">
            <v>kg</v>
          </cell>
          <cell r="H1301">
            <v>0.22</v>
          </cell>
          <cell r="I1301">
            <v>225</v>
          </cell>
          <cell r="J1301">
            <v>50</v>
          </cell>
        </row>
        <row r="1303">
          <cell r="D1303" t="str">
            <v>くぎ</v>
          </cell>
          <cell r="E1303" t="str">
            <v>ﾎﾞｰﾄﾞくぎ</v>
          </cell>
          <cell r="F1303" t="str">
            <v>人</v>
          </cell>
          <cell r="G1303" t="str">
            <v>人</v>
          </cell>
          <cell r="H1303">
            <v>2.5000000000000001E-2</v>
          </cell>
          <cell r="I1303">
            <v>290</v>
          </cell>
          <cell r="J1303">
            <v>7</v>
          </cell>
        </row>
        <row r="1305">
          <cell r="D1305" t="str">
            <v>内装工</v>
          </cell>
          <cell r="E1305" t="str">
            <v>kg</v>
          </cell>
          <cell r="F1305">
            <v>9.5000000000000001E-2</v>
          </cell>
          <cell r="G1305" t="str">
            <v>kg</v>
          </cell>
          <cell r="H1305">
            <v>9.5000000000000001E-2</v>
          </cell>
          <cell r="I1305">
            <v>16200</v>
          </cell>
          <cell r="J1305">
            <v>1539</v>
          </cell>
        </row>
        <row r="1307">
          <cell r="D1307" t="str">
            <v>その他</v>
          </cell>
          <cell r="E1307" t="str">
            <v>（材+労）×10%</v>
          </cell>
          <cell r="F1307" t="e">
            <v>#N/A</v>
          </cell>
          <cell r="J1307" t="e">
            <v>#N/A</v>
          </cell>
        </row>
        <row r="1309">
          <cell r="D1309" t="str">
            <v>計</v>
          </cell>
          <cell r="E1309" t="e">
            <v>#N/A</v>
          </cell>
          <cell r="J1309" t="e">
            <v>#N/A</v>
          </cell>
        </row>
        <row r="1320">
          <cell r="B1320" t="str">
            <v>壁強化せっこうボード</v>
          </cell>
        </row>
        <row r="1321">
          <cell r="A1321" t="str">
            <v>T200111</v>
          </cell>
          <cell r="B1321" t="str">
            <v>二重張り</v>
          </cell>
          <cell r="C1321" t="str">
            <v>㎡</v>
          </cell>
          <cell r="D1321" t="str">
            <v>せっこうﾎﾞｰﾄﾞ</v>
          </cell>
          <cell r="E1321" t="str">
            <v>仕上用 強化21*606*1820</v>
          </cell>
          <cell r="F1321" t="str">
            <v>枚</v>
          </cell>
          <cell r="G1321" t="str">
            <v>枚</v>
          </cell>
          <cell r="H1321">
            <v>0.95199999999999996</v>
          </cell>
          <cell r="I1321" t="e">
            <v>#N/A</v>
          </cell>
          <cell r="J1321" t="e">
            <v>#N/A</v>
          </cell>
          <cell r="K1321" t="e">
            <v>#N/A</v>
          </cell>
        </row>
        <row r="1322">
          <cell r="B1322" t="str">
            <v>強化ｔ21+21</v>
          </cell>
        </row>
        <row r="1323">
          <cell r="B1323" t="str">
            <v>ｼﾞｮｲﾝﾄ工法</v>
          </cell>
          <cell r="C1323" t="str">
            <v>せっこうﾎﾞｰﾄﾞ</v>
          </cell>
          <cell r="D1323" t="str">
            <v>せっこうﾎﾞｰﾄﾞ</v>
          </cell>
          <cell r="E1323" t="str">
            <v>下地用 強化21*606*1820</v>
          </cell>
          <cell r="F1323">
            <v>0.95199999999999996</v>
          </cell>
          <cell r="G1323" t="str">
            <v>枚</v>
          </cell>
          <cell r="H1323">
            <v>0.95199999999999996</v>
          </cell>
          <cell r="I1323" t="e">
            <v>#N/A</v>
          </cell>
          <cell r="J1323" t="e">
            <v>#N/A</v>
          </cell>
        </row>
        <row r="1325">
          <cell r="D1325" t="str">
            <v>接着剤</v>
          </cell>
          <cell r="E1325" t="str">
            <v>壁用ﾎﾞｰﾄﾞ類接着剤</v>
          </cell>
          <cell r="F1325" t="str">
            <v>kg</v>
          </cell>
          <cell r="G1325" t="str">
            <v>kg</v>
          </cell>
          <cell r="H1325">
            <v>0.22</v>
          </cell>
          <cell r="I1325">
            <v>225</v>
          </cell>
          <cell r="J1325">
            <v>50</v>
          </cell>
        </row>
        <row r="1327">
          <cell r="D1327" t="str">
            <v>くぎ</v>
          </cell>
          <cell r="E1327" t="str">
            <v>ﾎﾞｰﾄﾞくぎ</v>
          </cell>
          <cell r="F1327" t="str">
            <v>人</v>
          </cell>
          <cell r="G1327" t="str">
            <v>人</v>
          </cell>
          <cell r="H1327">
            <v>2.5000000000000001E-2</v>
          </cell>
          <cell r="I1327">
            <v>290</v>
          </cell>
          <cell r="J1327">
            <v>7</v>
          </cell>
        </row>
        <row r="1329">
          <cell r="D1329" t="str">
            <v>内装工</v>
          </cell>
          <cell r="E1329" t="str">
            <v>kg</v>
          </cell>
          <cell r="F1329">
            <v>9.5000000000000001E-2</v>
          </cell>
          <cell r="G1329" t="str">
            <v>kg</v>
          </cell>
          <cell r="H1329">
            <v>9.5000000000000001E-2</v>
          </cell>
          <cell r="I1329">
            <v>16200</v>
          </cell>
          <cell r="J1329">
            <v>1539</v>
          </cell>
        </row>
        <row r="1331">
          <cell r="D1331" t="str">
            <v>その他</v>
          </cell>
          <cell r="E1331" t="str">
            <v>（材+労）×10%</v>
          </cell>
          <cell r="F1331" t="e">
            <v>#N/A</v>
          </cell>
          <cell r="J1331" t="e">
            <v>#N/A</v>
          </cell>
        </row>
        <row r="1333">
          <cell r="D1333" t="str">
            <v>計</v>
          </cell>
          <cell r="E1333" t="e">
            <v>#N/A</v>
          </cell>
          <cell r="J1333" t="e">
            <v>#N/A</v>
          </cell>
        </row>
        <row r="1338">
          <cell r="B1338" t="str">
            <v>天井ﾛｯｸｳｰﾙ化粧吸音板</v>
          </cell>
        </row>
        <row r="1339">
          <cell r="A1339" t="str">
            <v>T200201</v>
          </cell>
          <cell r="B1339" t="str">
            <v>張り（せっこうﾎﾞｰﾄﾞ下地共）</v>
          </cell>
          <cell r="C1339" t="str">
            <v>㎡</v>
          </cell>
          <cell r="D1339" t="str">
            <v>ﾛｯｸｳｰﾙ化粧吸音板</v>
          </cell>
          <cell r="E1339" t="str">
            <v>15*303*606 ﾘﾌﾞ付</v>
          </cell>
          <cell r="F1339" t="str">
            <v>㎡</v>
          </cell>
          <cell r="G1339" t="str">
            <v>㎡</v>
          </cell>
          <cell r="H1339">
            <v>1.05</v>
          </cell>
          <cell r="I1339" t="e">
            <v>#N/A</v>
          </cell>
          <cell r="J1339" t="e">
            <v>#N/A</v>
          </cell>
          <cell r="K1339" t="e">
            <v>#N/A</v>
          </cell>
        </row>
        <row r="1340">
          <cell r="B1340" t="str">
            <v>ｔ15 ﾘﾌﾞ付</v>
          </cell>
        </row>
        <row r="1341">
          <cell r="B1341" t="str">
            <v>下地せっこうﾎﾞｰﾄﾞｔ9.5</v>
          </cell>
          <cell r="C1341" t="str">
            <v>せっこうﾎﾞｰﾄﾞ</v>
          </cell>
          <cell r="D1341" t="str">
            <v>せっこうﾎﾞｰﾄﾞ</v>
          </cell>
          <cell r="E1341" t="str">
            <v>下地用 9.5*910*1820</v>
          </cell>
          <cell r="F1341">
            <v>0.63400000000000001</v>
          </cell>
          <cell r="G1341" t="str">
            <v>枚</v>
          </cell>
          <cell r="H1341">
            <v>0.63400000000000001</v>
          </cell>
          <cell r="I1341">
            <v>210</v>
          </cell>
          <cell r="J1341">
            <v>133</v>
          </cell>
        </row>
        <row r="1343">
          <cell r="D1343" t="str">
            <v>接着剤</v>
          </cell>
          <cell r="E1343" t="str">
            <v>天井用ﾎﾞｰﾄﾞ類接着剤</v>
          </cell>
          <cell r="F1343" t="str">
            <v>kg</v>
          </cell>
          <cell r="G1343" t="str">
            <v>kg</v>
          </cell>
          <cell r="H1343">
            <v>0.22</v>
          </cell>
          <cell r="I1343" t="e">
            <v>#N/A</v>
          </cell>
          <cell r="J1343" t="e">
            <v>#N/A</v>
          </cell>
        </row>
        <row r="1345">
          <cell r="D1345" t="str">
            <v>小ねじ</v>
          </cell>
          <cell r="E1345" t="str">
            <v>ﾀｯﾋﾟﾝｸﾞｽｸﾘｭｳねじ</v>
          </cell>
          <cell r="F1345" t="str">
            <v>人</v>
          </cell>
          <cell r="G1345" t="str">
            <v>人</v>
          </cell>
          <cell r="H1345">
            <v>0.04</v>
          </cell>
          <cell r="I1345" t="e">
            <v>#N/A</v>
          </cell>
          <cell r="J1345" t="e">
            <v>#N/A</v>
          </cell>
        </row>
        <row r="1347">
          <cell r="D1347" t="str">
            <v>内装工</v>
          </cell>
          <cell r="E1347" t="str">
            <v>kg</v>
          </cell>
          <cell r="F1347">
            <v>0.13</v>
          </cell>
          <cell r="G1347" t="str">
            <v>kg</v>
          </cell>
          <cell r="H1347">
            <v>0.13</v>
          </cell>
          <cell r="I1347">
            <v>16200</v>
          </cell>
          <cell r="J1347">
            <v>2106</v>
          </cell>
        </row>
        <row r="1349">
          <cell r="D1349" t="str">
            <v>その他</v>
          </cell>
          <cell r="E1349" t="str">
            <v>（材+労）×10%</v>
          </cell>
          <cell r="F1349" t="e">
            <v>#N/A</v>
          </cell>
          <cell r="J1349" t="e">
            <v>#N/A</v>
          </cell>
        </row>
        <row r="1351">
          <cell r="D1351" t="str">
            <v>計</v>
          </cell>
          <cell r="E1351" t="e">
            <v>#N/A</v>
          </cell>
          <cell r="J1351" t="e">
            <v>#N/A</v>
          </cell>
        </row>
        <row r="1356">
          <cell r="B1356" t="str">
            <v>天井</v>
          </cell>
        </row>
        <row r="1357">
          <cell r="A1357" t="str">
            <v>T200202</v>
          </cell>
          <cell r="B1357" t="str">
            <v>せっこうﾎﾞｰﾄﾞ二重張り</v>
          </cell>
          <cell r="C1357" t="str">
            <v>㎡</v>
          </cell>
          <cell r="D1357" t="str">
            <v>せっこうﾎﾞｰﾄﾞ</v>
          </cell>
          <cell r="E1357" t="str">
            <v>仕上用 9.5*910*1820</v>
          </cell>
          <cell r="F1357" t="str">
            <v>枚</v>
          </cell>
          <cell r="G1357" t="str">
            <v>枚</v>
          </cell>
          <cell r="H1357">
            <v>0.63400000000000001</v>
          </cell>
          <cell r="I1357">
            <v>210</v>
          </cell>
          <cell r="J1357">
            <v>133</v>
          </cell>
          <cell r="K1357" t="e">
            <v>#N/A</v>
          </cell>
        </row>
        <row r="1358">
          <cell r="B1358" t="str">
            <v>t9.5+12.5</v>
          </cell>
        </row>
        <row r="1359">
          <cell r="B1359" t="str">
            <v>ｼﾞｮｲﾝﾄ工法</v>
          </cell>
          <cell r="C1359" t="str">
            <v>せっこうﾎﾞｰﾄﾞ</v>
          </cell>
          <cell r="D1359" t="str">
            <v>せっこうﾎﾞｰﾄﾞ</v>
          </cell>
          <cell r="E1359" t="str">
            <v>下地用 12.5*910*1820</v>
          </cell>
          <cell r="F1359">
            <v>0.63400000000000001</v>
          </cell>
          <cell r="G1359" t="str">
            <v>枚</v>
          </cell>
          <cell r="H1359">
            <v>0.63400000000000001</v>
          </cell>
          <cell r="I1359">
            <v>310</v>
          </cell>
          <cell r="J1359">
            <v>197</v>
          </cell>
        </row>
        <row r="1361">
          <cell r="D1361" t="str">
            <v>接着剤</v>
          </cell>
          <cell r="E1361" t="str">
            <v>天井用ﾎﾞｰﾄﾞ類接着剤</v>
          </cell>
          <cell r="F1361" t="str">
            <v>kg</v>
          </cell>
          <cell r="G1361" t="str">
            <v>kg</v>
          </cell>
          <cell r="H1361">
            <v>0.22</v>
          </cell>
          <cell r="I1361" t="e">
            <v>#N/A</v>
          </cell>
          <cell r="J1361" t="e">
            <v>#N/A</v>
          </cell>
        </row>
        <row r="1363">
          <cell r="D1363" t="str">
            <v>ｼﾞｮｲﾝﾄﾃｰﾌﾟ</v>
          </cell>
          <cell r="E1363" t="str">
            <v>ｍ</v>
          </cell>
          <cell r="F1363">
            <v>0.87</v>
          </cell>
          <cell r="G1363" t="str">
            <v>ｍ</v>
          </cell>
          <cell r="H1363">
            <v>0.87</v>
          </cell>
          <cell r="I1363">
            <v>10</v>
          </cell>
          <cell r="J1363">
            <v>9</v>
          </cell>
        </row>
        <row r="1365">
          <cell r="D1365" t="str">
            <v>ｼﾞｮｲﾝﾄｺﾝﾊﾟｳﾝﾄﾞ</v>
          </cell>
          <cell r="E1365" t="str">
            <v>kg</v>
          </cell>
          <cell r="F1365">
            <v>0.3</v>
          </cell>
          <cell r="G1365" t="str">
            <v>kg</v>
          </cell>
          <cell r="H1365">
            <v>0.3</v>
          </cell>
          <cell r="I1365">
            <v>130</v>
          </cell>
          <cell r="J1365">
            <v>39</v>
          </cell>
        </row>
        <row r="1367">
          <cell r="D1367" t="str">
            <v>小ねじ</v>
          </cell>
          <cell r="E1367" t="str">
            <v>ﾀｯﾋﾟﾝｸﾞｽｸﾘｭｳねじ</v>
          </cell>
          <cell r="F1367" t="str">
            <v>人</v>
          </cell>
          <cell r="G1367" t="str">
            <v>人</v>
          </cell>
          <cell r="H1367">
            <v>0.04</v>
          </cell>
          <cell r="I1367" t="e">
            <v>#N/A</v>
          </cell>
          <cell r="J1367" t="e">
            <v>#N/A</v>
          </cell>
        </row>
        <row r="1369">
          <cell r="D1369" t="str">
            <v>内装工</v>
          </cell>
          <cell r="E1369" t="str">
            <v>kg</v>
          </cell>
          <cell r="F1369">
            <v>0.13</v>
          </cell>
          <cell r="G1369" t="str">
            <v>kg</v>
          </cell>
          <cell r="H1369">
            <v>0.13</v>
          </cell>
          <cell r="I1369">
            <v>16200</v>
          </cell>
          <cell r="J1369">
            <v>2106</v>
          </cell>
        </row>
        <row r="1371">
          <cell r="D1371" t="str">
            <v>その他</v>
          </cell>
          <cell r="E1371" t="str">
            <v>（材+労）×10%</v>
          </cell>
          <cell r="F1371" t="e">
            <v>#N/A</v>
          </cell>
          <cell r="J1371" t="e">
            <v>#N/A</v>
          </cell>
        </row>
        <row r="1373">
          <cell r="D1373" t="str">
            <v>計</v>
          </cell>
          <cell r="E1373" t="e">
            <v>#N/A</v>
          </cell>
          <cell r="J1373" t="e">
            <v>#N/A</v>
          </cell>
        </row>
        <row r="1388">
          <cell r="B1388" t="str">
            <v>天井耐水</v>
          </cell>
        </row>
        <row r="1389">
          <cell r="A1389" t="str">
            <v>T200203</v>
          </cell>
          <cell r="B1389" t="str">
            <v>せっこうﾎﾞｰﾄﾞ二重張り</v>
          </cell>
          <cell r="C1389" t="str">
            <v>㎡</v>
          </cell>
          <cell r="D1389" t="str">
            <v>せっこうﾎﾞｰﾄﾞ</v>
          </cell>
          <cell r="E1389" t="str">
            <v>仕上用 耐水9.5*910*1820</v>
          </cell>
          <cell r="F1389" t="str">
            <v>枚</v>
          </cell>
          <cell r="G1389" t="str">
            <v>枚</v>
          </cell>
          <cell r="H1389">
            <v>0.63400000000000001</v>
          </cell>
          <cell r="I1389" t="e">
            <v>#N/A</v>
          </cell>
          <cell r="J1389" t="e">
            <v>#N/A</v>
          </cell>
          <cell r="K1389" t="e">
            <v>#N/A</v>
          </cell>
        </row>
        <row r="1390">
          <cell r="B1390" t="str">
            <v>耐水t9.5+12.5</v>
          </cell>
        </row>
        <row r="1391">
          <cell r="B1391" t="str">
            <v>ｼﾞｮｲﾝﾄ工法</v>
          </cell>
          <cell r="C1391" t="str">
            <v>せっこうﾎﾞｰﾄﾞ</v>
          </cell>
          <cell r="D1391" t="str">
            <v>せっこうﾎﾞｰﾄﾞ</v>
          </cell>
          <cell r="E1391" t="str">
            <v>下地用 12.5*910*1820</v>
          </cell>
          <cell r="F1391">
            <v>0.63400000000000001</v>
          </cell>
          <cell r="G1391" t="str">
            <v>枚</v>
          </cell>
          <cell r="H1391">
            <v>0.63400000000000001</v>
          </cell>
          <cell r="I1391">
            <v>310</v>
          </cell>
          <cell r="J1391">
            <v>197</v>
          </cell>
        </row>
        <row r="1393">
          <cell r="D1393" t="str">
            <v>接着剤</v>
          </cell>
          <cell r="E1393" t="str">
            <v>天井用ﾎﾞｰﾄﾞ類接着剤</v>
          </cell>
          <cell r="F1393" t="str">
            <v>kg</v>
          </cell>
          <cell r="G1393" t="str">
            <v>kg</v>
          </cell>
          <cell r="H1393">
            <v>0.22</v>
          </cell>
          <cell r="I1393" t="e">
            <v>#N/A</v>
          </cell>
          <cell r="J1393" t="e">
            <v>#N/A</v>
          </cell>
        </row>
        <row r="1395">
          <cell r="D1395" t="str">
            <v>ｼﾞｮｲﾝﾄﾃｰﾌﾟ</v>
          </cell>
          <cell r="E1395" t="str">
            <v>ｍ</v>
          </cell>
          <cell r="F1395">
            <v>0.87</v>
          </cell>
          <cell r="G1395" t="str">
            <v>ｍ</v>
          </cell>
          <cell r="H1395">
            <v>0.87</v>
          </cell>
          <cell r="I1395">
            <v>10</v>
          </cell>
          <cell r="J1395">
            <v>9</v>
          </cell>
        </row>
        <row r="1397">
          <cell r="D1397" t="str">
            <v>ｼﾞｮｲﾝﾄｺﾝﾊﾟｳﾝﾄﾞ</v>
          </cell>
          <cell r="E1397" t="str">
            <v>kg</v>
          </cell>
          <cell r="F1397">
            <v>0.3</v>
          </cell>
          <cell r="G1397" t="str">
            <v>kg</v>
          </cell>
          <cell r="H1397">
            <v>0.3</v>
          </cell>
          <cell r="I1397">
            <v>130</v>
          </cell>
          <cell r="J1397">
            <v>39</v>
          </cell>
        </row>
        <row r="1399">
          <cell r="D1399" t="str">
            <v>小ねじ</v>
          </cell>
          <cell r="E1399" t="str">
            <v>ﾀｯﾋﾟﾝｸﾞｽｸﾘｭｳねじ</v>
          </cell>
          <cell r="F1399" t="str">
            <v>人</v>
          </cell>
          <cell r="G1399" t="str">
            <v>人</v>
          </cell>
          <cell r="H1399">
            <v>0.04</v>
          </cell>
          <cell r="I1399" t="e">
            <v>#N/A</v>
          </cell>
          <cell r="J1399" t="e">
            <v>#N/A</v>
          </cell>
        </row>
        <row r="1401">
          <cell r="D1401" t="str">
            <v>内装工</v>
          </cell>
          <cell r="E1401" t="str">
            <v>kg</v>
          </cell>
          <cell r="F1401">
            <v>0.13</v>
          </cell>
          <cell r="G1401" t="str">
            <v>kg</v>
          </cell>
          <cell r="H1401">
            <v>0.13</v>
          </cell>
          <cell r="I1401">
            <v>16200</v>
          </cell>
          <cell r="J1401">
            <v>2106</v>
          </cell>
        </row>
        <row r="1403">
          <cell r="D1403" t="str">
            <v>その他</v>
          </cell>
          <cell r="E1403" t="str">
            <v>（材+労）×10%</v>
          </cell>
          <cell r="F1403" t="e">
            <v>#N/A</v>
          </cell>
          <cell r="J1403" t="e">
            <v>#N/A</v>
          </cell>
        </row>
        <row r="1405">
          <cell r="D1405" t="str">
            <v>計</v>
          </cell>
          <cell r="E1405" t="e">
            <v>#N/A</v>
          </cell>
          <cell r="J1405" t="e">
            <v>#N/A</v>
          </cell>
        </row>
        <row r="1457">
          <cell r="A1457" t="str">
            <v>T200300</v>
          </cell>
          <cell r="B1457" t="str">
            <v>耐火間仕切</v>
          </cell>
          <cell r="C1457" t="str">
            <v>㎡</v>
          </cell>
          <cell r="D1457" t="str">
            <v>強化せっこうﾎﾞｰﾄﾞ二重張り</v>
          </cell>
          <cell r="E1457" t="str">
            <v>強化t15+15</v>
          </cell>
          <cell r="F1457" t="str">
            <v>㎡</v>
          </cell>
          <cell r="G1457" t="str">
            <v>㎡</v>
          </cell>
          <cell r="H1457">
            <v>2</v>
          </cell>
          <cell r="I1457" t="e">
            <v>#N/A</v>
          </cell>
          <cell r="J1457" t="e">
            <v>#N/A</v>
          </cell>
          <cell r="K1457" t="e">
            <v>#N/A</v>
          </cell>
        </row>
        <row r="1458">
          <cell r="B1458" t="str">
            <v>耐火1h PBｔ15*2両面</v>
          </cell>
        </row>
        <row r="1459">
          <cell r="B1459" t="str">
            <v>LGS65共</v>
          </cell>
          <cell r="C1459" t="str">
            <v>軽量鉄骨壁下地</v>
          </cell>
          <cell r="D1459" t="str">
            <v>軽量鉄骨壁下地</v>
          </cell>
          <cell r="E1459" t="str">
            <v>65型 @450</v>
          </cell>
          <cell r="F1459">
            <v>1</v>
          </cell>
          <cell r="G1459" t="str">
            <v>㎡</v>
          </cell>
          <cell r="H1459">
            <v>1</v>
          </cell>
          <cell r="I1459" t="e">
            <v>#N/A</v>
          </cell>
          <cell r="J1459" t="e">
            <v>#N/A</v>
          </cell>
        </row>
        <row r="1461">
          <cell r="D1461" t="str">
            <v>計</v>
          </cell>
          <cell r="E1461" t="e">
            <v>#N/A</v>
          </cell>
          <cell r="J1461" t="e">
            <v>#N/A</v>
          </cell>
        </row>
        <row r="1467">
          <cell r="A1467" t="str">
            <v>T200301</v>
          </cell>
          <cell r="B1467" t="str">
            <v>耐火間仕切</v>
          </cell>
          <cell r="C1467" t="str">
            <v>㎡</v>
          </cell>
          <cell r="D1467" t="str">
            <v>強化せっこうﾎﾞｰﾄﾞ二重張り</v>
          </cell>
          <cell r="E1467" t="str">
            <v>強化t15+15</v>
          </cell>
          <cell r="F1467" t="str">
            <v>㎡</v>
          </cell>
          <cell r="G1467" t="str">
            <v>㎡</v>
          </cell>
          <cell r="H1467">
            <v>2</v>
          </cell>
          <cell r="I1467" t="e">
            <v>#N/A</v>
          </cell>
          <cell r="J1467" t="e">
            <v>#N/A</v>
          </cell>
          <cell r="K1467" t="e">
            <v>#N/A</v>
          </cell>
        </row>
        <row r="1468">
          <cell r="B1468" t="str">
            <v>耐火1h PBｔ15*2両面</v>
          </cell>
        </row>
        <row r="1469">
          <cell r="B1469" t="str">
            <v>LGS90共</v>
          </cell>
          <cell r="C1469" t="str">
            <v>軽量鉄骨壁下地</v>
          </cell>
          <cell r="D1469" t="str">
            <v>軽量鉄骨壁下地</v>
          </cell>
          <cell r="E1469" t="str">
            <v>90型 @450</v>
          </cell>
          <cell r="F1469">
            <v>1</v>
          </cell>
          <cell r="G1469" t="str">
            <v>㎡</v>
          </cell>
          <cell r="H1469">
            <v>1</v>
          </cell>
          <cell r="I1469" t="e">
            <v>#N/A</v>
          </cell>
          <cell r="J1469" t="e">
            <v>#N/A</v>
          </cell>
        </row>
        <row r="1471">
          <cell r="D1471" t="str">
            <v>計</v>
          </cell>
          <cell r="E1471" t="e">
            <v>#N/A</v>
          </cell>
          <cell r="J1471" t="e">
            <v>#N/A</v>
          </cell>
        </row>
        <row r="1477">
          <cell r="A1477" t="str">
            <v>T200303</v>
          </cell>
          <cell r="B1477" t="str">
            <v>耐火間仕切</v>
          </cell>
          <cell r="C1477" t="str">
            <v>㎡</v>
          </cell>
          <cell r="D1477" t="str">
            <v>強化せっこうﾎﾞｰﾄﾞ二重張り</v>
          </cell>
          <cell r="E1477" t="str">
            <v>強化t21+21</v>
          </cell>
          <cell r="F1477" t="str">
            <v>㎡</v>
          </cell>
          <cell r="G1477" t="str">
            <v>㎡</v>
          </cell>
          <cell r="H1477">
            <v>2</v>
          </cell>
          <cell r="I1477" t="e">
            <v>#N/A</v>
          </cell>
          <cell r="J1477" t="e">
            <v>#N/A</v>
          </cell>
          <cell r="K1477" t="e">
            <v>#N/A</v>
          </cell>
        </row>
        <row r="1478">
          <cell r="B1478" t="str">
            <v>耐火2h PBｔ21*2両面</v>
          </cell>
        </row>
        <row r="1479">
          <cell r="B1479" t="str">
            <v>LGS65共</v>
          </cell>
          <cell r="C1479" t="str">
            <v>軽量鉄骨壁下地</v>
          </cell>
          <cell r="D1479" t="str">
            <v>軽量鉄骨壁下地</v>
          </cell>
          <cell r="E1479" t="str">
            <v>65型 @450</v>
          </cell>
          <cell r="F1479">
            <v>1</v>
          </cell>
          <cell r="G1479" t="str">
            <v>㎡</v>
          </cell>
          <cell r="H1479">
            <v>1</v>
          </cell>
          <cell r="I1479" t="e">
            <v>#N/A</v>
          </cell>
          <cell r="J1479" t="e">
            <v>#N/A</v>
          </cell>
        </row>
        <row r="1481">
          <cell r="D1481" t="str">
            <v>計</v>
          </cell>
          <cell r="E1481" t="e">
            <v>#N/A</v>
          </cell>
          <cell r="J1481" t="e">
            <v>#N/A</v>
          </cell>
        </row>
        <row r="1487">
          <cell r="A1487" t="str">
            <v>T200310</v>
          </cell>
          <cell r="B1487" t="str">
            <v>耐火間仕切</v>
          </cell>
          <cell r="C1487" t="str">
            <v>㎡</v>
          </cell>
          <cell r="D1487" t="str">
            <v>強化せっこうﾎﾞｰﾄﾞ二重張り</v>
          </cell>
          <cell r="E1487" t="str">
            <v>強化t15+15</v>
          </cell>
          <cell r="F1487" t="str">
            <v>㎡</v>
          </cell>
          <cell r="G1487" t="str">
            <v>㎡</v>
          </cell>
          <cell r="H1487">
            <v>1</v>
          </cell>
          <cell r="I1487" t="e">
            <v>#N/A</v>
          </cell>
          <cell r="J1487" t="e">
            <v>#N/A</v>
          </cell>
          <cell r="K1487" t="e">
            <v>#N/A</v>
          </cell>
        </row>
        <row r="1488">
          <cell r="B1488" t="str">
            <v>耐火1h PBｔ15*2片面</v>
          </cell>
        </row>
        <row r="1489">
          <cell r="B1489" t="str">
            <v>LGS90共</v>
          </cell>
          <cell r="C1489" t="str">
            <v>軽量鉄骨壁下地</v>
          </cell>
          <cell r="D1489" t="str">
            <v>軽量鉄骨壁下地</v>
          </cell>
          <cell r="E1489" t="str">
            <v>90型 @450</v>
          </cell>
          <cell r="F1489">
            <v>1</v>
          </cell>
          <cell r="G1489" t="str">
            <v>㎡</v>
          </cell>
          <cell r="H1489">
            <v>1</v>
          </cell>
          <cell r="I1489" t="e">
            <v>#N/A</v>
          </cell>
          <cell r="J1489" t="e">
            <v>#N/A</v>
          </cell>
        </row>
        <row r="1491">
          <cell r="D1491" t="str">
            <v>計</v>
          </cell>
          <cell r="E1491" t="e">
            <v>#N/A</v>
          </cell>
          <cell r="J1491" t="e">
            <v>#N/A</v>
          </cell>
        </row>
        <row r="1505">
          <cell r="A1505" t="str">
            <v>T200400</v>
          </cell>
          <cell r="B1505" t="str">
            <v>壁紙布張り</v>
          </cell>
          <cell r="C1505" t="str">
            <v>㎡</v>
          </cell>
          <cell r="D1505" t="str">
            <v>製品代</v>
          </cell>
          <cell r="E1505" t="str">
            <v>防火1級</v>
          </cell>
          <cell r="F1505" t="str">
            <v>㎡</v>
          </cell>
          <cell r="G1505" t="str">
            <v>㎡</v>
          </cell>
          <cell r="H1505">
            <v>1.1599999999999999</v>
          </cell>
          <cell r="I1505" t="e">
            <v>#N/A</v>
          </cell>
          <cell r="J1505" t="e">
            <v>#N/A</v>
          </cell>
          <cell r="K1505" t="e">
            <v>#N/A</v>
          </cell>
        </row>
        <row r="1507">
          <cell r="B1507" t="str">
            <v>防火1級</v>
          </cell>
          <cell r="C1507" t="str">
            <v>張手間</v>
          </cell>
          <cell r="D1507" t="str">
            <v>張手間</v>
          </cell>
          <cell r="E1507">
            <v>1</v>
          </cell>
          <cell r="F1507" t="e">
            <v>#N/A</v>
          </cell>
          <cell r="G1507" t="str">
            <v>㎡</v>
          </cell>
          <cell r="H1507">
            <v>1</v>
          </cell>
          <cell r="I1507" t="e">
            <v>#N/A</v>
          </cell>
          <cell r="J1507" t="e">
            <v>#N/A</v>
          </cell>
        </row>
        <row r="1509">
          <cell r="D1509" t="str">
            <v>計</v>
          </cell>
          <cell r="E1509" t="e">
            <v>#N/A</v>
          </cell>
          <cell r="J1509" t="e">
            <v>#N/A</v>
          </cell>
        </row>
        <row r="1525">
          <cell r="B1525" t="str">
            <v>通気管</v>
          </cell>
          <cell r="C1525" t="str">
            <v>㎡</v>
          </cell>
          <cell r="D1525" t="str">
            <v>硬質塩化ビニル管</v>
          </cell>
          <cell r="E1525" t="str">
            <v>VP 30φ</v>
          </cell>
          <cell r="F1525" t="str">
            <v>ｍ</v>
          </cell>
          <cell r="G1525" t="str">
            <v>ｍ</v>
          </cell>
          <cell r="H1525">
            <v>0.3</v>
          </cell>
          <cell r="I1525" t="e">
            <v>#N/A</v>
          </cell>
          <cell r="J1525" t="e">
            <v>#N/A</v>
          </cell>
          <cell r="K1525" t="e">
            <v>#N/A</v>
          </cell>
        </row>
        <row r="1527">
          <cell r="B1527" t="str">
            <v>VP30φ L300</v>
          </cell>
          <cell r="C1527" t="str">
            <v>型枠工</v>
          </cell>
          <cell r="D1527" t="str">
            <v>型枠工</v>
          </cell>
          <cell r="E1527">
            <v>8.9999999999999993E-3</v>
          </cell>
          <cell r="F1527">
            <v>20200</v>
          </cell>
          <cell r="G1527" t="str">
            <v>人</v>
          </cell>
          <cell r="H1527">
            <v>8.9999999999999993E-3</v>
          </cell>
          <cell r="I1527">
            <v>20200</v>
          </cell>
          <cell r="J1527">
            <v>182</v>
          </cell>
        </row>
        <row r="1529">
          <cell r="D1529" t="str">
            <v>その他</v>
          </cell>
          <cell r="E1529" t="str">
            <v>（材+労）×10%</v>
          </cell>
          <cell r="F1529" t="e">
            <v>#N/A</v>
          </cell>
          <cell r="J1529" t="e">
            <v>#N/A</v>
          </cell>
        </row>
        <row r="1531">
          <cell r="D1531" t="str">
            <v>計</v>
          </cell>
          <cell r="E1531" t="e">
            <v>#N/A</v>
          </cell>
          <cell r="J1531" t="e">
            <v>#N/A</v>
          </cell>
        </row>
        <row r="1535">
          <cell r="A1535" t="str">
            <v>T210100</v>
          </cell>
          <cell r="B1535" t="str">
            <v>止水板</v>
          </cell>
          <cell r="C1535" t="str">
            <v>ｍ</v>
          </cell>
          <cell r="D1535" t="str">
            <v>止水板</v>
          </cell>
          <cell r="E1535" t="str">
            <v>ｺﾞﾑ 6*200</v>
          </cell>
          <cell r="F1535" t="str">
            <v>ｍ</v>
          </cell>
          <cell r="G1535" t="str">
            <v>ｍ</v>
          </cell>
          <cell r="H1535">
            <v>1</v>
          </cell>
          <cell r="I1535" t="e">
            <v>#N/A</v>
          </cell>
          <cell r="J1535" t="e">
            <v>#N/A</v>
          </cell>
          <cell r="K1535" t="e">
            <v>#N/A</v>
          </cell>
        </row>
        <row r="1537">
          <cell r="D1537" t="str">
            <v>　〃　設置工</v>
          </cell>
          <cell r="E1537" t="str">
            <v>ｍ</v>
          </cell>
          <cell r="F1537">
            <v>1</v>
          </cell>
          <cell r="G1537" t="str">
            <v>ｍ</v>
          </cell>
          <cell r="H1537">
            <v>1</v>
          </cell>
          <cell r="I1537">
            <v>1010</v>
          </cell>
          <cell r="J1537">
            <v>1010</v>
          </cell>
        </row>
        <row r="1539">
          <cell r="D1539" t="str">
            <v>その他</v>
          </cell>
          <cell r="E1539" t="str">
            <v>（材+労）×10%</v>
          </cell>
          <cell r="F1539" t="e">
            <v>#N/A</v>
          </cell>
          <cell r="J1539" t="e">
            <v>#N/A</v>
          </cell>
        </row>
        <row r="1541">
          <cell r="D1541" t="str">
            <v>計</v>
          </cell>
          <cell r="E1541" t="e">
            <v>#N/A</v>
          </cell>
          <cell r="J1541" t="e">
            <v>#N/A</v>
          </cell>
        </row>
        <row r="1545">
          <cell r="A1545" t="str">
            <v>T210200</v>
          </cell>
          <cell r="B1545" t="str">
            <v>流し台</v>
          </cell>
          <cell r="C1545" t="str">
            <v>か所</v>
          </cell>
          <cell r="D1545" t="str">
            <v>ｽﾃﾝﾚｽ製　L1800</v>
          </cell>
          <cell r="E1545" t="str">
            <v>か所</v>
          </cell>
          <cell r="F1545">
            <v>1</v>
          </cell>
          <cell r="G1545" t="str">
            <v>か所</v>
          </cell>
          <cell r="H1545">
            <v>1</v>
          </cell>
          <cell r="I1545" t="e">
            <v>#N/A</v>
          </cell>
          <cell r="J1545" t="e">
            <v>#N/A</v>
          </cell>
          <cell r="K1545" t="e">
            <v>#N/A</v>
          </cell>
        </row>
        <row r="1547">
          <cell r="D1547" t="str">
            <v>配管工</v>
          </cell>
          <cell r="E1547" t="str">
            <v>人</v>
          </cell>
          <cell r="F1547">
            <v>0.9</v>
          </cell>
          <cell r="G1547" t="str">
            <v>人</v>
          </cell>
          <cell r="H1547">
            <v>0.9</v>
          </cell>
          <cell r="I1547">
            <v>16600</v>
          </cell>
          <cell r="J1547">
            <v>14940</v>
          </cell>
        </row>
        <row r="1549">
          <cell r="D1549" t="str">
            <v>その他</v>
          </cell>
          <cell r="E1549" t="str">
            <v>（材+労）×12%</v>
          </cell>
          <cell r="F1549" t="e">
            <v>#N/A</v>
          </cell>
          <cell r="J1549" t="e">
            <v>#N/A</v>
          </cell>
        </row>
        <row r="1551">
          <cell r="D1551" t="str">
            <v>計</v>
          </cell>
          <cell r="E1551" t="e">
            <v>#N/A</v>
          </cell>
          <cell r="J1551" t="e">
            <v>#N/A</v>
          </cell>
        </row>
        <row r="1555">
          <cell r="A1555" t="str">
            <v>T210001</v>
          </cell>
          <cell r="B1555" t="str">
            <v>ｵｰﾊﾞｰﾌﾛｰ管</v>
          </cell>
          <cell r="C1555" t="str">
            <v>か所</v>
          </cell>
          <cell r="D1555" t="str">
            <v>硬質塩化ビニル管</v>
          </cell>
          <cell r="E1555" t="str">
            <v>VP 30φ</v>
          </cell>
          <cell r="F1555" t="str">
            <v>ｍ</v>
          </cell>
          <cell r="G1555" t="str">
            <v>ｍ</v>
          </cell>
          <cell r="H1555">
            <v>0.3</v>
          </cell>
          <cell r="I1555" t="e">
            <v>#N/A</v>
          </cell>
          <cell r="J1555" t="e">
            <v>#N/A</v>
          </cell>
          <cell r="K1555" t="e">
            <v>#N/A</v>
          </cell>
        </row>
        <row r="1557">
          <cell r="B1557" t="str">
            <v>VP30φ L300</v>
          </cell>
          <cell r="C1557" t="str">
            <v>型枠工</v>
          </cell>
          <cell r="D1557" t="str">
            <v>型枠工</v>
          </cell>
          <cell r="E1557">
            <v>8.9999999999999993E-3</v>
          </cell>
          <cell r="F1557">
            <v>20200</v>
          </cell>
          <cell r="G1557" t="str">
            <v>人</v>
          </cell>
          <cell r="H1557">
            <v>8.9999999999999993E-3</v>
          </cell>
          <cell r="I1557">
            <v>20200</v>
          </cell>
          <cell r="J1557">
            <v>182</v>
          </cell>
        </row>
        <row r="1559">
          <cell r="D1559" t="str">
            <v>その他</v>
          </cell>
          <cell r="E1559" t="str">
            <v>（材+労）×10%</v>
          </cell>
          <cell r="F1559" t="e">
            <v>#N/A</v>
          </cell>
          <cell r="J1559" t="e">
            <v>#N/A</v>
          </cell>
        </row>
        <row r="1561">
          <cell r="D1561" t="str">
            <v>計</v>
          </cell>
          <cell r="E1561" t="e">
            <v>#N/A</v>
          </cell>
          <cell r="J1561" t="e">
            <v>#N/A</v>
          </cell>
        </row>
        <row r="1565">
          <cell r="A1565" t="str">
            <v>T210011</v>
          </cell>
          <cell r="B1565" t="str">
            <v>水抜きパイプ</v>
          </cell>
          <cell r="C1565" t="str">
            <v>か所</v>
          </cell>
          <cell r="D1565" t="str">
            <v>硬質塩化ビニル管</v>
          </cell>
          <cell r="E1565" t="str">
            <v>VP 50φ</v>
          </cell>
          <cell r="F1565" t="str">
            <v>ｍ</v>
          </cell>
          <cell r="G1565" t="str">
            <v>ｍ</v>
          </cell>
          <cell r="H1565">
            <v>0.65</v>
          </cell>
          <cell r="I1565" t="e">
            <v>#N/A</v>
          </cell>
          <cell r="J1565" t="e">
            <v>#N/A</v>
          </cell>
          <cell r="K1565" t="e">
            <v>#N/A</v>
          </cell>
        </row>
        <row r="1567">
          <cell r="B1567" t="str">
            <v>VP50φ L650</v>
          </cell>
          <cell r="C1567" t="str">
            <v>型枠工</v>
          </cell>
          <cell r="D1567" t="str">
            <v>型枠工</v>
          </cell>
          <cell r="E1567">
            <v>8.9999999999999993E-3</v>
          </cell>
          <cell r="F1567">
            <v>20200</v>
          </cell>
          <cell r="G1567" t="str">
            <v>人</v>
          </cell>
          <cell r="H1567">
            <v>8.9999999999999993E-3</v>
          </cell>
          <cell r="I1567">
            <v>20200</v>
          </cell>
          <cell r="J1567">
            <v>182</v>
          </cell>
        </row>
        <row r="1569">
          <cell r="D1569" t="str">
            <v>その他</v>
          </cell>
          <cell r="E1569" t="str">
            <v>（材+労）×10%</v>
          </cell>
          <cell r="F1569" t="e">
            <v>#N/A</v>
          </cell>
          <cell r="J1569" t="e">
            <v>#N/A</v>
          </cell>
        </row>
        <row r="1571">
          <cell r="D1571" t="str">
            <v>計</v>
          </cell>
          <cell r="E1571" t="e">
            <v>#N/A</v>
          </cell>
          <cell r="J1571" t="e">
            <v>#N/A</v>
          </cell>
        </row>
        <row r="1575">
          <cell r="A1575" t="str">
            <v>T210012</v>
          </cell>
          <cell r="B1575" t="str">
            <v>水抜きパイプ</v>
          </cell>
          <cell r="C1575" t="str">
            <v>か所</v>
          </cell>
          <cell r="D1575" t="str">
            <v>硬質塩化ビニル管</v>
          </cell>
          <cell r="E1575" t="str">
            <v>VP 50φ</v>
          </cell>
          <cell r="F1575" t="str">
            <v>ｍ</v>
          </cell>
          <cell r="G1575" t="str">
            <v>ｍ</v>
          </cell>
          <cell r="H1575">
            <v>0.9</v>
          </cell>
          <cell r="I1575" t="e">
            <v>#N/A</v>
          </cell>
          <cell r="J1575" t="e">
            <v>#N/A</v>
          </cell>
          <cell r="K1575" t="e">
            <v>#N/A</v>
          </cell>
        </row>
        <row r="1577">
          <cell r="B1577" t="str">
            <v>VP50φ L900</v>
          </cell>
          <cell r="C1577" t="str">
            <v>型枠工</v>
          </cell>
          <cell r="D1577" t="str">
            <v>型枠工</v>
          </cell>
          <cell r="E1577">
            <v>8.9999999999999993E-3</v>
          </cell>
          <cell r="F1577">
            <v>20200</v>
          </cell>
          <cell r="G1577" t="str">
            <v>人</v>
          </cell>
          <cell r="H1577">
            <v>8.9999999999999993E-3</v>
          </cell>
          <cell r="I1577">
            <v>20200</v>
          </cell>
          <cell r="J1577">
            <v>182</v>
          </cell>
        </row>
        <row r="1579">
          <cell r="D1579" t="str">
            <v>その他</v>
          </cell>
          <cell r="E1579" t="str">
            <v>（材+労）×10%</v>
          </cell>
          <cell r="F1579" t="e">
            <v>#N/A</v>
          </cell>
          <cell r="J1579" t="e">
            <v>#N/A</v>
          </cell>
        </row>
        <row r="1581">
          <cell r="D1581" t="str">
            <v>計</v>
          </cell>
          <cell r="E1581" t="e">
            <v>#N/A</v>
          </cell>
          <cell r="J1581" t="e">
            <v>#N/A</v>
          </cell>
        </row>
        <row r="1593">
          <cell r="A1593" t="str">
            <v>T210013</v>
          </cell>
          <cell r="B1593" t="str">
            <v>水抜きパイプ</v>
          </cell>
          <cell r="C1593" t="str">
            <v>か所</v>
          </cell>
          <cell r="D1593" t="str">
            <v>硬質塩化ビニル管</v>
          </cell>
          <cell r="E1593" t="str">
            <v>VP 50φ</v>
          </cell>
          <cell r="F1593" t="str">
            <v>ｍ</v>
          </cell>
          <cell r="G1593" t="str">
            <v>ｍ</v>
          </cell>
          <cell r="H1593">
            <v>1</v>
          </cell>
          <cell r="I1593" t="e">
            <v>#N/A</v>
          </cell>
          <cell r="J1593" t="e">
            <v>#N/A</v>
          </cell>
          <cell r="K1593" t="e">
            <v>#N/A</v>
          </cell>
        </row>
        <row r="1595">
          <cell r="B1595" t="str">
            <v>VP50φ L1000</v>
          </cell>
          <cell r="C1595" t="str">
            <v>型枠工</v>
          </cell>
          <cell r="D1595" t="str">
            <v>型枠工</v>
          </cell>
          <cell r="E1595">
            <v>8.9999999999999993E-3</v>
          </cell>
          <cell r="F1595">
            <v>20200</v>
          </cell>
          <cell r="G1595" t="str">
            <v>人</v>
          </cell>
          <cell r="H1595">
            <v>8.9999999999999993E-3</v>
          </cell>
          <cell r="I1595">
            <v>20200</v>
          </cell>
          <cell r="J1595">
            <v>182</v>
          </cell>
        </row>
        <row r="1597">
          <cell r="D1597" t="str">
            <v>その他</v>
          </cell>
          <cell r="E1597" t="str">
            <v>（材+労）×10%</v>
          </cell>
          <cell r="F1597" t="e">
            <v>#N/A</v>
          </cell>
          <cell r="J1597" t="e">
            <v>#N/A</v>
          </cell>
        </row>
        <row r="1599">
          <cell r="D1599" t="str">
            <v>計</v>
          </cell>
          <cell r="E1599" t="e">
            <v>#N/A</v>
          </cell>
          <cell r="J1599" t="e">
            <v>#N/A</v>
          </cell>
        </row>
        <row r="1603">
          <cell r="A1603" t="str">
            <v>T210014</v>
          </cell>
          <cell r="B1603" t="str">
            <v>水抜きパイプ</v>
          </cell>
          <cell r="C1603" t="str">
            <v>か所</v>
          </cell>
          <cell r="D1603" t="str">
            <v>硬質塩化ビニル管</v>
          </cell>
          <cell r="E1603" t="str">
            <v>VP 50φ</v>
          </cell>
          <cell r="F1603" t="str">
            <v>ｍ</v>
          </cell>
          <cell r="G1603" t="str">
            <v>ｍ</v>
          </cell>
          <cell r="H1603">
            <v>1.7</v>
          </cell>
          <cell r="I1603" t="e">
            <v>#N/A</v>
          </cell>
          <cell r="J1603" t="e">
            <v>#N/A</v>
          </cell>
          <cell r="K1603" t="e">
            <v>#N/A</v>
          </cell>
        </row>
        <row r="1605">
          <cell r="B1605" t="str">
            <v>VP50φ L1700</v>
          </cell>
          <cell r="C1605" t="str">
            <v>型枠工</v>
          </cell>
          <cell r="D1605" t="str">
            <v>型枠工</v>
          </cell>
          <cell r="E1605">
            <v>8.9999999999999993E-3</v>
          </cell>
          <cell r="F1605">
            <v>20200</v>
          </cell>
          <cell r="G1605" t="str">
            <v>人</v>
          </cell>
          <cell r="H1605">
            <v>8.9999999999999993E-3</v>
          </cell>
          <cell r="I1605">
            <v>20200</v>
          </cell>
          <cell r="J1605">
            <v>182</v>
          </cell>
        </row>
        <row r="1607">
          <cell r="D1607" t="str">
            <v>その他</v>
          </cell>
          <cell r="E1607" t="str">
            <v>（材+労）×10%</v>
          </cell>
          <cell r="F1607" t="e">
            <v>#N/A</v>
          </cell>
          <cell r="J1607" t="e">
            <v>#N/A</v>
          </cell>
        </row>
        <row r="1609">
          <cell r="D1609" t="str">
            <v>計</v>
          </cell>
          <cell r="E1609" t="e">
            <v>#N/A</v>
          </cell>
          <cell r="J1609" t="e">
            <v>#N/A</v>
          </cell>
        </row>
        <row r="1613">
          <cell r="A1613" t="str">
            <v>T210015</v>
          </cell>
          <cell r="B1613" t="str">
            <v>水抜きパイプ</v>
          </cell>
          <cell r="C1613" t="str">
            <v>か所</v>
          </cell>
          <cell r="D1613" t="str">
            <v>硬質塩化ビニル管</v>
          </cell>
          <cell r="E1613" t="str">
            <v>VP 50φ</v>
          </cell>
          <cell r="F1613" t="str">
            <v>ｍ</v>
          </cell>
          <cell r="G1613" t="str">
            <v>ｍ</v>
          </cell>
          <cell r="H1613">
            <v>2.5499999999999998</v>
          </cell>
          <cell r="I1613" t="e">
            <v>#N/A</v>
          </cell>
          <cell r="J1613" t="e">
            <v>#N/A</v>
          </cell>
          <cell r="K1613" t="e">
            <v>#N/A</v>
          </cell>
        </row>
        <row r="1615">
          <cell r="B1615" t="str">
            <v>VP50φ L2550</v>
          </cell>
          <cell r="C1615" t="str">
            <v>型枠工</v>
          </cell>
          <cell r="D1615" t="str">
            <v>型枠工</v>
          </cell>
          <cell r="E1615">
            <v>8.9999999999999993E-3</v>
          </cell>
          <cell r="F1615">
            <v>20200</v>
          </cell>
          <cell r="G1615" t="str">
            <v>人</v>
          </cell>
          <cell r="H1615">
            <v>8.9999999999999993E-3</v>
          </cell>
          <cell r="I1615">
            <v>20200</v>
          </cell>
          <cell r="J1615">
            <v>182</v>
          </cell>
        </row>
        <row r="1617">
          <cell r="D1617" t="str">
            <v>その他</v>
          </cell>
          <cell r="E1617" t="str">
            <v>（材+労）×10%</v>
          </cell>
          <cell r="F1617" t="e">
            <v>#N/A</v>
          </cell>
          <cell r="J1617" t="e">
            <v>#N/A</v>
          </cell>
        </row>
        <row r="1619">
          <cell r="D1619" t="str">
            <v>計</v>
          </cell>
          <cell r="E1619" t="e">
            <v>#N/A</v>
          </cell>
          <cell r="J1619" t="e">
            <v>#N/A</v>
          </cell>
        </row>
        <row r="1623">
          <cell r="A1623" t="str">
            <v>T210021</v>
          </cell>
          <cell r="B1623" t="str">
            <v>通気管</v>
          </cell>
          <cell r="C1623" t="str">
            <v>か所</v>
          </cell>
          <cell r="D1623" t="str">
            <v>硬質塩化ビニル管</v>
          </cell>
          <cell r="E1623" t="str">
            <v>VP 100φ</v>
          </cell>
          <cell r="F1623" t="str">
            <v>ｍ</v>
          </cell>
          <cell r="G1623" t="str">
            <v>ｍ</v>
          </cell>
          <cell r="H1623">
            <v>0.45</v>
          </cell>
          <cell r="I1623" t="e">
            <v>#N/A</v>
          </cell>
          <cell r="J1623" t="e">
            <v>#N/A</v>
          </cell>
          <cell r="K1623" t="e">
            <v>#N/A</v>
          </cell>
        </row>
        <row r="1625">
          <cell r="B1625" t="str">
            <v>VP100φ L450</v>
          </cell>
          <cell r="C1625" t="str">
            <v>型枠工</v>
          </cell>
          <cell r="D1625" t="str">
            <v>型枠工</v>
          </cell>
          <cell r="E1625">
            <v>8.9999999999999993E-3</v>
          </cell>
          <cell r="F1625">
            <v>20200</v>
          </cell>
          <cell r="G1625" t="str">
            <v>人</v>
          </cell>
          <cell r="H1625">
            <v>8.9999999999999993E-3</v>
          </cell>
          <cell r="I1625">
            <v>20200</v>
          </cell>
          <cell r="J1625">
            <v>182</v>
          </cell>
        </row>
        <row r="1627">
          <cell r="D1627" t="str">
            <v>その他</v>
          </cell>
          <cell r="E1627" t="str">
            <v>（材+労）×10%</v>
          </cell>
          <cell r="F1627" t="e">
            <v>#N/A</v>
          </cell>
          <cell r="J1627" t="e">
            <v>#N/A</v>
          </cell>
        </row>
        <row r="1629">
          <cell r="D1629" t="str">
            <v>計</v>
          </cell>
          <cell r="E1629" t="e">
            <v>#N/A</v>
          </cell>
          <cell r="J1629" t="e">
            <v>#N/A</v>
          </cell>
        </row>
        <row r="1633">
          <cell r="A1633" t="str">
            <v>T210022</v>
          </cell>
          <cell r="B1633" t="str">
            <v>通気管</v>
          </cell>
          <cell r="C1633" t="str">
            <v>か所</v>
          </cell>
          <cell r="D1633" t="str">
            <v>硬質塩化ビニル管</v>
          </cell>
          <cell r="E1633" t="str">
            <v>VP 100φ</v>
          </cell>
          <cell r="F1633" t="str">
            <v>ｍ</v>
          </cell>
          <cell r="G1633" t="str">
            <v>ｍ</v>
          </cell>
          <cell r="H1633">
            <v>0.6</v>
          </cell>
          <cell r="I1633" t="e">
            <v>#N/A</v>
          </cell>
          <cell r="J1633" t="e">
            <v>#N/A</v>
          </cell>
          <cell r="K1633" t="e">
            <v>#N/A</v>
          </cell>
        </row>
        <row r="1635">
          <cell r="B1635" t="str">
            <v>VP100φ L600</v>
          </cell>
          <cell r="C1635" t="str">
            <v>型枠工</v>
          </cell>
          <cell r="D1635" t="str">
            <v>型枠工</v>
          </cell>
          <cell r="E1635">
            <v>8.9999999999999993E-3</v>
          </cell>
          <cell r="F1635">
            <v>20200</v>
          </cell>
          <cell r="G1635" t="str">
            <v>人</v>
          </cell>
          <cell r="H1635">
            <v>8.9999999999999993E-3</v>
          </cell>
          <cell r="I1635">
            <v>20200</v>
          </cell>
          <cell r="J1635">
            <v>182</v>
          </cell>
        </row>
        <row r="1637">
          <cell r="D1637" t="str">
            <v>その他</v>
          </cell>
          <cell r="E1637" t="str">
            <v>（材+労）×10%</v>
          </cell>
          <cell r="F1637" t="e">
            <v>#N/A</v>
          </cell>
          <cell r="J1637" t="e">
            <v>#N/A</v>
          </cell>
        </row>
        <row r="1639">
          <cell r="D1639" t="str">
            <v>計</v>
          </cell>
          <cell r="E1639" t="e">
            <v>#N/A</v>
          </cell>
          <cell r="J1639" t="e">
            <v>#N/A</v>
          </cell>
        </row>
        <row r="1643">
          <cell r="A1643" t="str">
            <v>T210023</v>
          </cell>
          <cell r="B1643" t="str">
            <v>通気管</v>
          </cell>
          <cell r="C1643" t="str">
            <v>か所</v>
          </cell>
          <cell r="D1643" t="str">
            <v>硬質塩化ビニル管</v>
          </cell>
          <cell r="E1643" t="str">
            <v>VP 100φ</v>
          </cell>
          <cell r="F1643" t="str">
            <v>ｍ</v>
          </cell>
          <cell r="G1643" t="str">
            <v>ｍ</v>
          </cell>
          <cell r="H1643">
            <v>0.95</v>
          </cell>
          <cell r="I1643" t="e">
            <v>#N/A</v>
          </cell>
          <cell r="J1643" t="e">
            <v>#N/A</v>
          </cell>
          <cell r="K1643" t="e">
            <v>#N/A</v>
          </cell>
        </row>
        <row r="1645">
          <cell r="B1645" t="str">
            <v>VP100φ L950</v>
          </cell>
          <cell r="C1645" t="str">
            <v>型枠工</v>
          </cell>
          <cell r="D1645" t="str">
            <v>型枠工</v>
          </cell>
          <cell r="E1645">
            <v>8.9999999999999993E-3</v>
          </cell>
          <cell r="F1645">
            <v>20200</v>
          </cell>
          <cell r="G1645" t="str">
            <v>人</v>
          </cell>
          <cell r="H1645">
            <v>8.9999999999999993E-3</v>
          </cell>
          <cell r="I1645">
            <v>20200</v>
          </cell>
          <cell r="J1645">
            <v>182</v>
          </cell>
        </row>
        <row r="1647">
          <cell r="D1647" t="str">
            <v>その他</v>
          </cell>
          <cell r="E1647" t="str">
            <v>（材+労）×10%</v>
          </cell>
          <cell r="F1647" t="e">
            <v>#N/A</v>
          </cell>
          <cell r="J1647" t="e">
            <v>#N/A</v>
          </cell>
        </row>
        <row r="1649">
          <cell r="D1649" t="str">
            <v>計</v>
          </cell>
          <cell r="E1649" t="e">
            <v>#N/A</v>
          </cell>
          <cell r="J1649" t="e">
            <v>#N/A</v>
          </cell>
        </row>
        <row r="1661">
          <cell r="A1661" t="str">
            <v>T210024</v>
          </cell>
          <cell r="B1661" t="str">
            <v>通気管</v>
          </cell>
          <cell r="C1661" t="str">
            <v>か所</v>
          </cell>
          <cell r="D1661" t="str">
            <v>硬質塩化ビニル管</v>
          </cell>
          <cell r="E1661" t="str">
            <v>VP 100φ</v>
          </cell>
          <cell r="F1661" t="str">
            <v>ｍ</v>
          </cell>
          <cell r="G1661" t="str">
            <v>ｍ</v>
          </cell>
          <cell r="H1661">
            <v>1</v>
          </cell>
          <cell r="I1661" t="e">
            <v>#N/A</v>
          </cell>
          <cell r="J1661" t="e">
            <v>#N/A</v>
          </cell>
          <cell r="K1661" t="e">
            <v>#N/A</v>
          </cell>
        </row>
        <row r="1663">
          <cell r="B1663" t="str">
            <v>VP100φ L1000</v>
          </cell>
          <cell r="C1663" t="str">
            <v>型枠工</v>
          </cell>
          <cell r="D1663" t="str">
            <v>型枠工</v>
          </cell>
          <cell r="E1663">
            <v>8.9999999999999993E-3</v>
          </cell>
          <cell r="F1663">
            <v>20200</v>
          </cell>
          <cell r="G1663" t="str">
            <v>人</v>
          </cell>
          <cell r="H1663">
            <v>8.9999999999999993E-3</v>
          </cell>
          <cell r="I1663">
            <v>20200</v>
          </cell>
          <cell r="J1663">
            <v>182</v>
          </cell>
        </row>
        <row r="1665">
          <cell r="D1665" t="str">
            <v>その他</v>
          </cell>
          <cell r="E1665" t="str">
            <v>（材+労）×10%</v>
          </cell>
          <cell r="F1665" t="e">
            <v>#N/A</v>
          </cell>
          <cell r="J1665" t="e">
            <v>#N/A</v>
          </cell>
        </row>
        <row r="1667">
          <cell r="D1667" t="str">
            <v>計</v>
          </cell>
          <cell r="E1667" t="e">
            <v>#N/A</v>
          </cell>
          <cell r="J1667" t="e">
            <v>#N/A</v>
          </cell>
        </row>
        <row r="1671">
          <cell r="A1671" t="str">
            <v>T210025</v>
          </cell>
          <cell r="B1671" t="str">
            <v>連通管</v>
          </cell>
          <cell r="C1671" t="str">
            <v>か所</v>
          </cell>
          <cell r="D1671" t="str">
            <v>硬質塩化ビニル管</v>
          </cell>
          <cell r="E1671" t="str">
            <v>VP 100φ</v>
          </cell>
          <cell r="F1671" t="str">
            <v>ｍ</v>
          </cell>
          <cell r="G1671" t="str">
            <v>ｍ</v>
          </cell>
          <cell r="H1671">
            <v>0.6</v>
          </cell>
          <cell r="I1671" t="e">
            <v>#N/A</v>
          </cell>
          <cell r="J1671" t="e">
            <v>#N/A</v>
          </cell>
          <cell r="K1671" t="e">
            <v>#N/A</v>
          </cell>
        </row>
        <row r="1673">
          <cell r="B1673" t="str">
            <v>VP100φ L600</v>
          </cell>
          <cell r="C1673" t="str">
            <v>型枠工</v>
          </cell>
          <cell r="D1673" t="str">
            <v>型枠工</v>
          </cell>
          <cell r="E1673">
            <v>8.9999999999999993E-3</v>
          </cell>
          <cell r="F1673">
            <v>20200</v>
          </cell>
          <cell r="G1673" t="str">
            <v>人</v>
          </cell>
          <cell r="H1673">
            <v>8.9999999999999993E-3</v>
          </cell>
          <cell r="I1673">
            <v>20200</v>
          </cell>
          <cell r="J1673">
            <v>182</v>
          </cell>
        </row>
        <row r="1675">
          <cell r="D1675" t="str">
            <v>その他</v>
          </cell>
          <cell r="E1675" t="str">
            <v>（材+労）×10%</v>
          </cell>
          <cell r="F1675" t="e">
            <v>#N/A</v>
          </cell>
          <cell r="J1675" t="e">
            <v>#N/A</v>
          </cell>
        </row>
        <row r="1677">
          <cell r="D1677" t="str">
            <v>計</v>
          </cell>
          <cell r="E1677" t="e">
            <v>#N/A</v>
          </cell>
          <cell r="J1677" t="e">
            <v>#N/A</v>
          </cell>
        </row>
        <row r="1681">
          <cell r="A1681" t="str">
            <v>T210031</v>
          </cell>
          <cell r="B1681" t="str">
            <v>連通管</v>
          </cell>
          <cell r="C1681" t="str">
            <v>か所</v>
          </cell>
          <cell r="D1681" t="str">
            <v>硬質塩化ビニル管</v>
          </cell>
          <cell r="E1681" t="str">
            <v>VP 150φ</v>
          </cell>
          <cell r="F1681" t="str">
            <v>ｍ</v>
          </cell>
          <cell r="G1681" t="str">
            <v>ｍ</v>
          </cell>
          <cell r="H1681">
            <v>0.45</v>
          </cell>
          <cell r="I1681" t="e">
            <v>#N/A</v>
          </cell>
          <cell r="J1681" t="e">
            <v>#N/A</v>
          </cell>
          <cell r="K1681" t="e">
            <v>#N/A</v>
          </cell>
        </row>
        <row r="1683">
          <cell r="B1683" t="str">
            <v>VP150φ L450</v>
          </cell>
          <cell r="C1683" t="str">
            <v>型枠工</v>
          </cell>
          <cell r="D1683" t="str">
            <v>型枠工</v>
          </cell>
          <cell r="E1683">
            <v>8.9999999999999993E-3</v>
          </cell>
          <cell r="F1683">
            <v>20200</v>
          </cell>
          <cell r="G1683" t="str">
            <v>人</v>
          </cell>
          <cell r="H1683">
            <v>8.9999999999999993E-3</v>
          </cell>
          <cell r="I1683">
            <v>20200</v>
          </cell>
          <cell r="J1683">
            <v>182</v>
          </cell>
        </row>
        <row r="1685">
          <cell r="D1685" t="str">
            <v>その他</v>
          </cell>
          <cell r="E1685" t="str">
            <v>（材+労）×10%</v>
          </cell>
          <cell r="F1685" t="e">
            <v>#N/A</v>
          </cell>
          <cell r="J1685" t="e">
            <v>#N/A</v>
          </cell>
        </row>
        <row r="1687">
          <cell r="D1687" t="str">
            <v>計</v>
          </cell>
          <cell r="E1687" t="e">
            <v>#N/A</v>
          </cell>
          <cell r="J1687" t="e">
            <v>#N/A</v>
          </cell>
        </row>
        <row r="1691">
          <cell r="A1691" t="str">
            <v>T210032</v>
          </cell>
          <cell r="B1691" t="str">
            <v>連通管</v>
          </cell>
          <cell r="C1691" t="str">
            <v>か所</v>
          </cell>
          <cell r="D1691" t="str">
            <v>硬質塩化ビニル管</v>
          </cell>
          <cell r="E1691" t="str">
            <v>VP 150φ</v>
          </cell>
          <cell r="F1691" t="str">
            <v>ｍ</v>
          </cell>
          <cell r="G1691" t="str">
            <v>ｍ</v>
          </cell>
          <cell r="H1691">
            <v>0.6</v>
          </cell>
          <cell r="I1691" t="e">
            <v>#N/A</v>
          </cell>
          <cell r="J1691" t="e">
            <v>#N/A</v>
          </cell>
          <cell r="K1691" t="e">
            <v>#N/A</v>
          </cell>
        </row>
        <row r="1693">
          <cell r="B1693" t="str">
            <v>VP150φ L600</v>
          </cell>
          <cell r="C1693" t="str">
            <v>型枠工</v>
          </cell>
          <cell r="D1693" t="str">
            <v>型枠工</v>
          </cell>
          <cell r="E1693">
            <v>8.9999999999999993E-3</v>
          </cell>
          <cell r="F1693">
            <v>20200</v>
          </cell>
          <cell r="G1693" t="str">
            <v>人</v>
          </cell>
          <cell r="H1693">
            <v>8.9999999999999993E-3</v>
          </cell>
          <cell r="I1693">
            <v>20200</v>
          </cell>
          <cell r="J1693">
            <v>182</v>
          </cell>
        </row>
        <row r="1695">
          <cell r="D1695" t="str">
            <v>その他</v>
          </cell>
          <cell r="E1695" t="str">
            <v>（材+労）×10%</v>
          </cell>
          <cell r="F1695" t="e">
            <v>#N/A</v>
          </cell>
          <cell r="J1695" t="e">
            <v>#N/A</v>
          </cell>
        </row>
        <row r="1697">
          <cell r="D1697" t="str">
            <v>計</v>
          </cell>
          <cell r="E1697" t="e">
            <v>#N/A</v>
          </cell>
          <cell r="J1697" t="e">
            <v>#N/A</v>
          </cell>
        </row>
        <row r="1701">
          <cell r="A1701" t="str">
            <v>T210033</v>
          </cell>
          <cell r="B1701" t="str">
            <v>連通管</v>
          </cell>
          <cell r="C1701" t="str">
            <v>か所</v>
          </cell>
          <cell r="D1701" t="str">
            <v>硬質塩化ビニル管</v>
          </cell>
          <cell r="E1701" t="str">
            <v>VP 150φ</v>
          </cell>
          <cell r="F1701" t="str">
            <v>ｍ</v>
          </cell>
          <cell r="G1701" t="str">
            <v>ｍ</v>
          </cell>
          <cell r="H1701">
            <v>0.6</v>
          </cell>
          <cell r="I1701" t="e">
            <v>#N/A</v>
          </cell>
          <cell r="J1701" t="e">
            <v>#N/A</v>
          </cell>
          <cell r="K1701" t="e">
            <v>#N/A</v>
          </cell>
        </row>
        <row r="1703">
          <cell r="B1703" t="str">
            <v>VP150φ L950</v>
          </cell>
          <cell r="C1703" t="str">
            <v>型枠工</v>
          </cell>
          <cell r="D1703" t="str">
            <v>型枠工</v>
          </cell>
          <cell r="E1703">
            <v>8.9999999999999993E-3</v>
          </cell>
          <cell r="F1703">
            <v>20200</v>
          </cell>
          <cell r="G1703" t="str">
            <v>人</v>
          </cell>
          <cell r="H1703">
            <v>8.9999999999999993E-3</v>
          </cell>
          <cell r="I1703">
            <v>20200</v>
          </cell>
          <cell r="J1703">
            <v>182</v>
          </cell>
        </row>
        <row r="1705">
          <cell r="D1705" t="str">
            <v>その他</v>
          </cell>
          <cell r="E1705" t="str">
            <v>（材+労）×10%</v>
          </cell>
          <cell r="F1705" t="e">
            <v>#N/A</v>
          </cell>
          <cell r="J1705" t="e">
            <v>#N/A</v>
          </cell>
        </row>
        <row r="1707">
          <cell r="D1707" t="str">
            <v>計</v>
          </cell>
          <cell r="E1707" t="e">
            <v>#N/A</v>
          </cell>
          <cell r="J1707" t="e">
            <v>#N/A</v>
          </cell>
        </row>
        <row r="1711">
          <cell r="A1711" t="str">
            <v>T210034</v>
          </cell>
          <cell r="B1711" t="str">
            <v>連通管</v>
          </cell>
          <cell r="C1711" t="str">
            <v>か所</v>
          </cell>
          <cell r="D1711" t="str">
            <v>硬質塩化ビニル管</v>
          </cell>
          <cell r="E1711" t="str">
            <v>VP 150φ</v>
          </cell>
          <cell r="F1711" t="str">
            <v>ｍ</v>
          </cell>
          <cell r="G1711" t="str">
            <v>ｍ</v>
          </cell>
          <cell r="H1711">
            <v>1</v>
          </cell>
          <cell r="I1711" t="e">
            <v>#N/A</v>
          </cell>
          <cell r="J1711" t="e">
            <v>#N/A</v>
          </cell>
          <cell r="K1711" t="e">
            <v>#N/A</v>
          </cell>
        </row>
        <row r="1713">
          <cell r="B1713" t="str">
            <v>VP150φ L1000</v>
          </cell>
          <cell r="C1713" t="str">
            <v>型枠工</v>
          </cell>
          <cell r="D1713" t="str">
            <v>型枠工</v>
          </cell>
          <cell r="E1713">
            <v>8.9999999999999993E-3</v>
          </cell>
          <cell r="F1713">
            <v>20200</v>
          </cell>
          <cell r="G1713" t="str">
            <v>人</v>
          </cell>
          <cell r="H1713">
            <v>8.9999999999999993E-3</v>
          </cell>
          <cell r="I1713">
            <v>20200</v>
          </cell>
          <cell r="J1713">
            <v>182</v>
          </cell>
        </row>
        <row r="1715">
          <cell r="D1715" t="str">
            <v>その他</v>
          </cell>
          <cell r="E1715" t="str">
            <v>（材+労）×10%</v>
          </cell>
          <cell r="F1715" t="e">
            <v>#N/A</v>
          </cell>
          <cell r="J1715" t="e">
            <v>#N/A</v>
          </cell>
        </row>
        <row r="1717">
          <cell r="D1717" t="str">
            <v>計</v>
          </cell>
          <cell r="E1717" t="e">
            <v>#N/A</v>
          </cell>
          <cell r="J1717" t="e">
            <v>#N/A</v>
          </cell>
        </row>
        <row r="1797">
          <cell r="A1797" t="str">
            <v>T210100</v>
          </cell>
          <cell r="B1797" t="str">
            <v>化粧鏡</v>
          </cell>
          <cell r="C1797" t="str">
            <v>ｍ</v>
          </cell>
          <cell r="D1797" t="str">
            <v>クリアミラー</v>
          </cell>
          <cell r="E1797" t="str">
            <v>ｔ5</v>
          </cell>
          <cell r="F1797" t="str">
            <v>㎡</v>
          </cell>
          <cell r="G1797" t="str">
            <v>㎡</v>
          </cell>
          <cell r="H1797">
            <v>0.95199999999999996</v>
          </cell>
          <cell r="I1797" t="e">
            <v>#N/A</v>
          </cell>
          <cell r="J1797" t="e">
            <v>#N/A</v>
          </cell>
          <cell r="K1797" t="e">
            <v>#N/A</v>
          </cell>
        </row>
        <row r="1799">
          <cell r="B1799" t="str">
            <v>w865*h1100</v>
          </cell>
          <cell r="C1799" t="str">
            <v>計</v>
          </cell>
          <cell r="D1799" t="str">
            <v>計</v>
          </cell>
          <cell r="J1799" t="e">
            <v>#N/A</v>
          </cell>
        </row>
        <row r="1803">
          <cell r="A1803" t="str">
            <v>T210101</v>
          </cell>
          <cell r="B1803" t="str">
            <v>化粧鏡</v>
          </cell>
          <cell r="C1803" t="str">
            <v>ｍ</v>
          </cell>
          <cell r="D1803" t="str">
            <v>クリアミラー</v>
          </cell>
          <cell r="E1803" t="str">
            <v>ｔ5</v>
          </cell>
          <cell r="F1803" t="str">
            <v>㎡</v>
          </cell>
          <cell r="G1803" t="str">
            <v>㎡</v>
          </cell>
          <cell r="H1803">
            <v>1</v>
          </cell>
          <cell r="I1803" t="e">
            <v>#N/A</v>
          </cell>
          <cell r="J1803" t="e">
            <v>#N/A</v>
          </cell>
          <cell r="K1803" t="e">
            <v>#N/A</v>
          </cell>
        </row>
        <row r="1805">
          <cell r="B1805" t="str">
            <v>w1000*h1000</v>
          </cell>
          <cell r="C1805" t="str">
            <v>計</v>
          </cell>
          <cell r="D1805" t="str">
            <v>計</v>
          </cell>
          <cell r="J1805" t="e">
            <v>#N/A</v>
          </cell>
        </row>
        <row r="1809">
          <cell r="A1809" t="str">
            <v>T210102</v>
          </cell>
          <cell r="B1809" t="str">
            <v>化粧鏡</v>
          </cell>
          <cell r="C1809" t="str">
            <v>ｍ</v>
          </cell>
          <cell r="D1809" t="str">
            <v>クリアミラー</v>
          </cell>
          <cell r="E1809" t="str">
            <v>ｔ5</v>
          </cell>
          <cell r="F1809" t="str">
            <v>㎡</v>
          </cell>
          <cell r="G1809" t="str">
            <v>㎡</v>
          </cell>
          <cell r="H1809">
            <v>1.7549999999999999</v>
          </cell>
          <cell r="I1809" t="e">
            <v>#N/A</v>
          </cell>
          <cell r="J1809" t="e">
            <v>#N/A</v>
          </cell>
          <cell r="K1809" t="e">
            <v>#N/A</v>
          </cell>
        </row>
        <row r="1811">
          <cell r="B1811" t="str">
            <v>w1595*h1100</v>
          </cell>
          <cell r="C1811" t="str">
            <v>計</v>
          </cell>
          <cell r="D1811" t="str">
            <v>計</v>
          </cell>
          <cell r="J1811" t="e">
            <v>#N/A</v>
          </cell>
        </row>
        <row r="1815">
          <cell r="A1815" t="str">
            <v>T210103</v>
          </cell>
          <cell r="B1815" t="str">
            <v>化粧鏡</v>
          </cell>
          <cell r="C1815" t="str">
            <v>ｍ</v>
          </cell>
          <cell r="D1815" t="str">
            <v>クリアミラー</v>
          </cell>
          <cell r="E1815" t="str">
            <v>ｔ5</v>
          </cell>
          <cell r="F1815" t="str">
            <v>㎡</v>
          </cell>
          <cell r="G1815" t="str">
            <v>㎡</v>
          </cell>
          <cell r="H1815">
            <v>1.76</v>
          </cell>
          <cell r="I1815" t="e">
            <v>#N/A</v>
          </cell>
          <cell r="J1815" t="e">
            <v>#N/A</v>
          </cell>
          <cell r="K1815" t="e">
            <v>#N/A</v>
          </cell>
        </row>
        <row r="1817">
          <cell r="B1817" t="str">
            <v>w1600*h1100</v>
          </cell>
          <cell r="C1817" t="str">
            <v>計</v>
          </cell>
          <cell r="D1817" t="str">
            <v>計</v>
          </cell>
          <cell r="J1817" t="e">
            <v>#N/A</v>
          </cell>
        </row>
        <row r="1821">
          <cell r="A1821" t="str">
            <v>T210104</v>
          </cell>
          <cell r="B1821" t="str">
            <v>化粧鏡</v>
          </cell>
          <cell r="C1821" t="str">
            <v>ｍ</v>
          </cell>
          <cell r="D1821" t="str">
            <v>クリアミラー</v>
          </cell>
          <cell r="E1821" t="str">
            <v>ｔ5</v>
          </cell>
          <cell r="F1821" t="str">
            <v>㎡</v>
          </cell>
          <cell r="G1821" t="str">
            <v>㎡</v>
          </cell>
          <cell r="H1821">
            <v>1.8149999999999999</v>
          </cell>
          <cell r="I1821" t="e">
            <v>#N/A</v>
          </cell>
          <cell r="J1821" t="e">
            <v>#N/A</v>
          </cell>
          <cell r="K1821" t="e">
            <v>#N/A</v>
          </cell>
        </row>
        <row r="1823">
          <cell r="B1823" t="str">
            <v>w1650*h1100</v>
          </cell>
          <cell r="C1823" t="str">
            <v>計</v>
          </cell>
          <cell r="D1823" t="str">
            <v>計</v>
          </cell>
          <cell r="J1823" t="e">
            <v>#N/A</v>
          </cell>
        </row>
        <row r="1827">
          <cell r="A1827" t="str">
            <v>T210105</v>
          </cell>
          <cell r="B1827" t="str">
            <v>化粧鏡</v>
          </cell>
          <cell r="C1827" t="str">
            <v>ｍ</v>
          </cell>
          <cell r="D1827" t="str">
            <v>クリアミラー</v>
          </cell>
          <cell r="E1827" t="str">
            <v>ｔ5</v>
          </cell>
          <cell r="F1827" t="str">
            <v>㎡</v>
          </cell>
          <cell r="G1827" t="str">
            <v>㎡</v>
          </cell>
          <cell r="H1827">
            <v>1.87</v>
          </cell>
          <cell r="I1827" t="e">
            <v>#N/A</v>
          </cell>
          <cell r="J1827" t="e">
            <v>#N/A</v>
          </cell>
          <cell r="K1827" t="e">
            <v>#N/A</v>
          </cell>
        </row>
        <row r="1829">
          <cell r="B1829" t="str">
            <v>w1700*h1100</v>
          </cell>
          <cell r="C1829" t="str">
            <v>計</v>
          </cell>
          <cell r="D1829" t="str">
            <v>計</v>
          </cell>
          <cell r="J1829" t="e">
            <v>#N/A</v>
          </cell>
        </row>
        <row r="1833">
          <cell r="A1833" t="str">
            <v>T210106</v>
          </cell>
          <cell r="B1833" t="str">
            <v>化粧鏡</v>
          </cell>
          <cell r="C1833" t="str">
            <v>ｍ</v>
          </cell>
          <cell r="D1833" t="str">
            <v>クリアミラー</v>
          </cell>
          <cell r="E1833" t="str">
            <v>ｔ5</v>
          </cell>
          <cell r="F1833" t="str">
            <v>㎡</v>
          </cell>
          <cell r="G1833" t="str">
            <v>㎡</v>
          </cell>
          <cell r="H1833">
            <v>2.5299999999999998</v>
          </cell>
          <cell r="I1833" t="e">
            <v>#N/A</v>
          </cell>
          <cell r="J1833" t="e">
            <v>#N/A</v>
          </cell>
          <cell r="K1833" t="e">
            <v>#N/A</v>
          </cell>
        </row>
        <row r="1835">
          <cell r="B1835" t="str">
            <v>w2300*h1100</v>
          </cell>
          <cell r="C1835" t="str">
            <v>計</v>
          </cell>
          <cell r="D1835" t="str">
            <v>計</v>
          </cell>
          <cell r="J1835" t="e">
            <v>#N/A</v>
          </cell>
        </row>
        <row r="1845">
          <cell r="A1845" t="str">
            <v>T210107</v>
          </cell>
          <cell r="B1845" t="str">
            <v>化粧鏡</v>
          </cell>
          <cell r="C1845" t="str">
            <v>ｍ</v>
          </cell>
          <cell r="D1845" t="str">
            <v>クリアミラー</v>
          </cell>
          <cell r="E1845" t="str">
            <v>ｔ5</v>
          </cell>
          <cell r="F1845" t="str">
            <v>㎡</v>
          </cell>
          <cell r="G1845" t="str">
            <v>㎡</v>
          </cell>
          <cell r="H1845">
            <v>2.6619999999999999</v>
          </cell>
          <cell r="I1845" t="e">
            <v>#N/A</v>
          </cell>
          <cell r="J1845" t="e">
            <v>#N/A</v>
          </cell>
          <cell r="K1845" t="e">
            <v>#N/A</v>
          </cell>
        </row>
        <row r="1847">
          <cell r="B1847" t="str">
            <v>w2420*h1100</v>
          </cell>
          <cell r="C1847" t="str">
            <v>計</v>
          </cell>
          <cell r="D1847" t="str">
            <v>計</v>
          </cell>
          <cell r="J1847" t="e">
            <v>#N/A</v>
          </cell>
        </row>
        <row r="1851">
          <cell r="A1851" t="str">
            <v>T210108</v>
          </cell>
          <cell r="B1851" t="str">
            <v>化粧鏡</v>
          </cell>
          <cell r="C1851" t="str">
            <v>ｍ</v>
          </cell>
          <cell r="D1851" t="str">
            <v>クリアミラー</v>
          </cell>
          <cell r="E1851" t="str">
            <v>ｔ5</v>
          </cell>
          <cell r="F1851" t="str">
            <v>㎡</v>
          </cell>
          <cell r="G1851" t="str">
            <v>㎡</v>
          </cell>
          <cell r="H1851">
            <v>0.40500000000000003</v>
          </cell>
          <cell r="I1851" t="e">
            <v>#N/A</v>
          </cell>
          <cell r="J1851" t="e">
            <v>#N/A</v>
          </cell>
          <cell r="K1851" t="e">
            <v>#N/A</v>
          </cell>
        </row>
        <row r="1853">
          <cell r="B1853" t="str">
            <v>w450*h900</v>
          </cell>
          <cell r="C1853" t="str">
            <v>計</v>
          </cell>
          <cell r="D1853" t="str">
            <v>計</v>
          </cell>
          <cell r="J1853" t="e">
            <v>#N/A</v>
          </cell>
        </row>
        <row r="1857">
          <cell r="A1857" t="str">
            <v>T210200</v>
          </cell>
          <cell r="B1857" t="str">
            <v>流し台</v>
          </cell>
          <cell r="C1857" t="str">
            <v>か所</v>
          </cell>
          <cell r="D1857" t="str">
            <v>流し台</v>
          </cell>
          <cell r="E1857" t="str">
            <v>ｗ1500（1600）</v>
          </cell>
          <cell r="F1857" t="str">
            <v>か所</v>
          </cell>
          <cell r="G1857" t="str">
            <v>か所</v>
          </cell>
          <cell r="H1857">
            <v>1</v>
          </cell>
          <cell r="I1857" t="e">
            <v>#N/A</v>
          </cell>
          <cell r="J1857" t="e">
            <v>#N/A</v>
          </cell>
          <cell r="K1857" t="e">
            <v>#N/A</v>
          </cell>
        </row>
        <row r="1859">
          <cell r="D1859" t="str">
            <v>吊り戸棚</v>
          </cell>
          <cell r="E1859" t="str">
            <v>ｗ1500（1600）</v>
          </cell>
          <cell r="F1859" t="str">
            <v>か所</v>
          </cell>
          <cell r="G1859" t="str">
            <v>か所</v>
          </cell>
          <cell r="H1859">
            <v>1</v>
          </cell>
          <cell r="I1859" t="e">
            <v>#N/A</v>
          </cell>
          <cell r="J1859" t="e">
            <v>#N/A</v>
          </cell>
        </row>
        <row r="1861">
          <cell r="D1861" t="str">
            <v>計</v>
          </cell>
          <cell r="E1861" t="e">
            <v>#N/A</v>
          </cell>
          <cell r="J1861" t="e">
            <v>#N/A</v>
          </cell>
        </row>
        <row r="1867">
          <cell r="A1867" t="str">
            <v>T210900</v>
          </cell>
          <cell r="B1867" t="str">
            <v>連通管</v>
          </cell>
          <cell r="C1867" t="str">
            <v>㎡</v>
          </cell>
          <cell r="D1867" t="str">
            <v>硬質塩化ビニル管</v>
          </cell>
          <cell r="E1867" t="str">
            <v>VP 50φ</v>
          </cell>
          <cell r="F1867" t="str">
            <v>ｍ</v>
          </cell>
          <cell r="G1867" t="str">
            <v>ｍ</v>
          </cell>
          <cell r="H1867">
            <v>0.35</v>
          </cell>
          <cell r="I1867" t="e">
            <v>#N/A</v>
          </cell>
          <cell r="J1867" t="e">
            <v>#N/A</v>
          </cell>
          <cell r="K1867" t="e">
            <v>#N/A</v>
          </cell>
        </row>
        <row r="1869">
          <cell r="B1869" t="str">
            <v>VP50φ L350</v>
          </cell>
          <cell r="C1869" t="str">
            <v>型枠工</v>
          </cell>
          <cell r="D1869" t="str">
            <v>型枠工</v>
          </cell>
          <cell r="E1869">
            <v>8.9999999999999993E-3</v>
          </cell>
          <cell r="F1869">
            <v>20200</v>
          </cell>
          <cell r="G1869" t="str">
            <v>人</v>
          </cell>
          <cell r="H1869">
            <v>8.9999999999999993E-3</v>
          </cell>
          <cell r="I1869">
            <v>20200</v>
          </cell>
          <cell r="J1869">
            <v>182</v>
          </cell>
        </row>
        <row r="1871">
          <cell r="D1871" t="str">
            <v>その他</v>
          </cell>
          <cell r="E1871" t="str">
            <v>（材+労）×10%</v>
          </cell>
          <cell r="F1871" t="e">
            <v>#N/A</v>
          </cell>
          <cell r="J1871" t="e">
            <v>#N/A</v>
          </cell>
        </row>
        <row r="1873">
          <cell r="D1873" t="str">
            <v>計</v>
          </cell>
          <cell r="E1873" t="e">
            <v>#N/A</v>
          </cell>
          <cell r="J1873" t="e">
            <v>#N/A</v>
          </cell>
        </row>
        <row r="1879">
          <cell r="A1879" t="str">
            <v>T210901</v>
          </cell>
          <cell r="B1879" t="str">
            <v>連通管</v>
          </cell>
          <cell r="C1879" t="str">
            <v>㎡</v>
          </cell>
          <cell r="D1879" t="str">
            <v>硬質塩化ビニル管</v>
          </cell>
          <cell r="E1879" t="str">
            <v>VP 50φ</v>
          </cell>
          <cell r="F1879" t="str">
            <v>ｍ</v>
          </cell>
          <cell r="G1879" t="str">
            <v>ｍ</v>
          </cell>
          <cell r="H1879">
            <v>0.9</v>
          </cell>
          <cell r="I1879" t="e">
            <v>#N/A</v>
          </cell>
          <cell r="J1879" t="e">
            <v>#N/A</v>
          </cell>
          <cell r="K1879" t="e">
            <v>#N/A</v>
          </cell>
        </row>
        <row r="1881">
          <cell r="B1881" t="str">
            <v>VP50φ L900</v>
          </cell>
          <cell r="C1881" t="str">
            <v>型枠工</v>
          </cell>
          <cell r="D1881" t="str">
            <v>型枠工</v>
          </cell>
          <cell r="E1881">
            <v>8.9999999999999993E-3</v>
          </cell>
          <cell r="F1881">
            <v>20200</v>
          </cell>
          <cell r="G1881" t="str">
            <v>人</v>
          </cell>
          <cell r="H1881">
            <v>8.9999999999999993E-3</v>
          </cell>
          <cell r="I1881">
            <v>20200</v>
          </cell>
          <cell r="J1881">
            <v>182</v>
          </cell>
        </row>
        <row r="1883">
          <cell r="D1883" t="str">
            <v>その他</v>
          </cell>
          <cell r="E1883" t="str">
            <v>（材+労）×10%</v>
          </cell>
          <cell r="F1883" t="e">
            <v>#N/A</v>
          </cell>
          <cell r="J1883" t="e">
            <v>#N/A</v>
          </cell>
        </row>
        <row r="1885">
          <cell r="D1885" t="str">
            <v>計</v>
          </cell>
          <cell r="E1885" t="e">
            <v>#N/A</v>
          </cell>
          <cell r="J1885" t="e">
            <v>#N/A</v>
          </cell>
        </row>
        <row r="1891">
          <cell r="A1891" t="str">
            <v>T210902</v>
          </cell>
          <cell r="B1891" t="str">
            <v>連通管</v>
          </cell>
          <cell r="C1891" t="str">
            <v>㎡</v>
          </cell>
          <cell r="D1891" t="str">
            <v>硬質塩化ビニル管</v>
          </cell>
          <cell r="E1891" t="str">
            <v>VP 200φ</v>
          </cell>
          <cell r="F1891" t="str">
            <v>ｍ</v>
          </cell>
          <cell r="G1891" t="str">
            <v>ｍ</v>
          </cell>
          <cell r="H1891">
            <v>0.18</v>
          </cell>
          <cell r="I1891" t="e">
            <v>#N/A</v>
          </cell>
          <cell r="J1891" t="e">
            <v>#N/A</v>
          </cell>
          <cell r="K1891" t="e">
            <v>#N/A</v>
          </cell>
        </row>
        <row r="1893">
          <cell r="B1893" t="str">
            <v>VP200/2φ L180</v>
          </cell>
          <cell r="C1893" t="str">
            <v>型枠工</v>
          </cell>
          <cell r="D1893" t="str">
            <v>型枠工</v>
          </cell>
          <cell r="E1893">
            <v>8.9999999999999993E-3</v>
          </cell>
          <cell r="F1893">
            <v>20200</v>
          </cell>
          <cell r="G1893" t="str">
            <v>人</v>
          </cell>
          <cell r="H1893">
            <v>8.9999999999999993E-3</v>
          </cell>
          <cell r="I1893">
            <v>20200</v>
          </cell>
          <cell r="J1893">
            <v>182</v>
          </cell>
        </row>
        <row r="1895">
          <cell r="D1895" t="str">
            <v>その他</v>
          </cell>
          <cell r="E1895" t="str">
            <v>（材+労）×10%</v>
          </cell>
          <cell r="F1895" t="e">
            <v>#N/A</v>
          </cell>
          <cell r="J1895" t="e">
            <v>#N/A</v>
          </cell>
        </row>
        <row r="1897">
          <cell r="D1897" t="str">
            <v>計</v>
          </cell>
          <cell r="E1897" t="e">
            <v>#N/A</v>
          </cell>
          <cell r="J1897" t="e">
            <v>#N/A</v>
          </cell>
        </row>
        <row r="1903">
          <cell r="A1903" t="str">
            <v>T210903</v>
          </cell>
          <cell r="B1903" t="str">
            <v>連通管</v>
          </cell>
          <cell r="C1903" t="str">
            <v>㎡</v>
          </cell>
          <cell r="D1903" t="str">
            <v>硬質塩化ビニル管</v>
          </cell>
          <cell r="E1903" t="str">
            <v>VP 200φ</v>
          </cell>
          <cell r="F1903" t="str">
            <v>ｍ</v>
          </cell>
          <cell r="G1903" t="str">
            <v>ｍ</v>
          </cell>
          <cell r="H1903">
            <v>0.6</v>
          </cell>
          <cell r="I1903" t="e">
            <v>#N/A</v>
          </cell>
          <cell r="J1903" t="e">
            <v>#N/A</v>
          </cell>
          <cell r="K1903" t="e">
            <v>#N/A</v>
          </cell>
        </row>
        <row r="1905">
          <cell r="B1905" t="str">
            <v>VP200/2φ L600</v>
          </cell>
          <cell r="C1905" t="str">
            <v>型枠工</v>
          </cell>
          <cell r="D1905" t="str">
            <v>型枠工</v>
          </cell>
          <cell r="E1905">
            <v>8.9999999999999993E-3</v>
          </cell>
          <cell r="F1905">
            <v>20200</v>
          </cell>
          <cell r="G1905" t="str">
            <v>人</v>
          </cell>
          <cell r="H1905">
            <v>8.9999999999999993E-3</v>
          </cell>
          <cell r="I1905">
            <v>20200</v>
          </cell>
          <cell r="J1905">
            <v>182</v>
          </cell>
        </row>
        <row r="1907">
          <cell r="D1907" t="str">
            <v>その他</v>
          </cell>
          <cell r="E1907" t="str">
            <v>（材+労）×10%</v>
          </cell>
          <cell r="F1907" t="e">
            <v>#N/A</v>
          </cell>
          <cell r="J1907" t="e">
            <v>#N/A</v>
          </cell>
        </row>
        <row r="1909">
          <cell r="D1909" t="str">
            <v>計</v>
          </cell>
          <cell r="E1909" t="e">
            <v>#N/A</v>
          </cell>
          <cell r="J1909" t="e">
            <v>#N/A</v>
          </cell>
        </row>
        <row r="1915">
          <cell r="A1915" t="str">
            <v>T210904</v>
          </cell>
          <cell r="B1915" t="str">
            <v>連通管</v>
          </cell>
          <cell r="C1915" t="str">
            <v>㎡</v>
          </cell>
          <cell r="D1915" t="str">
            <v>硬質塩化ビニル管</v>
          </cell>
          <cell r="E1915" t="str">
            <v>VP 200φ</v>
          </cell>
          <cell r="F1915" t="str">
            <v>ｍ</v>
          </cell>
          <cell r="G1915" t="str">
            <v>ｍ</v>
          </cell>
          <cell r="H1915">
            <v>0.7</v>
          </cell>
          <cell r="I1915" t="e">
            <v>#N/A</v>
          </cell>
          <cell r="J1915" t="e">
            <v>#N/A</v>
          </cell>
          <cell r="K1915" t="e">
            <v>#N/A</v>
          </cell>
        </row>
        <row r="1917">
          <cell r="B1917" t="str">
            <v>VP200/2φ L700</v>
          </cell>
          <cell r="C1917" t="str">
            <v>型枠工</v>
          </cell>
          <cell r="D1917" t="str">
            <v>型枠工</v>
          </cell>
          <cell r="E1917">
            <v>8.9999999999999993E-3</v>
          </cell>
          <cell r="F1917">
            <v>20200</v>
          </cell>
          <cell r="G1917" t="str">
            <v>人</v>
          </cell>
          <cell r="H1917">
            <v>8.9999999999999993E-3</v>
          </cell>
          <cell r="I1917">
            <v>20200</v>
          </cell>
          <cell r="J1917">
            <v>182</v>
          </cell>
        </row>
        <row r="1919">
          <cell r="D1919" t="str">
            <v>その他</v>
          </cell>
          <cell r="E1919" t="str">
            <v>（材+労）×10%</v>
          </cell>
          <cell r="F1919" t="e">
            <v>#N/A</v>
          </cell>
          <cell r="J1919" t="e">
            <v>#N/A</v>
          </cell>
        </row>
        <row r="1921">
          <cell r="D1921" t="str">
            <v>計</v>
          </cell>
          <cell r="E1921" t="e">
            <v>#N/A</v>
          </cell>
          <cell r="J1921" t="e">
            <v>#N/A</v>
          </cell>
        </row>
        <row r="1935">
          <cell r="A1935" t="str">
            <v>T210905</v>
          </cell>
          <cell r="B1935" t="str">
            <v>連通管</v>
          </cell>
          <cell r="C1935" t="str">
            <v>㎡</v>
          </cell>
          <cell r="D1935" t="str">
            <v>硬質塩化ビニル管</v>
          </cell>
          <cell r="E1935" t="str">
            <v>VP 200φ</v>
          </cell>
          <cell r="F1935" t="str">
            <v>ｍ</v>
          </cell>
          <cell r="G1935" t="str">
            <v>ｍ</v>
          </cell>
          <cell r="H1935">
            <v>0.8</v>
          </cell>
          <cell r="I1935" t="e">
            <v>#N/A</v>
          </cell>
          <cell r="J1935" t="e">
            <v>#N/A</v>
          </cell>
          <cell r="K1935" t="e">
            <v>#N/A</v>
          </cell>
        </row>
        <row r="1937">
          <cell r="B1937" t="str">
            <v>VP200/2φ L800</v>
          </cell>
          <cell r="C1937" t="str">
            <v>型枠工</v>
          </cell>
          <cell r="D1937" t="str">
            <v>型枠工</v>
          </cell>
          <cell r="E1937">
            <v>8.9999999999999993E-3</v>
          </cell>
          <cell r="F1937">
            <v>20200</v>
          </cell>
          <cell r="G1937" t="str">
            <v>人</v>
          </cell>
          <cell r="H1937">
            <v>8.9999999999999993E-3</v>
          </cell>
          <cell r="I1937">
            <v>20200</v>
          </cell>
          <cell r="J1937">
            <v>182</v>
          </cell>
        </row>
        <row r="1939">
          <cell r="D1939" t="str">
            <v>その他</v>
          </cell>
          <cell r="E1939" t="str">
            <v>（材+労）×10%</v>
          </cell>
          <cell r="F1939" t="e">
            <v>#N/A</v>
          </cell>
          <cell r="J1939" t="e">
            <v>#N/A</v>
          </cell>
        </row>
        <row r="1941">
          <cell r="D1941" t="str">
            <v>計</v>
          </cell>
          <cell r="E1941" t="e">
            <v>#N/A</v>
          </cell>
          <cell r="J1941" t="e">
            <v>#N/A</v>
          </cell>
        </row>
        <row r="1947">
          <cell r="A1947" t="str">
            <v>T210910</v>
          </cell>
          <cell r="B1947" t="str">
            <v>通気管</v>
          </cell>
          <cell r="C1947" t="str">
            <v>㎡</v>
          </cell>
          <cell r="D1947" t="str">
            <v>硬質塩化ビニル管</v>
          </cell>
          <cell r="E1947" t="str">
            <v>VP 150φ</v>
          </cell>
          <cell r="F1947" t="str">
            <v>ｍ</v>
          </cell>
          <cell r="G1947" t="str">
            <v>ｍ</v>
          </cell>
          <cell r="H1947">
            <v>0.18</v>
          </cell>
          <cell r="I1947" t="e">
            <v>#N/A</v>
          </cell>
          <cell r="J1947" t="e">
            <v>#N/A</v>
          </cell>
          <cell r="K1947" t="e">
            <v>#N/A</v>
          </cell>
        </row>
        <row r="1949">
          <cell r="B1949" t="str">
            <v>VP150φ L180</v>
          </cell>
          <cell r="C1949" t="str">
            <v>型枠工</v>
          </cell>
          <cell r="D1949" t="str">
            <v>型枠工</v>
          </cell>
          <cell r="E1949">
            <v>8.9999999999999993E-3</v>
          </cell>
          <cell r="F1949">
            <v>20200</v>
          </cell>
          <cell r="G1949" t="str">
            <v>人</v>
          </cell>
          <cell r="H1949">
            <v>8.9999999999999993E-3</v>
          </cell>
          <cell r="I1949">
            <v>20200</v>
          </cell>
          <cell r="J1949">
            <v>182</v>
          </cell>
        </row>
        <row r="1951">
          <cell r="D1951" t="str">
            <v>その他</v>
          </cell>
          <cell r="E1951" t="str">
            <v>（材+労）×10%</v>
          </cell>
          <cell r="F1951" t="e">
            <v>#N/A</v>
          </cell>
          <cell r="J1951" t="e">
            <v>#N/A</v>
          </cell>
        </row>
        <row r="1953">
          <cell r="D1953" t="str">
            <v>計</v>
          </cell>
          <cell r="E1953" t="e">
            <v>#N/A</v>
          </cell>
          <cell r="J1953" t="e">
            <v>#N/A</v>
          </cell>
        </row>
        <row r="1959">
          <cell r="A1959" t="str">
            <v>T210911</v>
          </cell>
          <cell r="B1959" t="str">
            <v>通気管</v>
          </cell>
          <cell r="C1959" t="str">
            <v>㎡</v>
          </cell>
          <cell r="D1959" t="str">
            <v>硬質塩化ビニル管</v>
          </cell>
          <cell r="E1959" t="str">
            <v>VP 150φ</v>
          </cell>
          <cell r="F1959" t="str">
            <v>ｍ</v>
          </cell>
          <cell r="G1959" t="str">
            <v>ｍ</v>
          </cell>
          <cell r="H1959">
            <v>0.6</v>
          </cell>
          <cell r="I1959" t="e">
            <v>#N/A</v>
          </cell>
          <cell r="J1959" t="e">
            <v>#N/A</v>
          </cell>
          <cell r="K1959" t="e">
            <v>#N/A</v>
          </cell>
        </row>
        <row r="1961">
          <cell r="B1961" t="str">
            <v>VP150φ L600</v>
          </cell>
          <cell r="C1961" t="str">
            <v>型枠工</v>
          </cell>
          <cell r="D1961" t="str">
            <v>型枠工</v>
          </cell>
          <cell r="E1961">
            <v>8.9999999999999993E-3</v>
          </cell>
          <cell r="F1961">
            <v>20200</v>
          </cell>
          <cell r="G1961" t="str">
            <v>人</v>
          </cell>
          <cell r="H1961">
            <v>8.9999999999999993E-3</v>
          </cell>
          <cell r="I1961">
            <v>20200</v>
          </cell>
          <cell r="J1961">
            <v>182</v>
          </cell>
        </row>
        <row r="1963">
          <cell r="D1963" t="str">
            <v>その他</v>
          </cell>
          <cell r="E1963" t="str">
            <v>（材+労）×10%</v>
          </cell>
          <cell r="F1963" t="e">
            <v>#N/A</v>
          </cell>
          <cell r="J1963" t="e">
            <v>#N/A</v>
          </cell>
        </row>
        <row r="1965">
          <cell r="D1965" t="str">
            <v>計</v>
          </cell>
          <cell r="E1965" t="e">
            <v>#N/A</v>
          </cell>
          <cell r="J1965" t="e">
            <v>#N/A</v>
          </cell>
        </row>
        <row r="1971">
          <cell r="A1971" t="str">
            <v>T210912</v>
          </cell>
          <cell r="B1971" t="str">
            <v>通気管</v>
          </cell>
          <cell r="C1971" t="str">
            <v>㎡</v>
          </cell>
          <cell r="D1971" t="str">
            <v>硬質塩化ビニル管</v>
          </cell>
          <cell r="E1971" t="str">
            <v>VP 150φ</v>
          </cell>
          <cell r="F1971" t="str">
            <v>ｍ</v>
          </cell>
          <cell r="G1971" t="str">
            <v>ｍ</v>
          </cell>
          <cell r="H1971">
            <v>0.7</v>
          </cell>
          <cell r="I1971" t="e">
            <v>#N/A</v>
          </cell>
          <cell r="J1971" t="e">
            <v>#N/A</v>
          </cell>
          <cell r="K1971" t="e">
            <v>#N/A</v>
          </cell>
        </row>
        <row r="1973">
          <cell r="B1973" t="str">
            <v>VP150φ L700</v>
          </cell>
          <cell r="C1973" t="str">
            <v>型枠工</v>
          </cell>
          <cell r="D1973" t="str">
            <v>型枠工</v>
          </cell>
          <cell r="E1973">
            <v>8.9999999999999993E-3</v>
          </cell>
          <cell r="F1973">
            <v>20200</v>
          </cell>
          <cell r="G1973" t="str">
            <v>人</v>
          </cell>
          <cell r="H1973">
            <v>8.9999999999999993E-3</v>
          </cell>
          <cell r="I1973">
            <v>20200</v>
          </cell>
          <cell r="J1973">
            <v>182</v>
          </cell>
        </row>
        <row r="1975">
          <cell r="D1975" t="str">
            <v>その他</v>
          </cell>
          <cell r="E1975" t="str">
            <v>（材+労）×10%</v>
          </cell>
          <cell r="F1975" t="e">
            <v>#N/A</v>
          </cell>
          <cell r="J1975" t="e">
            <v>#N/A</v>
          </cell>
        </row>
        <row r="1977">
          <cell r="D1977" t="str">
            <v>計</v>
          </cell>
          <cell r="E1977" t="e">
            <v>#N/A</v>
          </cell>
          <cell r="J1977" t="e">
            <v>#N/A</v>
          </cell>
        </row>
        <row r="1983">
          <cell r="A1983" t="str">
            <v>T210913</v>
          </cell>
          <cell r="B1983" t="str">
            <v>通気管</v>
          </cell>
          <cell r="C1983" t="str">
            <v>㎡</v>
          </cell>
          <cell r="D1983" t="str">
            <v>硬質塩化ビニル管</v>
          </cell>
          <cell r="E1983" t="str">
            <v>VP 150φ</v>
          </cell>
          <cell r="F1983" t="str">
            <v>ｍ</v>
          </cell>
          <cell r="G1983" t="str">
            <v>ｍ</v>
          </cell>
          <cell r="H1983">
            <v>0.8</v>
          </cell>
          <cell r="I1983" t="e">
            <v>#N/A</v>
          </cell>
          <cell r="J1983" t="e">
            <v>#N/A</v>
          </cell>
          <cell r="K1983" t="e">
            <v>#N/A</v>
          </cell>
        </row>
        <row r="1985">
          <cell r="B1985" t="str">
            <v>VP150φ L800</v>
          </cell>
          <cell r="C1985" t="str">
            <v>型枠工</v>
          </cell>
          <cell r="D1985" t="str">
            <v>型枠工</v>
          </cell>
          <cell r="E1985">
            <v>8.9999999999999993E-3</v>
          </cell>
          <cell r="F1985">
            <v>20200</v>
          </cell>
          <cell r="G1985" t="str">
            <v>人</v>
          </cell>
          <cell r="H1985">
            <v>8.9999999999999993E-3</v>
          </cell>
          <cell r="I1985">
            <v>20200</v>
          </cell>
          <cell r="J1985">
            <v>182</v>
          </cell>
        </row>
        <row r="1987">
          <cell r="D1987" t="str">
            <v>その他</v>
          </cell>
          <cell r="E1987" t="str">
            <v>（材+労）×10%</v>
          </cell>
          <cell r="F1987" t="e">
            <v>#N/A</v>
          </cell>
          <cell r="J1987" t="e">
            <v>#N/A</v>
          </cell>
        </row>
        <row r="1989">
          <cell r="D1989" t="str">
            <v>計</v>
          </cell>
          <cell r="E1989" t="e">
            <v>#N/A</v>
          </cell>
          <cell r="J1989" t="e">
            <v>#N/A</v>
          </cell>
        </row>
        <row r="1995">
          <cell r="A1995" t="str">
            <v>T210920</v>
          </cell>
          <cell r="B1995" t="str">
            <v>止水板</v>
          </cell>
          <cell r="C1995" t="str">
            <v>ｍ</v>
          </cell>
          <cell r="D1995" t="str">
            <v>止水板</v>
          </cell>
          <cell r="E1995" t="str">
            <v>ｺﾞﾑ 6*200</v>
          </cell>
          <cell r="F1995" t="str">
            <v>ｍ</v>
          </cell>
          <cell r="G1995" t="str">
            <v>ｍ</v>
          </cell>
          <cell r="H1995">
            <v>1</v>
          </cell>
          <cell r="I1995" t="e">
            <v>#N/A</v>
          </cell>
          <cell r="J1995" t="e">
            <v>#N/A</v>
          </cell>
          <cell r="K1995" t="e">
            <v>#N/A</v>
          </cell>
        </row>
        <row r="1997">
          <cell r="D1997" t="str">
            <v>　〃　設置工</v>
          </cell>
          <cell r="E1997" t="str">
            <v>ｍ</v>
          </cell>
          <cell r="F1997">
            <v>1</v>
          </cell>
          <cell r="G1997" t="str">
            <v>ｍ</v>
          </cell>
          <cell r="H1997">
            <v>1</v>
          </cell>
          <cell r="I1997">
            <v>1020</v>
          </cell>
          <cell r="J1997">
            <v>1020</v>
          </cell>
        </row>
        <row r="1999">
          <cell r="D1999" t="str">
            <v>計</v>
          </cell>
          <cell r="E1999" t="e">
            <v>#N/A</v>
          </cell>
          <cell r="J1999" t="e">
            <v>#N/A</v>
          </cell>
        </row>
        <row r="2002">
          <cell r="C2002">
            <v>100</v>
          </cell>
        </row>
        <row r="2003">
          <cell r="A2003" t="str">
            <v>T220000</v>
          </cell>
          <cell r="B2003" t="str">
            <v>ｺﾝｸﾘｰﾄ舗装工</v>
          </cell>
          <cell r="C2003" t="str">
            <v>㎡</v>
          </cell>
          <cell r="D2003">
            <v>22760</v>
          </cell>
          <cell r="K2003">
            <v>22760</v>
          </cell>
        </row>
        <row r="2005">
          <cell r="D2005" t="str">
            <v>路盤材料</v>
          </cell>
          <cell r="E2005" t="str">
            <v>RC-40</v>
          </cell>
          <cell r="F2005" t="str">
            <v>㎥</v>
          </cell>
          <cell r="G2005" t="str">
            <v>㎥</v>
          </cell>
          <cell r="H2005">
            <v>19.2</v>
          </cell>
          <cell r="I2005">
            <v>2200</v>
          </cell>
          <cell r="J2005">
            <v>42240</v>
          </cell>
        </row>
        <row r="2007">
          <cell r="D2007" t="str">
            <v>路盤材料敷均し締固め</v>
          </cell>
          <cell r="E2007" t="str">
            <v>㎡</v>
          </cell>
          <cell r="F2007">
            <v>100</v>
          </cell>
          <cell r="G2007" t="str">
            <v>㎡</v>
          </cell>
          <cell r="H2007">
            <v>100</v>
          </cell>
          <cell r="I2007">
            <v>140</v>
          </cell>
          <cell r="J2007">
            <v>14000</v>
          </cell>
        </row>
        <row r="2009">
          <cell r="D2009" t="str">
            <v>ﾚﾃﾞｨﾐｸｽﾄｺﾝｸﾘｰﾄ</v>
          </cell>
          <cell r="E2009" t="str">
            <v>18-15</v>
          </cell>
          <cell r="F2009" t="str">
            <v>ｔ</v>
          </cell>
          <cell r="G2009" t="str">
            <v>ｔ</v>
          </cell>
          <cell r="H2009">
            <v>15.6</v>
          </cell>
          <cell r="I2009">
            <v>32000</v>
          </cell>
          <cell r="J2009">
            <v>499200</v>
          </cell>
        </row>
        <row r="2011">
          <cell r="D2011" t="str">
            <v>溶接金網</v>
          </cell>
          <cell r="E2011" t="str">
            <v>6φ-150*150</v>
          </cell>
          <cell r="F2011" t="str">
            <v>㎡</v>
          </cell>
          <cell r="G2011" t="str">
            <v>㎡</v>
          </cell>
          <cell r="H2011">
            <v>100</v>
          </cell>
          <cell r="I2011">
            <v>13000</v>
          </cell>
          <cell r="J2011">
            <v>1300000</v>
          </cell>
        </row>
        <row r="2013">
          <cell r="D2013" t="str">
            <v>ｺﾝｸﾘｰﾄ舗設工</v>
          </cell>
          <cell r="E2013" t="str">
            <v>㎡</v>
          </cell>
          <cell r="F2013">
            <v>100</v>
          </cell>
          <cell r="G2013" t="str">
            <v>㎡</v>
          </cell>
          <cell r="H2013">
            <v>100</v>
          </cell>
          <cell r="I2013">
            <v>2140</v>
          </cell>
          <cell r="J2013">
            <v>214000</v>
          </cell>
        </row>
        <row r="2015">
          <cell r="D2015" t="str">
            <v>その他</v>
          </cell>
          <cell r="E2015" t="str">
            <v>（材+労+雑）×10%</v>
          </cell>
          <cell r="F2015">
            <v>206944</v>
          </cell>
          <cell r="J2015">
            <v>206944</v>
          </cell>
        </row>
        <row r="2017">
          <cell r="D2017" t="str">
            <v>諸雑費</v>
          </cell>
          <cell r="E2017">
            <v>-384</v>
          </cell>
          <cell r="J2017">
            <v>-384</v>
          </cell>
        </row>
        <row r="2019">
          <cell r="D2019" t="str">
            <v>計</v>
          </cell>
          <cell r="E2019">
            <v>2276000</v>
          </cell>
          <cell r="J2019">
            <v>2276000</v>
          </cell>
        </row>
        <row r="2021">
          <cell r="D2021" t="str">
            <v>１㎡あたり</v>
          </cell>
          <cell r="E2021">
            <v>22760</v>
          </cell>
          <cell r="J2021">
            <v>22760</v>
          </cell>
        </row>
        <row r="2026">
          <cell r="C2026">
            <v>100</v>
          </cell>
        </row>
        <row r="2027">
          <cell r="A2027" t="str">
            <v>T220001</v>
          </cell>
          <cell r="B2027" t="str">
            <v>下層路盤工</v>
          </cell>
          <cell r="C2027" t="str">
            <v>㎡</v>
          </cell>
          <cell r="D2027">
            <v>610</v>
          </cell>
          <cell r="K2027">
            <v>610</v>
          </cell>
        </row>
        <row r="2029">
          <cell r="D2029" t="str">
            <v>路盤材料</v>
          </cell>
          <cell r="E2029" t="str">
            <v>RC-40</v>
          </cell>
          <cell r="F2029" t="str">
            <v>㎥</v>
          </cell>
          <cell r="G2029" t="str">
            <v>㎥</v>
          </cell>
          <cell r="H2029">
            <v>19.2</v>
          </cell>
          <cell r="I2029">
            <v>2200</v>
          </cell>
          <cell r="J2029">
            <v>42240</v>
          </cell>
        </row>
        <row r="2031">
          <cell r="D2031" t="str">
            <v>路盤材料敷均し締固め</v>
          </cell>
          <cell r="E2031" t="str">
            <v>㎡</v>
          </cell>
          <cell r="F2031">
            <v>100</v>
          </cell>
          <cell r="G2031" t="str">
            <v>㎡</v>
          </cell>
          <cell r="H2031">
            <v>100</v>
          </cell>
          <cell r="I2031">
            <v>140</v>
          </cell>
          <cell r="J2031">
            <v>14000</v>
          </cell>
        </row>
        <row r="2033">
          <cell r="D2033" t="str">
            <v>その他</v>
          </cell>
          <cell r="E2033" t="str">
            <v>（材+労+雑）×10%</v>
          </cell>
          <cell r="F2033">
            <v>5624</v>
          </cell>
          <cell r="J2033">
            <v>5624</v>
          </cell>
        </row>
        <row r="2035">
          <cell r="D2035" t="str">
            <v>諸雑費</v>
          </cell>
          <cell r="E2035">
            <v>-864</v>
          </cell>
          <cell r="J2035">
            <v>-864</v>
          </cell>
        </row>
        <row r="2037">
          <cell r="D2037" t="str">
            <v>計</v>
          </cell>
          <cell r="E2037">
            <v>61000</v>
          </cell>
          <cell r="J2037">
            <v>61000</v>
          </cell>
        </row>
        <row r="2039">
          <cell r="D2039" t="str">
            <v>１㎡あたり</v>
          </cell>
          <cell r="E2039">
            <v>610</v>
          </cell>
          <cell r="J2039">
            <v>610</v>
          </cell>
        </row>
        <row r="2047">
          <cell r="B2047" t="str">
            <v>磁器タイル張</v>
          </cell>
          <cell r="C2047" t="str">
            <v>㎡</v>
          </cell>
          <cell r="D2047" t="str">
            <v>大型床タイル張</v>
          </cell>
          <cell r="E2047" t="str">
            <v>磁器質　300角</v>
          </cell>
          <cell r="F2047" t="str">
            <v>㎡</v>
          </cell>
          <cell r="G2047" t="str">
            <v>㎡</v>
          </cell>
          <cell r="H2047">
            <v>1</v>
          </cell>
          <cell r="I2047" t="e">
            <v>#N/A</v>
          </cell>
          <cell r="J2047" t="e">
            <v>#N/A</v>
          </cell>
          <cell r="K2047" t="e">
            <v>#N/A</v>
          </cell>
        </row>
        <row r="2048">
          <cell r="E2048" t="str">
            <v>ｔ150</v>
          </cell>
        </row>
        <row r="2049">
          <cell r="B2049" t="str">
            <v>(ｺﾝｸﾘｰﾄ土木の場合)</v>
          </cell>
          <cell r="C2049" t="str">
            <v>コンクリート舗装工</v>
          </cell>
          <cell r="D2049" t="str">
            <v>コンクリート舗装工</v>
          </cell>
          <cell r="E2049" t="str">
            <v>路盤共</v>
          </cell>
          <cell r="F2049">
            <v>1</v>
          </cell>
          <cell r="G2049" t="str">
            <v>㎡</v>
          </cell>
          <cell r="H2049">
            <v>1</v>
          </cell>
          <cell r="I2049">
            <v>22760</v>
          </cell>
          <cell r="J2049">
            <v>22760</v>
          </cell>
        </row>
        <row r="2051">
          <cell r="D2051" t="str">
            <v>計</v>
          </cell>
          <cell r="E2051" t="e">
            <v>#N/A</v>
          </cell>
          <cell r="J2051" t="e">
            <v>#N/A</v>
          </cell>
        </row>
        <row r="2055">
          <cell r="A2055" t="str">
            <v>T220010</v>
          </cell>
          <cell r="B2055" t="str">
            <v>磁器タイル張</v>
          </cell>
          <cell r="C2055" t="str">
            <v>㎡</v>
          </cell>
          <cell r="D2055" t="str">
            <v>大型床タイル張</v>
          </cell>
          <cell r="E2055" t="str">
            <v>磁器質　300角</v>
          </cell>
          <cell r="F2055" t="str">
            <v>㎡</v>
          </cell>
          <cell r="G2055" t="str">
            <v>㎡</v>
          </cell>
          <cell r="H2055">
            <v>1</v>
          </cell>
          <cell r="I2055" t="e">
            <v>#N/A</v>
          </cell>
          <cell r="J2055" t="e">
            <v>#N/A</v>
          </cell>
          <cell r="K2055" t="e">
            <v>#N/A</v>
          </cell>
        </row>
        <row r="2056">
          <cell r="E2056" t="str">
            <v>t150</v>
          </cell>
        </row>
        <row r="2057">
          <cell r="B2057" t="str">
            <v>(ｺﾝｸﾘｰﾄ建築の場合)</v>
          </cell>
          <cell r="C2057" t="str">
            <v>普通コンクリート</v>
          </cell>
          <cell r="D2057" t="str">
            <v>普通コンクリート</v>
          </cell>
          <cell r="E2057" t="str">
            <v>18-15</v>
          </cell>
          <cell r="F2057">
            <v>0.15</v>
          </cell>
          <cell r="G2057" t="str">
            <v>㎥</v>
          </cell>
          <cell r="H2057">
            <v>0.15</v>
          </cell>
          <cell r="I2057">
            <v>32000</v>
          </cell>
          <cell r="J2057">
            <v>4800</v>
          </cell>
        </row>
        <row r="2059">
          <cell r="D2059" t="str">
            <v>　　　　　〃　　　　打手間</v>
          </cell>
          <cell r="E2059" t="str">
            <v>㎥</v>
          </cell>
          <cell r="F2059">
            <v>0.15</v>
          </cell>
          <cell r="G2059" t="str">
            <v>㎥</v>
          </cell>
          <cell r="H2059">
            <v>0.15</v>
          </cell>
          <cell r="I2059">
            <v>1440</v>
          </cell>
          <cell r="J2059">
            <v>216</v>
          </cell>
        </row>
        <row r="2061">
          <cell r="D2061" t="str">
            <v>溶接金網張り</v>
          </cell>
          <cell r="E2061" t="str">
            <v>6*150*150</v>
          </cell>
          <cell r="F2061" t="str">
            <v>㎡</v>
          </cell>
          <cell r="G2061" t="str">
            <v>㎡</v>
          </cell>
          <cell r="H2061">
            <v>1</v>
          </cell>
          <cell r="I2061" t="e">
            <v>#N/A</v>
          </cell>
          <cell r="J2061" t="e">
            <v>#N/A</v>
          </cell>
        </row>
        <row r="2063">
          <cell r="D2063" t="str">
            <v>下層路盤工</v>
          </cell>
          <cell r="E2063" t="str">
            <v>㎡</v>
          </cell>
          <cell r="F2063">
            <v>1</v>
          </cell>
          <cell r="G2063" t="str">
            <v>㎡</v>
          </cell>
          <cell r="H2063">
            <v>1</v>
          </cell>
          <cell r="I2063">
            <v>610</v>
          </cell>
          <cell r="J2063">
            <v>610</v>
          </cell>
        </row>
        <row r="2065">
          <cell r="D2065" t="str">
            <v>計</v>
          </cell>
          <cell r="E2065" t="e">
            <v>#N/A</v>
          </cell>
          <cell r="J2065" t="e">
            <v>#N/A</v>
          </cell>
        </row>
        <row r="2070">
          <cell r="C2070">
            <v>100</v>
          </cell>
        </row>
        <row r="2071">
          <cell r="A2071" t="str">
            <v>T220011</v>
          </cell>
          <cell r="B2071" t="str">
            <v>透水性ｱｽﾌｧﾙﾄ舗装工</v>
          </cell>
          <cell r="C2071" t="str">
            <v>㎡</v>
          </cell>
          <cell r="D2071" t="e">
            <v>#N/A</v>
          </cell>
          <cell r="K2071" t="e">
            <v>#N/A</v>
          </cell>
        </row>
        <row r="2073">
          <cell r="D2073" t="str">
            <v>路盤材料</v>
          </cell>
          <cell r="E2073" t="str">
            <v>RC-40</v>
          </cell>
          <cell r="F2073" t="str">
            <v>㎥</v>
          </cell>
          <cell r="G2073" t="str">
            <v>㎥</v>
          </cell>
          <cell r="H2073">
            <v>12.8</v>
          </cell>
          <cell r="I2073">
            <v>2200</v>
          </cell>
          <cell r="J2073">
            <v>28160</v>
          </cell>
        </row>
        <row r="2075">
          <cell r="D2075" t="str">
            <v>路盤材料敷均し締固め</v>
          </cell>
          <cell r="E2075" t="str">
            <v>㎡</v>
          </cell>
          <cell r="F2075">
            <v>100</v>
          </cell>
          <cell r="G2075" t="str">
            <v>㎡</v>
          </cell>
          <cell r="H2075">
            <v>100</v>
          </cell>
          <cell r="I2075">
            <v>140</v>
          </cell>
          <cell r="J2075">
            <v>14000</v>
          </cell>
        </row>
        <row r="2077">
          <cell r="D2077" t="str">
            <v>ｱｽﾌｧﾙﾄ混合物</v>
          </cell>
          <cell r="E2077" t="str">
            <v>透水性(13)</v>
          </cell>
          <cell r="F2077" t="str">
            <v>ｔ</v>
          </cell>
          <cell r="G2077" t="str">
            <v>ｔ</v>
          </cell>
          <cell r="H2077">
            <v>6.6</v>
          </cell>
          <cell r="I2077" t="e">
            <v>#N/A</v>
          </cell>
          <cell r="J2077" t="e">
            <v>#N/A</v>
          </cell>
        </row>
        <row r="2078">
          <cell r="D2078" t="str">
            <v>ｱｽﾌｧﾙﾄ混合物</v>
          </cell>
        </row>
        <row r="2079">
          <cell r="D2079" t="str">
            <v>敷均し締固め</v>
          </cell>
          <cell r="E2079" t="str">
            <v>㎡</v>
          </cell>
          <cell r="F2079">
            <v>100</v>
          </cell>
          <cell r="G2079" t="str">
            <v>㎡</v>
          </cell>
          <cell r="H2079">
            <v>100</v>
          </cell>
          <cell r="I2079">
            <v>280</v>
          </cell>
          <cell r="J2079">
            <v>28000</v>
          </cell>
        </row>
        <row r="2081">
          <cell r="D2081" t="str">
            <v>その他</v>
          </cell>
          <cell r="E2081" t="str">
            <v>（材+労+雑）×10%</v>
          </cell>
          <cell r="F2081" t="e">
            <v>#N/A</v>
          </cell>
          <cell r="J2081" t="e">
            <v>#N/A</v>
          </cell>
        </row>
        <row r="2083">
          <cell r="D2083" t="str">
            <v>諸雑費</v>
          </cell>
          <cell r="E2083" t="e">
            <v>#N/A</v>
          </cell>
          <cell r="J2083" t="e">
            <v>#N/A</v>
          </cell>
        </row>
        <row r="2085">
          <cell r="D2085" t="str">
            <v>計</v>
          </cell>
          <cell r="E2085" t="e">
            <v>#N/A</v>
          </cell>
          <cell r="J2085" t="e">
            <v>#N/A</v>
          </cell>
        </row>
        <row r="2087">
          <cell r="D2087" t="str">
            <v>１㎡あたり</v>
          </cell>
          <cell r="E2087" t="e">
            <v>#N/A</v>
          </cell>
          <cell r="J2087" t="e">
            <v>#N/A</v>
          </cell>
        </row>
        <row r="2094">
          <cell r="C2094">
            <v>10</v>
          </cell>
        </row>
        <row r="2095">
          <cell r="A2095" t="str">
            <v>T220100</v>
          </cell>
          <cell r="B2095" t="str">
            <v>集水ますＡ</v>
          </cell>
          <cell r="C2095" t="str">
            <v>か所</v>
          </cell>
          <cell r="D2095">
            <v>64230</v>
          </cell>
          <cell r="K2095">
            <v>64230</v>
          </cell>
        </row>
        <row r="2097">
          <cell r="D2097" t="str">
            <v>軽構造物土工</v>
          </cell>
          <cell r="E2097" t="str">
            <v>か所</v>
          </cell>
          <cell r="F2097">
            <v>10</v>
          </cell>
          <cell r="G2097" t="str">
            <v>か所</v>
          </cell>
          <cell r="H2097">
            <v>10</v>
          </cell>
          <cell r="I2097">
            <v>3240</v>
          </cell>
          <cell r="J2097">
            <v>32400</v>
          </cell>
        </row>
        <row r="2099">
          <cell r="D2099" t="str">
            <v>基礎材料</v>
          </cell>
          <cell r="E2099" t="str">
            <v>RC-40</v>
          </cell>
          <cell r="F2099" t="str">
            <v>㎥</v>
          </cell>
          <cell r="G2099" t="str">
            <v>㎥</v>
          </cell>
          <cell r="H2099">
            <v>0.7</v>
          </cell>
          <cell r="I2099">
            <v>2200</v>
          </cell>
          <cell r="J2099">
            <v>1540</v>
          </cell>
        </row>
        <row r="2101">
          <cell r="D2101" t="str">
            <v>基礎工</v>
          </cell>
          <cell r="E2101" t="str">
            <v>㎡</v>
          </cell>
          <cell r="F2101">
            <v>6.2</v>
          </cell>
          <cell r="G2101" t="str">
            <v>㎡</v>
          </cell>
          <cell r="H2101">
            <v>6.2</v>
          </cell>
          <cell r="I2101">
            <v>680</v>
          </cell>
          <cell r="J2101">
            <v>4216</v>
          </cell>
        </row>
        <row r="2103">
          <cell r="D2103" t="str">
            <v>型枠工</v>
          </cell>
          <cell r="E2103" t="str">
            <v>㎡</v>
          </cell>
          <cell r="F2103">
            <v>26.1</v>
          </cell>
          <cell r="G2103" t="str">
            <v>㎡</v>
          </cell>
          <cell r="H2103">
            <v>26.1</v>
          </cell>
          <cell r="I2103">
            <v>6360</v>
          </cell>
          <cell r="J2103">
            <v>165996</v>
          </cell>
        </row>
        <row r="2105">
          <cell r="D2105" t="str">
            <v>ﾚﾃﾞｨﾐｸｽﾄｺﾝｸﾘｰﾄ</v>
          </cell>
          <cell r="E2105" t="str">
            <v>18-15</v>
          </cell>
          <cell r="F2105" t="str">
            <v>㎥</v>
          </cell>
          <cell r="G2105" t="str">
            <v>㎥</v>
          </cell>
          <cell r="H2105">
            <v>2</v>
          </cell>
          <cell r="I2105">
            <v>32000</v>
          </cell>
          <cell r="J2105">
            <v>64000</v>
          </cell>
        </row>
        <row r="2107">
          <cell r="D2107" t="str">
            <v>ｺﾝｸﾘｰﾄ工</v>
          </cell>
          <cell r="E2107" t="str">
            <v>㎥</v>
          </cell>
          <cell r="F2107">
            <v>2</v>
          </cell>
          <cell r="G2107" t="str">
            <v>㎥</v>
          </cell>
          <cell r="H2107">
            <v>2</v>
          </cell>
          <cell r="I2107">
            <v>9120</v>
          </cell>
          <cell r="J2107">
            <v>18240</v>
          </cell>
        </row>
        <row r="2109">
          <cell r="D2109" t="str">
            <v>集水ますふた</v>
          </cell>
          <cell r="E2109" t="str">
            <v>組</v>
          </cell>
          <cell r="F2109">
            <v>10</v>
          </cell>
          <cell r="G2109" t="str">
            <v>組</v>
          </cell>
          <cell r="H2109">
            <v>10</v>
          </cell>
          <cell r="I2109">
            <v>29539.999999999996</v>
          </cell>
          <cell r="J2109">
            <v>295400</v>
          </cell>
        </row>
        <row r="2111">
          <cell r="D2111" t="str">
            <v>集水ますふた据付工</v>
          </cell>
          <cell r="E2111" t="str">
            <v>組</v>
          </cell>
          <cell r="F2111">
            <v>10</v>
          </cell>
          <cell r="G2111" t="str">
            <v>組</v>
          </cell>
          <cell r="H2111">
            <v>10</v>
          </cell>
          <cell r="I2111">
            <v>220</v>
          </cell>
          <cell r="J2111">
            <v>2200</v>
          </cell>
        </row>
        <row r="2113">
          <cell r="D2113" t="str">
            <v>その他</v>
          </cell>
          <cell r="E2113" t="str">
            <v>（材+労+雑）×10%</v>
          </cell>
          <cell r="F2113">
            <v>58399</v>
          </cell>
          <cell r="J2113">
            <v>58399</v>
          </cell>
        </row>
        <row r="2115">
          <cell r="D2115" t="str">
            <v>諸雑費</v>
          </cell>
          <cell r="E2115">
            <v>-91</v>
          </cell>
          <cell r="J2115">
            <v>-91</v>
          </cell>
        </row>
        <row r="2117">
          <cell r="D2117" t="str">
            <v>計</v>
          </cell>
          <cell r="E2117">
            <v>642300</v>
          </cell>
          <cell r="J2117">
            <v>642300</v>
          </cell>
        </row>
        <row r="2119">
          <cell r="D2119" t="str">
            <v>１か所あたり</v>
          </cell>
          <cell r="E2119">
            <v>64230</v>
          </cell>
          <cell r="J2119">
            <v>64230</v>
          </cell>
        </row>
        <row r="2138">
          <cell r="C2138">
            <v>10</v>
          </cell>
        </row>
        <row r="2139">
          <cell r="A2139" t="str">
            <v>T220101</v>
          </cell>
          <cell r="B2139" t="str">
            <v>浸透ますB</v>
          </cell>
          <cell r="C2139" t="str">
            <v>か所</v>
          </cell>
          <cell r="D2139">
            <v>65360</v>
          </cell>
          <cell r="K2139">
            <v>65360</v>
          </cell>
        </row>
        <row r="2141">
          <cell r="D2141" t="str">
            <v>軽構造物土工</v>
          </cell>
          <cell r="E2141" t="str">
            <v>か所</v>
          </cell>
          <cell r="F2141">
            <v>10</v>
          </cell>
          <cell r="G2141" t="str">
            <v>か所</v>
          </cell>
          <cell r="H2141">
            <v>10</v>
          </cell>
          <cell r="I2141">
            <v>3240</v>
          </cell>
          <cell r="J2141">
            <v>32400</v>
          </cell>
        </row>
        <row r="2143">
          <cell r="D2143" t="str">
            <v>基礎材料</v>
          </cell>
          <cell r="E2143" t="str">
            <v>RC-40</v>
          </cell>
          <cell r="F2143" t="str">
            <v>㎥</v>
          </cell>
          <cell r="G2143" t="str">
            <v>㎥</v>
          </cell>
          <cell r="H2143">
            <v>2.2000000000000002</v>
          </cell>
          <cell r="I2143">
            <v>2200</v>
          </cell>
          <cell r="J2143">
            <v>4840</v>
          </cell>
        </row>
        <row r="2145">
          <cell r="D2145" t="str">
            <v>基礎工</v>
          </cell>
          <cell r="E2145" t="str">
            <v>㎡</v>
          </cell>
          <cell r="F2145">
            <v>6.2</v>
          </cell>
          <cell r="G2145" t="str">
            <v>㎡</v>
          </cell>
          <cell r="H2145">
            <v>6.2</v>
          </cell>
          <cell r="I2145">
            <v>680</v>
          </cell>
          <cell r="J2145">
            <v>4216</v>
          </cell>
        </row>
        <row r="2147">
          <cell r="D2147" t="str">
            <v>型枠工</v>
          </cell>
          <cell r="E2147" t="str">
            <v>㎡</v>
          </cell>
          <cell r="F2147">
            <v>28.2</v>
          </cell>
          <cell r="G2147" t="str">
            <v>㎡</v>
          </cell>
          <cell r="H2147">
            <v>28.2</v>
          </cell>
          <cell r="I2147">
            <v>6360</v>
          </cell>
          <cell r="J2147">
            <v>179352</v>
          </cell>
        </row>
        <row r="2149">
          <cell r="D2149" t="str">
            <v>ﾚﾃﾞｨﾐｸｽﾄｺﾝｸﾘｰﾄ</v>
          </cell>
          <cell r="E2149" t="str">
            <v>18-15</v>
          </cell>
          <cell r="F2149" t="str">
            <v>㎥</v>
          </cell>
          <cell r="G2149" t="str">
            <v>㎥</v>
          </cell>
          <cell r="H2149">
            <v>1.8</v>
          </cell>
          <cell r="I2149">
            <v>32000</v>
          </cell>
          <cell r="J2149">
            <v>57600</v>
          </cell>
        </row>
        <row r="2151">
          <cell r="D2151" t="str">
            <v>ｺﾝｸﾘｰﾄ工</v>
          </cell>
          <cell r="E2151" t="str">
            <v>㎥</v>
          </cell>
          <cell r="F2151">
            <v>2</v>
          </cell>
          <cell r="G2151" t="str">
            <v>㎥</v>
          </cell>
          <cell r="H2151">
            <v>2</v>
          </cell>
          <cell r="I2151">
            <v>9120</v>
          </cell>
          <cell r="J2151">
            <v>18240</v>
          </cell>
        </row>
        <row r="2153">
          <cell r="D2153" t="str">
            <v>集水ますふた</v>
          </cell>
          <cell r="E2153" t="str">
            <v>組</v>
          </cell>
          <cell r="F2153">
            <v>10</v>
          </cell>
          <cell r="G2153" t="str">
            <v>組</v>
          </cell>
          <cell r="H2153">
            <v>10</v>
          </cell>
          <cell r="I2153">
            <v>29539.999999999996</v>
          </cell>
          <cell r="J2153">
            <v>295400</v>
          </cell>
        </row>
        <row r="2155">
          <cell r="D2155" t="str">
            <v>集水ますふた据付工</v>
          </cell>
          <cell r="E2155" t="str">
            <v>組</v>
          </cell>
          <cell r="F2155">
            <v>10</v>
          </cell>
          <cell r="G2155" t="str">
            <v>組</v>
          </cell>
          <cell r="H2155">
            <v>10</v>
          </cell>
          <cell r="I2155">
            <v>220</v>
          </cell>
          <cell r="J2155">
            <v>2200</v>
          </cell>
        </row>
        <row r="2157">
          <cell r="D2157" t="str">
            <v>その他</v>
          </cell>
          <cell r="E2157" t="str">
            <v>（材+労+雑）×10%</v>
          </cell>
          <cell r="F2157">
            <v>59425</v>
          </cell>
          <cell r="J2157">
            <v>59425</v>
          </cell>
        </row>
        <row r="2159">
          <cell r="D2159" t="str">
            <v>諸雑費</v>
          </cell>
          <cell r="E2159">
            <v>-73</v>
          </cell>
          <cell r="J2159">
            <v>-73</v>
          </cell>
        </row>
        <row r="2161">
          <cell r="D2161" t="str">
            <v>計</v>
          </cell>
          <cell r="E2161">
            <v>653600</v>
          </cell>
          <cell r="J2161">
            <v>653600</v>
          </cell>
        </row>
        <row r="2163">
          <cell r="D2163" t="str">
            <v>１か所あたり</v>
          </cell>
          <cell r="E2163">
            <v>65360</v>
          </cell>
          <cell r="J2163">
            <v>65360</v>
          </cell>
        </row>
        <row r="2170">
          <cell r="C2170">
            <v>10</v>
          </cell>
        </row>
        <row r="2171">
          <cell r="A2171" t="str">
            <v>T220102</v>
          </cell>
          <cell r="B2171" t="str">
            <v>側溝</v>
          </cell>
          <cell r="C2171" t="str">
            <v>ｍ</v>
          </cell>
          <cell r="D2171">
            <v>57130</v>
          </cell>
          <cell r="K2171">
            <v>57130</v>
          </cell>
        </row>
        <row r="2173">
          <cell r="D2173" t="str">
            <v>軽構造物土工</v>
          </cell>
          <cell r="E2173" t="str">
            <v>ｍ</v>
          </cell>
          <cell r="F2173">
            <v>10</v>
          </cell>
          <cell r="G2173" t="str">
            <v>ｍ</v>
          </cell>
          <cell r="H2173">
            <v>10</v>
          </cell>
          <cell r="I2173">
            <v>3240</v>
          </cell>
          <cell r="J2173">
            <v>32400</v>
          </cell>
        </row>
        <row r="2175">
          <cell r="D2175" t="str">
            <v>基礎材料</v>
          </cell>
          <cell r="E2175" t="str">
            <v>RC-40</v>
          </cell>
          <cell r="F2175" t="str">
            <v>㎥</v>
          </cell>
          <cell r="G2175" t="str">
            <v>㎥</v>
          </cell>
          <cell r="H2175">
            <v>0.7</v>
          </cell>
          <cell r="I2175">
            <v>2200</v>
          </cell>
          <cell r="J2175">
            <v>1540</v>
          </cell>
        </row>
        <row r="2177">
          <cell r="D2177" t="str">
            <v>基礎工</v>
          </cell>
          <cell r="E2177" t="str">
            <v>㎡</v>
          </cell>
          <cell r="F2177">
            <v>5.9</v>
          </cell>
          <cell r="G2177" t="str">
            <v>㎡</v>
          </cell>
          <cell r="H2177">
            <v>5.9</v>
          </cell>
          <cell r="I2177">
            <v>680</v>
          </cell>
          <cell r="J2177">
            <v>4012</v>
          </cell>
        </row>
        <row r="2179">
          <cell r="D2179" t="str">
            <v>型枠工</v>
          </cell>
          <cell r="E2179" t="str">
            <v>㎡</v>
          </cell>
          <cell r="F2179">
            <v>13</v>
          </cell>
          <cell r="G2179" t="str">
            <v>㎡</v>
          </cell>
          <cell r="H2179">
            <v>13</v>
          </cell>
          <cell r="I2179">
            <v>5510</v>
          </cell>
          <cell r="J2179">
            <v>71630</v>
          </cell>
        </row>
        <row r="2181">
          <cell r="D2181" t="str">
            <v>ﾚﾃﾞｨﾐｸｽﾄｺﾝｸﾘｰﾄ</v>
          </cell>
          <cell r="E2181" t="str">
            <v>18-15</v>
          </cell>
          <cell r="F2181" t="str">
            <v>㎥</v>
          </cell>
          <cell r="G2181" t="str">
            <v>㎥</v>
          </cell>
          <cell r="H2181">
            <v>1.3</v>
          </cell>
          <cell r="I2181">
            <v>32000</v>
          </cell>
          <cell r="J2181">
            <v>41600</v>
          </cell>
        </row>
        <row r="2183">
          <cell r="D2183" t="str">
            <v>ｺﾝｸﾘｰﾄ工</v>
          </cell>
          <cell r="E2183" t="str">
            <v>㎥</v>
          </cell>
          <cell r="F2183">
            <v>1.3</v>
          </cell>
          <cell r="G2183" t="str">
            <v>㎥</v>
          </cell>
          <cell r="H2183">
            <v>1.3</v>
          </cell>
          <cell r="I2183">
            <v>9120</v>
          </cell>
          <cell r="J2183">
            <v>11856</v>
          </cell>
        </row>
        <row r="2185">
          <cell r="D2185" t="str">
            <v>集水ますふた</v>
          </cell>
          <cell r="E2185" t="str">
            <v>枚</v>
          </cell>
          <cell r="F2185">
            <v>10</v>
          </cell>
          <cell r="G2185" t="str">
            <v>枚</v>
          </cell>
          <cell r="H2185">
            <v>10</v>
          </cell>
          <cell r="I2185">
            <v>35420</v>
          </cell>
          <cell r="J2185">
            <v>354200</v>
          </cell>
        </row>
        <row r="2187">
          <cell r="D2187" t="str">
            <v>集水ますふた据付工</v>
          </cell>
          <cell r="E2187" t="str">
            <v>枚</v>
          </cell>
          <cell r="F2187">
            <v>10</v>
          </cell>
          <cell r="G2187" t="str">
            <v>枚</v>
          </cell>
          <cell r="H2187">
            <v>10</v>
          </cell>
          <cell r="I2187">
            <v>220</v>
          </cell>
          <cell r="J2187">
            <v>2200</v>
          </cell>
        </row>
        <row r="2189">
          <cell r="D2189" t="str">
            <v>その他</v>
          </cell>
          <cell r="E2189" t="str">
            <v>（材+労+雑）×10%</v>
          </cell>
          <cell r="F2189">
            <v>51944</v>
          </cell>
          <cell r="J2189">
            <v>51944</v>
          </cell>
        </row>
        <row r="2191">
          <cell r="D2191" t="str">
            <v>諸雑費</v>
          </cell>
          <cell r="E2191">
            <v>-82</v>
          </cell>
          <cell r="J2191">
            <v>-82</v>
          </cell>
        </row>
        <row r="2193">
          <cell r="D2193" t="str">
            <v>計</v>
          </cell>
          <cell r="E2193">
            <v>571300</v>
          </cell>
          <cell r="J2193">
            <v>571300</v>
          </cell>
        </row>
        <row r="2195">
          <cell r="D2195" t="str">
            <v>１ｍあたり</v>
          </cell>
          <cell r="E2195">
            <v>57130</v>
          </cell>
          <cell r="J2195">
            <v>57130</v>
          </cell>
        </row>
        <row r="2206">
          <cell r="C2206">
            <v>10</v>
          </cell>
        </row>
        <row r="2207">
          <cell r="A2207" t="str">
            <v>T220103</v>
          </cell>
          <cell r="B2207" t="str">
            <v>側溝T</v>
          </cell>
          <cell r="C2207" t="str">
            <v>ｍ</v>
          </cell>
          <cell r="D2207">
            <v>62520</v>
          </cell>
          <cell r="K2207">
            <v>62520</v>
          </cell>
        </row>
        <row r="2209">
          <cell r="D2209" t="str">
            <v>軽構造物土工</v>
          </cell>
          <cell r="E2209" t="str">
            <v>ｍ</v>
          </cell>
          <cell r="F2209">
            <v>10</v>
          </cell>
          <cell r="G2209" t="str">
            <v>ｍ</v>
          </cell>
          <cell r="H2209">
            <v>10</v>
          </cell>
          <cell r="I2209">
            <v>3240</v>
          </cell>
          <cell r="J2209">
            <v>32400</v>
          </cell>
        </row>
        <row r="2211">
          <cell r="D2211" t="str">
            <v>基礎材料</v>
          </cell>
          <cell r="E2211" t="str">
            <v>RC-40</v>
          </cell>
          <cell r="F2211" t="str">
            <v>㎥</v>
          </cell>
          <cell r="G2211" t="str">
            <v>㎥</v>
          </cell>
          <cell r="H2211">
            <v>0.7</v>
          </cell>
          <cell r="I2211">
            <v>2200</v>
          </cell>
          <cell r="J2211">
            <v>1540</v>
          </cell>
        </row>
        <row r="2213">
          <cell r="D2213" t="str">
            <v>基礎工</v>
          </cell>
          <cell r="E2213" t="str">
            <v>㎡</v>
          </cell>
          <cell r="F2213">
            <v>5.9</v>
          </cell>
          <cell r="G2213" t="str">
            <v>㎡</v>
          </cell>
          <cell r="H2213">
            <v>5.9</v>
          </cell>
          <cell r="I2213">
            <v>680</v>
          </cell>
          <cell r="J2213">
            <v>4012</v>
          </cell>
        </row>
        <row r="2215">
          <cell r="D2215" t="str">
            <v>型枠工</v>
          </cell>
          <cell r="E2215" t="str">
            <v>㎡</v>
          </cell>
          <cell r="F2215">
            <v>13</v>
          </cell>
          <cell r="G2215" t="str">
            <v>㎡</v>
          </cell>
          <cell r="H2215">
            <v>13</v>
          </cell>
          <cell r="I2215">
            <v>5510</v>
          </cell>
          <cell r="J2215">
            <v>71630</v>
          </cell>
        </row>
        <row r="2217">
          <cell r="D2217" t="str">
            <v>ﾚﾃﾞｨﾐｸｽﾄｺﾝｸﾘｰﾄ</v>
          </cell>
          <cell r="E2217" t="str">
            <v>18-15</v>
          </cell>
          <cell r="F2217" t="str">
            <v>㎥</v>
          </cell>
          <cell r="G2217" t="str">
            <v>㎥</v>
          </cell>
          <cell r="H2217">
            <v>1.3</v>
          </cell>
          <cell r="I2217">
            <v>32000</v>
          </cell>
          <cell r="J2217">
            <v>41600</v>
          </cell>
        </row>
        <row r="2219">
          <cell r="D2219" t="str">
            <v>ｺﾝｸﾘｰﾄ工</v>
          </cell>
          <cell r="E2219" t="str">
            <v>㎥</v>
          </cell>
          <cell r="F2219">
            <v>1.3</v>
          </cell>
          <cell r="G2219" t="str">
            <v>㎥</v>
          </cell>
          <cell r="H2219">
            <v>1.3</v>
          </cell>
          <cell r="I2219">
            <v>9120</v>
          </cell>
          <cell r="J2219">
            <v>11856</v>
          </cell>
        </row>
        <row r="2221">
          <cell r="D2221" t="str">
            <v>集水ますふた</v>
          </cell>
          <cell r="E2221" t="str">
            <v>枚</v>
          </cell>
          <cell r="F2221">
            <v>10</v>
          </cell>
          <cell r="G2221" t="str">
            <v>枚</v>
          </cell>
          <cell r="H2221">
            <v>10</v>
          </cell>
          <cell r="I2221">
            <v>40320</v>
          </cell>
          <cell r="J2221">
            <v>403200</v>
          </cell>
        </row>
        <row r="2223">
          <cell r="D2223" t="str">
            <v>集水ますふた据付工</v>
          </cell>
          <cell r="E2223" t="str">
            <v>枚</v>
          </cell>
          <cell r="F2223">
            <v>10</v>
          </cell>
          <cell r="G2223" t="str">
            <v>枚</v>
          </cell>
          <cell r="H2223">
            <v>10</v>
          </cell>
          <cell r="I2223">
            <v>220</v>
          </cell>
          <cell r="J2223">
            <v>2200</v>
          </cell>
        </row>
        <row r="2225">
          <cell r="D2225" t="str">
            <v>その他</v>
          </cell>
          <cell r="E2225" t="str">
            <v>（材+労+雑）×10%</v>
          </cell>
          <cell r="F2225">
            <v>56844</v>
          </cell>
          <cell r="J2225">
            <v>56844</v>
          </cell>
        </row>
        <row r="2227">
          <cell r="D2227" t="str">
            <v>諸雑費</v>
          </cell>
          <cell r="E2227">
            <v>-82</v>
          </cell>
          <cell r="J2227">
            <v>-82</v>
          </cell>
        </row>
        <row r="2229">
          <cell r="D2229" t="str">
            <v>計</v>
          </cell>
          <cell r="E2229">
            <v>625200</v>
          </cell>
          <cell r="J2229">
            <v>625200</v>
          </cell>
        </row>
        <row r="2231">
          <cell r="D2231" t="str">
            <v>１ｍあたり</v>
          </cell>
          <cell r="E2231">
            <v>62520</v>
          </cell>
          <cell r="J2231">
            <v>62520</v>
          </cell>
        </row>
        <row r="2237">
          <cell r="A2237" t="str">
            <v>T220110</v>
          </cell>
          <cell r="B2237" t="str">
            <v>集水ます600φ</v>
          </cell>
          <cell r="C2237" t="str">
            <v>か所</v>
          </cell>
          <cell r="D2237">
            <v>56310</v>
          </cell>
          <cell r="K2237">
            <v>56310</v>
          </cell>
        </row>
        <row r="2238">
          <cell r="E2238" t="str">
            <v>600φ</v>
          </cell>
        </row>
        <row r="2239">
          <cell r="D2239" t="str">
            <v>CB-2</v>
          </cell>
          <cell r="E2239" t="str">
            <v>管底高0.75ｍ</v>
          </cell>
          <cell r="F2239" t="str">
            <v>か所</v>
          </cell>
          <cell r="G2239" t="str">
            <v>か所</v>
          </cell>
          <cell r="H2239">
            <v>1</v>
          </cell>
          <cell r="I2239">
            <v>56314</v>
          </cell>
          <cell r="J2239">
            <v>56314</v>
          </cell>
        </row>
        <row r="2241">
          <cell r="D2241" t="str">
            <v>　計</v>
          </cell>
          <cell r="E2241">
            <v>56314</v>
          </cell>
          <cell r="J2241">
            <v>56314</v>
          </cell>
        </row>
        <row r="2274">
          <cell r="C2274">
            <v>10</v>
          </cell>
        </row>
        <row r="2275">
          <cell r="A2275" t="str">
            <v>T220111</v>
          </cell>
          <cell r="B2275" t="str">
            <v>浸透ます500角</v>
          </cell>
          <cell r="C2275" t="str">
            <v>か所</v>
          </cell>
          <cell r="D2275">
            <v>55910</v>
          </cell>
          <cell r="K2275">
            <v>55910</v>
          </cell>
        </row>
        <row r="2277">
          <cell r="D2277" t="str">
            <v>軽構造物土工</v>
          </cell>
          <cell r="E2277" t="str">
            <v>か所</v>
          </cell>
          <cell r="F2277">
            <v>10</v>
          </cell>
          <cell r="G2277" t="str">
            <v>か所</v>
          </cell>
          <cell r="H2277">
            <v>10</v>
          </cell>
          <cell r="I2277">
            <v>3240</v>
          </cell>
          <cell r="J2277">
            <v>32400</v>
          </cell>
        </row>
        <row r="2279">
          <cell r="D2279" t="str">
            <v>基礎材料</v>
          </cell>
          <cell r="E2279" t="str">
            <v>単粒度4号砕石</v>
          </cell>
          <cell r="F2279" t="str">
            <v>㎥</v>
          </cell>
          <cell r="G2279" t="str">
            <v>㎥</v>
          </cell>
          <cell r="H2279">
            <v>9.3000000000000007</v>
          </cell>
          <cell r="I2279">
            <v>4350</v>
          </cell>
          <cell r="J2279">
            <v>40455</v>
          </cell>
        </row>
        <row r="2281">
          <cell r="D2281" t="str">
            <v>基礎材料</v>
          </cell>
          <cell r="E2281" t="str">
            <v>砂</v>
          </cell>
          <cell r="F2281" t="str">
            <v>㎥</v>
          </cell>
          <cell r="G2281" t="str">
            <v>㎥</v>
          </cell>
          <cell r="H2281">
            <v>1.2</v>
          </cell>
          <cell r="I2281">
            <v>2200</v>
          </cell>
          <cell r="J2281">
            <v>2640</v>
          </cell>
        </row>
        <row r="2283">
          <cell r="D2283" t="str">
            <v>基礎工</v>
          </cell>
          <cell r="E2283" t="str">
            <v>㎡</v>
          </cell>
          <cell r="F2283">
            <v>10</v>
          </cell>
          <cell r="G2283" t="str">
            <v>㎡</v>
          </cell>
          <cell r="H2283">
            <v>10</v>
          </cell>
          <cell r="I2283">
            <v>680</v>
          </cell>
          <cell r="J2283">
            <v>6800</v>
          </cell>
        </row>
        <row r="2284">
          <cell r="E2284" t="str">
            <v>高さ調整用</v>
          </cell>
        </row>
        <row r="2285">
          <cell r="D2285" t="str">
            <v>ﾌﾟﾚｷｬｽﾄ集水ます</v>
          </cell>
          <cell r="E2285" t="str">
            <v>44㎏</v>
          </cell>
          <cell r="F2285" t="str">
            <v>個</v>
          </cell>
          <cell r="G2285" t="str">
            <v>個</v>
          </cell>
          <cell r="H2285">
            <v>10</v>
          </cell>
          <cell r="I2285">
            <v>2930</v>
          </cell>
          <cell r="J2285">
            <v>29300</v>
          </cell>
        </row>
        <row r="2287">
          <cell r="D2287" t="str">
            <v>ﾌﾟﾚｷｬｽﾄ集水ます</v>
          </cell>
          <cell r="E2287" t="str">
            <v>86㎏</v>
          </cell>
          <cell r="F2287" t="str">
            <v>個</v>
          </cell>
          <cell r="G2287" t="str">
            <v>個</v>
          </cell>
          <cell r="H2287">
            <v>10</v>
          </cell>
          <cell r="I2287">
            <v>6710</v>
          </cell>
          <cell r="J2287">
            <v>67100</v>
          </cell>
        </row>
        <row r="2289">
          <cell r="D2289" t="str">
            <v>集水ます据付工</v>
          </cell>
          <cell r="E2289" t="str">
            <v>個</v>
          </cell>
          <cell r="F2289">
            <v>10</v>
          </cell>
          <cell r="G2289" t="str">
            <v>個</v>
          </cell>
          <cell r="H2289">
            <v>10</v>
          </cell>
          <cell r="I2289">
            <v>1940</v>
          </cell>
          <cell r="J2289">
            <v>19400</v>
          </cell>
        </row>
        <row r="2291">
          <cell r="D2291" t="str">
            <v>集水ますふた</v>
          </cell>
          <cell r="E2291" t="str">
            <v>SUSｸﾞﾚｰﾁﾝｸﾞ</v>
          </cell>
          <cell r="F2291" t="str">
            <v>組</v>
          </cell>
          <cell r="G2291" t="str">
            <v>組</v>
          </cell>
          <cell r="H2291">
            <v>10</v>
          </cell>
          <cell r="I2291">
            <v>29539.999999999996</v>
          </cell>
          <cell r="J2291">
            <v>295400</v>
          </cell>
        </row>
        <row r="2293">
          <cell r="D2293" t="str">
            <v>集水ますふた据付工</v>
          </cell>
          <cell r="E2293" t="str">
            <v>組</v>
          </cell>
          <cell r="F2293">
            <v>10</v>
          </cell>
          <cell r="G2293" t="str">
            <v>組</v>
          </cell>
          <cell r="H2293">
            <v>10</v>
          </cell>
          <cell r="I2293">
            <v>220</v>
          </cell>
          <cell r="J2293">
            <v>2200</v>
          </cell>
        </row>
        <row r="2295">
          <cell r="D2295" t="str">
            <v>透水シート</v>
          </cell>
          <cell r="E2295" t="str">
            <v>㎡</v>
          </cell>
          <cell r="F2295">
            <v>42</v>
          </cell>
          <cell r="G2295" t="str">
            <v>㎡</v>
          </cell>
          <cell r="H2295">
            <v>42</v>
          </cell>
          <cell r="I2295">
            <v>330</v>
          </cell>
          <cell r="J2295">
            <v>13860</v>
          </cell>
        </row>
        <row r="2297">
          <cell r="D2297" t="str">
            <v>その他</v>
          </cell>
          <cell r="E2297" t="str">
            <v>（材+労+雑）×10%</v>
          </cell>
          <cell r="F2297">
            <v>49570</v>
          </cell>
          <cell r="J2297">
            <v>49570</v>
          </cell>
        </row>
        <row r="2299">
          <cell r="D2299" t="str">
            <v>諸雑費</v>
          </cell>
          <cell r="E2299">
            <v>-25</v>
          </cell>
          <cell r="J2299">
            <v>-25</v>
          </cell>
        </row>
        <row r="2301">
          <cell r="D2301" t="str">
            <v>計</v>
          </cell>
          <cell r="E2301">
            <v>559100</v>
          </cell>
          <cell r="J2301">
            <v>559100</v>
          </cell>
        </row>
        <row r="2303">
          <cell r="D2303" t="str">
            <v>１か所あたり</v>
          </cell>
          <cell r="E2303">
            <v>55910</v>
          </cell>
          <cell r="J2303">
            <v>55910</v>
          </cell>
        </row>
        <row r="2310">
          <cell r="C2310">
            <v>10</v>
          </cell>
        </row>
        <row r="2311">
          <cell r="A2311" t="str">
            <v>T220112</v>
          </cell>
          <cell r="B2311" t="str">
            <v>浸透管</v>
          </cell>
          <cell r="C2311" t="str">
            <v>ｍ</v>
          </cell>
          <cell r="D2311">
            <v>12790</v>
          </cell>
          <cell r="K2311">
            <v>12790</v>
          </cell>
        </row>
        <row r="2313">
          <cell r="D2313" t="str">
            <v>軽構造物土工</v>
          </cell>
          <cell r="E2313" t="str">
            <v>取付管</v>
          </cell>
          <cell r="F2313" t="str">
            <v>ｍ</v>
          </cell>
          <cell r="G2313" t="str">
            <v>ｍ</v>
          </cell>
          <cell r="H2313">
            <v>10</v>
          </cell>
          <cell r="I2313">
            <v>620</v>
          </cell>
          <cell r="J2313">
            <v>6200</v>
          </cell>
        </row>
        <row r="2315">
          <cell r="D2315" t="str">
            <v>フィルター材料</v>
          </cell>
          <cell r="E2315" t="str">
            <v>単粒度4号砕石</v>
          </cell>
          <cell r="F2315" t="str">
            <v>㎥</v>
          </cell>
          <cell r="G2315" t="str">
            <v>㎥</v>
          </cell>
          <cell r="H2315">
            <v>6</v>
          </cell>
          <cell r="I2315">
            <v>4350</v>
          </cell>
          <cell r="J2315">
            <v>26100</v>
          </cell>
        </row>
        <row r="2317">
          <cell r="D2317" t="str">
            <v>フィルター材敷設</v>
          </cell>
          <cell r="E2317" t="str">
            <v>㎥</v>
          </cell>
          <cell r="F2317">
            <v>6</v>
          </cell>
          <cell r="G2317" t="str">
            <v>㎥</v>
          </cell>
          <cell r="H2317">
            <v>6</v>
          </cell>
          <cell r="I2317">
            <v>2940</v>
          </cell>
          <cell r="J2317">
            <v>17640</v>
          </cell>
        </row>
        <row r="2319">
          <cell r="D2319" t="str">
            <v>敷砂</v>
          </cell>
          <cell r="E2319" t="str">
            <v>砂</v>
          </cell>
          <cell r="F2319" t="str">
            <v>㎥</v>
          </cell>
          <cell r="G2319" t="str">
            <v>㎥</v>
          </cell>
          <cell r="H2319">
            <v>0.48</v>
          </cell>
          <cell r="I2319">
            <v>2200</v>
          </cell>
          <cell r="J2319">
            <v>1056</v>
          </cell>
        </row>
        <row r="2321">
          <cell r="D2321" t="str">
            <v>透水管</v>
          </cell>
          <cell r="E2321" t="str">
            <v>ｍ</v>
          </cell>
          <cell r="F2321">
            <v>10.1</v>
          </cell>
          <cell r="G2321" t="str">
            <v>ｍ</v>
          </cell>
          <cell r="H2321">
            <v>10.1</v>
          </cell>
          <cell r="I2321">
            <v>2260</v>
          </cell>
          <cell r="J2321">
            <v>22826</v>
          </cell>
        </row>
        <row r="2323">
          <cell r="D2323" t="str">
            <v>継手材料費</v>
          </cell>
          <cell r="E2323">
            <v>0</v>
          </cell>
          <cell r="J2323">
            <v>0</v>
          </cell>
        </row>
        <row r="2325">
          <cell r="D2325" t="str">
            <v>透水管敷設工</v>
          </cell>
          <cell r="E2325" t="str">
            <v>㎥</v>
          </cell>
          <cell r="F2325">
            <v>10</v>
          </cell>
          <cell r="G2325" t="str">
            <v>㎥</v>
          </cell>
          <cell r="H2325">
            <v>10</v>
          </cell>
          <cell r="I2325">
            <v>3520</v>
          </cell>
          <cell r="J2325">
            <v>35200</v>
          </cell>
        </row>
        <row r="2327">
          <cell r="D2327" t="str">
            <v>透水シート</v>
          </cell>
          <cell r="E2327" t="str">
            <v>㎡</v>
          </cell>
          <cell r="F2327">
            <v>22</v>
          </cell>
          <cell r="G2327" t="str">
            <v>㎡</v>
          </cell>
          <cell r="H2327">
            <v>22</v>
          </cell>
          <cell r="I2327">
            <v>330</v>
          </cell>
          <cell r="J2327">
            <v>7260</v>
          </cell>
        </row>
        <row r="2329">
          <cell r="D2329" t="str">
            <v>その他</v>
          </cell>
          <cell r="E2329" t="str">
            <v>（材+労+雑）×10%</v>
          </cell>
          <cell r="F2329">
            <v>11628</v>
          </cell>
          <cell r="J2329">
            <v>11628</v>
          </cell>
        </row>
        <row r="2331">
          <cell r="D2331" t="str">
            <v>諸雑費</v>
          </cell>
          <cell r="E2331">
            <v>-10</v>
          </cell>
          <cell r="J2331">
            <v>-10</v>
          </cell>
        </row>
        <row r="2333">
          <cell r="D2333" t="str">
            <v>計</v>
          </cell>
          <cell r="E2333">
            <v>127900</v>
          </cell>
          <cell r="J2333">
            <v>127900</v>
          </cell>
        </row>
        <row r="2335">
          <cell r="D2335" t="str">
            <v>１ｍあたり</v>
          </cell>
          <cell r="E2335">
            <v>12790</v>
          </cell>
          <cell r="J2335">
            <v>12790</v>
          </cell>
        </row>
        <row r="2342">
          <cell r="C2342">
            <v>10</v>
          </cell>
        </row>
        <row r="2343">
          <cell r="A2343" t="str">
            <v>T220113</v>
          </cell>
          <cell r="B2343" t="str">
            <v>管きょ</v>
          </cell>
          <cell r="C2343" t="str">
            <v>ｍ</v>
          </cell>
          <cell r="D2343">
            <v>6450</v>
          </cell>
          <cell r="K2343">
            <v>6450</v>
          </cell>
        </row>
        <row r="2345">
          <cell r="D2345" t="str">
            <v>軽構造物土工</v>
          </cell>
          <cell r="E2345" t="str">
            <v>取付管</v>
          </cell>
          <cell r="F2345" t="str">
            <v>ｍ</v>
          </cell>
          <cell r="G2345" t="str">
            <v>ｍ</v>
          </cell>
          <cell r="H2345">
            <v>10</v>
          </cell>
          <cell r="I2345">
            <v>620</v>
          </cell>
          <cell r="J2345">
            <v>6200</v>
          </cell>
        </row>
        <row r="2347">
          <cell r="D2347" t="str">
            <v>基礎材料</v>
          </cell>
          <cell r="E2347" t="str">
            <v>再生砂</v>
          </cell>
          <cell r="F2347" t="str">
            <v>㎥</v>
          </cell>
          <cell r="G2347" t="str">
            <v>㎥</v>
          </cell>
          <cell r="H2347">
            <v>3.36</v>
          </cell>
          <cell r="I2347">
            <v>2200</v>
          </cell>
          <cell r="J2347">
            <v>7392</v>
          </cell>
        </row>
        <row r="2349">
          <cell r="D2349" t="str">
            <v>基礎工</v>
          </cell>
          <cell r="E2349" t="str">
            <v>㎥</v>
          </cell>
          <cell r="F2349">
            <v>2.8</v>
          </cell>
          <cell r="G2349" t="str">
            <v>㎥</v>
          </cell>
          <cell r="H2349">
            <v>2.8</v>
          </cell>
          <cell r="I2349">
            <v>3800</v>
          </cell>
          <cell r="J2349">
            <v>10640</v>
          </cell>
        </row>
        <row r="2351">
          <cell r="D2351" t="str">
            <v>塩化ﾋﾞﾆﾙ管</v>
          </cell>
          <cell r="E2351" t="str">
            <v>JSWAS K-1</v>
          </cell>
          <cell r="F2351" t="str">
            <v>ｍ</v>
          </cell>
          <cell r="G2351" t="str">
            <v>ｍ</v>
          </cell>
          <cell r="H2351">
            <v>10</v>
          </cell>
          <cell r="I2351">
            <v>1797</v>
          </cell>
          <cell r="J2351">
            <v>17970</v>
          </cell>
        </row>
        <row r="2353">
          <cell r="D2353" t="str">
            <v>塩ビ管据付工</v>
          </cell>
          <cell r="E2353" t="str">
            <v>㎥</v>
          </cell>
          <cell r="F2353">
            <v>10</v>
          </cell>
          <cell r="G2353" t="str">
            <v>㎥</v>
          </cell>
          <cell r="H2353">
            <v>10</v>
          </cell>
          <cell r="I2353">
            <v>1650</v>
          </cell>
          <cell r="J2353">
            <v>16500</v>
          </cell>
        </row>
        <row r="2355">
          <cell r="D2355" t="str">
            <v>その他</v>
          </cell>
          <cell r="E2355" t="str">
            <v>（材+労+雑）×10%</v>
          </cell>
          <cell r="F2355">
            <v>5870</v>
          </cell>
          <cell r="J2355">
            <v>5870</v>
          </cell>
        </row>
        <row r="2357">
          <cell r="D2357" t="str">
            <v>諸雑費</v>
          </cell>
          <cell r="E2357">
            <v>-72</v>
          </cell>
          <cell r="J2357">
            <v>-72</v>
          </cell>
        </row>
        <row r="2359">
          <cell r="D2359" t="str">
            <v>計</v>
          </cell>
          <cell r="E2359">
            <v>64500</v>
          </cell>
          <cell r="J2359">
            <v>64500</v>
          </cell>
        </row>
        <row r="2361">
          <cell r="D2361" t="str">
            <v>１ｍあたり</v>
          </cell>
          <cell r="E2361">
            <v>6450</v>
          </cell>
          <cell r="J2361">
            <v>6450</v>
          </cell>
        </row>
        <row r="2368">
          <cell r="C2368">
            <v>100</v>
          </cell>
        </row>
        <row r="2369">
          <cell r="A2369" t="str">
            <v>T220200</v>
          </cell>
          <cell r="B2369" t="str">
            <v>中低木植栽工</v>
          </cell>
          <cell r="C2369" t="str">
            <v>本</v>
          </cell>
          <cell r="D2369">
            <v>1130</v>
          </cell>
          <cell r="K2369">
            <v>1130</v>
          </cell>
        </row>
        <row r="2371">
          <cell r="D2371" t="str">
            <v>クルメツツジ</v>
          </cell>
          <cell r="E2371" t="str">
            <v>ｈ0.6*ｗ0.5</v>
          </cell>
          <cell r="F2371" t="str">
            <v>本</v>
          </cell>
          <cell r="G2371" t="str">
            <v>本</v>
          </cell>
          <cell r="H2371">
            <v>100</v>
          </cell>
          <cell r="I2371">
            <v>620</v>
          </cell>
          <cell r="J2371">
            <v>62000</v>
          </cell>
        </row>
        <row r="2373">
          <cell r="D2373" t="str">
            <v>植栽工</v>
          </cell>
          <cell r="E2373" t="str">
            <v>本</v>
          </cell>
          <cell r="F2373">
            <v>100</v>
          </cell>
          <cell r="G2373" t="str">
            <v>本</v>
          </cell>
          <cell r="H2373">
            <v>100</v>
          </cell>
          <cell r="I2373">
            <v>410</v>
          </cell>
          <cell r="J2373">
            <v>41000</v>
          </cell>
        </row>
        <row r="2375">
          <cell r="D2375" t="str">
            <v>支柱設置工</v>
          </cell>
          <cell r="E2375">
            <v>0</v>
          </cell>
          <cell r="J2375">
            <v>0</v>
          </cell>
        </row>
        <row r="2377">
          <cell r="D2377" t="str">
            <v>植樹割増費</v>
          </cell>
          <cell r="E2377" t="str">
            <v>式</v>
          </cell>
          <cell r="F2377">
            <v>1</v>
          </cell>
          <cell r="G2377" t="str">
            <v>式</v>
          </cell>
          <cell r="H2377">
            <v>1</v>
          </cell>
          <cell r="I2377">
            <v>0</v>
          </cell>
          <cell r="J2377">
            <v>515</v>
          </cell>
        </row>
        <row r="2379">
          <cell r="D2379" t="str">
            <v>その他</v>
          </cell>
          <cell r="E2379" t="str">
            <v>（材+労+雑）×10%</v>
          </cell>
          <cell r="F2379">
            <v>10352</v>
          </cell>
          <cell r="J2379">
            <v>10352</v>
          </cell>
        </row>
        <row r="2381">
          <cell r="D2381" t="str">
            <v>諸雑費</v>
          </cell>
          <cell r="E2381">
            <v>-867</v>
          </cell>
          <cell r="J2381">
            <v>-867</v>
          </cell>
        </row>
        <row r="2383">
          <cell r="D2383" t="str">
            <v>計</v>
          </cell>
          <cell r="E2383">
            <v>113000</v>
          </cell>
          <cell r="J2383">
            <v>113000</v>
          </cell>
        </row>
        <row r="2385">
          <cell r="D2385" t="str">
            <v>１本あたり</v>
          </cell>
          <cell r="E2385">
            <v>1130</v>
          </cell>
          <cell r="J2385">
            <v>1130</v>
          </cell>
        </row>
        <row r="2409">
          <cell r="A2409" t="str">
            <v>T220900</v>
          </cell>
          <cell r="B2409" t="str">
            <v>廃棄材運搬Ⅰ類</v>
          </cell>
          <cell r="C2409" t="str">
            <v>㎡</v>
          </cell>
          <cell r="D2409" t="str">
            <v>ダンプトラック損料</v>
          </cell>
          <cell r="E2409" t="str">
            <v>10ｔ</v>
          </cell>
          <cell r="F2409" t="str">
            <v>日</v>
          </cell>
          <cell r="G2409" t="str">
            <v>日</v>
          </cell>
          <cell r="H2409">
            <v>9.8000000000000004E-2</v>
          </cell>
          <cell r="I2409">
            <v>13980</v>
          </cell>
          <cell r="J2409">
            <v>1370</v>
          </cell>
          <cell r="K2409">
            <v>1940</v>
          </cell>
        </row>
        <row r="2411">
          <cell r="B2411" t="str">
            <v>10t DID有 ﾎｳ0.6 ≦31.5</v>
          </cell>
          <cell r="C2411" t="str">
            <v>燃料</v>
          </cell>
          <cell r="D2411" t="str">
            <v>燃料</v>
          </cell>
          <cell r="E2411" t="str">
            <v>軽油,油脂類共</v>
          </cell>
          <cell r="F2411">
            <v>6.5</v>
          </cell>
          <cell r="G2411" t="str">
            <v>㍑</v>
          </cell>
          <cell r="H2411">
            <v>6.5</v>
          </cell>
          <cell r="I2411">
            <v>68</v>
          </cell>
          <cell r="J2411">
            <v>442</v>
          </cell>
        </row>
        <row r="2413">
          <cell r="D2413" t="str">
            <v>運転手（一般)</v>
          </cell>
          <cell r="E2413" t="str">
            <v>人</v>
          </cell>
          <cell r="F2413">
            <v>8.0100000000000005E-2</v>
          </cell>
          <cell r="G2413" t="str">
            <v>人</v>
          </cell>
          <cell r="H2413">
            <v>8.0100000000000005E-2</v>
          </cell>
          <cell r="I2413">
            <v>1440</v>
          </cell>
          <cell r="J2413">
            <v>115</v>
          </cell>
        </row>
        <row r="2415">
          <cell r="D2415" t="str">
            <v>その他</v>
          </cell>
          <cell r="E2415" t="str">
            <v>(労)*12％</v>
          </cell>
          <cell r="F2415">
            <v>13.799999999999999</v>
          </cell>
          <cell r="J2415">
            <v>13.799999999999999</v>
          </cell>
        </row>
        <row r="2417">
          <cell r="D2417" t="str">
            <v>計</v>
          </cell>
          <cell r="E2417">
            <v>1940.8</v>
          </cell>
          <cell r="J2417">
            <v>1940.8</v>
          </cell>
        </row>
        <row r="2421">
          <cell r="A2421" t="str">
            <v>T229000</v>
          </cell>
          <cell r="B2421" t="str">
            <v>発生材処理費</v>
          </cell>
          <cell r="C2421" t="str">
            <v>㎡</v>
          </cell>
          <cell r="D2421" t="str">
            <v>廃棄剤運搬</v>
          </cell>
          <cell r="E2421" t="str">
            <v>10ｔ車 DID有 ﾎｳ0.6 ≦31.5</v>
          </cell>
          <cell r="F2421" t="str">
            <v>㎡</v>
          </cell>
          <cell r="G2421" t="str">
            <v>㎡</v>
          </cell>
          <cell r="H2421">
            <v>1</v>
          </cell>
          <cell r="I2421">
            <v>1940</v>
          </cell>
          <cell r="J2421">
            <v>1940</v>
          </cell>
          <cell r="K2421">
            <v>4250</v>
          </cell>
        </row>
        <row r="2423">
          <cell r="B2423" t="str">
            <v>廃棄材Ⅰ類</v>
          </cell>
          <cell r="C2423" t="str">
            <v>投棄料</v>
          </cell>
          <cell r="D2423" t="str">
            <v>投棄料</v>
          </cell>
          <cell r="E2423" t="str">
            <v>中間処理場</v>
          </cell>
          <cell r="F2423">
            <v>1</v>
          </cell>
          <cell r="G2423" t="str">
            <v>㎡</v>
          </cell>
          <cell r="H2423">
            <v>1</v>
          </cell>
          <cell r="I2423">
            <v>2310</v>
          </cell>
          <cell r="J2423">
            <v>2310</v>
          </cell>
        </row>
        <row r="2425">
          <cell r="D2425" t="str">
            <v>計</v>
          </cell>
          <cell r="E2425">
            <v>4250</v>
          </cell>
          <cell r="J2425">
            <v>4250</v>
          </cell>
        </row>
        <row r="2476">
          <cell r="F2476" t="str">
            <v>日</v>
          </cell>
        </row>
        <row r="2477">
          <cell r="A2477" t="str">
            <v>T237000</v>
          </cell>
          <cell r="B2477" t="str">
            <v>タワークレーン</v>
          </cell>
          <cell r="C2477" t="str">
            <v>基</v>
          </cell>
          <cell r="D2477" t="str">
            <v>本体損料</v>
          </cell>
          <cell r="E2477" t="str">
            <v>積載荷重1.2ｔ</v>
          </cell>
          <cell r="F2477">
            <v>290</v>
          </cell>
          <cell r="G2477" t="str">
            <v>基</v>
          </cell>
          <cell r="H2477">
            <v>1</v>
          </cell>
          <cell r="I2477">
            <v>8710</v>
          </cell>
          <cell r="J2477">
            <v>2525900</v>
          </cell>
          <cell r="K2477" t="e">
            <v>#N/A</v>
          </cell>
        </row>
        <row r="2478">
          <cell r="B2478" t="str">
            <v>〔固定式･水平型〕</v>
          </cell>
          <cell r="C2478" t="str">
            <v>日</v>
          </cell>
          <cell r="F2478" t="str">
            <v>日</v>
          </cell>
        </row>
        <row r="2479">
          <cell r="B2479" t="str">
            <v>吊上能力25ｔｍ</v>
          </cell>
          <cell r="C2479" t="str">
            <v>中間タワー損料</v>
          </cell>
          <cell r="D2479" t="str">
            <v>中間タワー損料</v>
          </cell>
          <cell r="E2479" t="str">
            <v>ｍ</v>
          </cell>
          <cell r="F2479">
            <v>290</v>
          </cell>
          <cell r="G2479" t="str">
            <v>ｍ</v>
          </cell>
          <cell r="H2479">
            <v>33</v>
          </cell>
          <cell r="I2479">
            <v>149</v>
          </cell>
          <cell r="J2479">
            <v>1425930</v>
          </cell>
        </row>
        <row r="2480">
          <cell r="B2480" t="str">
            <v>H=33.0ｍ以下</v>
          </cell>
        </row>
        <row r="2481">
          <cell r="D2481" t="str">
            <v>副資材･消耗品</v>
          </cell>
          <cell r="E2481">
            <v>0</v>
          </cell>
          <cell r="F2481">
            <v>482328</v>
          </cell>
          <cell r="I2481">
            <v>0</v>
          </cell>
          <cell r="J2481">
            <v>482328</v>
          </cell>
        </row>
        <row r="2483">
          <cell r="D2483" t="str">
            <v>トラッククレーン</v>
          </cell>
          <cell r="E2483" t="str">
            <v>油圧式10～１１ｔ吊</v>
          </cell>
          <cell r="F2483" t="str">
            <v>h</v>
          </cell>
          <cell r="G2483" t="str">
            <v>h</v>
          </cell>
          <cell r="H2483">
            <v>6</v>
          </cell>
          <cell r="I2483" t="e">
            <v>#N/A</v>
          </cell>
          <cell r="J2483" t="e">
            <v>#N/A</v>
          </cell>
        </row>
        <row r="2485">
          <cell r="D2485" t="str">
            <v>とび工</v>
          </cell>
          <cell r="E2485" t="str">
            <v>人</v>
          </cell>
          <cell r="F2485">
            <v>12</v>
          </cell>
          <cell r="G2485" t="str">
            <v>人</v>
          </cell>
          <cell r="H2485">
            <v>12</v>
          </cell>
          <cell r="I2485">
            <v>18100</v>
          </cell>
          <cell r="J2485">
            <v>217200</v>
          </cell>
        </row>
        <row r="2487">
          <cell r="D2487" t="str">
            <v>その他</v>
          </cell>
          <cell r="E2487" t="str">
            <v>（労）×12%</v>
          </cell>
          <cell r="F2487">
            <v>26064</v>
          </cell>
          <cell r="J2487">
            <v>26064</v>
          </cell>
        </row>
        <row r="2489">
          <cell r="D2489" t="str">
            <v>計</v>
          </cell>
          <cell r="E2489" t="e">
            <v>#N/A</v>
          </cell>
          <cell r="J2489" t="e">
            <v>#N/A</v>
          </cell>
        </row>
        <row r="2491">
          <cell r="E2491" t="str">
            <v>＊荷揚設備の高さ</v>
          </cell>
        </row>
        <row r="2492">
          <cell r="E2492" t="str">
            <v>　H=0.05+26.7+3.5=30.25m</v>
          </cell>
        </row>
        <row r="2494">
          <cell r="E2494" t="str">
            <v>＊設置期間（く体用）</v>
          </cell>
        </row>
        <row r="2495">
          <cell r="E2495" t="str">
            <v>　217*1.2+30=290.4　→　290日</v>
          </cell>
        </row>
        <row r="2496">
          <cell r="E2496" t="str">
            <v>＊副資材･消耗品</v>
          </cell>
        </row>
        <row r="2497">
          <cell r="E2497" t="str">
            <v>　(9,600,000+152,000*33.0)*0.033=482,328</v>
          </cell>
        </row>
        <row r="2502">
          <cell r="F2502" t="str">
            <v>日</v>
          </cell>
        </row>
        <row r="2503">
          <cell r="A2503" t="str">
            <v>T237100</v>
          </cell>
          <cell r="B2503" t="str">
            <v>一本構リフト</v>
          </cell>
          <cell r="C2503" t="str">
            <v>基</v>
          </cell>
          <cell r="D2503" t="str">
            <v>本体損料</v>
          </cell>
          <cell r="E2503" t="str">
            <v>積載荷重1.2ｔ</v>
          </cell>
          <cell r="F2503">
            <v>240</v>
          </cell>
          <cell r="G2503" t="str">
            <v>基</v>
          </cell>
          <cell r="H2503">
            <v>1</v>
          </cell>
          <cell r="I2503">
            <v>1040</v>
          </cell>
          <cell r="J2503">
            <v>249600</v>
          </cell>
          <cell r="K2503">
            <v>1026500</v>
          </cell>
        </row>
        <row r="2504">
          <cell r="B2504" t="str">
            <v>〔シングル型〕</v>
          </cell>
          <cell r="C2504" t="str">
            <v>日</v>
          </cell>
          <cell r="F2504" t="str">
            <v>日</v>
          </cell>
        </row>
        <row r="2505">
          <cell r="B2505" t="str">
            <v>吊上能力1ｔ</v>
          </cell>
          <cell r="C2505" t="str">
            <v>中間ガイドレール損料</v>
          </cell>
          <cell r="D2505" t="str">
            <v>中間ガイドレール損料</v>
          </cell>
          <cell r="E2505" t="str">
            <v>ｍ</v>
          </cell>
          <cell r="F2505">
            <v>240</v>
          </cell>
          <cell r="G2505" t="str">
            <v>ｍ</v>
          </cell>
          <cell r="H2505">
            <v>27</v>
          </cell>
          <cell r="I2505">
            <v>16</v>
          </cell>
          <cell r="J2505">
            <v>103680</v>
          </cell>
        </row>
        <row r="2506">
          <cell r="B2506" t="str">
            <v>H=34.5ｍ以下</v>
          </cell>
          <cell r="C2506" t="str">
            <v>日</v>
          </cell>
          <cell r="F2506" t="str">
            <v>日</v>
          </cell>
        </row>
        <row r="2507">
          <cell r="D2507" t="str">
            <v>モーターウィンチ損料</v>
          </cell>
          <cell r="E2507">
            <v>240</v>
          </cell>
          <cell r="F2507">
            <v>240</v>
          </cell>
          <cell r="G2507" t="str">
            <v>ｍ</v>
          </cell>
          <cell r="H2507">
            <v>1</v>
          </cell>
          <cell r="I2507">
            <v>1400</v>
          </cell>
          <cell r="J2507">
            <v>336000</v>
          </cell>
        </row>
        <row r="2509">
          <cell r="D2509" t="str">
            <v>副資材･消耗品</v>
          </cell>
          <cell r="E2509">
            <v>0</v>
          </cell>
          <cell r="F2509">
            <v>53414.000000000007</v>
          </cell>
          <cell r="I2509">
            <v>0</v>
          </cell>
          <cell r="J2509">
            <v>53414.000000000007</v>
          </cell>
        </row>
        <row r="2511">
          <cell r="D2511" t="str">
            <v>とび工</v>
          </cell>
          <cell r="E2511" t="str">
            <v>人</v>
          </cell>
          <cell r="F2511">
            <v>14</v>
          </cell>
          <cell r="G2511" t="str">
            <v>人</v>
          </cell>
          <cell r="H2511">
            <v>14</v>
          </cell>
          <cell r="I2511">
            <v>18100</v>
          </cell>
          <cell r="J2511">
            <v>253400</v>
          </cell>
        </row>
        <row r="2513">
          <cell r="D2513" t="str">
            <v>その他</v>
          </cell>
          <cell r="E2513" t="str">
            <v>（労）×12%</v>
          </cell>
          <cell r="F2513">
            <v>30408</v>
          </cell>
          <cell r="J2513">
            <v>30408</v>
          </cell>
        </row>
        <row r="2515">
          <cell r="D2515" t="str">
            <v>計</v>
          </cell>
          <cell r="E2515">
            <v>1026502</v>
          </cell>
          <cell r="J2515">
            <v>1026502</v>
          </cell>
        </row>
        <row r="2517">
          <cell r="E2517" t="str">
            <v>＊荷揚設備の高さ</v>
          </cell>
        </row>
        <row r="2518">
          <cell r="E2518" t="str">
            <v>　H=0.05+26.7+3.5=30.25m</v>
          </cell>
        </row>
        <row r="2520">
          <cell r="E2520" t="str">
            <v>＊設置期間（仕上げ用，く体用）</v>
          </cell>
        </row>
        <row r="2521">
          <cell r="E2521" t="str">
            <v>　((22+81)+112)*1.2-15=243.0　→　240日</v>
          </cell>
        </row>
        <row r="2522">
          <cell r="E2522" t="str">
            <v>＊副資材･消耗品</v>
          </cell>
        </row>
        <row r="2523">
          <cell r="E2523" t="str">
            <v>　(1,220,000+13,000*27)*0.034=53,414</v>
          </cell>
        </row>
        <row r="2544">
          <cell r="F2544" t="str">
            <v>日</v>
          </cell>
        </row>
        <row r="2545">
          <cell r="A2545" t="str">
            <v>T237200</v>
          </cell>
          <cell r="B2545" t="str">
            <v>二本構リフト</v>
          </cell>
          <cell r="C2545" t="str">
            <v>基</v>
          </cell>
          <cell r="D2545" t="str">
            <v>本体損料</v>
          </cell>
          <cell r="E2545" t="str">
            <v>積載荷重1.2ｔ</v>
          </cell>
          <cell r="F2545">
            <v>240</v>
          </cell>
          <cell r="G2545" t="str">
            <v>基</v>
          </cell>
          <cell r="H2545">
            <v>1</v>
          </cell>
          <cell r="I2545">
            <v>1940</v>
          </cell>
          <cell r="J2545">
            <v>465600</v>
          </cell>
          <cell r="K2545" t="e">
            <v>#N/A</v>
          </cell>
        </row>
        <row r="2546">
          <cell r="B2546" t="str">
            <v>吊上能力1.2ｔ</v>
          </cell>
          <cell r="C2546" t="str">
            <v>日</v>
          </cell>
          <cell r="F2546" t="str">
            <v>日</v>
          </cell>
        </row>
        <row r="2547">
          <cell r="B2547" t="str">
            <v>H=34.5ｍ以下</v>
          </cell>
          <cell r="C2547" t="str">
            <v>中間ガイドレール損料</v>
          </cell>
          <cell r="D2547" t="str">
            <v>中間ガイドレール損料</v>
          </cell>
          <cell r="E2547" t="str">
            <v>ｍ</v>
          </cell>
          <cell r="F2547">
            <v>240</v>
          </cell>
          <cell r="G2547" t="str">
            <v>ｍ</v>
          </cell>
          <cell r="H2547">
            <v>34.5</v>
          </cell>
          <cell r="I2547">
            <v>51</v>
          </cell>
          <cell r="J2547">
            <v>422280</v>
          </cell>
        </row>
        <row r="2548">
          <cell r="F2548" t="str">
            <v>日</v>
          </cell>
        </row>
        <row r="2549">
          <cell r="D2549" t="str">
            <v>モーターウィンチ損料</v>
          </cell>
          <cell r="E2549">
            <v>240</v>
          </cell>
          <cell r="F2549">
            <v>240</v>
          </cell>
          <cell r="G2549" t="str">
            <v>ｍ</v>
          </cell>
          <cell r="H2549">
            <v>1</v>
          </cell>
          <cell r="I2549">
            <v>1940</v>
          </cell>
          <cell r="J2549">
            <v>465600</v>
          </cell>
        </row>
        <row r="2551">
          <cell r="D2551" t="str">
            <v>副資材･消耗品</v>
          </cell>
          <cell r="E2551">
            <v>0</v>
          </cell>
          <cell r="F2551">
            <v>113977.50000000001</v>
          </cell>
          <cell r="I2551">
            <v>0</v>
          </cell>
          <cell r="J2551">
            <v>113977.50000000001</v>
          </cell>
        </row>
        <row r="2553">
          <cell r="D2553" t="str">
            <v>トラッククレーン</v>
          </cell>
          <cell r="E2553" t="str">
            <v>油圧式10～１１ｔ吊</v>
          </cell>
          <cell r="F2553" t="str">
            <v>h</v>
          </cell>
          <cell r="G2553" t="str">
            <v>h</v>
          </cell>
          <cell r="H2553">
            <v>6</v>
          </cell>
          <cell r="I2553" t="e">
            <v>#N/A</v>
          </cell>
          <cell r="J2553" t="e">
            <v>#N/A</v>
          </cell>
        </row>
        <row r="2555">
          <cell r="D2555" t="str">
            <v>とび工</v>
          </cell>
          <cell r="E2555" t="str">
            <v>人</v>
          </cell>
          <cell r="F2555">
            <v>15</v>
          </cell>
          <cell r="G2555" t="str">
            <v>人</v>
          </cell>
          <cell r="H2555">
            <v>15</v>
          </cell>
          <cell r="I2555">
            <v>18100</v>
          </cell>
          <cell r="J2555">
            <v>271500</v>
          </cell>
        </row>
        <row r="2557">
          <cell r="D2557" t="str">
            <v>その他</v>
          </cell>
          <cell r="E2557" t="str">
            <v>（労）×12%</v>
          </cell>
          <cell r="F2557">
            <v>32580</v>
          </cell>
          <cell r="J2557">
            <v>32580</v>
          </cell>
        </row>
        <row r="2559">
          <cell r="D2559" t="str">
            <v>計</v>
          </cell>
          <cell r="E2559" t="e">
            <v>#N/A</v>
          </cell>
          <cell r="J2559" t="e">
            <v>#N/A</v>
          </cell>
        </row>
        <row r="2561">
          <cell r="E2561" t="str">
            <v>＊荷揚設備の高さ</v>
          </cell>
        </row>
        <row r="2562">
          <cell r="E2562" t="str">
            <v>　H=0.05+26.7+3.5=30.25m</v>
          </cell>
        </row>
        <row r="2564">
          <cell r="E2564" t="str">
            <v>＊設置期間（仕上げ用，く体用）</v>
          </cell>
        </row>
        <row r="2565">
          <cell r="E2565" t="str">
            <v>　((22+81)+112)*1.2-15=243.0　→　240日</v>
          </cell>
        </row>
        <row r="2566">
          <cell r="E2566" t="str">
            <v>＊副資材･消耗品</v>
          </cell>
        </row>
        <row r="2567">
          <cell r="E2567" t="str">
            <v>　(1,980,000+37,000*34.5)*0.035=113,978</v>
          </cell>
        </row>
        <row r="2593">
          <cell r="A2593" t="str">
            <v>T237300</v>
          </cell>
          <cell r="B2593" t="str">
            <v>荷揚設備運搬費</v>
          </cell>
          <cell r="C2593" t="str">
            <v>基</v>
          </cell>
          <cell r="D2593" t="str">
            <v>タワークレーン</v>
          </cell>
          <cell r="E2593" t="str">
            <v>h≦33.0m</v>
          </cell>
          <cell r="F2593" t="str">
            <v>台</v>
          </cell>
          <cell r="G2593" t="str">
            <v>台</v>
          </cell>
          <cell r="H2593">
            <v>2.8128000000000002</v>
          </cell>
          <cell r="I2593" t="e">
            <v>#N/A</v>
          </cell>
          <cell r="J2593" t="e">
            <v>#N/A</v>
          </cell>
          <cell r="K2593" t="e">
            <v>#N/A</v>
          </cell>
        </row>
        <row r="2595">
          <cell r="B2595" t="str">
            <v>(10t車)</v>
          </cell>
        </row>
        <row r="2597">
          <cell r="A2597" t="str">
            <v>T237301</v>
          </cell>
          <cell r="B2597" t="str">
            <v>一本構リフト</v>
          </cell>
          <cell r="C2597" t="str">
            <v>h≦34.5m</v>
          </cell>
          <cell r="D2597" t="str">
            <v>一本構リフト</v>
          </cell>
          <cell r="E2597" t="str">
            <v>h≦34.5m</v>
          </cell>
          <cell r="F2597" t="e">
            <v>#N/A</v>
          </cell>
          <cell r="G2597" t="str">
            <v>台</v>
          </cell>
          <cell r="H2597">
            <v>0.3</v>
          </cell>
          <cell r="I2597" t="e">
            <v>#N/A</v>
          </cell>
          <cell r="J2597" t="e">
            <v>#N/A</v>
          </cell>
          <cell r="K2597" t="e">
            <v>#N/A</v>
          </cell>
        </row>
        <row r="2601">
          <cell r="A2601" t="str">
            <v>T237302</v>
          </cell>
          <cell r="B2601" t="str">
            <v>二本構リフト</v>
          </cell>
          <cell r="C2601" t="str">
            <v>h≦34.5m</v>
          </cell>
          <cell r="D2601" t="str">
            <v>二本構リフト</v>
          </cell>
          <cell r="E2601" t="str">
            <v>h≦34.5m</v>
          </cell>
          <cell r="F2601" t="e">
            <v>#N/A</v>
          </cell>
          <cell r="G2601" t="str">
            <v>台</v>
          </cell>
          <cell r="H2601">
            <v>0.55840000000000001</v>
          </cell>
          <cell r="I2601" t="e">
            <v>#N/A</v>
          </cell>
          <cell r="J2601" t="e">
            <v>#N/A</v>
          </cell>
          <cell r="K2601" t="e">
            <v>#N/A</v>
          </cell>
        </row>
        <row r="2612">
          <cell r="F2612" t="str">
            <v>日</v>
          </cell>
        </row>
        <row r="2613">
          <cell r="A2613" t="str">
            <v>T222100</v>
          </cell>
          <cell r="B2613" t="str">
            <v>仮囲い</v>
          </cell>
          <cell r="C2613" t="str">
            <v>ｍ</v>
          </cell>
          <cell r="D2613" t="str">
            <v>仮囲鉄板損料</v>
          </cell>
          <cell r="E2613" t="str">
            <v>厚1.2</v>
          </cell>
          <cell r="F2613">
            <v>540</v>
          </cell>
          <cell r="G2613" t="str">
            <v>㎡</v>
          </cell>
          <cell r="H2613">
            <v>3.15</v>
          </cell>
          <cell r="I2613">
            <v>2.8</v>
          </cell>
          <cell r="J2613">
            <v>4763</v>
          </cell>
          <cell r="K2613">
            <v>12630</v>
          </cell>
        </row>
        <row r="2614">
          <cell r="B2614" t="str">
            <v>（仮囲鉄板H=3.0ｍ）</v>
          </cell>
          <cell r="C2614" t="str">
            <v>日</v>
          </cell>
          <cell r="F2614" t="str">
            <v>日</v>
          </cell>
        </row>
        <row r="2615">
          <cell r="D2615" t="str">
            <v>丸パイプ損料</v>
          </cell>
          <cell r="E2615" t="str">
            <v>φ48.6</v>
          </cell>
          <cell r="F2615">
            <v>540</v>
          </cell>
          <cell r="G2615" t="str">
            <v>ｍ</v>
          </cell>
          <cell r="H2615">
            <v>9.36</v>
          </cell>
          <cell r="I2615">
            <v>0.41</v>
          </cell>
          <cell r="J2615">
            <v>2072</v>
          </cell>
        </row>
        <row r="2617">
          <cell r="D2617" t="str">
            <v>世話役</v>
          </cell>
          <cell r="E2617" t="str">
            <v>人</v>
          </cell>
          <cell r="F2617">
            <v>4.9000000000000002E-2</v>
          </cell>
          <cell r="G2617" t="str">
            <v>人</v>
          </cell>
          <cell r="H2617">
            <v>4.9000000000000002E-2</v>
          </cell>
          <cell r="I2617">
            <v>22600</v>
          </cell>
          <cell r="J2617">
            <v>1107</v>
          </cell>
        </row>
        <row r="2619">
          <cell r="D2619" t="str">
            <v>普通作業員</v>
          </cell>
          <cell r="E2619" t="str">
            <v>人</v>
          </cell>
          <cell r="F2619">
            <v>0.24</v>
          </cell>
          <cell r="G2619" t="str">
            <v>人</v>
          </cell>
          <cell r="H2619">
            <v>0.24</v>
          </cell>
          <cell r="I2619">
            <v>15500</v>
          </cell>
          <cell r="J2619">
            <v>3720</v>
          </cell>
        </row>
        <row r="2621">
          <cell r="D2621" t="str">
            <v>雑費</v>
          </cell>
          <cell r="E2621" t="str">
            <v>（労）×8%</v>
          </cell>
          <cell r="F2621">
            <v>0</v>
          </cell>
          <cell r="G2621">
            <v>386</v>
          </cell>
          <cell r="I2621">
            <v>0</v>
          </cell>
          <cell r="J2621">
            <v>386</v>
          </cell>
        </row>
        <row r="2623">
          <cell r="D2623" t="str">
            <v>その他</v>
          </cell>
          <cell r="E2623" t="str">
            <v>（労）×12%</v>
          </cell>
          <cell r="F2623">
            <v>579</v>
          </cell>
          <cell r="J2623">
            <v>579</v>
          </cell>
        </row>
        <row r="2625">
          <cell r="D2625" t="str">
            <v>計</v>
          </cell>
          <cell r="E2625">
            <v>12627</v>
          </cell>
          <cell r="J2625">
            <v>12627</v>
          </cell>
        </row>
      </sheetData>
      <sheetData sheetId="2" refreshError="1">
        <row r="4">
          <cell r="G4" t="str">
            <v>共用</v>
          </cell>
        </row>
        <row r="5">
          <cell r="A5" t="str">
            <v>T032000</v>
          </cell>
          <cell r="B5" t="str">
            <v>土砂運搬</v>
          </cell>
          <cell r="C5" t="str">
            <v>ｍ3</v>
          </cell>
          <cell r="D5" t="str">
            <v>ダンプトラック損料</v>
          </cell>
          <cell r="E5" t="str">
            <v>２t車</v>
          </cell>
          <cell r="F5" t="str">
            <v>日</v>
          </cell>
          <cell r="G5" t="str">
            <v>日</v>
          </cell>
          <cell r="H5">
            <v>5.8000000000000003E-2</v>
          </cell>
          <cell r="I5">
            <v>3220</v>
          </cell>
          <cell r="J5">
            <v>187</v>
          </cell>
          <cell r="K5">
            <v>1150</v>
          </cell>
          <cell r="L5" t="str">
            <v>ダンプトラック損料</v>
          </cell>
        </row>
        <row r="6">
          <cell r="B6" t="str">
            <v>（２t車，ＤＩＤ区間　有り</v>
          </cell>
          <cell r="C6" t="str">
            <v>はタイヤ損耗費及び</v>
          </cell>
          <cell r="L6" t="str">
            <v>はタイヤ損耗費及び</v>
          </cell>
        </row>
        <row r="7">
          <cell r="B7" t="str">
            <v>ﾊﾞｯｸﾎｳ　油圧式ｸﾛｰﾗ型</v>
          </cell>
          <cell r="C7" t="str">
            <v>燃料</v>
          </cell>
          <cell r="D7" t="str">
            <v>燃料</v>
          </cell>
          <cell r="E7" t="str">
            <v>軽油，油脂類共</v>
          </cell>
          <cell r="F7">
            <v>1.32</v>
          </cell>
          <cell r="G7" t="str">
            <v>㍑</v>
          </cell>
          <cell r="H7">
            <v>1.32</v>
          </cell>
          <cell r="I7">
            <v>68</v>
          </cell>
          <cell r="J7">
            <v>90</v>
          </cell>
          <cell r="L7" t="str">
            <v>補修費を含む。</v>
          </cell>
        </row>
        <row r="8">
          <cell r="B8" t="str">
            <v>0.13ｍ3）0.3km以下</v>
          </cell>
        </row>
        <row r="9">
          <cell r="D9" t="str">
            <v>運転手（一般）</v>
          </cell>
          <cell r="E9" t="str">
            <v>人</v>
          </cell>
          <cell r="F9">
            <v>4.4999999999999998E-2</v>
          </cell>
          <cell r="G9" t="str">
            <v>人</v>
          </cell>
          <cell r="H9">
            <v>4.4999999999999998E-2</v>
          </cell>
          <cell r="I9">
            <v>17000</v>
          </cell>
          <cell r="J9">
            <v>765</v>
          </cell>
        </row>
        <row r="11">
          <cell r="D11" t="str">
            <v>その他</v>
          </cell>
          <cell r="E11" t="str">
            <v>（労＋雑）×12%</v>
          </cell>
          <cell r="F11">
            <v>103</v>
          </cell>
          <cell r="J11">
            <v>103</v>
          </cell>
        </row>
        <row r="13">
          <cell r="D13" t="str">
            <v>計</v>
          </cell>
          <cell r="E13">
            <v>1145</v>
          </cell>
          <cell r="J13">
            <v>1145</v>
          </cell>
        </row>
        <row r="16">
          <cell r="G16" t="str">
            <v>共用</v>
          </cell>
        </row>
        <row r="17">
          <cell r="A17" t="str">
            <v>T032001</v>
          </cell>
          <cell r="B17" t="str">
            <v>土砂運搬</v>
          </cell>
          <cell r="C17" t="str">
            <v>ｍ3</v>
          </cell>
          <cell r="D17" t="str">
            <v>ダンプトラック損料</v>
          </cell>
          <cell r="E17" t="str">
            <v>２t車</v>
          </cell>
          <cell r="F17" t="str">
            <v>日</v>
          </cell>
          <cell r="G17" t="str">
            <v>日</v>
          </cell>
          <cell r="H17">
            <v>6.5000000000000002E-2</v>
          </cell>
          <cell r="I17">
            <v>3220</v>
          </cell>
          <cell r="J17">
            <v>209</v>
          </cell>
          <cell r="K17">
            <v>1270</v>
          </cell>
          <cell r="L17" t="str">
            <v>ダンプトラック損料</v>
          </cell>
        </row>
        <row r="18">
          <cell r="B18" t="str">
            <v>（２t車，ＤＩＤ区間　有り</v>
          </cell>
          <cell r="C18" t="str">
            <v>はタイヤ損耗費及び</v>
          </cell>
          <cell r="L18" t="str">
            <v>はタイヤ損耗費及び</v>
          </cell>
        </row>
        <row r="19">
          <cell r="B19" t="str">
            <v>ﾊﾞｯｸﾎｳ　油圧式ｸﾛｰﾗ型</v>
          </cell>
          <cell r="C19" t="str">
            <v>燃料</v>
          </cell>
          <cell r="D19" t="str">
            <v>燃料</v>
          </cell>
          <cell r="E19" t="str">
            <v>軽油，油脂類共</v>
          </cell>
          <cell r="F19">
            <v>1.47</v>
          </cell>
          <cell r="G19" t="str">
            <v>㍑</v>
          </cell>
          <cell r="H19">
            <v>1.47</v>
          </cell>
          <cell r="I19">
            <v>68</v>
          </cell>
          <cell r="J19">
            <v>100</v>
          </cell>
          <cell r="L19" t="str">
            <v>補修費を含む。</v>
          </cell>
        </row>
        <row r="20">
          <cell r="B20" t="str">
            <v>0.13ｍ3）1.0km以下</v>
          </cell>
        </row>
        <row r="21">
          <cell r="D21" t="str">
            <v>運転手（一般）</v>
          </cell>
          <cell r="E21" t="str">
            <v>人</v>
          </cell>
          <cell r="F21">
            <v>0.05</v>
          </cell>
          <cell r="G21" t="str">
            <v>人</v>
          </cell>
          <cell r="H21">
            <v>0.05</v>
          </cell>
          <cell r="I21">
            <v>17000</v>
          </cell>
          <cell r="J21">
            <v>850</v>
          </cell>
        </row>
        <row r="23">
          <cell r="D23" t="str">
            <v>その他</v>
          </cell>
          <cell r="E23" t="str">
            <v>（労＋雑）×12%</v>
          </cell>
          <cell r="F23">
            <v>114</v>
          </cell>
          <cell r="J23">
            <v>114</v>
          </cell>
        </row>
        <row r="25">
          <cell r="D25" t="str">
            <v>計</v>
          </cell>
          <cell r="E25">
            <v>1273</v>
          </cell>
          <cell r="J25">
            <v>1273</v>
          </cell>
        </row>
        <row r="28">
          <cell r="G28" t="str">
            <v>共用</v>
          </cell>
        </row>
        <row r="29">
          <cell r="A29" t="str">
            <v>T032002</v>
          </cell>
          <cell r="B29" t="str">
            <v>土砂運搬</v>
          </cell>
          <cell r="C29" t="str">
            <v>ｍ3</v>
          </cell>
          <cell r="D29" t="str">
            <v>ダンプトラック損料</v>
          </cell>
          <cell r="E29" t="str">
            <v>２t車</v>
          </cell>
          <cell r="F29" t="str">
            <v>日</v>
          </cell>
          <cell r="G29" t="str">
            <v>日</v>
          </cell>
          <cell r="H29">
            <v>7.6999999999999999E-2</v>
          </cell>
          <cell r="I29">
            <v>3220</v>
          </cell>
          <cell r="J29">
            <v>248</v>
          </cell>
          <cell r="K29">
            <v>1530</v>
          </cell>
          <cell r="L29" t="str">
            <v>ダンプトラック損料</v>
          </cell>
        </row>
        <row r="30">
          <cell r="B30" t="str">
            <v>（２t車，ＤＩＤ区間　有り</v>
          </cell>
          <cell r="C30" t="str">
            <v>はタイヤ損耗費及び</v>
          </cell>
          <cell r="L30" t="str">
            <v>はタイヤ損耗費及び</v>
          </cell>
        </row>
        <row r="31">
          <cell r="B31" t="str">
            <v>ﾊﾞｯｸﾎｳ　油圧式ｸﾛｰﾗ型</v>
          </cell>
          <cell r="C31" t="str">
            <v>燃料</v>
          </cell>
          <cell r="D31" t="str">
            <v>燃料</v>
          </cell>
          <cell r="E31" t="str">
            <v>軽油，油脂類共</v>
          </cell>
          <cell r="F31">
            <v>1.76</v>
          </cell>
          <cell r="G31" t="str">
            <v>㍑</v>
          </cell>
          <cell r="H31">
            <v>1.76</v>
          </cell>
          <cell r="I31">
            <v>68</v>
          </cell>
          <cell r="J31">
            <v>120</v>
          </cell>
          <cell r="L31" t="str">
            <v>補修費を含む。</v>
          </cell>
        </row>
        <row r="32">
          <cell r="B32" t="str">
            <v>0.13ｍ3）1.5km以下</v>
          </cell>
        </row>
        <row r="33">
          <cell r="D33" t="str">
            <v>運転手（一般）</v>
          </cell>
          <cell r="E33" t="str">
            <v>人</v>
          </cell>
          <cell r="F33">
            <v>0.06</v>
          </cell>
          <cell r="G33" t="str">
            <v>人</v>
          </cell>
          <cell r="H33">
            <v>0.06</v>
          </cell>
          <cell r="I33">
            <v>17000</v>
          </cell>
          <cell r="J33">
            <v>1020</v>
          </cell>
        </row>
        <row r="35">
          <cell r="D35" t="str">
            <v>その他</v>
          </cell>
          <cell r="E35" t="str">
            <v>（労＋雑）×12%</v>
          </cell>
          <cell r="F35">
            <v>137</v>
          </cell>
          <cell r="J35">
            <v>137</v>
          </cell>
        </row>
        <row r="37">
          <cell r="D37" t="str">
            <v>計</v>
          </cell>
          <cell r="E37">
            <v>1525</v>
          </cell>
          <cell r="J37">
            <v>1525</v>
          </cell>
        </row>
        <row r="40">
          <cell r="G40" t="str">
            <v>共用</v>
          </cell>
        </row>
        <row r="41">
          <cell r="A41" t="str">
            <v>T032003</v>
          </cell>
          <cell r="B41" t="str">
            <v>土砂運搬</v>
          </cell>
          <cell r="C41" t="str">
            <v>ｍ3</v>
          </cell>
          <cell r="D41" t="str">
            <v>ダンプトラック損料</v>
          </cell>
          <cell r="E41" t="str">
            <v>２t車</v>
          </cell>
          <cell r="F41" t="str">
            <v>日</v>
          </cell>
          <cell r="G41" t="str">
            <v>日</v>
          </cell>
          <cell r="H41">
            <v>0.09</v>
          </cell>
          <cell r="I41">
            <v>3220</v>
          </cell>
          <cell r="J41">
            <v>290</v>
          </cell>
          <cell r="K41">
            <v>1780</v>
          </cell>
          <cell r="L41" t="str">
            <v>ダンプトラック損料</v>
          </cell>
        </row>
        <row r="42">
          <cell r="B42" t="str">
            <v>（２t車，ＤＩＤ区間　有り</v>
          </cell>
          <cell r="C42" t="str">
            <v>はタイヤ損耗費及び</v>
          </cell>
          <cell r="L42" t="str">
            <v>はタイヤ損耗費及び</v>
          </cell>
        </row>
        <row r="43">
          <cell r="B43" t="str">
            <v>ﾊﾞｯｸﾎｳ　油圧式ｸﾛｰﾗ型</v>
          </cell>
          <cell r="C43" t="str">
            <v>燃料</v>
          </cell>
          <cell r="D43" t="str">
            <v>燃料</v>
          </cell>
          <cell r="E43" t="str">
            <v>軽油，油脂類共</v>
          </cell>
          <cell r="F43">
            <v>2.06</v>
          </cell>
          <cell r="G43" t="str">
            <v>㍑</v>
          </cell>
          <cell r="H43">
            <v>2.06</v>
          </cell>
          <cell r="I43">
            <v>68</v>
          </cell>
          <cell r="J43">
            <v>140</v>
          </cell>
          <cell r="L43" t="str">
            <v>補修費を含む。</v>
          </cell>
        </row>
        <row r="44">
          <cell r="B44" t="str">
            <v>0.13ｍ3）2.5km以下</v>
          </cell>
        </row>
        <row r="45">
          <cell r="D45" t="str">
            <v>運転手（一般）</v>
          </cell>
          <cell r="E45" t="str">
            <v>人</v>
          </cell>
          <cell r="F45">
            <v>7.0000000000000007E-2</v>
          </cell>
          <cell r="G45" t="str">
            <v>人</v>
          </cell>
          <cell r="H45">
            <v>7.0000000000000007E-2</v>
          </cell>
          <cell r="I45">
            <v>17000</v>
          </cell>
          <cell r="J45">
            <v>1190</v>
          </cell>
        </row>
        <row r="47">
          <cell r="D47" t="str">
            <v>その他</v>
          </cell>
          <cell r="E47" t="str">
            <v>（労＋雑）×12%</v>
          </cell>
          <cell r="F47">
            <v>160</v>
          </cell>
          <cell r="J47">
            <v>160</v>
          </cell>
        </row>
        <row r="49">
          <cell r="D49" t="str">
            <v>計</v>
          </cell>
          <cell r="E49">
            <v>1780</v>
          </cell>
          <cell r="J49">
            <v>1780</v>
          </cell>
        </row>
        <row r="52">
          <cell r="G52" t="str">
            <v>共用</v>
          </cell>
        </row>
        <row r="53">
          <cell r="A53" t="str">
            <v>T032004</v>
          </cell>
          <cell r="B53" t="str">
            <v>土砂運搬</v>
          </cell>
          <cell r="C53" t="str">
            <v>ｍ3</v>
          </cell>
          <cell r="D53" t="str">
            <v>ダンプトラック損料</v>
          </cell>
          <cell r="E53" t="str">
            <v>２t車</v>
          </cell>
          <cell r="F53" t="str">
            <v>日</v>
          </cell>
          <cell r="G53" t="str">
            <v>日</v>
          </cell>
          <cell r="H53">
            <v>0.10299999999999999</v>
          </cell>
          <cell r="I53">
            <v>3220</v>
          </cell>
          <cell r="J53">
            <v>332</v>
          </cell>
          <cell r="K53">
            <v>2030</v>
          </cell>
          <cell r="L53" t="str">
            <v>ダンプトラック損料</v>
          </cell>
        </row>
        <row r="54">
          <cell r="B54" t="str">
            <v>（２t車，ＤＩＤ区間　有り</v>
          </cell>
          <cell r="C54" t="str">
            <v>はタイヤ損耗費及び</v>
          </cell>
          <cell r="L54" t="str">
            <v>はタイヤ損耗費及び</v>
          </cell>
        </row>
        <row r="55">
          <cell r="B55" t="str">
            <v>ﾊﾞｯｸﾎｳ　油圧式ｸﾛｰﾗ型</v>
          </cell>
          <cell r="C55" t="str">
            <v>燃料</v>
          </cell>
          <cell r="D55" t="str">
            <v>燃料</v>
          </cell>
          <cell r="E55" t="str">
            <v>軽油，油脂類共</v>
          </cell>
          <cell r="F55">
            <v>2.35</v>
          </cell>
          <cell r="G55" t="str">
            <v>㍑</v>
          </cell>
          <cell r="H55">
            <v>2.35</v>
          </cell>
          <cell r="I55">
            <v>68</v>
          </cell>
          <cell r="J55">
            <v>160</v>
          </cell>
          <cell r="L55" t="str">
            <v>補修費を含む。</v>
          </cell>
        </row>
        <row r="56">
          <cell r="B56" t="str">
            <v>0.13ｍ3）3.0km以下</v>
          </cell>
        </row>
        <row r="57">
          <cell r="D57" t="str">
            <v>運転手（一般）</v>
          </cell>
          <cell r="E57" t="str">
            <v>人</v>
          </cell>
          <cell r="F57">
            <v>0.08</v>
          </cell>
          <cell r="G57" t="str">
            <v>人</v>
          </cell>
          <cell r="H57">
            <v>0.08</v>
          </cell>
          <cell r="I57">
            <v>17000</v>
          </cell>
          <cell r="J57">
            <v>1360</v>
          </cell>
        </row>
        <row r="59">
          <cell r="D59" t="str">
            <v>その他</v>
          </cell>
          <cell r="E59" t="str">
            <v>（労＋雑）×12%</v>
          </cell>
          <cell r="F59">
            <v>182</v>
          </cell>
          <cell r="J59">
            <v>182</v>
          </cell>
        </row>
        <row r="61">
          <cell r="D61" t="str">
            <v>計</v>
          </cell>
          <cell r="E61">
            <v>2034</v>
          </cell>
          <cell r="J61">
            <v>2034</v>
          </cell>
        </row>
        <row r="64">
          <cell r="G64" t="str">
            <v>共用</v>
          </cell>
        </row>
        <row r="65">
          <cell r="A65" t="str">
            <v>T032005</v>
          </cell>
          <cell r="B65" t="str">
            <v>土砂運搬</v>
          </cell>
          <cell r="C65" t="str">
            <v>ｍ3</v>
          </cell>
          <cell r="D65" t="str">
            <v>ダンプトラック損料</v>
          </cell>
          <cell r="E65" t="str">
            <v>２t車</v>
          </cell>
          <cell r="F65" t="str">
            <v>日</v>
          </cell>
          <cell r="G65" t="str">
            <v>日</v>
          </cell>
          <cell r="H65">
            <v>0.11600000000000001</v>
          </cell>
          <cell r="I65">
            <v>3220</v>
          </cell>
          <cell r="J65">
            <v>374</v>
          </cell>
          <cell r="K65">
            <v>2290</v>
          </cell>
          <cell r="L65" t="str">
            <v>ダンプトラック損料</v>
          </cell>
        </row>
        <row r="66">
          <cell r="B66" t="str">
            <v>（２t車，ＤＩＤ区間　有り</v>
          </cell>
          <cell r="C66" t="str">
            <v>はタイヤ損耗費及び</v>
          </cell>
          <cell r="L66" t="str">
            <v>はタイヤ損耗費及び</v>
          </cell>
        </row>
        <row r="67">
          <cell r="B67" t="str">
            <v>ﾊﾞｯｸﾎｳ　油圧式ｸﾛｰﾗ型</v>
          </cell>
          <cell r="C67" t="str">
            <v>燃料</v>
          </cell>
          <cell r="D67" t="str">
            <v>燃料</v>
          </cell>
          <cell r="E67" t="str">
            <v>軽油，油脂類共</v>
          </cell>
          <cell r="F67">
            <v>2.65</v>
          </cell>
          <cell r="G67" t="str">
            <v>㍑</v>
          </cell>
          <cell r="H67">
            <v>2.65</v>
          </cell>
          <cell r="I67">
            <v>68</v>
          </cell>
          <cell r="J67">
            <v>180</v>
          </cell>
          <cell r="L67" t="str">
            <v>補修費を含む。</v>
          </cell>
        </row>
        <row r="68">
          <cell r="B68" t="str">
            <v>0.13ｍ3）3.5km以下</v>
          </cell>
        </row>
        <row r="69">
          <cell r="D69" t="str">
            <v>運転手（一般）</v>
          </cell>
          <cell r="E69" t="str">
            <v>人</v>
          </cell>
          <cell r="F69">
            <v>0.09</v>
          </cell>
          <cell r="G69" t="str">
            <v>人</v>
          </cell>
          <cell r="H69">
            <v>0.09</v>
          </cell>
          <cell r="I69">
            <v>17000</v>
          </cell>
          <cell r="J69">
            <v>1530</v>
          </cell>
        </row>
        <row r="71">
          <cell r="D71" t="str">
            <v>その他</v>
          </cell>
          <cell r="E71" t="str">
            <v>（労＋雑）×12%</v>
          </cell>
          <cell r="F71">
            <v>205</v>
          </cell>
          <cell r="J71">
            <v>205</v>
          </cell>
        </row>
        <row r="73">
          <cell r="D73" t="str">
            <v>計</v>
          </cell>
          <cell r="E73">
            <v>2289</v>
          </cell>
          <cell r="J73">
            <v>2289</v>
          </cell>
        </row>
        <row r="74">
          <cell r="G74" t="str">
            <v>共用</v>
          </cell>
        </row>
        <row r="75">
          <cell r="A75" t="str">
            <v>T032006</v>
          </cell>
          <cell r="B75" t="str">
            <v>土砂運搬</v>
          </cell>
          <cell r="C75" t="str">
            <v>ｍ3</v>
          </cell>
          <cell r="D75" t="str">
            <v>ダンプトラック損料</v>
          </cell>
          <cell r="E75" t="str">
            <v>２t車</v>
          </cell>
          <cell r="F75" t="str">
            <v>日</v>
          </cell>
          <cell r="G75" t="str">
            <v>日</v>
          </cell>
          <cell r="H75">
            <v>0.129</v>
          </cell>
          <cell r="I75">
            <v>3220</v>
          </cell>
          <cell r="J75">
            <v>415</v>
          </cell>
          <cell r="K75">
            <v>2540</v>
          </cell>
          <cell r="L75" t="str">
            <v>ダンプトラック損料</v>
          </cell>
        </row>
        <row r="76">
          <cell r="B76" t="str">
            <v>（２t車，ＤＩＤ区間　有り</v>
          </cell>
          <cell r="C76" t="str">
            <v>はタイヤ損耗費及び</v>
          </cell>
          <cell r="L76" t="str">
            <v>はタイヤ損耗費及び</v>
          </cell>
        </row>
        <row r="77">
          <cell r="B77" t="str">
            <v>ﾊﾞｯｸﾎｳ　油圧式ｸﾛｰﾗ型</v>
          </cell>
          <cell r="C77" t="str">
            <v>燃料</v>
          </cell>
          <cell r="D77" t="str">
            <v>燃料</v>
          </cell>
          <cell r="E77" t="str">
            <v>軽油，油脂類共</v>
          </cell>
          <cell r="F77">
            <v>2.94</v>
          </cell>
          <cell r="G77" t="str">
            <v>㍑</v>
          </cell>
          <cell r="H77">
            <v>2.94</v>
          </cell>
          <cell r="I77">
            <v>68</v>
          </cell>
          <cell r="J77">
            <v>200</v>
          </cell>
          <cell r="L77" t="str">
            <v>補修費を含む。</v>
          </cell>
        </row>
        <row r="78">
          <cell r="B78" t="str">
            <v>0.13ｍ3）4.5km以下</v>
          </cell>
        </row>
        <row r="79">
          <cell r="D79" t="str">
            <v>運転手（一般）</v>
          </cell>
          <cell r="E79" t="str">
            <v>人</v>
          </cell>
          <cell r="F79">
            <v>0.1</v>
          </cell>
          <cell r="G79" t="str">
            <v>人</v>
          </cell>
          <cell r="H79">
            <v>0.1</v>
          </cell>
          <cell r="I79">
            <v>17000</v>
          </cell>
          <cell r="J79">
            <v>1700</v>
          </cell>
        </row>
        <row r="81">
          <cell r="D81" t="str">
            <v>その他</v>
          </cell>
          <cell r="E81" t="str">
            <v>（労＋雑）×12%</v>
          </cell>
          <cell r="F81">
            <v>228</v>
          </cell>
          <cell r="J81">
            <v>228</v>
          </cell>
        </row>
        <row r="83">
          <cell r="D83" t="str">
            <v>計</v>
          </cell>
          <cell r="E83">
            <v>2543</v>
          </cell>
          <cell r="J83">
            <v>2543</v>
          </cell>
        </row>
        <row r="86">
          <cell r="G86" t="str">
            <v>共用</v>
          </cell>
        </row>
        <row r="87">
          <cell r="A87" t="str">
            <v>T032007</v>
          </cell>
          <cell r="B87" t="str">
            <v>土砂運搬</v>
          </cell>
          <cell r="C87" t="str">
            <v>ｍ3</v>
          </cell>
          <cell r="D87" t="str">
            <v>ダンプトラック損料</v>
          </cell>
          <cell r="E87" t="str">
            <v>２t車</v>
          </cell>
          <cell r="F87" t="str">
            <v>日</v>
          </cell>
          <cell r="G87" t="str">
            <v>日</v>
          </cell>
          <cell r="H87">
            <v>0.14199999999999999</v>
          </cell>
          <cell r="I87">
            <v>3220</v>
          </cell>
          <cell r="J87">
            <v>457</v>
          </cell>
          <cell r="K87">
            <v>2800</v>
          </cell>
          <cell r="L87" t="str">
            <v>ダンプトラック損料</v>
          </cell>
        </row>
        <row r="88">
          <cell r="B88" t="str">
            <v>（２t車，ＤＩＤ区間　有り</v>
          </cell>
          <cell r="C88" t="str">
            <v>はタイヤ損耗費及び</v>
          </cell>
          <cell r="L88" t="str">
            <v>はタイヤ損耗費及び</v>
          </cell>
        </row>
        <row r="89">
          <cell r="B89" t="str">
            <v>ﾊﾞｯｸﾎｳ　油圧式ｸﾛｰﾗ型</v>
          </cell>
          <cell r="C89" t="str">
            <v>燃料</v>
          </cell>
          <cell r="D89" t="str">
            <v>燃料</v>
          </cell>
          <cell r="E89" t="str">
            <v>軽油，油脂類共</v>
          </cell>
          <cell r="F89">
            <v>3.23</v>
          </cell>
          <cell r="G89" t="str">
            <v>㍑</v>
          </cell>
          <cell r="H89">
            <v>3.23</v>
          </cell>
          <cell r="I89">
            <v>68</v>
          </cell>
          <cell r="J89">
            <v>220</v>
          </cell>
          <cell r="L89" t="str">
            <v>補修費を含む。</v>
          </cell>
        </row>
        <row r="90">
          <cell r="B90" t="str">
            <v>0.13ｍ3）5.0km以下</v>
          </cell>
        </row>
        <row r="91">
          <cell r="D91" t="str">
            <v>運転手（一般）</v>
          </cell>
          <cell r="E91" t="str">
            <v>人</v>
          </cell>
          <cell r="F91">
            <v>0.11</v>
          </cell>
          <cell r="G91" t="str">
            <v>人</v>
          </cell>
          <cell r="H91">
            <v>0.11</v>
          </cell>
          <cell r="I91">
            <v>17000</v>
          </cell>
          <cell r="J91">
            <v>1870</v>
          </cell>
        </row>
        <row r="93">
          <cell r="D93" t="str">
            <v>その他</v>
          </cell>
          <cell r="E93" t="str">
            <v>（労＋雑）×12%</v>
          </cell>
          <cell r="F93">
            <v>251</v>
          </cell>
          <cell r="J93">
            <v>251</v>
          </cell>
        </row>
        <row r="95">
          <cell r="D95" t="str">
            <v>計</v>
          </cell>
          <cell r="E95">
            <v>2798</v>
          </cell>
          <cell r="J95">
            <v>2798</v>
          </cell>
        </row>
        <row r="98">
          <cell r="G98" t="str">
            <v>共用</v>
          </cell>
        </row>
        <row r="99">
          <cell r="A99" t="str">
            <v>T032008</v>
          </cell>
          <cell r="B99" t="str">
            <v>土砂運搬</v>
          </cell>
          <cell r="C99" t="str">
            <v>ｍ3</v>
          </cell>
          <cell r="D99" t="str">
            <v>ダンプトラック損料</v>
          </cell>
          <cell r="E99" t="str">
            <v>２t車</v>
          </cell>
          <cell r="F99" t="str">
            <v>日</v>
          </cell>
          <cell r="G99" t="str">
            <v>日</v>
          </cell>
          <cell r="H99">
            <v>0.16800000000000001</v>
          </cell>
          <cell r="I99">
            <v>3220</v>
          </cell>
          <cell r="J99">
            <v>541</v>
          </cell>
          <cell r="K99">
            <v>3310</v>
          </cell>
          <cell r="L99" t="str">
            <v>ダンプトラック損料</v>
          </cell>
        </row>
        <row r="100">
          <cell r="B100" t="str">
            <v>（２t車，ＤＩＤ区間　有り</v>
          </cell>
          <cell r="C100" t="str">
            <v>はタイヤ損耗費及び</v>
          </cell>
          <cell r="L100" t="str">
            <v>はタイヤ損耗費及び</v>
          </cell>
        </row>
        <row r="101">
          <cell r="B101" t="str">
            <v>ﾊﾞｯｸﾎｳ　油圧式ｸﾛｰﾗ型</v>
          </cell>
          <cell r="C101" t="str">
            <v>燃料</v>
          </cell>
          <cell r="D101" t="str">
            <v>燃料</v>
          </cell>
          <cell r="E101" t="str">
            <v>軽油，油脂類共</v>
          </cell>
          <cell r="F101">
            <v>3.82</v>
          </cell>
          <cell r="G101" t="str">
            <v>㍑</v>
          </cell>
          <cell r="H101">
            <v>3.82</v>
          </cell>
          <cell r="I101">
            <v>68</v>
          </cell>
          <cell r="J101">
            <v>260</v>
          </cell>
          <cell r="L101" t="str">
            <v>補修費を含む。</v>
          </cell>
        </row>
        <row r="102">
          <cell r="B102" t="str">
            <v>0.13ｍ3）6.5km以下</v>
          </cell>
        </row>
        <row r="103">
          <cell r="D103" t="str">
            <v>運転手（一般）</v>
          </cell>
          <cell r="E103" t="str">
            <v>人</v>
          </cell>
          <cell r="F103">
            <v>0.13</v>
          </cell>
          <cell r="G103" t="str">
            <v>人</v>
          </cell>
          <cell r="H103">
            <v>0.13</v>
          </cell>
          <cell r="I103">
            <v>17000</v>
          </cell>
          <cell r="J103">
            <v>2210</v>
          </cell>
        </row>
        <row r="105">
          <cell r="D105" t="str">
            <v>その他</v>
          </cell>
          <cell r="E105" t="str">
            <v>（労＋雑）×12%</v>
          </cell>
          <cell r="F105">
            <v>296</v>
          </cell>
          <cell r="J105">
            <v>296</v>
          </cell>
        </row>
        <row r="107">
          <cell r="D107" t="str">
            <v>計</v>
          </cell>
          <cell r="E107">
            <v>3307</v>
          </cell>
          <cell r="J107">
            <v>3307</v>
          </cell>
        </row>
        <row r="110">
          <cell r="G110" t="str">
            <v>共用</v>
          </cell>
        </row>
        <row r="111">
          <cell r="A111" t="str">
            <v>T032009</v>
          </cell>
          <cell r="B111" t="str">
            <v>土砂運搬</v>
          </cell>
          <cell r="C111" t="str">
            <v>ｍ3</v>
          </cell>
          <cell r="D111" t="str">
            <v>ダンプトラック損料</v>
          </cell>
          <cell r="E111" t="str">
            <v>２t車</v>
          </cell>
          <cell r="F111" t="str">
            <v>日</v>
          </cell>
          <cell r="G111" t="str">
            <v>日</v>
          </cell>
          <cell r="H111">
            <v>0.19400000000000001</v>
          </cell>
          <cell r="I111">
            <v>3220</v>
          </cell>
          <cell r="J111">
            <v>625</v>
          </cell>
          <cell r="K111">
            <v>3820</v>
          </cell>
          <cell r="L111" t="str">
            <v>ダンプトラック損料</v>
          </cell>
        </row>
        <row r="112">
          <cell r="B112" t="str">
            <v>（２t車，ＤＩＤ区間　有り</v>
          </cell>
          <cell r="C112" t="str">
            <v>はタイヤ損耗費及び</v>
          </cell>
          <cell r="L112" t="str">
            <v>はタイヤ損耗費及び</v>
          </cell>
        </row>
        <row r="113">
          <cell r="B113" t="str">
            <v>ﾊﾞｯｸﾎｳ　油圧式ｸﾛｰﾗ型</v>
          </cell>
          <cell r="C113" t="str">
            <v>燃料</v>
          </cell>
          <cell r="D113" t="str">
            <v>燃料</v>
          </cell>
          <cell r="E113" t="str">
            <v>軽油，油脂類共</v>
          </cell>
          <cell r="F113">
            <v>4.41</v>
          </cell>
          <cell r="G113" t="str">
            <v>㍑</v>
          </cell>
          <cell r="H113">
            <v>4.41</v>
          </cell>
          <cell r="I113">
            <v>68</v>
          </cell>
          <cell r="J113">
            <v>300</v>
          </cell>
          <cell r="L113" t="str">
            <v>補修費を含む。</v>
          </cell>
        </row>
        <row r="114">
          <cell r="B114" t="str">
            <v>0.13ｍ3）8.0km以下</v>
          </cell>
        </row>
        <row r="115">
          <cell r="D115" t="str">
            <v>運転手（一般）</v>
          </cell>
          <cell r="E115" t="str">
            <v>人</v>
          </cell>
          <cell r="F115">
            <v>0.15</v>
          </cell>
          <cell r="G115" t="str">
            <v>人</v>
          </cell>
          <cell r="H115">
            <v>0.15</v>
          </cell>
          <cell r="I115">
            <v>17000</v>
          </cell>
          <cell r="J115">
            <v>2550</v>
          </cell>
        </row>
        <row r="117">
          <cell r="D117" t="str">
            <v>その他</v>
          </cell>
          <cell r="E117" t="str">
            <v>（労＋雑）×12%</v>
          </cell>
          <cell r="F117">
            <v>342</v>
          </cell>
          <cell r="J117">
            <v>342</v>
          </cell>
        </row>
        <row r="119">
          <cell r="D119" t="str">
            <v>計</v>
          </cell>
          <cell r="E119">
            <v>3817</v>
          </cell>
          <cell r="J119">
            <v>3817</v>
          </cell>
        </row>
        <row r="123">
          <cell r="A123" t="str">
            <v>T032012</v>
          </cell>
          <cell r="B123" t="str">
            <v>土砂運搬</v>
          </cell>
          <cell r="C123" t="str">
            <v>ｍ3</v>
          </cell>
          <cell r="D123" t="str">
            <v>ダンプトラック損料</v>
          </cell>
          <cell r="E123" t="str">
            <v>２t車</v>
          </cell>
          <cell r="F123" t="str">
            <v>日</v>
          </cell>
          <cell r="G123" t="str">
            <v>日</v>
          </cell>
          <cell r="H123">
            <v>0.23200000000000001</v>
          </cell>
          <cell r="I123">
            <v>3220</v>
          </cell>
          <cell r="J123">
            <v>747</v>
          </cell>
          <cell r="K123">
            <v>4580</v>
          </cell>
          <cell r="L123" t="str">
            <v>ダンプトラック損料</v>
          </cell>
        </row>
        <row r="124">
          <cell r="B124" t="str">
            <v>（２t車，ＤＩＤ区間　有り</v>
          </cell>
          <cell r="C124" t="str">
            <v>はタイヤ損耗費及び</v>
          </cell>
          <cell r="L124" t="str">
            <v>はタイヤ損耗費及び</v>
          </cell>
        </row>
        <row r="125">
          <cell r="B125" t="str">
            <v>ﾊﾞｯｸﾎｳ　油圧式ｸﾛｰﾗ型</v>
          </cell>
          <cell r="C125" t="str">
            <v>燃料</v>
          </cell>
          <cell r="D125" t="str">
            <v>燃料</v>
          </cell>
          <cell r="E125" t="str">
            <v>軽油，油脂類共</v>
          </cell>
          <cell r="F125">
            <v>5.29</v>
          </cell>
          <cell r="G125" t="str">
            <v>㍑</v>
          </cell>
          <cell r="H125">
            <v>5.29</v>
          </cell>
          <cell r="I125">
            <v>68</v>
          </cell>
          <cell r="J125">
            <v>360</v>
          </cell>
          <cell r="L125" t="str">
            <v>補修費を含む。</v>
          </cell>
        </row>
        <row r="126">
          <cell r="B126" t="str">
            <v>0.13ｍ3）11.0km以下</v>
          </cell>
        </row>
        <row r="127">
          <cell r="D127" t="str">
            <v>運転手（一般）</v>
          </cell>
          <cell r="E127" t="str">
            <v>人</v>
          </cell>
          <cell r="F127">
            <v>0.18</v>
          </cell>
          <cell r="G127" t="str">
            <v>人</v>
          </cell>
          <cell r="H127">
            <v>0.18</v>
          </cell>
          <cell r="I127">
            <v>17000</v>
          </cell>
          <cell r="J127">
            <v>3060</v>
          </cell>
        </row>
        <row r="129">
          <cell r="D129" t="str">
            <v>その他</v>
          </cell>
          <cell r="E129" t="str">
            <v>（労＋雑）×12%</v>
          </cell>
          <cell r="F129">
            <v>410</v>
          </cell>
          <cell r="J129">
            <v>410</v>
          </cell>
        </row>
        <row r="131">
          <cell r="D131" t="str">
            <v>計</v>
          </cell>
          <cell r="E131">
            <v>4577</v>
          </cell>
          <cell r="J131">
            <v>4577</v>
          </cell>
        </row>
        <row r="134">
          <cell r="G134" t="str">
            <v>共用</v>
          </cell>
        </row>
        <row r="135">
          <cell r="A135" t="str">
            <v>T032020</v>
          </cell>
          <cell r="B135" t="str">
            <v>土砂運搬</v>
          </cell>
          <cell r="C135" t="str">
            <v>ｍ3</v>
          </cell>
          <cell r="D135" t="str">
            <v>ダンプトラック損料</v>
          </cell>
          <cell r="E135" t="str">
            <v>２t車</v>
          </cell>
          <cell r="F135" t="str">
            <v>日</v>
          </cell>
          <cell r="G135" t="str">
            <v>日</v>
          </cell>
          <cell r="H135">
            <v>0.29699999999999999</v>
          </cell>
          <cell r="I135">
            <v>3220</v>
          </cell>
          <cell r="J135">
            <v>956</v>
          </cell>
          <cell r="K135">
            <v>5850</v>
          </cell>
          <cell r="L135" t="str">
            <v>ダンプトラック損料</v>
          </cell>
        </row>
        <row r="136">
          <cell r="B136" t="str">
            <v>（２t車，ＤＩＤ区間　有り</v>
          </cell>
          <cell r="C136" t="str">
            <v>はタイヤ損耗費及び</v>
          </cell>
          <cell r="L136" t="str">
            <v>はタイヤ損耗費及び</v>
          </cell>
        </row>
        <row r="137">
          <cell r="B137" t="str">
            <v>ﾊﾞｯｸﾎｳ　油圧式ｸﾛｰﾗ型</v>
          </cell>
          <cell r="C137" t="str">
            <v>燃料</v>
          </cell>
          <cell r="D137" t="str">
            <v>燃料</v>
          </cell>
          <cell r="E137" t="str">
            <v>軽油，油脂類共</v>
          </cell>
          <cell r="F137">
            <v>6.76</v>
          </cell>
          <cell r="G137" t="str">
            <v>㍑</v>
          </cell>
          <cell r="H137">
            <v>6.76</v>
          </cell>
          <cell r="I137">
            <v>68</v>
          </cell>
          <cell r="J137">
            <v>460</v>
          </cell>
          <cell r="L137" t="str">
            <v>補修費を含む。</v>
          </cell>
        </row>
        <row r="138">
          <cell r="B138" t="str">
            <v>0.13ｍ3）15.0km以下</v>
          </cell>
        </row>
        <row r="139">
          <cell r="D139" t="str">
            <v>運転手（一般）</v>
          </cell>
          <cell r="E139" t="str">
            <v>人</v>
          </cell>
          <cell r="F139">
            <v>0.23</v>
          </cell>
          <cell r="G139" t="str">
            <v>人</v>
          </cell>
          <cell r="H139">
            <v>0.23</v>
          </cell>
          <cell r="I139">
            <v>17000</v>
          </cell>
          <cell r="J139">
            <v>3910</v>
          </cell>
        </row>
        <row r="141">
          <cell r="D141" t="str">
            <v>その他</v>
          </cell>
          <cell r="E141" t="str">
            <v>（労＋雑）×12%</v>
          </cell>
          <cell r="F141">
            <v>524</v>
          </cell>
          <cell r="J141">
            <v>524</v>
          </cell>
        </row>
        <row r="143">
          <cell r="D143" t="str">
            <v>計</v>
          </cell>
          <cell r="E143">
            <v>5850</v>
          </cell>
          <cell r="J143">
            <v>5850</v>
          </cell>
        </row>
        <row r="144">
          <cell r="G144" t="str">
            <v>共用</v>
          </cell>
        </row>
        <row r="145">
          <cell r="A145" t="str">
            <v>T032030</v>
          </cell>
          <cell r="B145" t="str">
            <v>土砂運搬</v>
          </cell>
          <cell r="C145" t="str">
            <v>ｍ3</v>
          </cell>
          <cell r="D145" t="str">
            <v>ダンプトラック損料</v>
          </cell>
          <cell r="E145" t="str">
            <v>２t車</v>
          </cell>
          <cell r="F145" t="str">
            <v>日</v>
          </cell>
          <cell r="G145" t="str">
            <v>日</v>
          </cell>
          <cell r="H145">
            <v>0.38700000000000001</v>
          </cell>
          <cell r="I145">
            <v>3220</v>
          </cell>
          <cell r="J145">
            <v>1246</v>
          </cell>
          <cell r="K145">
            <v>7630</v>
          </cell>
          <cell r="L145" t="str">
            <v>ダンプトラック損料</v>
          </cell>
        </row>
        <row r="146">
          <cell r="B146" t="str">
            <v>（２t車，ＤＩＤ区間　有り</v>
          </cell>
          <cell r="C146" t="str">
            <v>はタイヤ損耗費及び</v>
          </cell>
          <cell r="L146" t="str">
            <v>はタイヤ損耗費及び</v>
          </cell>
        </row>
        <row r="147">
          <cell r="B147" t="str">
            <v>ﾊﾞｯｸﾎｳ　油圧式ｸﾛｰﾗ型</v>
          </cell>
          <cell r="C147" t="str">
            <v>燃料</v>
          </cell>
          <cell r="D147" t="str">
            <v>燃料</v>
          </cell>
          <cell r="E147" t="str">
            <v>軽油，油脂類共</v>
          </cell>
          <cell r="F147">
            <v>8.82</v>
          </cell>
          <cell r="G147" t="str">
            <v>㍑</v>
          </cell>
          <cell r="H147">
            <v>8.82</v>
          </cell>
          <cell r="I147">
            <v>68</v>
          </cell>
          <cell r="J147">
            <v>600</v>
          </cell>
          <cell r="L147" t="str">
            <v>補修費を含む。</v>
          </cell>
        </row>
        <row r="148">
          <cell r="B148" t="str">
            <v>0.13ｍ3）24.0km以下</v>
          </cell>
        </row>
        <row r="149">
          <cell r="D149" t="str">
            <v>運転手（一般）</v>
          </cell>
          <cell r="E149" t="str">
            <v>人</v>
          </cell>
          <cell r="F149">
            <v>0.3</v>
          </cell>
          <cell r="G149" t="str">
            <v>人</v>
          </cell>
          <cell r="H149">
            <v>0.3</v>
          </cell>
          <cell r="I149">
            <v>17000</v>
          </cell>
          <cell r="J149">
            <v>5100</v>
          </cell>
        </row>
        <row r="151">
          <cell r="D151" t="str">
            <v>その他</v>
          </cell>
          <cell r="E151" t="str">
            <v>（労＋雑）×12%</v>
          </cell>
          <cell r="F151">
            <v>684</v>
          </cell>
          <cell r="J151">
            <v>684</v>
          </cell>
        </row>
        <row r="153">
          <cell r="D153" t="str">
            <v>計</v>
          </cell>
          <cell r="E153">
            <v>7630</v>
          </cell>
          <cell r="J153">
            <v>7630</v>
          </cell>
        </row>
        <row r="156">
          <cell r="G156" t="str">
            <v>共用</v>
          </cell>
        </row>
        <row r="157">
          <cell r="A157" t="str">
            <v>T032040</v>
          </cell>
          <cell r="B157" t="str">
            <v>土砂運搬</v>
          </cell>
          <cell r="C157" t="str">
            <v>ｍ3</v>
          </cell>
          <cell r="D157" t="str">
            <v>ダンプトラック損料</v>
          </cell>
          <cell r="E157" t="str">
            <v>２t車</v>
          </cell>
          <cell r="F157" t="str">
            <v>日</v>
          </cell>
          <cell r="G157" t="str">
            <v>日</v>
          </cell>
          <cell r="H157">
            <v>0.58099999999999996</v>
          </cell>
          <cell r="I157">
            <v>3220</v>
          </cell>
          <cell r="J157">
            <v>1871</v>
          </cell>
          <cell r="K157">
            <v>11450</v>
          </cell>
          <cell r="L157" t="str">
            <v>ダンプトラック損料</v>
          </cell>
        </row>
        <row r="158">
          <cell r="B158" t="str">
            <v>（２t車，ＤＩＤ区間　有り</v>
          </cell>
          <cell r="C158" t="str">
            <v>はタイヤ損耗費及び</v>
          </cell>
          <cell r="L158" t="str">
            <v>はタイヤ損耗費及び</v>
          </cell>
        </row>
        <row r="159">
          <cell r="B159" t="str">
            <v>ﾊﾞｯｸﾎｳ　油圧式ｸﾛｰﾗ型</v>
          </cell>
          <cell r="C159" t="str">
            <v>燃料</v>
          </cell>
          <cell r="D159" t="str">
            <v>燃料</v>
          </cell>
          <cell r="E159" t="str">
            <v>軽油，油脂類共</v>
          </cell>
          <cell r="F159">
            <v>13.23</v>
          </cell>
          <cell r="G159" t="str">
            <v>㍑</v>
          </cell>
          <cell r="H159">
            <v>13.23</v>
          </cell>
          <cell r="I159">
            <v>68</v>
          </cell>
          <cell r="J159">
            <v>900</v>
          </cell>
          <cell r="L159" t="str">
            <v>補修費を含む。</v>
          </cell>
        </row>
        <row r="160">
          <cell r="B160" t="str">
            <v>0.13ｍ3）60.0km以下</v>
          </cell>
        </row>
        <row r="161">
          <cell r="D161" t="str">
            <v>運転手（一般）</v>
          </cell>
          <cell r="E161" t="str">
            <v>人</v>
          </cell>
          <cell r="F161">
            <v>0.45</v>
          </cell>
          <cell r="G161" t="str">
            <v>人</v>
          </cell>
          <cell r="H161">
            <v>0.45</v>
          </cell>
          <cell r="I161">
            <v>17000</v>
          </cell>
          <cell r="J161">
            <v>7650</v>
          </cell>
        </row>
        <row r="163">
          <cell r="D163" t="str">
            <v>その他</v>
          </cell>
          <cell r="E163" t="str">
            <v>（労＋雑）×12%</v>
          </cell>
          <cell r="F163">
            <v>1026</v>
          </cell>
          <cell r="J163">
            <v>1026</v>
          </cell>
        </row>
        <row r="165">
          <cell r="D165" t="str">
            <v>計</v>
          </cell>
          <cell r="E165">
            <v>11447</v>
          </cell>
          <cell r="J165">
            <v>11447</v>
          </cell>
        </row>
        <row r="168">
          <cell r="G168" t="str">
            <v>共用</v>
          </cell>
        </row>
        <row r="169">
          <cell r="A169" t="str">
            <v>T032100</v>
          </cell>
          <cell r="B169" t="str">
            <v>土砂運搬</v>
          </cell>
          <cell r="C169" t="str">
            <v>ｍ3</v>
          </cell>
          <cell r="D169" t="str">
            <v>ダンプトラック損料</v>
          </cell>
          <cell r="E169" t="str">
            <v>２t車</v>
          </cell>
          <cell r="F169" t="str">
            <v>日</v>
          </cell>
          <cell r="G169" t="str">
            <v>日</v>
          </cell>
          <cell r="H169">
            <v>5.8000000000000003E-2</v>
          </cell>
          <cell r="I169">
            <v>3220</v>
          </cell>
          <cell r="J169">
            <v>187</v>
          </cell>
          <cell r="K169">
            <v>1150</v>
          </cell>
          <cell r="L169" t="str">
            <v>ダンプトラック損料</v>
          </cell>
        </row>
        <row r="170">
          <cell r="B170" t="str">
            <v>（２t車，ＤＩＤ区間　無し</v>
          </cell>
          <cell r="C170" t="str">
            <v>はタイヤ損耗費及び</v>
          </cell>
          <cell r="L170" t="str">
            <v>はタイヤ損耗費及び</v>
          </cell>
        </row>
        <row r="171">
          <cell r="B171" t="str">
            <v>ﾊﾞｯｸﾎｳ　油圧式ｸﾛｰﾗ型</v>
          </cell>
          <cell r="C171" t="str">
            <v>燃料</v>
          </cell>
          <cell r="D171" t="str">
            <v>燃料</v>
          </cell>
          <cell r="E171" t="str">
            <v>軽油，油脂類共</v>
          </cell>
          <cell r="F171">
            <v>1.32</v>
          </cell>
          <cell r="G171" t="str">
            <v>㍑</v>
          </cell>
          <cell r="H171">
            <v>1.32</v>
          </cell>
          <cell r="I171">
            <v>68</v>
          </cell>
          <cell r="J171">
            <v>90</v>
          </cell>
          <cell r="L171" t="str">
            <v>補修費を含む。</v>
          </cell>
        </row>
        <row r="172">
          <cell r="B172" t="str">
            <v>0.13ｍ3）0.3km以下</v>
          </cell>
        </row>
        <row r="173">
          <cell r="D173" t="str">
            <v>運転手（一般）</v>
          </cell>
          <cell r="E173" t="str">
            <v>人</v>
          </cell>
          <cell r="F173">
            <v>4.4999999999999998E-2</v>
          </cell>
          <cell r="G173" t="str">
            <v>人</v>
          </cell>
          <cell r="H173">
            <v>4.4999999999999998E-2</v>
          </cell>
          <cell r="I173">
            <v>17000</v>
          </cell>
          <cell r="J173">
            <v>765</v>
          </cell>
        </row>
        <row r="175">
          <cell r="D175" t="str">
            <v>その他</v>
          </cell>
          <cell r="E175" t="str">
            <v>（労＋雑）×12%</v>
          </cell>
          <cell r="F175">
            <v>103</v>
          </cell>
          <cell r="J175">
            <v>103</v>
          </cell>
        </row>
        <row r="177">
          <cell r="D177" t="str">
            <v>計</v>
          </cell>
          <cell r="E177">
            <v>1145</v>
          </cell>
          <cell r="J177">
            <v>1145</v>
          </cell>
        </row>
        <row r="180">
          <cell r="G180" t="str">
            <v>共用</v>
          </cell>
        </row>
        <row r="181">
          <cell r="A181" t="str">
            <v>T032101</v>
          </cell>
          <cell r="B181" t="str">
            <v>土砂運搬</v>
          </cell>
          <cell r="C181" t="str">
            <v>ｍ3</v>
          </cell>
          <cell r="D181" t="str">
            <v>ダンプトラック損料</v>
          </cell>
          <cell r="E181" t="str">
            <v>２t車</v>
          </cell>
          <cell r="F181" t="str">
            <v>日</v>
          </cell>
          <cell r="G181" t="str">
            <v>日</v>
          </cell>
          <cell r="H181">
            <v>6.5000000000000002E-2</v>
          </cell>
          <cell r="I181">
            <v>3220</v>
          </cell>
          <cell r="J181">
            <v>209</v>
          </cell>
          <cell r="K181">
            <v>1270</v>
          </cell>
          <cell r="L181" t="str">
            <v>ダンプトラック損料</v>
          </cell>
        </row>
        <row r="182">
          <cell r="B182" t="str">
            <v>（２t車，ＤＩＤ区間　無し</v>
          </cell>
          <cell r="C182" t="str">
            <v>はタイヤ損耗費及び</v>
          </cell>
          <cell r="L182" t="str">
            <v>はタイヤ損耗費及び</v>
          </cell>
        </row>
        <row r="183">
          <cell r="B183" t="str">
            <v>ﾊﾞｯｸﾎｳ　油圧式ｸﾛｰﾗ型</v>
          </cell>
          <cell r="C183" t="str">
            <v>燃料</v>
          </cell>
          <cell r="D183" t="str">
            <v>燃料</v>
          </cell>
          <cell r="E183" t="str">
            <v>軽油，油脂類共</v>
          </cell>
          <cell r="F183">
            <v>1.47</v>
          </cell>
          <cell r="G183" t="str">
            <v>㍑</v>
          </cell>
          <cell r="H183">
            <v>1.47</v>
          </cell>
          <cell r="I183">
            <v>68</v>
          </cell>
          <cell r="J183">
            <v>100</v>
          </cell>
          <cell r="L183" t="str">
            <v>補修費を含む。</v>
          </cell>
        </row>
        <row r="184">
          <cell r="B184" t="str">
            <v>0.13ｍ3）1.0km以下</v>
          </cell>
        </row>
        <row r="185">
          <cell r="D185" t="str">
            <v>運転手（一般）</v>
          </cell>
          <cell r="E185" t="str">
            <v>人</v>
          </cell>
          <cell r="F185">
            <v>0.05</v>
          </cell>
          <cell r="G185" t="str">
            <v>人</v>
          </cell>
          <cell r="H185">
            <v>0.05</v>
          </cell>
          <cell r="I185">
            <v>17000</v>
          </cell>
          <cell r="J185">
            <v>850</v>
          </cell>
        </row>
        <row r="187">
          <cell r="D187" t="str">
            <v>その他</v>
          </cell>
          <cell r="E187" t="str">
            <v>（労＋雑）×12%</v>
          </cell>
          <cell r="F187">
            <v>114</v>
          </cell>
          <cell r="J187">
            <v>114</v>
          </cell>
        </row>
        <row r="189">
          <cell r="D189" t="str">
            <v>計</v>
          </cell>
          <cell r="E189">
            <v>1273</v>
          </cell>
          <cell r="J189">
            <v>1273</v>
          </cell>
        </row>
        <row r="192">
          <cell r="G192" t="str">
            <v>共用</v>
          </cell>
        </row>
        <row r="193">
          <cell r="A193" t="str">
            <v>T032102</v>
          </cell>
          <cell r="B193" t="str">
            <v>土砂運搬</v>
          </cell>
          <cell r="C193" t="str">
            <v>ｍ3</v>
          </cell>
          <cell r="D193" t="str">
            <v>ダンプトラック損料</v>
          </cell>
          <cell r="E193" t="str">
            <v>２t車</v>
          </cell>
          <cell r="F193" t="str">
            <v>日</v>
          </cell>
          <cell r="G193" t="str">
            <v>日</v>
          </cell>
          <cell r="H193">
            <v>7.6999999999999999E-2</v>
          </cell>
          <cell r="I193">
            <v>3220</v>
          </cell>
          <cell r="J193">
            <v>248</v>
          </cell>
          <cell r="K193">
            <v>1530</v>
          </cell>
          <cell r="L193" t="str">
            <v>ダンプトラック損料</v>
          </cell>
        </row>
        <row r="194">
          <cell r="B194" t="str">
            <v>（２t車，ＤＩＤ区間　無し</v>
          </cell>
          <cell r="C194" t="str">
            <v>はタイヤ損耗費及び</v>
          </cell>
          <cell r="L194" t="str">
            <v>はタイヤ損耗費及び</v>
          </cell>
        </row>
        <row r="195">
          <cell r="B195" t="str">
            <v>ﾊﾞｯｸﾎｳ　油圧式ｸﾛｰﾗ型</v>
          </cell>
          <cell r="C195" t="str">
            <v>燃料</v>
          </cell>
          <cell r="D195" t="str">
            <v>燃料</v>
          </cell>
          <cell r="E195" t="str">
            <v>軽油，油脂類共</v>
          </cell>
          <cell r="F195">
            <v>1.76</v>
          </cell>
          <cell r="G195" t="str">
            <v>㍑</v>
          </cell>
          <cell r="H195">
            <v>1.76</v>
          </cell>
          <cell r="I195">
            <v>68</v>
          </cell>
          <cell r="J195">
            <v>120</v>
          </cell>
          <cell r="L195" t="str">
            <v>補修費を含む。</v>
          </cell>
        </row>
        <row r="196">
          <cell r="B196" t="str">
            <v>0.13ｍ3）1.5km以下</v>
          </cell>
        </row>
        <row r="197">
          <cell r="D197" t="str">
            <v>運転手（一般）</v>
          </cell>
          <cell r="E197" t="str">
            <v>人</v>
          </cell>
          <cell r="F197">
            <v>0.06</v>
          </cell>
          <cell r="G197" t="str">
            <v>人</v>
          </cell>
          <cell r="H197">
            <v>0.06</v>
          </cell>
          <cell r="I197">
            <v>17000</v>
          </cell>
          <cell r="J197">
            <v>1020</v>
          </cell>
        </row>
        <row r="199">
          <cell r="D199" t="str">
            <v>その他</v>
          </cell>
          <cell r="E199" t="str">
            <v>（労＋雑）×12%</v>
          </cell>
          <cell r="F199">
            <v>137</v>
          </cell>
          <cell r="J199">
            <v>137</v>
          </cell>
        </row>
        <row r="201">
          <cell r="D201" t="str">
            <v>計</v>
          </cell>
          <cell r="E201">
            <v>1525</v>
          </cell>
          <cell r="J201">
            <v>1525</v>
          </cell>
        </row>
        <row r="204">
          <cell r="G204" t="str">
            <v>共用</v>
          </cell>
        </row>
        <row r="205">
          <cell r="A205" t="str">
            <v>T032104</v>
          </cell>
          <cell r="B205" t="str">
            <v>土砂運搬</v>
          </cell>
          <cell r="C205" t="str">
            <v>ｍ3</v>
          </cell>
          <cell r="D205" t="str">
            <v>ダンプトラック損料</v>
          </cell>
          <cell r="E205" t="str">
            <v>２t車</v>
          </cell>
          <cell r="F205" t="str">
            <v>日</v>
          </cell>
          <cell r="G205" t="str">
            <v>日</v>
          </cell>
          <cell r="H205">
            <v>0.09</v>
          </cell>
          <cell r="I205">
            <v>3220</v>
          </cell>
          <cell r="J205">
            <v>290</v>
          </cell>
          <cell r="K205">
            <v>1780</v>
          </cell>
          <cell r="L205" t="str">
            <v>ダンプトラック損料</v>
          </cell>
        </row>
        <row r="206">
          <cell r="B206" t="str">
            <v>（２t車，ＤＩＤ区間　無し</v>
          </cell>
          <cell r="C206" t="str">
            <v>はタイヤ損耗費及び</v>
          </cell>
          <cell r="L206" t="str">
            <v>はタイヤ損耗費及び</v>
          </cell>
        </row>
        <row r="207">
          <cell r="B207" t="str">
            <v>ﾊﾞｯｸﾎｳ　油圧式ｸﾛｰﾗ型</v>
          </cell>
          <cell r="C207" t="str">
            <v>燃料</v>
          </cell>
          <cell r="D207" t="str">
            <v>燃料</v>
          </cell>
          <cell r="E207" t="str">
            <v>軽油，油脂類共</v>
          </cell>
          <cell r="F207">
            <v>2.06</v>
          </cell>
          <cell r="G207" t="str">
            <v>㍑</v>
          </cell>
          <cell r="H207">
            <v>2.06</v>
          </cell>
          <cell r="I207">
            <v>68</v>
          </cell>
          <cell r="J207">
            <v>140</v>
          </cell>
          <cell r="L207" t="str">
            <v>補修費を含む。</v>
          </cell>
        </row>
        <row r="208">
          <cell r="B208" t="str">
            <v>0.13ｍ3）2.5km以下</v>
          </cell>
        </row>
        <row r="209">
          <cell r="D209" t="str">
            <v>運転手（一般）</v>
          </cell>
          <cell r="E209" t="str">
            <v>人</v>
          </cell>
          <cell r="F209">
            <v>7.0000000000000007E-2</v>
          </cell>
          <cell r="G209" t="str">
            <v>人</v>
          </cell>
          <cell r="H209">
            <v>7.0000000000000007E-2</v>
          </cell>
          <cell r="I209">
            <v>17000</v>
          </cell>
          <cell r="J209">
            <v>1190</v>
          </cell>
        </row>
        <row r="211">
          <cell r="D211" t="str">
            <v>その他</v>
          </cell>
          <cell r="E211" t="str">
            <v>（労＋雑）×12%</v>
          </cell>
          <cell r="F211">
            <v>160</v>
          </cell>
          <cell r="J211">
            <v>160</v>
          </cell>
        </row>
        <row r="213">
          <cell r="D213" t="str">
            <v>計</v>
          </cell>
          <cell r="E213">
            <v>1780</v>
          </cell>
          <cell r="J213">
            <v>1780</v>
          </cell>
        </row>
        <row r="214">
          <cell r="G214" t="str">
            <v>共用</v>
          </cell>
        </row>
        <row r="215">
          <cell r="A215" t="str">
            <v>T032105</v>
          </cell>
          <cell r="B215" t="str">
            <v>土砂運搬</v>
          </cell>
          <cell r="C215" t="str">
            <v>ｍ3</v>
          </cell>
          <cell r="D215" t="str">
            <v>ダンプトラック損料</v>
          </cell>
          <cell r="E215" t="str">
            <v>２t車</v>
          </cell>
          <cell r="F215" t="str">
            <v>日</v>
          </cell>
          <cell r="G215" t="str">
            <v>日</v>
          </cell>
          <cell r="H215">
            <v>0.10299999999999999</v>
          </cell>
          <cell r="I215">
            <v>3220</v>
          </cell>
          <cell r="J215">
            <v>332</v>
          </cell>
          <cell r="K215">
            <v>2030</v>
          </cell>
          <cell r="L215" t="str">
            <v>ダンプトラック損料</v>
          </cell>
        </row>
        <row r="216">
          <cell r="B216" t="str">
            <v>（２t車，ＤＩＤ区間　無し</v>
          </cell>
          <cell r="C216" t="str">
            <v>はタイヤ損耗費及び</v>
          </cell>
          <cell r="L216" t="str">
            <v>はタイヤ損耗費及び</v>
          </cell>
        </row>
        <row r="217">
          <cell r="B217" t="str">
            <v>ﾊﾞｯｸﾎｳ　油圧式ｸﾛｰﾗ型</v>
          </cell>
          <cell r="C217" t="str">
            <v>燃料</v>
          </cell>
          <cell r="D217" t="str">
            <v>燃料</v>
          </cell>
          <cell r="E217" t="str">
            <v>軽油，油脂類共</v>
          </cell>
          <cell r="F217">
            <v>2.35</v>
          </cell>
          <cell r="G217" t="str">
            <v>㍑</v>
          </cell>
          <cell r="H217">
            <v>2.35</v>
          </cell>
          <cell r="I217">
            <v>68</v>
          </cell>
          <cell r="J217">
            <v>160</v>
          </cell>
          <cell r="L217" t="str">
            <v>補修費を含む。</v>
          </cell>
        </row>
        <row r="218">
          <cell r="B218" t="str">
            <v>0.13ｍ3）3.0km以下</v>
          </cell>
        </row>
        <row r="219">
          <cell r="D219" t="str">
            <v>運転手（一般）</v>
          </cell>
          <cell r="E219" t="str">
            <v>人</v>
          </cell>
          <cell r="F219">
            <v>0.08</v>
          </cell>
          <cell r="G219" t="str">
            <v>人</v>
          </cell>
          <cell r="H219">
            <v>0.08</v>
          </cell>
          <cell r="I219">
            <v>17000</v>
          </cell>
          <cell r="J219">
            <v>1360</v>
          </cell>
        </row>
        <row r="221">
          <cell r="D221" t="str">
            <v>その他</v>
          </cell>
          <cell r="E221" t="str">
            <v>（労＋雑）×12%</v>
          </cell>
          <cell r="F221">
            <v>182</v>
          </cell>
          <cell r="J221">
            <v>182</v>
          </cell>
        </row>
        <row r="223">
          <cell r="D223" t="str">
            <v>計</v>
          </cell>
          <cell r="E223">
            <v>2034</v>
          </cell>
          <cell r="J223">
            <v>2034</v>
          </cell>
        </row>
        <row r="226">
          <cell r="G226" t="str">
            <v>共用</v>
          </cell>
        </row>
        <row r="227">
          <cell r="A227" t="str">
            <v>T032106</v>
          </cell>
          <cell r="B227" t="str">
            <v>土砂運搬</v>
          </cell>
          <cell r="C227" t="str">
            <v>ｍ3</v>
          </cell>
          <cell r="D227" t="str">
            <v>ダンプトラック損料</v>
          </cell>
          <cell r="E227" t="str">
            <v>２t車</v>
          </cell>
          <cell r="F227" t="str">
            <v>日</v>
          </cell>
          <cell r="G227" t="str">
            <v>日</v>
          </cell>
          <cell r="H227">
            <v>0.11600000000000001</v>
          </cell>
          <cell r="I227">
            <v>3220</v>
          </cell>
          <cell r="J227">
            <v>374</v>
          </cell>
          <cell r="K227">
            <v>2290</v>
          </cell>
          <cell r="L227" t="str">
            <v>ダンプトラック損料</v>
          </cell>
        </row>
        <row r="228">
          <cell r="B228" t="str">
            <v>（２t車，ＤＩＤ区間　無し</v>
          </cell>
          <cell r="C228" t="str">
            <v>はタイヤ損耗費及び</v>
          </cell>
          <cell r="L228" t="str">
            <v>はタイヤ損耗費及び</v>
          </cell>
        </row>
        <row r="229">
          <cell r="B229" t="str">
            <v>ﾊﾞｯｸﾎｳ　油圧式ｸﾛｰﾗ型</v>
          </cell>
          <cell r="C229" t="str">
            <v>燃料</v>
          </cell>
          <cell r="D229" t="str">
            <v>燃料</v>
          </cell>
          <cell r="E229" t="str">
            <v>軽油，油脂類共</v>
          </cell>
          <cell r="F229">
            <v>2.65</v>
          </cell>
          <cell r="G229" t="str">
            <v>㍑</v>
          </cell>
          <cell r="H229">
            <v>2.65</v>
          </cell>
          <cell r="I229">
            <v>68</v>
          </cell>
          <cell r="J229">
            <v>180</v>
          </cell>
          <cell r="L229" t="str">
            <v>補修費を含む。</v>
          </cell>
        </row>
        <row r="230">
          <cell r="B230" t="str">
            <v>0.13ｍ3）3.5km以下</v>
          </cell>
        </row>
        <row r="231">
          <cell r="D231" t="str">
            <v>運転手（一般）</v>
          </cell>
          <cell r="E231" t="str">
            <v>人</v>
          </cell>
          <cell r="F231">
            <v>0.09</v>
          </cell>
          <cell r="G231" t="str">
            <v>人</v>
          </cell>
          <cell r="H231">
            <v>0.09</v>
          </cell>
          <cell r="I231">
            <v>17000</v>
          </cell>
          <cell r="J231">
            <v>1530</v>
          </cell>
        </row>
        <row r="233">
          <cell r="D233" t="str">
            <v>その他</v>
          </cell>
          <cell r="E233" t="str">
            <v>（労＋雑）×12%</v>
          </cell>
          <cell r="F233">
            <v>205</v>
          </cell>
          <cell r="J233">
            <v>205</v>
          </cell>
        </row>
        <row r="235">
          <cell r="D235" t="str">
            <v>計</v>
          </cell>
          <cell r="E235">
            <v>2289</v>
          </cell>
          <cell r="J235">
            <v>2289</v>
          </cell>
        </row>
        <row r="238">
          <cell r="G238" t="str">
            <v>共用</v>
          </cell>
        </row>
        <row r="239">
          <cell r="A239" t="str">
            <v>T032107</v>
          </cell>
          <cell r="B239" t="str">
            <v>土砂運搬</v>
          </cell>
          <cell r="C239" t="str">
            <v>ｍ3</v>
          </cell>
          <cell r="D239" t="str">
            <v>ダンプトラック損料</v>
          </cell>
          <cell r="E239" t="str">
            <v>２t車</v>
          </cell>
          <cell r="F239" t="str">
            <v>日</v>
          </cell>
          <cell r="G239" t="str">
            <v>日</v>
          </cell>
          <cell r="H239">
            <v>0.129</v>
          </cell>
          <cell r="I239">
            <v>3220</v>
          </cell>
          <cell r="J239">
            <v>415</v>
          </cell>
          <cell r="K239">
            <v>2540</v>
          </cell>
          <cell r="L239" t="str">
            <v>ダンプトラック損料</v>
          </cell>
        </row>
        <row r="240">
          <cell r="B240" t="str">
            <v>（２t車，ＤＩＤ区間　無し</v>
          </cell>
          <cell r="C240" t="str">
            <v>はタイヤ損耗費及び</v>
          </cell>
          <cell r="L240" t="str">
            <v>はタイヤ損耗費及び</v>
          </cell>
        </row>
        <row r="241">
          <cell r="B241" t="str">
            <v>ﾊﾞｯｸﾎｳ　油圧式ｸﾛｰﾗ型</v>
          </cell>
          <cell r="C241" t="str">
            <v>燃料</v>
          </cell>
          <cell r="D241" t="str">
            <v>燃料</v>
          </cell>
          <cell r="E241" t="str">
            <v>軽油，油脂類共</v>
          </cell>
          <cell r="F241">
            <v>2.94</v>
          </cell>
          <cell r="G241" t="str">
            <v>㍑</v>
          </cell>
          <cell r="H241">
            <v>2.94</v>
          </cell>
          <cell r="I241">
            <v>68</v>
          </cell>
          <cell r="J241">
            <v>200</v>
          </cell>
          <cell r="L241" t="str">
            <v>補修費を含む。</v>
          </cell>
        </row>
        <row r="242">
          <cell r="B242" t="str">
            <v>0.13ｍ3）4.5km以下</v>
          </cell>
        </row>
        <row r="243">
          <cell r="D243" t="str">
            <v>運転手（一般）</v>
          </cell>
          <cell r="E243" t="str">
            <v>人</v>
          </cell>
          <cell r="F243">
            <v>0.1</v>
          </cell>
          <cell r="G243" t="str">
            <v>人</v>
          </cell>
          <cell r="H243">
            <v>0.1</v>
          </cell>
          <cell r="I243">
            <v>17000</v>
          </cell>
          <cell r="J243">
            <v>1700</v>
          </cell>
        </row>
        <row r="245">
          <cell r="D245" t="str">
            <v>その他</v>
          </cell>
          <cell r="E245" t="str">
            <v>（労＋雑）×12%</v>
          </cell>
          <cell r="F245">
            <v>228</v>
          </cell>
          <cell r="J245">
            <v>228</v>
          </cell>
        </row>
        <row r="247">
          <cell r="D247" t="str">
            <v>計</v>
          </cell>
          <cell r="E247">
            <v>2543</v>
          </cell>
          <cell r="J247">
            <v>2543</v>
          </cell>
        </row>
        <row r="250">
          <cell r="G250" t="str">
            <v>共用</v>
          </cell>
        </row>
        <row r="251">
          <cell r="A251" t="str">
            <v>T032108</v>
          </cell>
          <cell r="B251" t="str">
            <v>土砂運搬</v>
          </cell>
          <cell r="C251" t="str">
            <v>ｍ3</v>
          </cell>
          <cell r="D251" t="str">
            <v>ダンプトラック損料</v>
          </cell>
          <cell r="E251" t="str">
            <v>２t車</v>
          </cell>
          <cell r="F251" t="str">
            <v>日</v>
          </cell>
          <cell r="G251" t="str">
            <v>日</v>
          </cell>
          <cell r="H251">
            <v>0.14199999999999999</v>
          </cell>
          <cell r="I251">
            <v>3220</v>
          </cell>
          <cell r="J251">
            <v>457</v>
          </cell>
          <cell r="K251">
            <v>2800</v>
          </cell>
          <cell r="L251" t="str">
            <v>ダンプトラック損料</v>
          </cell>
        </row>
        <row r="252">
          <cell r="B252" t="str">
            <v>（２t車，ＤＩＤ区間　無し</v>
          </cell>
          <cell r="C252" t="str">
            <v>はタイヤ損耗費及び</v>
          </cell>
          <cell r="L252" t="str">
            <v>はタイヤ損耗費及び</v>
          </cell>
        </row>
        <row r="253">
          <cell r="B253" t="str">
            <v>ﾊﾞｯｸﾎｳ　油圧式ｸﾛｰﾗ型</v>
          </cell>
          <cell r="C253" t="str">
            <v>燃料</v>
          </cell>
          <cell r="D253" t="str">
            <v>燃料</v>
          </cell>
          <cell r="E253" t="str">
            <v>軽油，油脂類共</v>
          </cell>
          <cell r="F253">
            <v>3.23</v>
          </cell>
          <cell r="G253" t="str">
            <v>㍑</v>
          </cell>
          <cell r="H253">
            <v>3.23</v>
          </cell>
          <cell r="I253">
            <v>68</v>
          </cell>
          <cell r="J253">
            <v>220</v>
          </cell>
          <cell r="L253" t="str">
            <v>補修費を含む。</v>
          </cell>
        </row>
        <row r="254">
          <cell r="B254" t="str">
            <v>0.13ｍ3）5.5km以下</v>
          </cell>
        </row>
        <row r="255">
          <cell r="D255" t="str">
            <v>運転手（一般）</v>
          </cell>
          <cell r="E255" t="str">
            <v>人</v>
          </cell>
          <cell r="F255">
            <v>0.11</v>
          </cell>
          <cell r="G255" t="str">
            <v>人</v>
          </cell>
          <cell r="H255">
            <v>0.11</v>
          </cell>
          <cell r="I255">
            <v>17000</v>
          </cell>
          <cell r="J255">
            <v>1870</v>
          </cell>
        </row>
        <row r="257">
          <cell r="D257" t="str">
            <v>その他</v>
          </cell>
          <cell r="E257" t="str">
            <v>（労＋雑）×12%</v>
          </cell>
          <cell r="F257">
            <v>251</v>
          </cell>
          <cell r="J257">
            <v>251</v>
          </cell>
        </row>
        <row r="259">
          <cell r="D259" t="str">
            <v>計</v>
          </cell>
          <cell r="E259">
            <v>2798</v>
          </cell>
          <cell r="J259">
            <v>2798</v>
          </cell>
        </row>
        <row r="262">
          <cell r="G262" t="str">
            <v>共用</v>
          </cell>
        </row>
        <row r="263">
          <cell r="A263" t="str">
            <v>T032109</v>
          </cell>
          <cell r="B263" t="str">
            <v>土砂運搬</v>
          </cell>
          <cell r="C263" t="str">
            <v>ｍ3</v>
          </cell>
          <cell r="D263" t="str">
            <v>ダンプトラック損料</v>
          </cell>
          <cell r="E263" t="str">
            <v>２t車</v>
          </cell>
          <cell r="F263" t="str">
            <v>日</v>
          </cell>
          <cell r="G263" t="str">
            <v>日</v>
          </cell>
          <cell r="H263">
            <v>0.16800000000000001</v>
          </cell>
          <cell r="I263">
            <v>3220</v>
          </cell>
          <cell r="J263">
            <v>541</v>
          </cell>
          <cell r="K263">
            <v>3310</v>
          </cell>
          <cell r="L263" t="str">
            <v>ダンプトラック損料</v>
          </cell>
        </row>
        <row r="264">
          <cell r="B264" t="str">
            <v>（２t車，ＤＩＤ区間　無し</v>
          </cell>
          <cell r="C264" t="str">
            <v>はタイヤ損耗費及び</v>
          </cell>
          <cell r="L264" t="str">
            <v>はタイヤ損耗費及び</v>
          </cell>
        </row>
        <row r="265">
          <cell r="B265" t="str">
            <v>ﾊﾞｯｸﾎｳ　油圧式ｸﾛｰﾗ型</v>
          </cell>
          <cell r="C265" t="str">
            <v>燃料</v>
          </cell>
          <cell r="D265" t="str">
            <v>燃料</v>
          </cell>
          <cell r="E265" t="str">
            <v>軽油，油脂類共</v>
          </cell>
          <cell r="F265">
            <v>3.82</v>
          </cell>
          <cell r="G265" t="str">
            <v>㍑</v>
          </cell>
          <cell r="H265">
            <v>3.82</v>
          </cell>
          <cell r="I265">
            <v>68</v>
          </cell>
          <cell r="J265">
            <v>260</v>
          </cell>
          <cell r="L265" t="str">
            <v>補修費を含む。</v>
          </cell>
        </row>
        <row r="266">
          <cell r="B266" t="str">
            <v>0.13ｍ3）7.0km以下</v>
          </cell>
        </row>
        <row r="267">
          <cell r="D267" t="str">
            <v>運転手（一般）</v>
          </cell>
          <cell r="E267" t="str">
            <v>人</v>
          </cell>
          <cell r="F267">
            <v>0.13</v>
          </cell>
          <cell r="G267" t="str">
            <v>人</v>
          </cell>
          <cell r="H267">
            <v>0.13</v>
          </cell>
          <cell r="I267">
            <v>17000</v>
          </cell>
          <cell r="J267">
            <v>2210</v>
          </cell>
        </row>
        <row r="269">
          <cell r="D269" t="str">
            <v>その他</v>
          </cell>
          <cell r="E269" t="str">
            <v>（労＋雑）×12%</v>
          </cell>
          <cell r="F269">
            <v>296</v>
          </cell>
          <cell r="J269">
            <v>296</v>
          </cell>
        </row>
        <row r="271">
          <cell r="D271" t="str">
            <v>計</v>
          </cell>
          <cell r="E271">
            <v>3307</v>
          </cell>
          <cell r="J271">
            <v>3307</v>
          </cell>
        </row>
        <row r="274">
          <cell r="G274" t="str">
            <v>共用</v>
          </cell>
        </row>
        <row r="275">
          <cell r="A275" t="str">
            <v>T032112</v>
          </cell>
          <cell r="B275" t="str">
            <v>土砂運搬</v>
          </cell>
          <cell r="C275" t="str">
            <v>ｍ3</v>
          </cell>
          <cell r="D275" t="str">
            <v>ダンプトラック損料</v>
          </cell>
          <cell r="E275" t="str">
            <v>２t車</v>
          </cell>
          <cell r="F275" t="str">
            <v>日</v>
          </cell>
          <cell r="G275" t="str">
            <v>日</v>
          </cell>
          <cell r="H275">
            <v>0.19400000000000001</v>
          </cell>
          <cell r="I275">
            <v>3220</v>
          </cell>
          <cell r="J275">
            <v>625</v>
          </cell>
          <cell r="K275">
            <v>3820</v>
          </cell>
          <cell r="L275" t="str">
            <v>ダンプトラック損料</v>
          </cell>
        </row>
        <row r="276">
          <cell r="B276" t="str">
            <v>（２t車，ＤＩＤ区間　無し</v>
          </cell>
          <cell r="C276" t="str">
            <v>はタイヤ損耗費及び</v>
          </cell>
          <cell r="L276" t="str">
            <v>はタイヤ損耗費及び</v>
          </cell>
        </row>
        <row r="277">
          <cell r="B277" t="str">
            <v>ﾊﾞｯｸﾎｳ　油圧式ｸﾛｰﾗ型</v>
          </cell>
          <cell r="C277" t="str">
            <v>燃料</v>
          </cell>
          <cell r="D277" t="str">
            <v>燃料</v>
          </cell>
          <cell r="E277" t="str">
            <v>軽油，油脂類共</v>
          </cell>
          <cell r="F277">
            <v>4.41</v>
          </cell>
          <cell r="G277" t="str">
            <v>㍑</v>
          </cell>
          <cell r="H277">
            <v>4.41</v>
          </cell>
          <cell r="I277">
            <v>68</v>
          </cell>
          <cell r="J277">
            <v>300</v>
          </cell>
          <cell r="L277" t="str">
            <v>補修費を含む。</v>
          </cell>
        </row>
        <row r="278">
          <cell r="B278" t="str">
            <v>0.13ｍ3）9.0km以下</v>
          </cell>
        </row>
        <row r="279">
          <cell r="D279" t="str">
            <v>運転手（一般）</v>
          </cell>
          <cell r="E279" t="str">
            <v>人</v>
          </cell>
          <cell r="F279">
            <v>0.15</v>
          </cell>
          <cell r="G279" t="str">
            <v>人</v>
          </cell>
          <cell r="H279">
            <v>0.15</v>
          </cell>
          <cell r="I279">
            <v>17000</v>
          </cell>
          <cell r="J279">
            <v>2550</v>
          </cell>
        </row>
        <row r="281">
          <cell r="D281" t="str">
            <v>その他</v>
          </cell>
          <cell r="E281" t="str">
            <v>（労＋雑）×12%</v>
          </cell>
          <cell r="F281">
            <v>342</v>
          </cell>
          <cell r="J281">
            <v>342</v>
          </cell>
        </row>
        <row r="283">
          <cell r="D283" t="str">
            <v>計</v>
          </cell>
          <cell r="E283">
            <v>3817</v>
          </cell>
          <cell r="J283">
            <v>3817</v>
          </cell>
        </row>
        <row r="285">
          <cell r="A285" t="str">
            <v>T032116</v>
          </cell>
          <cell r="B285" t="str">
            <v>土砂運搬</v>
          </cell>
          <cell r="C285" t="str">
            <v>ｍ3</v>
          </cell>
          <cell r="D285" t="str">
            <v>ダンプトラック損料</v>
          </cell>
          <cell r="E285" t="str">
            <v>２t車</v>
          </cell>
          <cell r="F285" t="str">
            <v>日</v>
          </cell>
          <cell r="G285" t="str">
            <v>日</v>
          </cell>
          <cell r="H285">
            <v>0.23200000000000001</v>
          </cell>
          <cell r="I285">
            <v>3220</v>
          </cell>
          <cell r="J285">
            <v>747</v>
          </cell>
          <cell r="K285">
            <v>4580</v>
          </cell>
          <cell r="L285" t="str">
            <v>ダンプトラック損料</v>
          </cell>
        </row>
        <row r="286">
          <cell r="B286" t="str">
            <v>（２t車，ＤＩＤ区間　無し</v>
          </cell>
          <cell r="C286" t="str">
            <v>はタイヤ損耗費及び</v>
          </cell>
          <cell r="L286" t="str">
            <v>はタイヤ損耗費及び</v>
          </cell>
        </row>
        <row r="287">
          <cell r="B287" t="str">
            <v>ﾊﾞｯｸﾎｳ　油圧式ｸﾛｰﾗ型</v>
          </cell>
          <cell r="C287" t="str">
            <v>燃料</v>
          </cell>
          <cell r="D287" t="str">
            <v>燃料</v>
          </cell>
          <cell r="E287" t="str">
            <v>軽油，油脂類共</v>
          </cell>
          <cell r="F287">
            <v>5.29</v>
          </cell>
          <cell r="G287" t="str">
            <v>㍑</v>
          </cell>
          <cell r="H287">
            <v>5.29</v>
          </cell>
          <cell r="I287">
            <v>68</v>
          </cell>
          <cell r="J287">
            <v>360</v>
          </cell>
          <cell r="L287" t="str">
            <v>補修費を含む。</v>
          </cell>
        </row>
        <row r="288">
          <cell r="B288" t="str">
            <v>0.13ｍ3）12.0km以下</v>
          </cell>
        </row>
        <row r="289">
          <cell r="D289" t="str">
            <v>運転手（一般）</v>
          </cell>
          <cell r="E289" t="str">
            <v>人</v>
          </cell>
          <cell r="F289">
            <v>0.18</v>
          </cell>
          <cell r="G289" t="str">
            <v>人</v>
          </cell>
          <cell r="H289">
            <v>0.18</v>
          </cell>
          <cell r="I289">
            <v>17000</v>
          </cell>
          <cell r="J289">
            <v>3060</v>
          </cell>
        </row>
        <row r="291">
          <cell r="D291" t="str">
            <v>その他</v>
          </cell>
          <cell r="E291" t="str">
            <v>（労＋雑）×12%</v>
          </cell>
          <cell r="F291">
            <v>410</v>
          </cell>
          <cell r="J291">
            <v>410</v>
          </cell>
        </row>
        <row r="293">
          <cell r="D293" t="str">
            <v>計</v>
          </cell>
          <cell r="E293">
            <v>4577</v>
          </cell>
          <cell r="J293">
            <v>4577</v>
          </cell>
        </row>
        <row r="296">
          <cell r="G296" t="str">
            <v>共用</v>
          </cell>
        </row>
        <row r="297">
          <cell r="A297" t="str">
            <v>T032120</v>
          </cell>
          <cell r="B297" t="str">
            <v>土砂運搬</v>
          </cell>
          <cell r="C297" t="str">
            <v>ｍ3</v>
          </cell>
          <cell r="D297" t="str">
            <v>ダンプトラック損料</v>
          </cell>
          <cell r="E297" t="str">
            <v>２t車</v>
          </cell>
          <cell r="F297" t="str">
            <v>日</v>
          </cell>
          <cell r="G297" t="str">
            <v>日</v>
          </cell>
          <cell r="H297">
            <v>0.29699999999999999</v>
          </cell>
          <cell r="I297">
            <v>3220</v>
          </cell>
          <cell r="J297">
            <v>956</v>
          </cell>
          <cell r="K297">
            <v>5850</v>
          </cell>
          <cell r="L297" t="str">
            <v>ダンプトラック損料</v>
          </cell>
        </row>
        <row r="298">
          <cell r="B298" t="str">
            <v>（２t車，ＤＩＤ区間　無し</v>
          </cell>
          <cell r="C298" t="str">
            <v>はタイヤ損耗費及び</v>
          </cell>
          <cell r="L298" t="str">
            <v>はタイヤ損耗費及び</v>
          </cell>
        </row>
        <row r="299">
          <cell r="B299" t="str">
            <v>ﾊﾞｯｸﾎｳ　油圧式ｸﾛｰﾗ型</v>
          </cell>
          <cell r="C299" t="str">
            <v>燃料</v>
          </cell>
          <cell r="D299" t="str">
            <v>燃料</v>
          </cell>
          <cell r="E299" t="str">
            <v>軽油，油脂類共</v>
          </cell>
          <cell r="F299">
            <v>6.76</v>
          </cell>
          <cell r="G299" t="str">
            <v>㍑</v>
          </cell>
          <cell r="H299">
            <v>6.76</v>
          </cell>
          <cell r="I299">
            <v>68</v>
          </cell>
          <cell r="J299">
            <v>460</v>
          </cell>
          <cell r="L299" t="str">
            <v>補修費を含む。</v>
          </cell>
        </row>
        <row r="300">
          <cell r="B300" t="str">
            <v>0.13ｍ3）17.0km以下</v>
          </cell>
        </row>
        <row r="301">
          <cell r="D301" t="str">
            <v>運転手（一般）</v>
          </cell>
          <cell r="E301" t="str">
            <v>人</v>
          </cell>
          <cell r="F301">
            <v>0.23</v>
          </cell>
          <cell r="G301" t="str">
            <v>人</v>
          </cell>
          <cell r="H301">
            <v>0.23</v>
          </cell>
          <cell r="I301">
            <v>17000</v>
          </cell>
          <cell r="J301">
            <v>3910</v>
          </cell>
        </row>
        <row r="303">
          <cell r="D303" t="str">
            <v>その他</v>
          </cell>
          <cell r="E303" t="str">
            <v>（労＋雑）×12%</v>
          </cell>
          <cell r="F303">
            <v>524</v>
          </cell>
          <cell r="J303">
            <v>524</v>
          </cell>
        </row>
        <row r="305">
          <cell r="D305" t="str">
            <v>計</v>
          </cell>
          <cell r="E305">
            <v>5850</v>
          </cell>
          <cell r="J305">
            <v>5850</v>
          </cell>
        </row>
        <row r="308">
          <cell r="G308" t="str">
            <v>共用</v>
          </cell>
        </row>
        <row r="309">
          <cell r="A309" t="str">
            <v>T032130</v>
          </cell>
          <cell r="B309" t="str">
            <v>土砂運搬</v>
          </cell>
          <cell r="C309" t="str">
            <v>ｍ3</v>
          </cell>
          <cell r="D309" t="str">
            <v>ダンプトラック損料</v>
          </cell>
          <cell r="E309" t="str">
            <v>２t車</v>
          </cell>
          <cell r="F309" t="str">
            <v>日</v>
          </cell>
          <cell r="G309" t="str">
            <v>日</v>
          </cell>
          <cell r="H309">
            <v>0.38700000000000001</v>
          </cell>
          <cell r="I309">
            <v>3220</v>
          </cell>
          <cell r="J309">
            <v>1246</v>
          </cell>
          <cell r="K309">
            <v>7630</v>
          </cell>
          <cell r="L309" t="str">
            <v>ダンプトラック損料</v>
          </cell>
        </row>
        <row r="310">
          <cell r="B310" t="str">
            <v>（２t車，ＤＩＤ区間　無し</v>
          </cell>
          <cell r="C310" t="str">
            <v>はタイヤ損耗費及び</v>
          </cell>
          <cell r="L310" t="str">
            <v>はタイヤ損耗費及び</v>
          </cell>
        </row>
        <row r="311">
          <cell r="B311" t="str">
            <v>ﾊﾞｯｸﾎｳ　油圧式ｸﾛｰﾗ型</v>
          </cell>
          <cell r="C311" t="str">
            <v>燃料</v>
          </cell>
          <cell r="D311" t="str">
            <v>燃料</v>
          </cell>
          <cell r="E311" t="str">
            <v>軽油，油脂類共</v>
          </cell>
          <cell r="F311">
            <v>8.82</v>
          </cell>
          <cell r="G311" t="str">
            <v>㍑</v>
          </cell>
          <cell r="H311">
            <v>8.82</v>
          </cell>
          <cell r="I311">
            <v>68</v>
          </cell>
          <cell r="J311">
            <v>600</v>
          </cell>
          <cell r="L311" t="str">
            <v>補修費を含む。</v>
          </cell>
        </row>
        <row r="312">
          <cell r="B312" t="str">
            <v>0.13ｍ3）28.5km以下</v>
          </cell>
        </row>
        <row r="313">
          <cell r="D313" t="str">
            <v>運転手（一般）</v>
          </cell>
          <cell r="E313" t="str">
            <v>人</v>
          </cell>
          <cell r="F313">
            <v>0.3</v>
          </cell>
          <cell r="G313" t="str">
            <v>人</v>
          </cell>
          <cell r="H313">
            <v>0.3</v>
          </cell>
          <cell r="I313">
            <v>17000</v>
          </cell>
          <cell r="J313">
            <v>5100</v>
          </cell>
        </row>
        <row r="315">
          <cell r="D315" t="str">
            <v>その他</v>
          </cell>
          <cell r="E315" t="str">
            <v>（労＋雑）×12%</v>
          </cell>
          <cell r="F315">
            <v>684</v>
          </cell>
          <cell r="J315">
            <v>684</v>
          </cell>
        </row>
        <row r="317">
          <cell r="D317" t="str">
            <v>計</v>
          </cell>
          <cell r="E317">
            <v>7630</v>
          </cell>
          <cell r="J317">
            <v>7630</v>
          </cell>
        </row>
        <row r="320">
          <cell r="G320" t="str">
            <v>共用</v>
          </cell>
        </row>
        <row r="321">
          <cell r="A321" t="str">
            <v>T032140</v>
          </cell>
          <cell r="B321" t="str">
            <v>土砂運搬</v>
          </cell>
          <cell r="C321" t="str">
            <v>ｍ3</v>
          </cell>
          <cell r="D321" t="str">
            <v>ダンプトラック損料</v>
          </cell>
          <cell r="E321" t="str">
            <v>２t車</v>
          </cell>
          <cell r="F321" t="str">
            <v>日</v>
          </cell>
          <cell r="G321" t="str">
            <v>日</v>
          </cell>
          <cell r="H321">
            <v>0.58099999999999996</v>
          </cell>
          <cell r="I321">
            <v>3220</v>
          </cell>
          <cell r="J321">
            <v>1871</v>
          </cell>
          <cell r="K321">
            <v>11450</v>
          </cell>
          <cell r="L321" t="str">
            <v>ダンプトラック損料</v>
          </cell>
        </row>
        <row r="322">
          <cell r="B322" t="str">
            <v>（２t車，ＤＩＤ区間　無し</v>
          </cell>
          <cell r="C322" t="str">
            <v>はタイヤ損耗費及び</v>
          </cell>
          <cell r="L322" t="str">
            <v>はタイヤ損耗費及び</v>
          </cell>
        </row>
        <row r="323">
          <cell r="B323" t="str">
            <v>ﾊﾞｯｸﾎｳ　油圧式ｸﾛｰﾗ型</v>
          </cell>
          <cell r="C323" t="str">
            <v>燃料</v>
          </cell>
          <cell r="D323" t="str">
            <v>燃料</v>
          </cell>
          <cell r="E323" t="str">
            <v>軽油，油脂類共</v>
          </cell>
          <cell r="F323">
            <v>13.23</v>
          </cell>
          <cell r="G323" t="str">
            <v>㍑</v>
          </cell>
          <cell r="H323">
            <v>13.23</v>
          </cell>
          <cell r="I323">
            <v>68</v>
          </cell>
          <cell r="J323">
            <v>900</v>
          </cell>
          <cell r="L323" t="str">
            <v>補修費を含む。</v>
          </cell>
        </row>
        <row r="324">
          <cell r="B324" t="str">
            <v>0.13ｍ3）60.0km以下</v>
          </cell>
        </row>
        <row r="325">
          <cell r="D325" t="str">
            <v>運転手（一般）</v>
          </cell>
          <cell r="E325" t="str">
            <v>人</v>
          </cell>
          <cell r="F325">
            <v>0.45</v>
          </cell>
          <cell r="G325" t="str">
            <v>人</v>
          </cell>
          <cell r="H325">
            <v>0.45</v>
          </cell>
          <cell r="I325">
            <v>17000</v>
          </cell>
          <cell r="J325">
            <v>7650</v>
          </cell>
        </row>
        <row r="327">
          <cell r="D327" t="str">
            <v>その他</v>
          </cell>
          <cell r="E327" t="str">
            <v>（労＋雑）×12%</v>
          </cell>
          <cell r="F327">
            <v>1026</v>
          </cell>
          <cell r="J327">
            <v>1026</v>
          </cell>
        </row>
        <row r="329">
          <cell r="D329" t="str">
            <v>計</v>
          </cell>
          <cell r="E329">
            <v>11447</v>
          </cell>
          <cell r="J329">
            <v>11447</v>
          </cell>
        </row>
        <row r="332">
          <cell r="G332" t="str">
            <v>共用</v>
          </cell>
        </row>
        <row r="333">
          <cell r="A333" t="str">
            <v>T032200</v>
          </cell>
          <cell r="B333" t="str">
            <v>土砂運搬</v>
          </cell>
          <cell r="C333" t="str">
            <v>ｍ3</v>
          </cell>
          <cell r="D333" t="str">
            <v>ダンプトラック損料</v>
          </cell>
          <cell r="E333" t="str">
            <v>４t車</v>
          </cell>
          <cell r="F333" t="str">
            <v>日</v>
          </cell>
          <cell r="G333" t="str">
            <v>日</v>
          </cell>
          <cell r="H333">
            <v>2.5999999999999999E-2</v>
          </cell>
          <cell r="I333">
            <v>4890</v>
          </cell>
          <cell r="J333">
            <v>127</v>
          </cell>
          <cell r="K333">
            <v>580</v>
          </cell>
          <cell r="L333" t="str">
            <v>ダンプトラック損料</v>
          </cell>
        </row>
        <row r="334">
          <cell r="B334" t="str">
            <v>（４t車，ＤＩＤ区間　有り</v>
          </cell>
          <cell r="C334" t="str">
            <v>はタイヤ損耗費及び</v>
          </cell>
          <cell r="L334" t="str">
            <v>はタイヤ損耗費及び</v>
          </cell>
        </row>
        <row r="335">
          <cell r="B335" t="str">
            <v>ﾊﾞｯｸﾎｳ　油圧式ｸﾛｰﾗ型</v>
          </cell>
          <cell r="C335" t="str">
            <v>燃料</v>
          </cell>
          <cell r="D335" t="str">
            <v>燃料</v>
          </cell>
          <cell r="E335" t="str">
            <v>軽油，油脂類共</v>
          </cell>
          <cell r="F335">
            <v>0.89</v>
          </cell>
          <cell r="G335" t="str">
            <v>㍑</v>
          </cell>
          <cell r="H335">
            <v>0.89</v>
          </cell>
          <cell r="I335">
            <v>68</v>
          </cell>
          <cell r="J335">
            <v>61</v>
          </cell>
          <cell r="L335" t="str">
            <v>補修費を含む。</v>
          </cell>
        </row>
        <row r="336">
          <cell r="B336" t="str">
            <v>0.28ｍ3）0.2km以下</v>
          </cell>
        </row>
        <row r="337">
          <cell r="D337" t="str">
            <v>運転手（一般）</v>
          </cell>
          <cell r="E337" t="str">
            <v>人</v>
          </cell>
          <cell r="F337">
            <v>0.02</v>
          </cell>
          <cell r="G337" t="str">
            <v>人</v>
          </cell>
          <cell r="H337">
            <v>0.02</v>
          </cell>
          <cell r="I337">
            <v>17000</v>
          </cell>
          <cell r="J337">
            <v>340</v>
          </cell>
        </row>
        <row r="339">
          <cell r="D339" t="str">
            <v>その他</v>
          </cell>
          <cell r="E339" t="str">
            <v>（労＋雑）×12%</v>
          </cell>
          <cell r="F339">
            <v>48</v>
          </cell>
          <cell r="J339">
            <v>48</v>
          </cell>
        </row>
        <row r="341">
          <cell r="D341" t="str">
            <v>計</v>
          </cell>
          <cell r="E341">
            <v>576</v>
          </cell>
          <cell r="J341">
            <v>576</v>
          </cell>
        </row>
        <row r="344">
          <cell r="G344" t="str">
            <v>共用</v>
          </cell>
        </row>
        <row r="345">
          <cell r="A345" t="str">
            <v>T032201</v>
          </cell>
          <cell r="B345" t="str">
            <v>土砂運搬</v>
          </cell>
          <cell r="C345" t="str">
            <v>ｍ3</v>
          </cell>
          <cell r="D345" t="str">
            <v>ダンプトラック損料</v>
          </cell>
          <cell r="E345" t="str">
            <v>４t車</v>
          </cell>
          <cell r="F345" t="str">
            <v>日</v>
          </cell>
          <cell r="G345" t="str">
            <v>日</v>
          </cell>
          <cell r="H345">
            <v>3.2000000000000001E-2</v>
          </cell>
          <cell r="I345">
            <v>4890</v>
          </cell>
          <cell r="J345">
            <v>156</v>
          </cell>
          <cell r="K345">
            <v>720</v>
          </cell>
          <cell r="L345" t="str">
            <v>ダンプトラック損料</v>
          </cell>
        </row>
        <row r="346">
          <cell r="B346" t="str">
            <v>（４t車，ＤＩＤ区間　有り</v>
          </cell>
          <cell r="C346" t="str">
            <v>はタイヤ損耗費及び</v>
          </cell>
          <cell r="L346" t="str">
            <v>はタイヤ損耗費及び</v>
          </cell>
        </row>
        <row r="347">
          <cell r="B347" t="str">
            <v>ﾊﾞｯｸﾎｳ　油圧式ｸﾛｰﾗ型</v>
          </cell>
          <cell r="C347" t="str">
            <v>燃料</v>
          </cell>
          <cell r="D347" t="str">
            <v>燃料</v>
          </cell>
          <cell r="E347" t="str">
            <v>軽油，油脂類共</v>
          </cell>
          <cell r="F347">
            <v>1.1200000000000001</v>
          </cell>
          <cell r="G347" t="str">
            <v>㍑</v>
          </cell>
          <cell r="H347">
            <v>1.1200000000000001</v>
          </cell>
          <cell r="I347">
            <v>68</v>
          </cell>
          <cell r="J347">
            <v>76</v>
          </cell>
          <cell r="L347" t="str">
            <v>補修費を含む。</v>
          </cell>
        </row>
        <row r="348">
          <cell r="B348" t="str">
            <v>0.28ｍ3）1.0km以下</v>
          </cell>
        </row>
        <row r="349">
          <cell r="D349" t="str">
            <v>運転手（一般）</v>
          </cell>
          <cell r="E349" t="str">
            <v>人</v>
          </cell>
          <cell r="F349">
            <v>2.5000000000000001E-2</v>
          </cell>
          <cell r="G349" t="str">
            <v>人</v>
          </cell>
          <cell r="H349">
            <v>2.5000000000000001E-2</v>
          </cell>
          <cell r="I349">
            <v>17000</v>
          </cell>
          <cell r="J349">
            <v>425</v>
          </cell>
        </row>
        <row r="351">
          <cell r="D351" t="str">
            <v>その他</v>
          </cell>
          <cell r="E351" t="str">
            <v>（労＋雑）×12%</v>
          </cell>
          <cell r="F351">
            <v>60</v>
          </cell>
          <cell r="J351">
            <v>60</v>
          </cell>
        </row>
        <row r="353">
          <cell r="D353" t="str">
            <v>計</v>
          </cell>
          <cell r="E353">
            <v>717</v>
          </cell>
          <cell r="J353">
            <v>717</v>
          </cell>
        </row>
        <row r="354">
          <cell r="G354" t="str">
            <v>共用</v>
          </cell>
        </row>
        <row r="355">
          <cell r="A355" t="str">
            <v>T032202</v>
          </cell>
          <cell r="B355" t="str">
            <v>土砂運搬</v>
          </cell>
          <cell r="C355" t="str">
            <v>ｍ3</v>
          </cell>
          <cell r="D355" t="str">
            <v>ダンプトラック損料</v>
          </cell>
          <cell r="E355" t="str">
            <v>４t車</v>
          </cell>
          <cell r="F355" t="str">
            <v>日</v>
          </cell>
          <cell r="G355" t="str">
            <v>日</v>
          </cell>
          <cell r="H355">
            <v>3.9E-2</v>
          </cell>
          <cell r="I355">
            <v>4890</v>
          </cell>
          <cell r="J355">
            <v>191</v>
          </cell>
          <cell r="K355">
            <v>860</v>
          </cell>
          <cell r="L355" t="str">
            <v>ダンプトラック損料</v>
          </cell>
        </row>
        <row r="356">
          <cell r="B356" t="str">
            <v>（４t車，ＤＩＤ区間　有り</v>
          </cell>
          <cell r="C356" t="str">
            <v>はタイヤ損耗費及び</v>
          </cell>
          <cell r="L356" t="str">
            <v>はタイヤ損耗費及び</v>
          </cell>
        </row>
        <row r="357">
          <cell r="B357" t="str">
            <v>ﾊﾞｯｸﾎｳ　油圧式ｸﾛｰﾗ型</v>
          </cell>
          <cell r="C357" t="str">
            <v>燃料</v>
          </cell>
          <cell r="D357" t="str">
            <v>燃料</v>
          </cell>
          <cell r="E357" t="str">
            <v>軽油，油脂類共</v>
          </cell>
          <cell r="F357">
            <v>1.34</v>
          </cell>
          <cell r="G357" t="str">
            <v>㍑</v>
          </cell>
          <cell r="H357">
            <v>1.34</v>
          </cell>
          <cell r="I357">
            <v>68</v>
          </cell>
          <cell r="J357">
            <v>91</v>
          </cell>
          <cell r="L357" t="str">
            <v>補修費を含む。</v>
          </cell>
        </row>
        <row r="358">
          <cell r="B358" t="str">
            <v>0.28ｍ3）1.5km以下</v>
          </cell>
        </row>
        <row r="359">
          <cell r="D359" t="str">
            <v>運転手（一般）</v>
          </cell>
          <cell r="E359" t="str">
            <v>人</v>
          </cell>
          <cell r="F359">
            <v>0.03</v>
          </cell>
          <cell r="G359" t="str">
            <v>人</v>
          </cell>
          <cell r="H359">
            <v>0.03</v>
          </cell>
          <cell r="I359">
            <v>17000</v>
          </cell>
          <cell r="J359">
            <v>510</v>
          </cell>
        </row>
        <row r="361">
          <cell r="D361" t="str">
            <v>その他</v>
          </cell>
          <cell r="E361" t="str">
            <v>（労＋雑）×12%</v>
          </cell>
          <cell r="F361">
            <v>72</v>
          </cell>
          <cell r="J361">
            <v>72</v>
          </cell>
        </row>
        <row r="363">
          <cell r="D363" t="str">
            <v>計</v>
          </cell>
          <cell r="E363">
            <v>864</v>
          </cell>
          <cell r="J363">
            <v>864</v>
          </cell>
        </row>
        <row r="366">
          <cell r="G366" t="str">
            <v>共用</v>
          </cell>
        </row>
        <row r="367">
          <cell r="A367" t="str">
            <v>T032204</v>
          </cell>
          <cell r="B367" t="str">
            <v>土砂運搬</v>
          </cell>
          <cell r="C367" t="str">
            <v>ｍ3</v>
          </cell>
          <cell r="D367" t="str">
            <v>ダンプトラック損料</v>
          </cell>
          <cell r="E367" t="str">
            <v>４t車</v>
          </cell>
          <cell r="F367" t="str">
            <v>日</v>
          </cell>
          <cell r="G367" t="str">
            <v>日</v>
          </cell>
          <cell r="H367">
            <v>4.4999999999999998E-2</v>
          </cell>
          <cell r="I367">
            <v>4890</v>
          </cell>
          <cell r="J367">
            <v>220</v>
          </cell>
          <cell r="K367">
            <v>1010</v>
          </cell>
          <cell r="L367" t="str">
            <v>ダンプトラック損料</v>
          </cell>
        </row>
        <row r="368">
          <cell r="B368" t="str">
            <v>（４t車，ＤＩＤ区間　有り</v>
          </cell>
          <cell r="C368" t="str">
            <v>はタイヤ損耗費及び</v>
          </cell>
          <cell r="L368" t="str">
            <v>はタイヤ損耗費及び</v>
          </cell>
        </row>
        <row r="369">
          <cell r="B369" t="str">
            <v>ﾊﾞｯｸﾎｳ　油圧式ｸﾛｰﾗ型</v>
          </cell>
          <cell r="C369" t="str">
            <v>燃料</v>
          </cell>
          <cell r="D369" t="str">
            <v>燃料</v>
          </cell>
          <cell r="E369" t="str">
            <v>軽油，油脂類共</v>
          </cell>
          <cell r="F369">
            <v>1.56</v>
          </cell>
          <cell r="G369" t="str">
            <v>㍑</v>
          </cell>
          <cell r="H369">
            <v>1.56</v>
          </cell>
          <cell r="I369">
            <v>68</v>
          </cell>
          <cell r="J369">
            <v>106</v>
          </cell>
          <cell r="L369" t="str">
            <v>補修費を含む。</v>
          </cell>
        </row>
        <row r="370">
          <cell r="B370" t="str">
            <v>0.28ｍ3）2.0km以下</v>
          </cell>
        </row>
        <row r="371">
          <cell r="D371" t="str">
            <v>運転手（一般）</v>
          </cell>
          <cell r="E371" t="str">
            <v>人</v>
          </cell>
          <cell r="F371">
            <v>3.5000000000000003E-2</v>
          </cell>
          <cell r="G371" t="str">
            <v>人</v>
          </cell>
          <cell r="H371">
            <v>3.5000000000000003E-2</v>
          </cell>
          <cell r="I371">
            <v>17000</v>
          </cell>
          <cell r="J371">
            <v>595</v>
          </cell>
        </row>
        <row r="373">
          <cell r="D373" t="str">
            <v>その他</v>
          </cell>
          <cell r="E373" t="str">
            <v>（労＋雑）×12%</v>
          </cell>
          <cell r="F373">
            <v>84</v>
          </cell>
          <cell r="J373">
            <v>84</v>
          </cell>
        </row>
        <row r="375">
          <cell r="D375" t="str">
            <v>計</v>
          </cell>
          <cell r="E375">
            <v>1005</v>
          </cell>
          <cell r="J375">
            <v>1005</v>
          </cell>
        </row>
        <row r="378">
          <cell r="G378" t="str">
            <v>共用</v>
          </cell>
        </row>
        <row r="379">
          <cell r="A379" t="str">
            <v>T032205</v>
          </cell>
          <cell r="B379" t="str">
            <v>土砂運搬</v>
          </cell>
          <cell r="C379" t="str">
            <v>ｍ3</v>
          </cell>
          <cell r="D379" t="str">
            <v>ダンプトラック損料</v>
          </cell>
          <cell r="E379" t="str">
            <v>４t車</v>
          </cell>
          <cell r="F379" t="str">
            <v>日</v>
          </cell>
          <cell r="G379" t="str">
            <v>日</v>
          </cell>
          <cell r="H379">
            <v>5.1999999999999998E-2</v>
          </cell>
          <cell r="I379">
            <v>4890</v>
          </cell>
          <cell r="J379">
            <v>254</v>
          </cell>
          <cell r="K379">
            <v>1150</v>
          </cell>
          <cell r="L379" t="str">
            <v>ダンプトラック損料</v>
          </cell>
        </row>
        <row r="380">
          <cell r="B380" t="str">
            <v>（４t車，ＤＩＤ区間　有り</v>
          </cell>
          <cell r="C380" t="str">
            <v>はタイヤ損耗費及び</v>
          </cell>
          <cell r="L380" t="str">
            <v>はタイヤ損耗費及び</v>
          </cell>
        </row>
        <row r="381">
          <cell r="B381" t="str">
            <v>ﾊﾞｯｸﾎｳ　油圧式ｸﾛｰﾗ型</v>
          </cell>
          <cell r="C381" t="str">
            <v>燃料</v>
          </cell>
          <cell r="D381" t="str">
            <v>燃料</v>
          </cell>
          <cell r="E381" t="str">
            <v>軽油，油脂類共</v>
          </cell>
          <cell r="F381">
            <v>1.79</v>
          </cell>
          <cell r="G381" t="str">
            <v>㍑</v>
          </cell>
          <cell r="H381">
            <v>1.79</v>
          </cell>
          <cell r="I381">
            <v>68</v>
          </cell>
          <cell r="J381">
            <v>122</v>
          </cell>
          <cell r="L381" t="str">
            <v>補修費を含む。</v>
          </cell>
        </row>
        <row r="382">
          <cell r="B382" t="str">
            <v>0.28ｍ3）3.0km以下</v>
          </cell>
        </row>
        <row r="383">
          <cell r="D383" t="str">
            <v>運転手（一般）</v>
          </cell>
          <cell r="E383" t="str">
            <v>人</v>
          </cell>
          <cell r="F383">
            <v>0.04</v>
          </cell>
          <cell r="G383" t="str">
            <v>人</v>
          </cell>
          <cell r="H383">
            <v>0.04</v>
          </cell>
          <cell r="I383">
            <v>17000</v>
          </cell>
          <cell r="J383">
            <v>680</v>
          </cell>
        </row>
        <row r="385">
          <cell r="D385" t="str">
            <v>その他</v>
          </cell>
          <cell r="E385" t="str">
            <v>（労＋雑）×12%</v>
          </cell>
          <cell r="F385">
            <v>96</v>
          </cell>
          <cell r="J385">
            <v>96</v>
          </cell>
        </row>
        <row r="387">
          <cell r="D387" t="str">
            <v>計</v>
          </cell>
          <cell r="E387">
            <v>1152</v>
          </cell>
          <cell r="J387">
            <v>1152</v>
          </cell>
        </row>
        <row r="390">
          <cell r="G390" t="str">
            <v>共用</v>
          </cell>
        </row>
        <row r="391">
          <cell r="A391" t="str">
            <v>T032206</v>
          </cell>
          <cell r="B391" t="str">
            <v>土砂運搬</v>
          </cell>
          <cell r="C391" t="str">
            <v>ｍ3</v>
          </cell>
          <cell r="D391" t="str">
            <v>ダンプトラック損料</v>
          </cell>
          <cell r="E391" t="str">
            <v>４t車</v>
          </cell>
          <cell r="F391" t="str">
            <v>日</v>
          </cell>
          <cell r="G391" t="str">
            <v>日</v>
          </cell>
          <cell r="H391">
            <v>5.8000000000000003E-2</v>
          </cell>
          <cell r="I391">
            <v>4890</v>
          </cell>
          <cell r="J391">
            <v>284</v>
          </cell>
          <cell r="K391">
            <v>1290</v>
          </cell>
          <cell r="L391" t="str">
            <v>ダンプトラック損料</v>
          </cell>
        </row>
        <row r="392">
          <cell r="B392" t="str">
            <v>（４t車，ＤＩＤ区間　有り</v>
          </cell>
          <cell r="C392" t="str">
            <v>はタイヤ損耗費及び</v>
          </cell>
          <cell r="L392" t="str">
            <v>はタイヤ損耗費及び</v>
          </cell>
        </row>
        <row r="393">
          <cell r="B393" t="str">
            <v>ﾊﾞｯｸﾎｳ　油圧式ｸﾛｰﾗ型</v>
          </cell>
          <cell r="C393" t="str">
            <v>燃料</v>
          </cell>
          <cell r="D393" t="str">
            <v>燃料</v>
          </cell>
          <cell r="E393" t="str">
            <v>軽油，油脂類共</v>
          </cell>
          <cell r="F393">
            <v>2.0099999999999998</v>
          </cell>
          <cell r="G393" t="str">
            <v>㍑</v>
          </cell>
          <cell r="H393">
            <v>2.0099999999999998</v>
          </cell>
          <cell r="I393">
            <v>68</v>
          </cell>
          <cell r="J393">
            <v>137</v>
          </cell>
          <cell r="L393" t="str">
            <v>補修費を含む。</v>
          </cell>
        </row>
        <row r="394">
          <cell r="B394" t="str">
            <v>0.28ｍ3）3.5km以下</v>
          </cell>
        </row>
        <row r="395">
          <cell r="D395" t="str">
            <v>運転手（一般）</v>
          </cell>
          <cell r="E395" t="str">
            <v>人</v>
          </cell>
          <cell r="F395">
            <v>4.4999999999999998E-2</v>
          </cell>
          <cell r="G395" t="str">
            <v>人</v>
          </cell>
          <cell r="H395">
            <v>4.4999999999999998E-2</v>
          </cell>
          <cell r="I395">
            <v>17000</v>
          </cell>
          <cell r="J395">
            <v>765</v>
          </cell>
        </row>
        <row r="397">
          <cell r="D397" t="str">
            <v>その他</v>
          </cell>
          <cell r="E397" t="str">
            <v>（労＋雑）×12%</v>
          </cell>
          <cell r="F397">
            <v>108</v>
          </cell>
          <cell r="J397">
            <v>108</v>
          </cell>
        </row>
        <row r="399">
          <cell r="D399" t="str">
            <v>計</v>
          </cell>
          <cell r="E399">
            <v>1294</v>
          </cell>
          <cell r="J399">
            <v>1294</v>
          </cell>
        </row>
        <row r="402">
          <cell r="G402" t="str">
            <v>共用</v>
          </cell>
        </row>
        <row r="403">
          <cell r="A403" t="str">
            <v>T032207</v>
          </cell>
          <cell r="B403" t="str">
            <v>土砂運搬</v>
          </cell>
          <cell r="C403" t="str">
            <v>ｍ3</v>
          </cell>
          <cell r="D403" t="str">
            <v>ダンプトラック損料</v>
          </cell>
          <cell r="E403" t="str">
            <v>４t車</v>
          </cell>
          <cell r="F403" t="str">
            <v>日</v>
          </cell>
          <cell r="G403" t="str">
            <v>日</v>
          </cell>
          <cell r="H403">
            <v>6.5000000000000002E-2</v>
          </cell>
          <cell r="I403">
            <v>4890</v>
          </cell>
          <cell r="J403">
            <v>318</v>
          </cell>
          <cell r="K403">
            <v>1440</v>
          </cell>
          <cell r="L403" t="str">
            <v>ダンプトラック損料</v>
          </cell>
        </row>
        <row r="404">
          <cell r="B404" t="str">
            <v>（４t車，ＤＩＤ区間　有り</v>
          </cell>
          <cell r="C404" t="str">
            <v>はタイヤ損耗費及び</v>
          </cell>
          <cell r="L404" t="str">
            <v>はタイヤ損耗費及び</v>
          </cell>
        </row>
        <row r="405">
          <cell r="B405" t="str">
            <v>ﾊﾞｯｸﾎｳ　油圧式ｸﾛｰﾗ型</v>
          </cell>
          <cell r="C405" t="str">
            <v>燃料</v>
          </cell>
          <cell r="D405" t="str">
            <v>燃料</v>
          </cell>
          <cell r="E405" t="str">
            <v>軽油，油脂類共</v>
          </cell>
          <cell r="F405">
            <v>2.2400000000000002</v>
          </cell>
          <cell r="G405" t="str">
            <v>㍑</v>
          </cell>
          <cell r="H405">
            <v>2.2400000000000002</v>
          </cell>
          <cell r="I405">
            <v>68</v>
          </cell>
          <cell r="J405">
            <v>152</v>
          </cell>
          <cell r="L405" t="str">
            <v>補修費を含む。</v>
          </cell>
        </row>
        <row r="406">
          <cell r="B406" t="str">
            <v>0.28ｍ3）4.5km以下</v>
          </cell>
        </row>
        <row r="407">
          <cell r="D407" t="str">
            <v>運転手（一般）</v>
          </cell>
          <cell r="E407" t="str">
            <v>人</v>
          </cell>
          <cell r="F407">
            <v>0.05</v>
          </cell>
          <cell r="G407" t="str">
            <v>人</v>
          </cell>
          <cell r="H407">
            <v>0.05</v>
          </cell>
          <cell r="I407">
            <v>17000</v>
          </cell>
          <cell r="J407">
            <v>850</v>
          </cell>
        </row>
        <row r="409">
          <cell r="D409" t="str">
            <v>その他</v>
          </cell>
          <cell r="E409" t="str">
            <v>（労＋雑）×12%</v>
          </cell>
          <cell r="F409">
            <v>120</v>
          </cell>
          <cell r="J409">
            <v>120</v>
          </cell>
        </row>
        <row r="411">
          <cell r="D411" t="str">
            <v>計</v>
          </cell>
          <cell r="E411">
            <v>1440</v>
          </cell>
          <cell r="J411">
            <v>1440</v>
          </cell>
        </row>
        <row r="414">
          <cell r="G414" t="str">
            <v>共用</v>
          </cell>
        </row>
        <row r="415">
          <cell r="A415" t="str">
            <v>T032208</v>
          </cell>
          <cell r="B415" t="str">
            <v>土砂運搬</v>
          </cell>
          <cell r="C415" t="str">
            <v>ｍ3</v>
          </cell>
          <cell r="D415" t="str">
            <v>ダンプトラック損料</v>
          </cell>
          <cell r="E415" t="str">
            <v>４t車</v>
          </cell>
          <cell r="F415" t="str">
            <v>日</v>
          </cell>
          <cell r="G415" t="str">
            <v>日</v>
          </cell>
          <cell r="H415">
            <v>7.0999999999999994E-2</v>
          </cell>
          <cell r="I415">
            <v>4890</v>
          </cell>
          <cell r="J415">
            <v>347</v>
          </cell>
          <cell r="K415">
            <v>1580</v>
          </cell>
          <cell r="L415" t="str">
            <v>ダンプトラック損料</v>
          </cell>
        </row>
        <row r="416">
          <cell r="B416" t="str">
            <v>（４t車，ＤＩＤ区間　有り</v>
          </cell>
          <cell r="C416" t="str">
            <v>はタイヤ損耗費及び</v>
          </cell>
          <cell r="L416" t="str">
            <v>はタイヤ損耗費及び</v>
          </cell>
        </row>
        <row r="417">
          <cell r="B417" t="str">
            <v>ﾊﾞｯｸﾎｳ　油圧式ｸﾛｰﾗ型</v>
          </cell>
          <cell r="C417" t="str">
            <v>燃料</v>
          </cell>
          <cell r="D417" t="str">
            <v>燃料</v>
          </cell>
          <cell r="E417" t="str">
            <v>軽油，油脂類共</v>
          </cell>
          <cell r="F417">
            <v>2.46</v>
          </cell>
          <cell r="G417" t="str">
            <v>㍑</v>
          </cell>
          <cell r="H417">
            <v>2.46</v>
          </cell>
          <cell r="I417">
            <v>68</v>
          </cell>
          <cell r="J417">
            <v>167</v>
          </cell>
          <cell r="L417" t="str">
            <v>補修費を含む。</v>
          </cell>
        </row>
        <row r="418">
          <cell r="B418" t="str">
            <v>0.28ｍ3）5.5km以下</v>
          </cell>
        </row>
        <row r="419">
          <cell r="D419" t="str">
            <v>運転手（一般）</v>
          </cell>
          <cell r="E419" t="str">
            <v>人</v>
          </cell>
          <cell r="F419">
            <v>5.5E-2</v>
          </cell>
          <cell r="G419" t="str">
            <v>人</v>
          </cell>
          <cell r="H419">
            <v>5.5E-2</v>
          </cell>
          <cell r="I419">
            <v>17000</v>
          </cell>
          <cell r="J419">
            <v>935</v>
          </cell>
        </row>
        <row r="421">
          <cell r="D421" t="str">
            <v>その他</v>
          </cell>
          <cell r="E421" t="str">
            <v>（労＋雑）×12%</v>
          </cell>
          <cell r="F421">
            <v>132</v>
          </cell>
          <cell r="J421">
            <v>132</v>
          </cell>
        </row>
        <row r="423">
          <cell r="D423" t="str">
            <v>計</v>
          </cell>
          <cell r="E423">
            <v>1581</v>
          </cell>
          <cell r="J423">
            <v>1581</v>
          </cell>
        </row>
        <row r="424">
          <cell r="G424" t="str">
            <v>共用</v>
          </cell>
        </row>
        <row r="425">
          <cell r="A425" t="str">
            <v>T032209</v>
          </cell>
          <cell r="B425" t="str">
            <v>土砂運搬</v>
          </cell>
          <cell r="C425" t="str">
            <v>ｍ3</v>
          </cell>
          <cell r="D425" t="str">
            <v>ダンプトラック損料</v>
          </cell>
          <cell r="E425" t="str">
            <v>４t車</v>
          </cell>
          <cell r="F425" t="str">
            <v>日</v>
          </cell>
          <cell r="G425" t="str">
            <v>日</v>
          </cell>
          <cell r="H425">
            <v>7.6999999999999999E-2</v>
          </cell>
          <cell r="I425">
            <v>4890</v>
          </cell>
          <cell r="J425">
            <v>377</v>
          </cell>
          <cell r="K425">
            <v>1720</v>
          </cell>
          <cell r="L425" t="str">
            <v>ダンプトラック損料</v>
          </cell>
        </row>
        <row r="426">
          <cell r="B426" t="str">
            <v>（２t車，ＤＩＤ区間　有り</v>
          </cell>
          <cell r="C426" t="str">
            <v>はタイヤ損耗費及び</v>
          </cell>
          <cell r="L426" t="str">
            <v>はタイヤ損耗費及び</v>
          </cell>
        </row>
        <row r="427">
          <cell r="B427" t="str">
            <v>ﾊﾞｯｸﾎｳ　油圧式ｸﾛｰﾗ型</v>
          </cell>
          <cell r="C427" t="str">
            <v>燃料</v>
          </cell>
          <cell r="D427" t="str">
            <v>燃料</v>
          </cell>
          <cell r="E427" t="str">
            <v>軽油，油脂類共</v>
          </cell>
          <cell r="F427">
            <v>2.68</v>
          </cell>
          <cell r="G427" t="str">
            <v>㍑</v>
          </cell>
          <cell r="H427">
            <v>2.68</v>
          </cell>
          <cell r="I427">
            <v>68</v>
          </cell>
          <cell r="J427">
            <v>182</v>
          </cell>
          <cell r="L427" t="str">
            <v>補修費を含む。</v>
          </cell>
        </row>
        <row r="428">
          <cell r="B428" t="str">
            <v>0.28ｍ3）7.0km以下</v>
          </cell>
        </row>
        <row r="429">
          <cell r="D429" t="str">
            <v>運転手（一般）</v>
          </cell>
          <cell r="E429" t="str">
            <v>人</v>
          </cell>
          <cell r="F429">
            <v>0.06</v>
          </cell>
          <cell r="G429" t="str">
            <v>人</v>
          </cell>
          <cell r="H429">
            <v>0.06</v>
          </cell>
          <cell r="I429">
            <v>17000</v>
          </cell>
          <cell r="J429">
            <v>1020</v>
          </cell>
        </row>
        <row r="431">
          <cell r="D431" t="str">
            <v>その他</v>
          </cell>
          <cell r="E431" t="str">
            <v>（労＋雑）×12%</v>
          </cell>
          <cell r="F431">
            <v>144</v>
          </cell>
          <cell r="J431">
            <v>144</v>
          </cell>
        </row>
        <row r="433">
          <cell r="D433" t="str">
            <v>計</v>
          </cell>
          <cell r="E433">
            <v>1723</v>
          </cell>
          <cell r="J433">
            <v>1723</v>
          </cell>
        </row>
        <row r="436">
          <cell r="G436" t="str">
            <v>共用</v>
          </cell>
        </row>
        <row r="437">
          <cell r="A437" t="str">
            <v>T032212</v>
          </cell>
          <cell r="B437" t="str">
            <v>土砂運搬</v>
          </cell>
          <cell r="C437" t="str">
            <v>ｍ3</v>
          </cell>
          <cell r="D437" t="str">
            <v>ダンプトラック損料</v>
          </cell>
          <cell r="E437" t="str">
            <v>４t車</v>
          </cell>
          <cell r="F437" t="str">
            <v>日</v>
          </cell>
          <cell r="G437" t="str">
            <v>日</v>
          </cell>
          <cell r="H437">
            <v>0.10299999999999999</v>
          </cell>
          <cell r="I437">
            <v>4890</v>
          </cell>
          <cell r="J437">
            <v>504</v>
          </cell>
          <cell r="K437">
            <v>2300</v>
          </cell>
          <cell r="L437" t="str">
            <v>ダンプトラック損料</v>
          </cell>
        </row>
        <row r="438">
          <cell r="B438" t="str">
            <v>（４t車，ＤＩＤ区間　有り</v>
          </cell>
          <cell r="C438" t="str">
            <v>はタイヤ損耗費及び</v>
          </cell>
          <cell r="L438" t="str">
            <v>はタイヤ損耗費及び</v>
          </cell>
        </row>
        <row r="439">
          <cell r="B439" t="str">
            <v>ﾊﾞｯｸﾎｳ　油圧式ｸﾛｰﾗ型</v>
          </cell>
          <cell r="C439" t="str">
            <v>燃料</v>
          </cell>
          <cell r="D439" t="str">
            <v>燃料</v>
          </cell>
          <cell r="E439" t="str">
            <v>軽油，油脂類共</v>
          </cell>
          <cell r="F439">
            <v>3.58</v>
          </cell>
          <cell r="G439" t="str">
            <v>㍑</v>
          </cell>
          <cell r="H439">
            <v>3.58</v>
          </cell>
          <cell r="I439">
            <v>68</v>
          </cell>
          <cell r="J439">
            <v>243</v>
          </cell>
          <cell r="L439" t="str">
            <v>補修費を含む。</v>
          </cell>
        </row>
        <row r="440">
          <cell r="B440" t="str">
            <v>0.28ｍ3）9.0km以下</v>
          </cell>
        </row>
        <row r="441">
          <cell r="D441" t="str">
            <v>運転手（一般）</v>
          </cell>
          <cell r="E441" t="str">
            <v>人</v>
          </cell>
          <cell r="F441">
            <v>0.08</v>
          </cell>
          <cell r="G441" t="str">
            <v>人</v>
          </cell>
          <cell r="H441">
            <v>0.08</v>
          </cell>
          <cell r="I441">
            <v>17000</v>
          </cell>
          <cell r="J441">
            <v>1360</v>
          </cell>
        </row>
        <row r="443">
          <cell r="D443" t="str">
            <v>その他</v>
          </cell>
          <cell r="E443" t="str">
            <v>（労＋雑）×12%</v>
          </cell>
          <cell r="F443">
            <v>192</v>
          </cell>
          <cell r="J443">
            <v>192</v>
          </cell>
        </row>
        <row r="445">
          <cell r="D445" t="str">
            <v>計</v>
          </cell>
          <cell r="E445">
            <v>2299</v>
          </cell>
          <cell r="J445">
            <v>2299</v>
          </cell>
        </row>
        <row r="449">
          <cell r="A449" t="str">
            <v>T032213</v>
          </cell>
          <cell r="B449" t="str">
            <v>土砂運搬</v>
          </cell>
          <cell r="C449" t="str">
            <v>ｍ3</v>
          </cell>
          <cell r="D449" t="str">
            <v>ダンプトラック損料</v>
          </cell>
          <cell r="E449" t="str">
            <v>４t車</v>
          </cell>
          <cell r="F449" t="str">
            <v>日</v>
          </cell>
          <cell r="G449" t="str">
            <v>日</v>
          </cell>
          <cell r="H449">
            <v>0.11600000000000001</v>
          </cell>
          <cell r="I449">
            <v>4890</v>
          </cell>
          <cell r="J449">
            <v>567</v>
          </cell>
          <cell r="K449">
            <v>2590</v>
          </cell>
          <cell r="L449" t="str">
            <v>ダンプトラック損料</v>
          </cell>
        </row>
        <row r="450">
          <cell r="B450" t="str">
            <v>（４t車，ＤＩＤ区間　有り</v>
          </cell>
          <cell r="C450" t="str">
            <v>はタイヤ損耗費及び</v>
          </cell>
          <cell r="L450" t="str">
            <v>はタイヤ損耗費及び</v>
          </cell>
        </row>
        <row r="451">
          <cell r="B451" t="str">
            <v>ﾊﾞｯｸﾎｳ　油圧式ｸﾛｰﾗ型</v>
          </cell>
          <cell r="C451" t="str">
            <v>燃料</v>
          </cell>
          <cell r="D451" t="str">
            <v>燃料</v>
          </cell>
          <cell r="E451" t="str">
            <v>軽油，油脂類共</v>
          </cell>
          <cell r="F451">
            <v>4.0199999999999996</v>
          </cell>
          <cell r="G451" t="str">
            <v>㍑</v>
          </cell>
          <cell r="H451">
            <v>4.0199999999999996</v>
          </cell>
          <cell r="I451">
            <v>68</v>
          </cell>
          <cell r="J451">
            <v>273</v>
          </cell>
          <cell r="L451" t="str">
            <v>補修費を含む。</v>
          </cell>
        </row>
        <row r="452">
          <cell r="B452" t="str">
            <v>0.28ｍ3）12.0km以下</v>
          </cell>
        </row>
        <row r="453">
          <cell r="D453" t="str">
            <v>運転手（一般）</v>
          </cell>
          <cell r="E453" t="str">
            <v>人</v>
          </cell>
          <cell r="F453">
            <v>0.09</v>
          </cell>
          <cell r="G453" t="str">
            <v>人</v>
          </cell>
          <cell r="H453">
            <v>0.09</v>
          </cell>
          <cell r="I453">
            <v>17000</v>
          </cell>
          <cell r="J453">
            <v>1530</v>
          </cell>
        </row>
        <row r="455">
          <cell r="D455" t="str">
            <v>その他</v>
          </cell>
          <cell r="E455" t="str">
            <v>（労＋雑）×12%</v>
          </cell>
          <cell r="F455">
            <v>216</v>
          </cell>
          <cell r="J455">
            <v>216</v>
          </cell>
        </row>
        <row r="457">
          <cell r="D457" t="str">
            <v>計</v>
          </cell>
          <cell r="E457">
            <v>2586</v>
          </cell>
          <cell r="J457">
            <v>2586</v>
          </cell>
        </row>
        <row r="460">
          <cell r="G460" t="str">
            <v>共用</v>
          </cell>
        </row>
        <row r="461">
          <cell r="A461" t="str">
            <v>T032220</v>
          </cell>
          <cell r="B461" t="str">
            <v>土砂運搬</v>
          </cell>
          <cell r="C461" t="str">
            <v>ｍ3</v>
          </cell>
          <cell r="D461" t="str">
            <v>ダンプトラック損料</v>
          </cell>
          <cell r="E461" t="str">
            <v>４t車</v>
          </cell>
          <cell r="F461" t="str">
            <v>日</v>
          </cell>
          <cell r="G461" t="str">
            <v>日</v>
          </cell>
          <cell r="H461">
            <v>0.14199999999999999</v>
          </cell>
          <cell r="I461">
            <v>4890</v>
          </cell>
          <cell r="J461">
            <v>694</v>
          </cell>
          <cell r="K461">
            <v>3160</v>
          </cell>
          <cell r="L461" t="str">
            <v>ダンプトラック損料</v>
          </cell>
        </row>
        <row r="462">
          <cell r="B462" t="str">
            <v>（４t車，ＤＩＤ区間　有り</v>
          </cell>
          <cell r="C462" t="str">
            <v>はタイヤ損耗費及び</v>
          </cell>
          <cell r="L462" t="str">
            <v>はタイヤ損耗費及び</v>
          </cell>
        </row>
        <row r="463">
          <cell r="B463" t="str">
            <v>ﾊﾞｯｸﾎｳ　油圧式ｸﾛｰﾗ型</v>
          </cell>
          <cell r="C463" t="str">
            <v>燃料</v>
          </cell>
          <cell r="D463" t="str">
            <v>燃料</v>
          </cell>
          <cell r="E463" t="str">
            <v>軽油，油脂類共</v>
          </cell>
          <cell r="F463">
            <v>4.92</v>
          </cell>
          <cell r="G463" t="str">
            <v>㍑</v>
          </cell>
          <cell r="H463">
            <v>4.92</v>
          </cell>
          <cell r="I463">
            <v>68</v>
          </cell>
          <cell r="J463">
            <v>335</v>
          </cell>
          <cell r="L463" t="str">
            <v>補修費を含む。</v>
          </cell>
        </row>
        <row r="464">
          <cell r="B464" t="str">
            <v>0.28ｍ3）17.0km以下</v>
          </cell>
        </row>
        <row r="465">
          <cell r="D465" t="str">
            <v>運転手（一般）</v>
          </cell>
          <cell r="E465" t="str">
            <v>人</v>
          </cell>
          <cell r="F465">
            <v>0.11</v>
          </cell>
          <cell r="G465" t="str">
            <v>人</v>
          </cell>
          <cell r="H465">
            <v>0.11</v>
          </cell>
          <cell r="I465">
            <v>17000</v>
          </cell>
          <cell r="J465">
            <v>1870</v>
          </cell>
        </row>
        <row r="467">
          <cell r="D467" t="str">
            <v>その他</v>
          </cell>
          <cell r="E467" t="str">
            <v>（労＋雑）×12%</v>
          </cell>
          <cell r="F467">
            <v>265</v>
          </cell>
          <cell r="J467">
            <v>265</v>
          </cell>
        </row>
        <row r="469">
          <cell r="D469" t="str">
            <v>計</v>
          </cell>
          <cell r="E469">
            <v>3164</v>
          </cell>
          <cell r="J469">
            <v>3164</v>
          </cell>
        </row>
        <row r="472">
          <cell r="G472" t="str">
            <v>共用</v>
          </cell>
        </row>
        <row r="473">
          <cell r="A473" t="str">
            <v>T032230</v>
          </cell>
          <cell r="B473" t="str">
            <v>土砂運搬</v>
          </cell>
          <cell r="C473" t="str">
            <v>ｍ3</v>
          </cell>
          <cell r="D473" t="str">
            <v>ダンプトラック損料</v>
          </cell>
          <cell r="E473" t="str">
            <v>４t車</v>
          </cell>
          <cell r="F473" t="str">
            <v>日</v>
          </cell>
          <cell r="G473" t="str">
            <v>日</v>
          </cell>
          <cell r="H473">
            <v>0.19400000000000001</v>
          </cell>
          <cell r="I473">
            <v>4890</v>
          </cell>
          <cell r="J473">
            <v>949</v>
          </cell>
          <cell r="K473">
            <v>4320</v>
          </cell>
          <cell r="L473" t="str">
            <v>ダンプトラック損料</v>
          </cell>
        </row>
        <row r="474">
          <cell r="B474" t="str">
            <v>（４t車，ＤＩＤ区間　有り</v>
          </cell>
          <cell r="C474" t="str">
            <v>はタイヤ損耗費及び</v>
          </cell>
          <cell r="L474" t="str">
            <v>はタイヤ損耗費及び</v>
          </cell>
        </row>
        <row r="475">
          <cell r="B475" t="str">
            <v>ﾊﾞｯｸﾎｳ　油圧式ｸﾛｰﾗ型</v>
          </cell>
          <cell r="C475" t="str">
            <v>燃料</v>
          </cell>
          <cell r="D475" t="str">
            <v>燃料</v>
          </cell>
          <cell r="E475" t="str">
            <v>軽油，油脂類共</v>
          </cell>
          <cell r="F475">
            <v>6.71</v>
          </cell>
          <cell r="G475" t="str">
            <v>㍑</v>
          </cell>
          <cell r="H475">
            <v>6.71</v>
          </cell>
          <cell r="I475">
            <v>68</v>
          </cell>
          <cell r="J475">
            <v>456</v>
          </cell>
          <cell r="L475" t="str">
            <v>補修費を含む。</v>
          </cell>
        </row>
        <row r="476">
          <cell r="B476" t="str">
            <v>0.28ｍ3）27.0km以下</v>
          </cell>
        </row>
        <row r="477">
          <cell r="D477" t="str">
            <v>運転手（一般）</v>
          </cell>
          <cell r="E477" t="str">
            <v>人</v>
          </cell>
          <cell r="F477">
            <v>0.15</v>
          </cell>
          <cell r="G477" t="str">
            <v>人</v>
          </cell>
          <cell r="H477">
            <v>0.15</v>
          </cell>
          <cell r="I477">
            <v>17000</v>
          </cell>
          <cell r="J477">
            <v>2550</v>
          </cell>
        </row>
        <row r="479">
          <cell r="D479" t="str">
            <v>その他</v>
          </cell>
          <cell r="E479" t="str">
            <v>（労＋雑）×12%</v>
          </cell>
          <cell r="F479">
            <v>361</v>
          </cell>
          <cell r="J479">
            <v>361</v>
          </cell>
        </row>
        <row r="481">
          <cell r="D481" t="str">
            <v>計</v>
          </cell>
          <cell r="E481">
            <v>4316</v>
          </cell>
          <cell r="J481">
            <v>4316</v>
          </cell>
        </row>
        <row r="484">
          <cell r="G484" t="str">
            <v>共用</v>
          </cell>
        </row>
        <row r="485">
          <cell r="A485" t="str">
            <v>T032240</v>
          </cell>
          <cell r="B485" t="str">
            <v>土砂運搬</v>
          </cell>
          <cell r="C485" t="str">
            <v>ｍ3</v>
          </cell>
          <cell r="D485" t="str">
            <v>ダンプトラック損料</v>
          </cell>
          <cell r="E485" t="str">
            <v>４t車</v>
          </cell>
          <cell r="F485" t="str">
            <v>日</v>
          </cell>
          <cell r="G485" t="str">
            <v>日</v>
          </cell>
          <cell r="H485">
            <v>0.29699999999999999</v>
          </cell>
          <cell r="I485">
            <v>4890</v>
          </cell>
          <cell r="J485">
            <v>1452</v>
          </cell>
          <cell r="K485">
            <v>6610</v>
          </cell>
          <cell r="L485" t="str">
            <v>ダンプトラック損料</v>
          </cell>
        </row>
        <row r="486">
          <cell r="B486" t="str">
            <v>（４t車，ＤＩＤ区間　有り</v>
          </cell>
          <cell r="C486" t="str">
            <v>はタイヤ損耗費及び</v>
          </cell>
          <cell r="L486" t="str">
            <v>はタイヤ損耗費及び</v>
          </cell>
        </row>
        <row r="487">
          <cell r="B487" t="str">
            <v>ﾊﾞｯｸﾎｳ　油圧式ｸﾛｰﾗ型</v>
          </cell>
          <cell r="C487" t="str">
            <v>燃料</v>
          </cell>
          <cell r="D487" t="str">
            <v>燃料</v>
          </cell>
          <cell r="E487" t="str">
            <v>軽油，油脂類共</v>
          </cell>
          <cell r="F487">
            <v>10.28</v>
          </cell>
          <cell r="G487" t="str">
            <v>㍑</v>
          </cell>
          <cell r="H487">
            <v>10.28</v>
          </cell>
          <cell r="I487">
            <v>68</v>
          </cell>
          <cell r="J487">
            <v>699</v>
          </cell>
          <cell r="L487" t="str">
            <v>補修費を含む。</v>
          </cell>
        </row>
        <row r="488">
          <cell r="B488" t="str">
            <v>0.28ｍ3）60.0km以下</v>
          </cell>
        </row>
        <row r="489">
          <cell r="D489" t="str">
            <v>運転手（一般）</v>
          </cell>
          <cell r="E489" t="str">
            <v>人</v>
          </cell>
          <cell r="F489">
            <v>0.23</v>
          </cell>
          <cell r="G489" t="str">
            <v>人</v>
          </cell>
          <cell r="H489">
            <v>0.23</v>
          </cell>
          <cell r="I489">
            <v>17000</v>
          </cell>
          <cell r="J489">
            <v>3910</v>
          </cell>
        </row>
        <row r="491">
          <cell r="D491" t="str">
            <v>その他</v>
          </cell>
          <cell r="E491" t="str">
            <v>（労＋雑）×12%</v>
          </cell>
          <cell r="F491">
            <v>553</v>
          </cell>
          <cell r="J491">
            <v>553</v>
          </cell>
        </row>
        <row r="493">
          <cell r="D493" t="str">
            <v>計</v>
          </cell>
          <cell r="E493">
            <v>6614</v>
          </cell>
          <cell r="J493">
            <v>6614</v>
          </cell>
        </row>
        <row r="494">
          <cell r="G494" t="str">
            <v>共用</v>
          </cell>
        </row>
        <row r="495">
          <cell r="A495" t="str">
            <v>T032300</v>
          </cell>
          <cell r="B495" t="str">
            <v>土砂運搬</v>
          </cell>
          <cell r="C495" t="str">
            <v>ｍ3</v>
          </cell>
          <cell r="D495" t="str">
            <v>ダンプトラック損料</v>
          </cell>
          <cell r="E495" t="str">
            <v>４t車</v>
          </cell>
          <cell r="F495" t="str">
            <v>日</v>
          </cell>
          <cell r="G495" t="str">
            <v>日</v>
          </cell>
          <cell r="H495">
            <v>2.5999999999999999E-2</v>
          </cell>
          <cell r="I495">
            <v>4890</v>
          </cell>
          <cell r="J495">
            <v>127</v>
          </cell>
          <cell r="K495">
            <v>580</v>
          </cell>
          <cell r="L495" t="str">
            <v>ダンプトラック損料</v>
          </cell>
        </row>
        <row r="496">
          <cell r="B496" t="str">
            <v>（４t車，ＤＩＤ区間　無し</v>
          </cell>
          <cell r="C496" t="str">
            <v>はタイヤ損耗費及び</v>
          </cell>
          <cell r="L496" t="str">
            <v>はタイヤ損耗費及び</v>
          </cell>
        </row>
        <row r="497">
          <cell r="B497" t="str">
            <v>ﾊﾞｯｸﾎｳ　油圧式ｸﾛｰﾗ型</v>
          </cell>
          <cell r="C497" t="str">
            <v>燃料</v>
          </cell>
          <cell r="D497" t="str">
            <v>燃料</v>
          </cell>
          <cell r="E497" t="str">
            <v>軽油，油脂類共</v>
          </cell>
          <cell r="F497">
            <v>0.89</v>
          </cell>
          <cell r="G497" t="str">
            <v>㍑</v>
          </cell>
          <cell r="H497">
            <v>0.89</v>
          </cell>
          <cell r="I497">
            <v>68</v>
          </cell>
          <cell r="J497">
            <v>61</v>
          </cell>
          <cell r="L497" t="str">
            <v>補修費を含む。</v>
          </cell>
        </row>
        <row r="498">
          <cell r="B498" t="str">
            <v>0.28ｍ3）0.2km以下</v>
          </cell>
        </row>
        <row r="499">
          <cell r="D499" t="str">
            <v>運転手（一般）</v>
          </cell>
          <cell r="E499" t="str">
            <v>人</v>
          </cell>
          <cell r="F499">
            <v>0.02</v>
          </cell>
          <cell r="G499" t="str">
            <v>人</v>
          </cell>
          <cell r="H499">
            <v>0.02</v>
          </cell>
          <cell r="I499">
            <v>17000</v>
          </cell>
          <cell r="J499">
            <v>340</v>
          </cell>
        </row>
        <row r="501">
          <cell r="D501" t="str">
            <v>その他</v>
          </cell>
          <cell r="E501" t="str">
            <v>（労＋雑）×12%</v>
          </cell>
          <cell r="F501">
            <v>48</v>
          </cell>
          <cell r="J501">
            <v>48</v>
          </cell>
        </row>
        <row r="503">
          <cell r="D503" t="str">
            <v>計</v>
          </cell>
          <cell r="E503">
            <v>576</v>
          </cell>
          <cell r="J503">
            <v>576</v>
          </cell>
        </row>
        <row r="506">
          <cell r="G506" t="str">
            <v>共用</v>
          </cell>
        </row>
        <row r="507">
          <cell r="A507" t="str">
            <v>T032301</v>
          </cell>
          <cell r="B507" t="str">
            <v>土砂運搬</v>
          </cell>
          <cell r="C507" t="str">
            <v>ｍ3</v>
          </cell>
          <cell r="D507" t="str">
            <v>ダンプトラック損料</v>
          </cell>
          <cell r="E507" t="str">
            <v>４t車</v>
          </cell>
          <cell r="F507" t="str">
            <v>日</v>
          </cell>
          <cell r="G507" t="str">
            <v>日</v>
          </cell>
          <cell r="H507">
            <v>3.2000000000000001E-2</v>
          </cell>
          <cell r="I507">
            <v>4890</v>
          </cell>
          <cell r="J507">
            <v>156</v>
          </cell>
          <cell r="K507">
            <v>720</v>
          </cell>
          <cell r="L507" t="str">
            <v>ダンプトラック損料</v>
          </cell>
        </row>
        <row r="508">
          <cell r="B508" t="str">
            <v>（４t車，ＤＩＤ区間　無し</v>
          </cell>
          <cell r="C508" t="str">
            <v>はタイヤ損耗費及び</v>
          </cell>
          <cell r="L508" t="str">
            <v>はタイヤ損耗費及び</v>
          </cell>
        </row>
        <row r="509">
          <cell r="B509" t="str">
            <v>ﾊﾞｯｸﾎｳ　油圧式ｸﾛｰﾗ型</v>
          </cell>
          <cell r="C509" t="str">
            <v>燃料</v>
          </cell>
          <cell r="D509" t="str">
            <v>燃料</v>
          </cell>
          <cell r="E509" t="str">
            <v>軽油，油脂類共</v>
          </cell>
          <cell r="F509">
            <v>1.1200000000000001</v>
          </cell>
          <cell r="G509" t="str">
            <v>㍑</v>
          </cell>
          <cell r="H509">
            <v>1.1200000000000001</v>
          </cell>
          <cell r="I509">
            <v>68</v>
          </cell>
          <cell r="J509">
            <v>76</v>
          </cell>
          <cell r="L509" t="str">
            <v>補修費を含む。</v>
          </cell>
        </row>
        <row r="510">
          <cell r="B510" t="str">
            <v>0.28ｍ3）1.0km以下</v>
          </cell>
        </row>
        <row r="511">
          <cell r="D511" t="str">
            <v>運転手（一般）</v>
          </cell>
          <cell r="E511" t="str">
            <v>人</v>
          </cell>
          <cell r="F511">
            <v>2.5000000000000001E-2</v>
          </cell>
          <cell r="G511" t="str">
            <v>人</v>
          </cell>
          <cell r="H511">
            <v>2.5000000000000001E-2</v>
          </cell>
          <cell r="I511">
            <v>17000</v>
          </cell>
          <cell r="J511">
            <v>425</v>
          </cell>
        </row>
        <row r="513">
          <cell r="D513" t="str">
            <v>その他</v>
          </cell>
          <cell r="E513" t="str">
            <v>（労＋雑）×12%</v>
          </cell>
          <cell r="F513">
            <v>60</v>
          </cell>
          <cell r="J513">
            <v>60</v>
          </cell>
        </row>
        <row r="515">
          <cell r="D515" t="str">
            <v>計</v>
          </cell>
          <cell r="E515">
            <v>717</v>
          </cell>
          <cell r="J515">
            <v>717</v>
          </cell>
        </row>
        <row r="518">
          <cell r="G518" t="str">
            <v>共用</v>
          </cell>
        </row>
        <row r="519">
          <cell r="A519" t="str">
            <v>T032302</v>
          </cell>
          <cell r="B519" t="str">
            <v>土砂運搬</v>
          </cell>
          <cell r="C519" t="str">
            <v>ｍ3</v>
          </cell>
          <cell r="D519" t="str">
            <v>ダンプトラック損料</v>
          </cell>
          <cell r="E519" t="str">
            <v>４t車</v>
          </cell>
          <cell r="F519" t="str">
            <v>日</v>
          </cell>
          <cell r="G519" t="str">
            <v>日</v>
          </cell>
          <cell r="H519">
            <v>3.9E-2</v>
          </cell>
          <cell r="I519">
            <v>4890</v>
          </cell>
          <cell r="J519">
            <v>191</v>
          </cell>
          <cell r="K519">
            <v>860</v>
          </cell>
          <cell r="L519" t="str">
            <v>ダンプトラック損料</v>
          </cell>
        </row>
        <row r="520">
          <cell r="B520" t="str">
            <v>（４t車，ＤＩＤ区間　無し</v>
          </cell>
          <cell r="C520" t="str">
            <v>はタイヤ損耗費及び</v>
          </cell>
          <cell r="L520" t="str">
            <v>はタイヤ損耗費及び</v>
          </cell>
        </row>
        <row r="521">
          <cell r="B521" t="str">
            <v>ﾊﾞｯｸﾎｳ　油圧式ｸﾛｰﾗ型</v>
          </cell>
          <cell r="C521" t="str">
            <v>燃料</v>
          </cell>
          <cell r="D521" t="str">
            <v>燃料</v>
          </cell>
          <cell r="E521" t="str">
            <v>軽油，油脂類共</v>
          </cell>
          <cell r="F521">
            <v>1.34</v>
          </cell>
          <cell r="G521" t="str">
            <v>㍑</v>
          </cell>
          <cell r="H521">
            <v>1.34</v>
          </cell>
          <cell r="I521">
            <v>68</v>
          </cell>
          <cell r="J521">
            <v>91</v>
          </cell>
          <cell r="L521" t="str">
            <v>補修費を含む。</v>
          </cell>
        </row>
        <row r="522">
          <cell r="B522" t="str">
            <v>0.28ｍ3）1.5km以下</v>
          </cell>
        </row>
        <row r="523">
          <cell r="D523" t="str">
            <v>運転手（一般）</v>
          </cell>
          <cell r="E523" t="str">
            <v>人</v>
          </cell>
          <cell r="F523">
            <v>0.03</v>
          </cell>
          <cell r="G523" t="str">
            <v>人</v>
          </cell>
          <cell r="H523">
            <v>0.03</v>
          </cell>
          <cell r="I523">
            <v>17000</v>
          </cell>
          <cell r="J523">
            <v>510</v>
          </cell>
        </row>
        <row r="525">
          <cell r="D525" t="str">
            <v>その他</v>
          </cell>
          <cell r="E525" t="str">
            <v>（労＋雑）×12%</v>
          </cell>
          <cell r="F525">
            <v>72</v>
          </cell>
          <cell r="J525">
            <v>72</v>
          </cell>
        </row>
        <row r="527">
          <cell r="D527" t="str">
            <v>計</v>
          </cell>
          <cell r="E527">
            <v>864</v>
          </cell>
          <cell r="J527">
            <v>864</v>
          </cell>
        </row>
        <row r="530">
          <cell r="G530" t="str">
            <v>共用</v>
          </cell>
        </row>
        <row r="531">
          <cell r="A531" t="str">
            <v>T032303</v>
          </cell>
          <cell r="B531" t="str">
            <v>土砂運搬</v>
          </cell>
          <cell r="C531" t="str">
            <v>ｍ3</v>
          </cell>
          <cell r="D531" t="str">
            <v>ダンプトラック損料</v>
          </cell>
          <cell r="E531" t="str">
            <v>４t車</v>
          </cell>
          <cell r="F531" t="str">
            <v>日</v>
          </cell>
          <cell r="G531" t="str">
            <v>日</v>
          </cell>
          <cell r="H531">
            <v>4.4999999999999998E-2</v>
          </cell>
          <cell r="I531">
            <v>4890</v>
          </cell>
          <cell r="J531">
            <v>220</v>
          </cell>
          <cell r="K531">
            <v>1010</v>
          </cell>
          <cell r="L531" t="str">
            <v>ダンプトラック損料</v>
          </cell>
        </row>
        <row r="532">
          <cell r="B532" t="str">
            <v>（４t車，ＤＩＤ区間　無し</v>
          </cell>
          <cell r="C532" t="str">
            <v>はタイヤ損耗費及び</v>
          </cell>
          <cell r="L532" t="str">
            <v>はタイヤ損耗費及び</v>
          </cell>
        </row>
        <row r="533">
          <cell r="B533" t="str">
            <v>ﾊﾞｯｸﾎｳ　油圧式ｸﾛｰﾗ型</v>
          </cell>
          <cell r="C533" t="str">
            <v>燃料</v>
          </cell>
          <cell r="D533" t="str">
            <v>燃料</v>
          </cell>
          <cell r="E533" t="str">
            <v>軽油，油脂類共</v>
          </cell>
          <cell r="F533">
            <v>1.56</v>
          </cell>
          <cell r="G533" t="str">
            <v>㍑</v>
          </cell>
          <cell r="H533">
            <v>1.56</v>
          </cell>
          <cell r="I533">
            <v>68</v>
          </cell>
          <cell r="J533">
            <v>106</v>
          </cell>
          <cell r="L533" t="str">
            <v>補修費を含む。</v>
          </cell>
        </row>
        <row r="534">
          <cell r="B534" t="str">
            <v>0.28ｍ3）2.5km以下</v>
          </cell>
        </row>
        <row r="535">
          <cell r="D535" t="str">
            <v>運転手（一般）</v>
          </cell>
          <cell r="E535" t="str">
            <v>人</v>
          </cell>
          <cell r="F535">
            <v>3.5000000000000003E-2</v>
          </cell>
          <cell r="G535" t="str">
            <v>人</v>
          </cell>
          <cell r="H535">
            <v>3.5000000000000003E-2</v>
          </cell>
          <cell r="I535">
            <v>17000</v>
          </cell>
          <cell r="J535">
            <v>595</v>
          </cell>
        </row>
        <row r="537">
          <cell r="D537" t="str">
            <v>その他</v>
          </cell>
          <cell r="E537" t="str">
            <v>（労＋雑）×12%</v>
          </cell>
          <cell r="F537">
            <v>84</v>
          </cell>
          <cell r="J537">
            <v>84</v>
          </cell>
        </row>
        <row r="539">
          <cell r="D539" t="str">
            <v>計</v>
          </cell>
          <cell r="E539">
            <v>1005</v>
          </cell>
          <cell r="J539">
            <v>1005</v>
          </cell>
        </row>
        <row r="542">
          <cell r="G542" t="str">
            <v>共用</v>
          </cell>
        </row>
        <row r="543">
          <cell r="A543" t="str">
            <v>T032304</v>
          </cell>
          <cell r="B543" t="str">
            <v>土砂運搬</v>
          </cell>
          <cell r="C543" t="str">
            <v>ｍ3</v>
          </cell>
          <cell r="D543" t="str">
            <v>ダンプトラック損料</v>
          </cell>
          <cell r="E543" t="str">
            <v>４t車</v>
          </cell>
          <cell r="F543" t="str">
            <v>日</v>
          </cell>
          <cell r="G543" t="str">
            <v>日</v>
          </cell>
          <cell r="H543">
            <v>5.1999999999999998E-2</v>
          </cell>
          <cell r="I543">
            <v>4890</v>
          </cell>
          <cell r="J543">
            <v>254</v>
          </cell>
          <cell r="K543">
            <v>1150</v>
          </cell>
          <cell r="L543" t="str">
            <v>ダンプトラック損料</v>
          </cell>
        </row>
        <row r="544">
          <cell r="B544" t="str">
            <v>（４t車，ＤＩＤ区間　無し</v>
          </cell>
          <cell r="C544" t="str">
            <v>はタイヤ損耗費及び</v>
          </cell>
          <cell r="L544" t="str">
            <v>はタイヤ損耗費及び</v>
          </cell>
        </row>
        <row r="545">
          <cell r="B545" t="str">
            <v>ﾊﾞｯｸﾎｳ　油圧式ｸﾛｰﾗ型</v>
          </cell>
          <cell r="C545" t="str">
            <v>燃料</v>
          </cell>
          <cell r="D545" t="str">
            <v>燃料</v>
          </cell>
          <cell r="E545" t="str">
            <v>軽油，油脂類共</v>
          </cell>
          <cell r="F545">
            <v>1.79</v>
          </cell>
          <cell r="G545" t="str">
            <v>㍑</v>
          </cell>
          <cell r="H545">
            <v>1.79</v>
          </cell>
          <cell r="I545">
            <v>68</v>
          </cell>
          <cell r="J545">
            <v>122</v>
          </cell>
          <cell r="L545" t="str">
            <v>補修費を含む。</v>
          </cell>
        </row>
        <row r="546">
          <cell r="B546" t="str">
            <v>0.28ｍ3）3.5km以下</v>
          </cell>
        </row>
        <row r="547">
          <cell r="D547" t="str">
            <v>運転手（一般）</v>
          </cell>
          <cell r="E547" t="str">
            <v>人</v>
          </cell>
          <cell r="F547">
            <v>0.04</v>
          </cell>
          <cell r="G547" t="str">
            <v>人</v>
          </cell>
          <cell r="H547">
            <v>0.04</v>
          </cell>
          <cell r="I547">
            <v>17000</v>
          </cell>
          <cell r="J547">
            <v>680</v>
          </cell>
        </row>
        <row r="549">
          <cell r="D549" t="str">
            <v>その他</v>
          </cell>
          <cell r="E549" t="str">
            <v>（労＋雑）×12%</v>
          </cell>
          <cell r="F549">
            <v>96</v>
          </cell>
          <cell r="J549">
            <v>96</v>
          </cell>
        </row>
        <row r="551">
          <cell r="D551" t="str">
            <v>計</v>
          </cell>
          <cell r="E551">
            <v>1152</v>
          </cell>
          <cell r="J551">
            <v>1152</v>
          </cell>
        </row>
        <row r="554">
          <cell r="G554" t="str">
            <v>共用</v>
          </cell>
        </row>
        <row r="555">
          <cell r="A555" t="str">
            <v>T032305</v>
          </cell>
          <cell r="B555" t="str">
            <v>土砂運搬</v>
          </cell>
          <cell r="C555" t="str">
            <v>ｍ3</v>
          </cell>
          <cell r="D555" t="str">
            <v>ダンプトラック損料</v>
          </cell>
          <cell r="E555" t="str">
            <v>４t車</v>
          </cell>
          <cell r="F555" t="str">
            <v>日</v>
          </cell>
          <cell r="G555" t="str">
            <v>日</v>
          </cell>
          <cell r="H555">
            <v>5.8000000000000003E-2</v>
          </cell>
          <cell r="I555">
            <v>4890</v>
          </cell>
          <cell r="J555">
            <v>284</v>
          </cell>
          <cell r="K555">
            <v>1290</v>
          </cell>
          <cell r="L555" t="str">
            <v>ダンプトラック損料</v>
          </cell>
        </row>
        <row r="556">
          <cell r="B556" t="str">
            <v>（４t車，ＤＩＤ区間　無し</v>
          </cell>
          <cell r="C556" t="str">
            <v>はタイヤ損耗費及び</v>
          </cell>
          <cell r="L556" t="str">
            <v>はタイヤ損耗費及び</v>
          </cell>
        </row>
        <row r="557">
          <cell r="B557" t="str">
            <v>ﾊﾞｯｸﾎｳ　油圧式ｸﾛｰﾗ型</v>
          </cell>
          <cell r="C557" t="str">
            <v>燃料</v>
          </cell>
          <cell r="D557" t="str">
            <v>燃料</v>
          </cell>
          <cell r="E557" t="str">
            <v>軽油，油脂類共</v>
          </cell>
          <cell r="F557">
            <v>2.0099999999999998</v>
          </cell>
          <cell r="G557" t="str">
            <v>㍑</v>
          </cell>
          <cell r="H557">
            <v>2.0099999999999998</v>
          </cell>
          <cell r="I557">
            <v>68</v>
          </cell>
          <cell r="J557">
            <v>137</v>
          </cell>
          <cell r="L557" t="str">
            <v>補修費を含む。</v>
          </cell>
        </row>
        <row r="558">
          <cell r="B558" t="str">
            <v>0.28ｍ3）4.0km以下</v>
          </cell>
        </row>
        <row r="559">
          <cell r="D559" t="str">
            <v>運転手（一般）</v>
          </cell>
          <cell r="E559" t="str">
            <v>人</v>
          </cell>
          <cell r="F559">
            <v>4.4999999999999998E-2</v>
          </cell>
          <cell r="G559" t="str">
            <v>人</v>
          </cell>
          <cell r="H559">
            <v>4.4999999999999998E-2</v>
          </cell>
          <cell r="I559">
            <v>17000</v>
          </cell>
          <cell r="J559">
            <v>765</v>
          </cell>
        </row>
        <row r="561">
          <cell r="D561" t="str">
            <v>その他</v>
          </cell>
          <cell r="E561" t="str">
            <v>（労＋雑）×12%</v>
          </cell>
          <cell r="F561">
            <v>108</v>
          </cell>
          <cell r="J561">
            <v>108</v>
          </cell>
        </row>
        <row r="563">
          <cell r="D563" t="str">
            <v>計</v>
          </cell>
          <cell r="E563">
            <v>1294</v>
          </cell>
          <cell r="J563">
            <v>1294</v>
          </cell>
        </row>
        <row r="564">
          <cell r="G564" t="str">
            <v>共用</v>
          </cell>
        </row>
        <row r="565">
          <cell r="A565" t="str">
            <v>T032306</v>
          </cell>
          <cell r="B565" t="str">
            <v>土砂運搬</v>
          </cell>
          <cell r="C565" t="str">
            <v>ｍ3</v>
          </cell>
          <cell r="D565" t="str">
            <v>ダンプトラック損料</v>
          </cell>
          <cell r="E565" t="str">
            <v>４t車</v>
          </cell>
          <cell r="F565" t="str">
            <v>日</v>
          </cell>
          <cell r="G565" t="str">
            <v>日</v>
          </cell>
          <cell r="H565">
            <v>6.5000000000000002E-2</v>
          </cell>
          <cell r="I565">
            <v>4890</v>
          </cell>
          <cell r="J565">
            <v>318</v>
          </cell>
          <cell r="K565">
            <v>1440</v>
          </cell>
          <cell r="L565" t="str">
            <v>ダンプトラック損料</v>
          </cell>
        </row>
        <row r="566">
          <cell r="B566" t="str">
            <v>（４t車，ＤＩＤ区間　無し</v>
          </cell>
          <cell r="C566" t="str">
            <v>はタイヤ損耗費及び</v>
          </cell>
          <cell r="L566" t="str">
            <v>はタイヤ損耗費及び</v>
          </cell>
        </row>
        <row r="567">
          <cell r="B567" t="str">
            <v>ﾊﾞｯｸﾎｳ　油圧式ｸﾛｰﾗ型</v>
          </cell>
          <cell r="C567" t="str">
            <v>燃料</v>
          </cell>
          <cell r="D567" t="str">
            <v>燃料</v>
          </cell>
          <cell r="E567" t="str">
            <v>軽油，油脂類共</v>
          </cell>
          <cell r="F567">
            <v>2.2400000000000002</v>
          </cell>
          <cell r="G567" t="str">
            <v>㍑</v>
          </cell>
          <cell r="H567">
            <v>2.2400000000000002</v>
          </cell>
          <cell r="I567">
            <v>68</v>
          </cell>
          <cell r="J567">
            <v>152</v>
          </cell>
          <cell r="L567" t="str">
            <v>補修費を含む。</v>
          </cell>
        </row>
        <row r="568">
          <cell r="B568" t="str">
            <v>0.28ｍ3）5.0km以下</v>
          </cell>
        </row>
        <row r="569">
          <cell r="D569" t="str">
            <v>運転手（一般）</v>
          </cell>
          <cell r="E569" t="str">
            <v>人</v>
          </cell>
          <cell r="F569">
            <v>0.05</v>
          </cell>
          <cell r="G569" t="str">
            <v>人</v>
          </cell>
          <cell r="H569">
            <v>0.05</v>
          </cell>
          <cell r="I569">
            <v>17000</v>
          </cell>
          <cell r="J569">
            <v>850</v>
          </cell>
        </row>
        <row r="571">
          <cell r="D571" t="str">
            <v>その他</v>
          </cell>
          <cell r="E571" t="str">
            <v>（労＋雑）×12%</v>
          </cell>
          <cell r="F571">
            <v>120</v>
          </cell>
          <cell r="J571">
            <v>120</v>
          </cell>
        </row>
        <row r="573">
          <cell r="D573" t="str">
            <v>計</v>
          </cell>
          <cell r="E573">
            <v>1440</v>
          </cell>
          <cell r="J573">
            <v>1440</v>
          </cell>
        </row>
        <row r="576">
          <cell r="G576" t="str">
            <v>共用</v>
          </cell>
        </row>
        <row r="577">
          <cell r="A577" t="str">
            <v>T032307</v>
          </cell>
          <cell r="B577" t="str">
            <v>土砂運搬</v>
          </cell>
          <cell r="C577" t="str">
            <v>ｍ3</v>
          </cell>
          <cell r="D577" t="str">
            <v>ダンプトラック損料</v>
          </cell>
          <cell r="E577" t="str">
            <v>４t車</v>
          </cell>
          <cell r="F577" t="str">
            <v>日</v>
          </cell>
          <cell r="G577" t="str">
            <v>日</v>
          </cell>
          <cell r="H577">
            <v>7.0999999999999994E-2</v>
          </cell>
          <cell r="I577">
            <v>4890</v>
          </cell>
          <cell r="J577">
            <v>347</v>
          </cell>
          <cell r="K577">
            <v>1580</v>
          </cell>
          <cell r="L577" t="str">
            <v>ダンプトラック損料</v>
          </cell>
        </row>
        <row r="578">
          <cell r="B578" t="str">
            <v>（４t車，ＤＩＤ区間　無し</v>
          </cell>
          <cell r="C578" t="str">
            <v>はタイヤ損耗費及び</v>
          </cell>
          <cell r="L578" t="str">
            <v>はタイヤ損耗費及び</v>
          </cell>
        </row>
        <row r="579">
          <cell r="B579" t="str">
            <v>ﾊﾞｯｸﾎｳ　油圧式ｸﾛｰﾗ型</v>
          </cell>
          <cell r="C579" t="str">
            <v>燃料</v>
          </cell>
          <cell r="D579" t="str">
            <v>燃料</v>
          </cell>
          <cell r="E579" t="str">
            <v>軽油，油脂類共</v>
          </cell>
          <cell r="F579">
            <v>2.46</v>
          </cell>
          <cell r="G579" t="str">
            <v>㍑</v>
          </cell>
          <cell r="H579">
            <v>2.46</v>
          </cell>
          <cell r="I579">
            <v>68</v>
          </cell>
          <cell r="J579">
            <v>167</v>
          </cell>
          <cell r="L579" t="str">
            <v>補修費を含む。</v>
          </cell>
        </row>
        <row r="580">
          <cell r="B580" t="str">
            <v>0.28ｍ3）6.0km以下</v>
          </cell>
        </row>
        <row r="581">
          <cell r="D581" t="str">
            <v>運転手（一般）</v>
          </cell>
          <cell r="E581" t="str">
            <v>人</v>
          </cell>
          <cell r="F581">
            <v>5.5E-2</v>
          </cell>
          <cell r="G581" t="str">
            <v>人</v>
          </cell>
          <cell r="H581">
            <v>5.5E-2</v>
          </cell>
          <cell r="I581">
            <v>17000</v>
          </cell>
          <cell r="J581">
            <v>935</v>
          </cell>
        </row>
        <row r="583">
          <cell r="D583" t="str">
            <v>その他</v>
          </cell>
          <cell r="E583" t="str">
            <v>（労＋雑）×12%</v>
          </cell>
          <cell r="F583">
            <v>132</v>
          </cell>
          <cell r="J583">
            <v>132</v>
          </cell>
        </row>
        <row r="585">
          <cell r="D585" t="str">
            <v>計</v>
          </cell>
          <cell r="E585">
            <v>1581</v>
          </cell>
          <cell r="J585">
            <v>1581</v>
          </cell>
        </row>
        <row r="588">
          <cell r="G588" t="str">
            <v>共用</v>
          </cell>
        </row>
        <row r="589">
          <cell r="A589" t="str">
            <v>T032308</v>
          </cell>
          <cell r="B589" t="str">
            <v>土砂運搬</v>
          </cell>
          <cell r="C589" t="str">
            <v>ｍ3</v>
          </cell>
          <cell r="D589" t="str">
            <v>ダンプトラック損料</v>
          </cell>
          <cell r="E589" t="str">
            <v>４t車</v>
          </cell>
          <cell r="F589" t="str">
            <v>日</v>
          </cell>
          <cell r="G589" t="str">
            <v>日</v>
          </cell>
          <cell r="H589">
            <v>7.6999999999999999E-2</v>
          </cell>
          <cell r="I589">
            <v>4890</v>
          </cell>
          <cell r="J589">
            <v>377</v>
          </cell>
          <cell r="K589">
            <v>1720</v>
          </cell>
          <cell r="L589" t="str">
            <v>ダンプトラック損料</v>
          </cell>
        </row>
        <row r="590">
          <cell r="B590" t="str">
            <v>（４t車，ＤＩＤ区間　無し</v>
          </cell>
          <cell r="C590" t="str">
            <v>はタイヤ損耗費及び</v>
          </cell>
          <cell r="L590" t="str">
            <v>はタイヤ損耗費及び</v>
          </cell>
        </row>
        <row r="591">
          <cell r="B591" t="str">
            <v>ﾊﾞｯｸﾎｳ　油圧式ｸﾛｰﾗ型</v>
          </cell>
          <cell r="C591" t="str">
            <v>燃料</v>
          </cell>
          <cell r="D591" t="str">
            <v>燃料</v>
          </cell>
          <cell r="E591" t="str">
            <v>軽油，油脂類共</v>
          </cell>
          <cell r="F591">
            <v>2.68</v>
          </cell>
          <cell r="G591" t="str">
            <v>㍑</v>
          </cell>
          <cell r="H591">
            <v>2.68</v>
          </cell>
          <cell r="I591">
            <v>68</v>
          </cell>
          <cell r="J591">
            <v>182</v>
          </cell>
          <cell r="L591" t="str">
            <v>補修費を含む。</v>
          </cell>
        </row>
        <row r="592">
          <cell r="B592" t="str">
            <v>0.28ｍ3）7.5km以下</v>
          </cell>
        </row>
        <row r="593">
          <cell r="D593" t="str">
            <v>運転手（一般）</v>
          </cell>
          <cell r="E593" t="str">
            <v>人</v>
          </cell>
          <cell r="F593">
            <v>0.06</v>
          </cell>
          <cell r="G593" t="str">
            <v>人</v>
          </cell>
          <cell r="H593">
            <v>0.06</v>
          </cell>
          <cell r="I593">
            <v>17000</v>
          </cell>
          <cell r="J593">
            <v>1020</v>
          </cell>
        </row>
        <row r="595">
          <cell r="D595" t="str">
            <v>その他</v>
          </cell>
          <cell r="E595" t="str">
            <v>（労＋雑）×12%</v>
          </cell>
          <cell r="F595">
            <v>144</v>
          </cell>
          <cell r="J595">
            <v>144</v>
          </cell>
        </row>
        <row r="597">
          <cell r="D597" t="str">
            <v>計</v>
          </cell>
          <cell r="E597">
            <v>1723</v>
          </cell>
          <cell r="J597">
            <v>1723</v>
          </cell>
        </row>
        <row r="600">
          <cell r="G600" t="str">
            <v>共用</v>
          </cell>
        </row>
        <row r="601">
          <cell r="A601" t="str">
            <v>T032309</v>
          </cell>
          <cell r="B601" t="str">
            <v>土砂運搬</v>
          </cell>
          <cell r="C601" t="str">
            <v>ｍ3</v>
          </cell>
          <cell r="D601" t="str">
            <v>ダンプトラック損料</v>
          </cell>
          <cell r="E601" t="str">
            <v>４t車</v>
          </cell>
          <cell r="F601" t="str">
            <v>日</v>
          </cell>
          <cell r="G601" t="str">
            <v>日</v>
          </cell>
          <cell r="H601">
            <v>0.10299999999999999</v>
          </cell>
          <cell r="I601">
            <v>4890</v>
          </cell>
          <cell r="J601">
            <v>504</v>
          </cell>
          <cell r="K601">
            <v>2300</v>
          </cell>
          <cell r="L601" t="str">
            <v>ダンプトラック損料</v>
          </cell>
        </row>
        <row r="602">
          <cell r="B602" t="str">
            <v>（４t車，ＤＩＤ区間　無し</v>
          </cell>
          <cell r="C602" t="str">
            <v>はタイヤ損耗費及び</v>
          </cell>
          <cell r="L602" t="str">
            <v>はタイヤ損耗費及び</v>
          </cell>
        </row>
        <row r="603">
          <cell r="B603" t="str">
            <v>ﾊﾞｯｸﾎｳ　油圧式ｸﾛｰﾗ型</v>
          </cell>
          <cell r="C603" t="str">
            <v>燃料</v>
          </cell>
          <cell r="D603" t="str">
            <v>燃料</v>
          </cell>
          <cell r="E603" t="str">
            <v>軽油，油脂類共</v>
          </cell>
          <cell r="F603">
            <v>3.58</v>
          </cell>
          <cell r="G603" t="str">
            <v>㍑</v>
          </cell>
          <cell r="H603">
            <v>3.58</v>
          </cell>
          <cell r="I603">
            <v>68</v>
          </cell>
          <cell r="J603">
            <v>243</v>
          </cell>
          <cell r="L603" t="str">
            <v>補修費を含む。</v>
          </cell>
        </row>
        <row r="604">
          <cell r="B604" t="str">
            <v>0.28ｍ3）10.0km以下</v>
          </cell>
        </row>
        <row r="605">
          <cell r="D605" t="str">
            <v>運転手（一般）</v>
          </cell>
          <cell r="E605" t="str">
            <v>人</v>
          </cell>
          <cell r="F605">
            <v>0.08</v>
          </cell>
          <cell r="G605" t="str">
            <v>人</v>
          </cell>
          <cell r="H605">
            <v>0.08</v>
          </cell>
          <cell r="I605">
            <v>17000</v>
          </cell>
          <cell r="J605">
            <v>1360</v>
          </cell>
        </row>
        <row r="607">
          <cell r="D607" t="str">
            <v>その他</v>
          </cell>
          <cell r="E607" t="str">
            <v>（労＋雑）×12%</v>
          </cell>
          <cell r="F607">
            <v>192</v>
          </cell>
          <cell r="J607">
            <v>192</v>
          </cell>
        </row>
        <row r="609">
          <cell r="D609" t="str">
            <v>計</v>
          </cell>
          <cell r="E609">
            <v>2299</v>
          </cell>
          <cell r="J609">
            <v>2299</v>
          </cell>
        </row>
        <row r="613">
          <cell r="A613" t="str">
            <v>T032316</v>
          </cell>
          <cell r="B613" t="str">
            <v>土砂運搬</v>
          </cell>
          <cell r="C613" t="str">
            <v>ｍ3</v>
          </cell>
          <cell r="D613" t="str">
            <v>ダンプトラック損料</v>
          </cell>
          <cell r="E613" t="str">
            <v>４t車</v>
          </cell>
          <cell r="F613" t="str">
            <v>日</v>
          </cell>
          <cell r="G613" t="str">
            <v>日</v>
          </cell>
          <cell r="H613">
            <v>0.11600000000000001</v>
          </cell>
          <cell r="I613">
            <v>4890</v>
          </cell>
          <cell r="J613">
            <v>567</v>
          </cell>
          <cell r="K613">
            <v>2590</v>
          </cell>
          <cell r="L613" t="str">
            <v>ダンプトラック損料</v>
          </cell>
        </row>
        <row r="614">
          <cell r="B614" t="str">
            <v>（４t車，ＤＩＤ区間　無し</v>
          </cell>
          <cell r="C614" t="str">
            <v>はタイヤ損耗費及び</v>
          </cell>
          <cell r="L614" t="str">
            <v>はタイヤ損耗費及び</v>
          </cell>
        </row>
        <row r="615">
          <cell r="B615" t="str">
            <v>ﾊﾞｯｸﾎｳ　油圧式ｸﾛｰﾗ型</v>
          </cell>
          <cell r="C615" t="str">
            <v>燃料</v>
          </cell>
          <cell r="D615" t="str">
            <v>燃料</v>
          </cell>
          <cell r="E615" t="str">
            <v>軽油，油脂類共</v>
          </cell>
          <cell r="F615">
            <v>4.0199999999999996</v>
          </cell>
          <cell r="G615" t="str">
            <v>㍑</v>
          </cell>
          <cell r="H615">
            <v>4.0199999999999996</v>
          </cell>
          <cell r="I615">
            <v>68</v>
          </cell>
          <cell r="J615">
            <v>273</v>
          </cell>
          <cell r="L615" t="str">
            <v>補修費を含む。</v>
          </cell>
        </row>
        <row r="616">
          <cell r="B616" t="str">
            <v>0.28ｍ3）13.0km以下</v>
          </cell>
        </row>
        <row r="617">
          <cell r="D617" t="str">
            <v>運転手（一般）</v>
          </cell>
          <cell r="E617" t="str">
            <v>人</v>
          </cell>
          <cell r="F617">
            <v>0.09</v>
          </cell>
          <cell r="G617" t="str">
            <v>人</v>
          </cell>
          <cell r="H617">
            <v>0.09</v>
          </cell>
          <cell r="I617">
            <v>17000</v>
          </cell>
          <cell r="J617">
            <v>1530</v>
          </cell>
        </row>
        <row r="619">
          <cell r="D619" t="str">
            <v>その他</v>
          </cell>
          <cell r="E619" t="str">
            <v>（労＋雑）×12%</v>
          </cell>
          <cell r="F619">
            <v>216</v>
          </cell>
          <cell r="J619">
            <v>216</v>
          </cell>
        </row>
        <row r="621">
          <cell r="D621" t="str">
            <v>計</v>
          </cell>
          <cell r="E621">
            <v>2586</v>
          </cell>
          <cell r="J621">
            <v>2586</v>
          </cell>
        </row>
        <row r="624">
          <cell r="G624" t="str">
            <v>共用</v>
          </cell>
        </row>
        <row r="625">
          <cell r="A625" t="str">
            <v>T032320</v>
          </cell>
          <cell r="B625" t="str">
            <v>土砂運搬</v>
          </cell>
          <cell r="C625" t="str">
            <v>ｍ3</v>
          </cell>
          <cell r="D625" t="str">
            <v>ダンプトラック損料</v>
          </cell>
          <cell r="E625" t="str">
            <v>４t車</v>
          </cell>
          <cell r="F625" t="str">
            <v>日</v>
          </cell>
          <cell r="G625" t="str">
            <v>日</v>
          </cell>
          <cell r="H625">
            <v>0.14199999999999999</v>
          </cell>
          <cell r="I625">
            <v>4890</v>
          </cell>
          <cell r="J625">
            <v>694</v>
          </cell>
          <cell r="K625">
            <v>3160</v>
          </cell>
          <cell r="L625" t="str">
            <v>ダンプトラック損料</v>
          </cell>
        </row>
        <row r="626">
          <cell r="B626" t="str">
            <v>（４t車，ＤＩＤ区間　無し</v>
          </cell>
          <cell r="C626" t="str">
            <v>はタイヤ損耗費及び</v>
          </cell>
          <cell r="L626" t="str">
            <v>はタイヤ損耗費及び</v>
          </cell>
        </row>
        <row r="627">
          <cell r="B627" t="str">
            <v>ﾊﾞｯｸﾎｳ　油圧式ｸﾛｰﾗ型</v>
          </cell>
          <cell r="C627" t="str">
            <v>燃料</v>
          </cell>
          <cell r="D627" t="str">
            <v>燃料</v>
          </cell>
          <cell r="E627" t="str">
            <v>軽油，油脂類共</v>
          </cell>
          <cell r="F627">
            <v>4.92</v>
          </cell>
          <cell r="G627" t="str">
            <v>㍑</v>
          </cell>
          <cell r="H627">
            <v>4.92</v>
          </cell>
          <cell r="I627">
            <v>68</v>
          </cell>
          <cell r="J627">
            <v>335</v>
          </cell>
          <cell r="L627" t="str">
            <v>補修費を含む。</v>
          </cell>
        </row>
        <row r="628">
          <cell r="B628" t="str">
            <v>0.28ｍ3）19.0km以下</v>
          </cell>
        </row>
        <row r="629">
          <cell r="D629" t="str">
            <v>運転手（一般）</v>
          </cell>
          <cell r="E629" t="str">
            <v>人</v>
          </cell>
          <cell r="F629">
            <v>0.11</v>
          </cell>
          <cell r="G629" t="str">
            <v>人</v>
          </cell>
          <cell r="H629">
            <v>0.11</v>
          </cell>
          <cell r="I629">
            <v>17000</v>
          </cell>
          <cell r="J629">
            <v>1870</v>
          </cell>
        </row>
        <row r="631">
          <cell r="D631" t="str">
            <v>その他</v>
          </cell>
          <cell r="E631" t="str">
            <v>（労＋雑）×12%</v>
          </cell>
          <cell r="F631">
            <v>265</v>
          </cell>
          <cell r="J631">
            <v>265</v>
          </cell>
        </row>
        <row r="633">
          <cell r="D633" t="str">
            <v>計</v>
          </cell>
          <cell r="E633">
            <v>3164</v>
          </cell>
          <cell r="J633">
            <v>3164</v>
          </cell>
        </row>
        <row r="634">
          <cell r="G634" t="str">
            <v>共用</v>
          </cell>
        </row>
        <row r="635">
          <cell r="A635" t="str">
            <v>T032330</v>
          </cell>
          <cell r="B635" t="str">
            <v>土砂運搬</v>
          </cell>
          <cell r="C635" t="str">
            <v>ｍ3</v>
          </cell>
          <cell r="D635" t="str">
            <v>ダンプトラック損料</v>
          </cell>
          <cell r="E635" t="str">
            <v>４t車</v>
          </cell>
          <cell r="F635" t="str">
            <v>日</v>
          </cell>
          <cell r="G635" t="str">
            <v>日</v>
          </cell>
          <cell r="H635">
            <v>0.19400000000000001</v>
          </cell>
          <cell r="I635">
            <v>4890</v>
          </cell>
          <cell r="J635">
            <v>949</v>
          </cell>
          <cell r="K635">
            <v>4320</v>
          </cell>
          <cell r="L635" t="str">
            <v>ダンプトラック損料</v>
          </cell>
        </row>
        <row r="636">
          <cell r="B636" t="str">
            <v>（４t車，ＤＩＤ区間　無し</v>
          </cell>
          <cell r="C636" t="str">
            <v>はタイヤ損耗費及び</v>
          </cell>
          <cell r="L636" t="str">
            <v>はタイヤ損耗費及び</v>
          </cell>
        </row>
        <row r="637">
          <cell r="B637" t="str">
            <v>ﾊﾞｯｸﾎｳ　油圧式ｸﾛｰﾗ型</v>
          </cell>
          <cell r="C637" t="str">
            <v>燃料</v>
          </cell>
          <cell r="D637" t="str">
            <v>燃料</v>
          </cell>
          <cell r="E637" t="str">
            <v>軽油，油脂類共</v>
          </cell>
          <cell r="F637">
            <v>6.71</v>
          </cell>
          <cell r="G637" t="str">
            <v>㍑</v>
          </cell>
          <cell r="H637">
            <v>6.71</v>
          </cell>
          <cell r="I637">
            <v>68</v>
          </cell>
          <cell r="J637">
            <v>456</v>
          </cell>
          <cell r="L637" t="str">
            <v>補修費を含む。</v>
          </cell>
        </row>
        <row r="638">
          <cell r="B638" t="str">
            <v>0.28ｍ3）35.0km以下</v>
          </cell>
        </row>
        <row r="639">
          <cell r="D639" t="str">
            <v>運転手（一般）</v>
          </cell>
          <cell r="E639" t="str">
            <v>人</v>
          </cell>
          <cell r="F639">
            <v>0.15</v>
          </cell>
          <cell r="G639" t="str">
            <v>人</v>
          </cell>
          <cell r="H639">
            <v>0.15</v>
          </cell>
          <cell r="I639">
            <v>17000</v>
          </cell>
          <cell r="J639">
            <v>2550</v>
          </cell>
        </row>
        <row r="641">
          <cell r="D641" t="str">
            <v>その他</v>
          </cell>
          <cell r="E641" t="str">
            <v>（労＋雑）×12%</v>
          </cell>
          <cell r="F641">
            <v>361</v>
          </cell>
          <cell r="J641">
            <v>361</v>
          </cell>
        </row>
        <row r="643">
          <cell r="D643" t="str">
            <v>計</v>
          </cell>
          <cell r="E643">
            <v>4316</v>
          </cell>
          <cell r="J643">
            <v>4316</v>
          </cell>
        </row>
        <row r="646">
          <cell r="G646" t="str">
            <v>共用</v>
          </cell>
        </row>
        <row r="647">
          <cell r="A647" t="str">
            <v>T032340</v>
          </cell>
          <cell r="B647" t="str">
            <v>土砂運搬</v>
          </cell>
          <cell r="C647" t="str">
            <v>ｍ3</v>
          </cell>
          <cell r="D647" t="str">
            <v>ダンプトラック損料</v>
          </cell>
          <cell r="E647" t="str">
            <v>４t車</v>
          </cell>
          <cell r="F647" t="str">
            <v>日</v>
          </cell>
          <cell r="G647" t="str">
            <v>日</v>
          </cell>
          <cell r="H647">
            <v>0.29699999999999999</v>
          </cell>
          <cell r="I647">
            <v>4890</v>
          </cell>
          <cell r="J647">
            <v>1452</v>
          </cell>
          <cell r="K647">
            <v>6610</v>
          </cell>
          <cell r="L647" t="str">
            <v>ダンプトラック損料</v>
          </cell>
        </row>
        <row r="648">
          <cell r="B648" t="str">
            <v>（４t車，ＤＩＤ区間　無し</v>
          </cell>
          <cell r="C648" t="str">
            <v>はタイヤ損耗費及び</v>
          </cell>
          <cell r="L648" t="str">
            <v>はタイヤ損耗費及び</v>
          </cell>
        </row>
        <row r="649">
          <cell r="B649" t="str">
            <v>ﾊﾞｯｸﾎｳ　油圧式ｸﾛｰﾗ型</v>
          </cell>
          <cell r="C649" t="str">
            <v>燃料</v>
          </cell>
          <cell r="D649" t="str">
            <v>燃料</v>
          </cell>
          <cell r="E649" t="str">
            <v>軽油，油脂類共</v>
          </cell>
          <cell r="F649">
            <v>10.28</v>
          </cell>
          <cell r="G649" t="str">
            <v>㍑</v>
          </cell>
          <cell r="H649">
            <v>10.28</v>
          </cell>
          <cell r="I649">
            <v>68</v>
          </cell>
          <cell r="J649">
            <v>699</v>
          </cell>
          <cell r="L649" t="str">
            <v>補修費を含む。</v>
          </cell>
        </row>
        <row r="650">
          <cell r="B650" t="str">
            <v>0.28ｍ3）60.0km以下</v>
          </cell>
        </row>
        <row r="651">
          <cell r="D651" t="str">
            <v>運転手（一般）</v>
          </cell>
          <cell r="E651" t="str">
            <v>人</v>
          </cell>
          <cell r="F651">
            <v>0.23</v>
          </cell>
          <cell r="G651" t="str">
            <v>人</v>
          </cell>
          <cell r="H651">
            <v>0.23</v>
          </cell>
          <cell r="I651">
            <v>17000</v>
          </cell>
          <cell r="J651">
            <v>3910</v>
          </cell>
        </row>
        <row r="653">
          <cell r="D653" t="str">
            <v>その他</v>
          </cell>
          <cell r="E653" t="str">
            <v>（労＋雑）×12%</v>
          </cell>
          <cell r="F653">
            <v>553</v>
          </cell>
          <cell r="J653">
            <v>553</v>
          </cell>
        </row>
        <row r="655">
          <cell r="D655" t="str">
            <v>計</v>
          </cell>
          <cell r="E655">
            <v>6614</v>
          </cell>
          <cell r="J655">
            <v>6614</v>
          </cell>
        </row>
        <row r="658">
          <cell r="G658" t="str">
            <v>共用</v>
          </cell>
        </row>
        <row r="659">
          <cell r="A659" t="str">
            <v>T032400</v>
          </cell>
          <cell r="B659" t="str">
            <v>土砂運搬</v>
          </cell>
          <cell r="C659" t="str">
            <v>ｍ3</v>
          </cell>
          <cell r="D659" t="str">
            <v>ダンプトラック損料</v>
          </cell>
          <cell r="E659" t="str">
            <v>１０t車</v>
          </cell>
          <cell r="F659" t="str">
            <v>日</v>
          </cell>
          <cell r="G659" t="str">
            <v>日</v>
          </cell>
          <cell r="H659">
            <v>1.2999999999999999E-2</v>
          </cell>
          <cell r="I659">
            <v>12900</v>
          </cell>
          <cell r="J659">
            <v>168</v>
          </cell>
          <cell r="K659">
            <v>420</v>
          </cell>
          <cell r="L659" t="str">
            <v>ダンプトラック損料</v>
          </cell>
        </row>
        <row r="660">
          <cell r="B660" t="str">
            <v>（１０t車，ＤＩＤ区間　有り</v>
          </cell>
          <cell r="C660" t="str">
            <v>はタイヤ損耗費及び</v>
          </cell>
          <cell r="L660" t="str">
            <v>はタイヤ損耗費及び</v>
          </cell>
        </row>
        <row r="661">
          <cell r="B661" t="str">
            <v>ﾊﾞｯｸﾎｳ　油圧式ｸﾛｰﾗ型</v>
          </cell>
          <cell r="C661" t="str">
            <v>燃料</v>
          </cell>
          <cell r="D661" t="str">
            <v>燃料</v>
          </cell>
          <cell r="E661" t="str">
            <v>軽油，油脂類共</v>
          </cell>
          <cell r="F661">
            <v>0.8</v>
          </cell>
          <cell r="G661" t="str">
            <v>㍑</v>
          </cell>
          <cell r="H661">
            <v>0.8</v>
          </cell>
          <cell r="I661">
            <v>68</v>
          </cell>
          <cell r="J661">
            <v>54</v>
          </cell>
          <cell r="L661" t="str">
            <v>補修費を含む。</v>
          </cell>
        </row>
        <row r="662">
          <cell r="B662" t="str">
            <v>0.45ｍ3）0.5km以下</v>
          </cell>
        </row>
        <row r="663">
          <cell r="D663" t="str">
            <v>運転手（一般）</v>
          </cell>
          <cell r="E663" t="str">
            <v>人</v>
          </cell>
          <cell r="F663">
            <v>0.01</v>
          </cell>
          <cell r="G663" t="str">
            <v>人</v>
          </cell>
          <cell r="H663">
            <v>0.01</v>
          </cell>
          <cell r="I663">
            <v>17000</v>
          </cell>
          <cell r="J663">
            <v>170</v>
          </cell>
        </row>
        <row r="665">
          <cell r="D665" t="str">
            <v>その他</v>
          </cell>
          <cell r="E665" t="str">
            <v>（労＋雑）×12%</v>
          </cell>
          <cell r="F665">
            <v>27</v>
          </cell>
          <cell r="J665">
            <v>27</v>
          </cell>
        </row>
        <row r="667">
          <cell r="D667" t="str">
            <v>計</v>
          </cell>
          <cell r="E667">
            <v>419</v>
          </cell>
          <cell r="J667">
            <v>419</v>
          </cell>
        </row>
        <row r="670">
          <cell r="G670" t="str">
            <v>共用</v>
          </cell>
        </row>
        <row r="671">
          <cell r="A671" t="str">
            <v>T032401</v>
          </cell>
          <cell r="B671" t="str">
            <v>土砂運搬</v>
          </cell>
          <cell r="C671" t="str">
            <v>ｍ3</v>
          </cell>
          <cell r="D671" t="str">
            <v>ダンプトラック損料</v>
          </cell>
          <cell r="E671" t="str">
            <v>１０t車</v>
          </cell>
          <cell r="F671" t="str">
            <v>日</v>
          </cell>
          <cell r="G671" t="str">
            <v>日</v>
          </cell>
          <cell r="H671">
            <v>1.4E-2</v>
          </cell>
          <cell r="I671">
            <v>12900</v>
          </cell>
          <cell r="J671">
            <v>181</v>
          </cell>
          <cell r="K671">
            <v>460</v>
          </cell>
          <cell r="L671" t="str">
            <v>ダンプトラック損料</v>
          </cell>
        </row>
        <row r="672">
          <cell r="B672" t="str">
            <v>（１０t車，ＤＩＤ区間　有り</v>
          </cell>
          <cell r="C672" t="str">
            <v>はタイヤ損耗費及び</v>
          </cell>
          <cell r="L672" t="str">
            <v>はタイヤ損耗費及び</v>
          </cell>
        </row>
        <row r="673">
          <cell r="B673" t="str">
            <v>ﾊﾞｯｸﾎｳ　油圧式ｸﾛｰﾗ型</v>
          </cell>
          <cell r="C673" t="str">
            <v>燃料</v>
          </cell>
          <cell r="D673" t="str">
            <v>燃料</v>
          </cell>
          <cell r="E673" t="str">
            <v>軽油，油脂類共</v>
          </cell>
          <cell r="F673">
            <v>0.88</v>
          </cell>
          <cell r="G673" t="str">
            <v>㍑</v>
          </cell>
          <cell r="H673">
            <v>0.88</v>
          </cell>
          <cell r="I673">
            <v>68</v>
          </cell>
          <cell r="J673">
            <v>60</v>
          </cell>
          <cell r="L673" t="str">
            <v>補修費を含む。</v>
          </cell>
        </row>
        <row r="674">
          <cell r="B674" t="str">
            <v>0.45ｍ3）1.0km以下</v>
          </cell>
        </row>
        <row r="675">
          <cell r="D675" t="str">
            <v>運転手（一般）</v>
          </cell>
          <cell r="E675" t="str">
            <v>人</v>
          </cell>
          <cell r="F675">
            <v>1.0999999999999999E-2</v>
          </cell>
          <cell r="G675" t="str">
            <v>人</v>
          </cell>
          <cell r="H675">
            <v>1.0999999999999999E-2</v>
          </cell>
          <cell r="I675">
            <v>17000</v>
          </cell>
          <cell r="J675">
            <v>187</v>
          </cell>
        </row>
        <row r="677">
          <cell r="D677" t="str">
            <v>その他</v>
          </cell>
          <cell r="E677" t="str">
            <v>（労＋雑）×12%</v>
          </cell>
          <cell r="F677">
            <v>30</v>
          </cell>
          <cell r="J677">
            <v>30</v>
          </cell>
        </row>
        <row r="679">
          <cell r="D679" t="str">
            <v>計</v>
          </cell>
          <cell r="E679">
            <v>458</v>
          </cell>
          <cell r="J679">
            <v>458</v>
          </cell>
        </row>
        <row r="680">
          <cell r="G680" t="str">
            <v>共用</v>
          </cell>
        </row>
        <row r="681">
          <cell r="A681" t="str">
            <v>T032402</v>
          </cell>
          <cell r="B681" t="str">
            <v>土砂運搬</v>
          </cell>
          <cell r="C681" t="str">
            <v>ｍ3</v>
          </cell>
          <cell r="D681" t="str">
            <v>ダンプトラック損料</v>
          </cell>
          <cell r="E681" t="str">
            <v>１０t車</v>
          </cell>
          <cell r="F681" t="str">
            <v>日</v>
          </cell>
          <cell r="G681" t="str">
            <v>日</v>
          </cell>
          <cell r="H681">
            <v>1.7000000000000001E-2</v>
          </cell>
          <cell r="I681">
            <v>12900</v>
          </cell>
          <cell r="J681">
            <v>219</v>
          </cell>
          <cell r="K681">
            <v>550</v>
          </cell>
          <cell r="L681" t="str">
            <v>ダンプトラック損料</v>
          </cell>
        </row>
        <row r="682">
          <cell r="B682" t="str">
            <v>（１０t車，ＤＩＤ区間　有り</v>
          </cell>
          <cell r="C682" t="str">
            <v>はタイヤ損耗費及び</v>
          </cell>
          <cell r="L682" t="str">
            <v>はタイヤ損耗費及び</v>
          </cell>
        </row>
        <row r="683">
          <cell r="B683" t="str">
            <v>ﾊﾞｯｸﾎｳ　油圧式ｸﾛｰﾗ型</v>
          </cell>
          <cell r="C683" t="str">
            <v>燃料</v>
          </cell>
          <cell r="D683" t="str">
            <v>燃料</v>
          </cell>
          <cell r="E683" t="str">
            <v>軽油，油脂類共</v>
          </cell>
          <cell r="F683">
            <v>1.03</v>
          </cell>
          <cell r="G683" t="str">
            <v>㍑</v>
          </cell>
          <cell r="H683">
            <v>1.03</v>
          </cell>
          <cell r="I683">
            <v>68</v>
          </cell>
          <cell r="J683">
            <v>70</v>
          </cell>
          <cell r="L683" t="str">
            <v>補修費を含む。</v>
          </cell>
        </row>
        <row r="684">
          <cell r="B684" t="str">
            <v>0.45ｍ3）1.5km以下</v>
          </cell>
        </row>
        <row r="685">
          <cell r="D685" t="str">
            <v>運転手（一般）</v>
          </cell>
          <cell r="E685" t="str">
            <v>人</v>
          </cell>
          <cell r="F685">
            <v>1.2999999999999999E-2</v>
          </cell>
          <cell r="G685" t="str">
            <v>人</v>
          </cell>
          <cell r="H685">
            <v>1.2999999999999999E-2</v>
          </cell>
          <cell r="I685">
            <v>17000</v>
          </cell>
          <cell r="J685">
            <v>221</v>
          </cell>
        </row>
        <row r="687">
          <cell r="D687" t="str">
            <v>その他</v>
          </cell>
          <cell r="E687" t="str">
            <v>（労＋雑）×12%</v>
          </cell>
          <cell r="F687">
            <v>35</v>
          </cell>
          <cell r="J687">
            <v>35</v>
          </cell>
        </row>
        <row r="689">
          <cell r="D689" t="str">
            <v>計</v>
          </cell>
          <cell r="E689">
            <v>545</v>
          </cell>
          <cell r="J689">
            <v>545</v>
          </cell>
        </row>
        <row r="692">
          <cell r="G692" t="str">
            <v>共用</v>
          </cell>
        </row>
        <row r="693">
          <cell r="A693" t="str">
            <v>T032403</v>
          </cell>
          <cell r="B693" t="str">
            <v>土砂運搬</v>
          </cell>
          <cell r="C693" t="str">
            <v>ｍ3</v>
          </cell>
          <cell r="D693" t="str">
            <v>ダンプトラック損料</v>
          </cell>
          <cell r="E693" t="str">
            <v>１０t車</v>
          </cell>
          <cell r="F693" t="str">
            <v>日</v>
          </cell>
          <cell r="G693" t="str">
            <v>日</v>
          </cell>
          <cell r="H693">
            <v>1.9E-2</v>
          </cell>
          <cell r="I693">
            <v>12900</v>
          </cell>
          <cell r="J693">
            <v>245</v>
          </cell>
          <cell r="K693">
            <v>620</v>
          </cell>
          <cell r="L693" t="str">
            <v>ダンプトラック損料</v>
          </cell>
        </row>
        <row r="694">
          <cell r="B694" t="str">
            <v>（１０t車，ＤＩＤ区間　有り</v>
          </cell>
          <cell r="C694" t="str">
            <v>はタイヤ損耗費及び</v>
          </cell>
          <cell r="L694" t="str">
            <v>はタイヤ損耗費及び</v>
          </cell>
        </row>
        <row r="695">
          <cell r="B695" t="str">
            <v>ﾊﾞｯｸﾎｳ　油圧式ｸﾛｰﾗ型</v>
          </cell>
          <cell r="C695" t="str">
            <v>燃料</v>
          </cell>
          <cell r="D695" t="str">
            <v>燃料</v>
          </cell>
          <cell r="E695" t="str">
            <v>軽油，油脂類共</v>
          </cell>
          <cell r="F695">
            <v>1.19</v>
          </cell>
          <cell r="G695" t="str">
            <v>㍑</v>
          </cell>
          <cell r="H695">
            <v>1.19</v>
          </cell>
          <cell r="I695">
            <v>68</v>
          </cell>
          <cell r="J695">
            <v>81</v>
          </cell>
          <cell r="L695" t="str">
            <v>補修費を含む。</v>
          </cell>
        </row>
        <row r="696">
          <cell r="B696" t="str">
            <v>0.45ｍ3）2.0km以下</v>
          </cell>
        </row>
        <row r="697">
          <cell r="D697" t="str">
            <v>運転手（一般）</v>
          </cell>
          <cell r="E697" t="str">
            <v>人</v>
          </cell>
          <cell r="F697">
            <v>1.4999999999999999E-2</v>
          </cell>
          <cell r="G697" t="str">
            <v>人</v>
          </cell>
          <cell r="H697">
            <v>1.4999999999999999E-2</v>
          </cell>
          <cell r="I697">
            <v>17000</v>
          </cell>
          <cell r="J697">
            <v>255</v>
          </cell>
        </row>
        <row r="699">
          <cell r="D699" t="str">
            <v>その他</v>
          </cell>
          <cell r="E699" t="str">
            <v>（労＋雑）×12%</v>
          </cell>
          <cell r="F699">
            <v>40</v>
          </cell>
          <cell r="J699">
            <v>40</v>
          </cell>
        </row>
        <row r="701">
          <cell r="D701" t="str">
            <v>計</v>
          </cell>
          <cell r="E701">
            <v>621</v>
          </cell>
          <cell r="J701">
            <v>621</v>
          </cell>
        </row>
        <row r="704">
          <cell r="G704" t="str">
            <v>共用</v>
          </cell>
        </row>
        <row r="705">
          <cell r="A705" t="str">
            <v>T032404</v>
          </cell>
          <cell r="B705" t="str">
            <v>土砂運搬</v>
          </cell>
          <cell r="C705" t="str">
            <v>ｍ3</v>
          </cell>
          <cell r="D705" t="str">
            <v>ダンプトラック損料</v>
          </cell>
          <cell r="E705" t="str">
            <v>１０t車</v>
          </cell>
          <cell r="F705" t="str">
            <v>日</v>
          </cell>
          <cell r="G705" t="str">
            <v>日</v>
          </cell>
          <cell r="H705">
            <v>2.1999999999999999E-2</v>
          </cell>
          <cell r="I705">
            <v>12900</v>
          </cell>
          <cell r="J705">
            <v>284</v>
          </cell>
          <cell r="K705">
            <v>710</v>
          </cell>
          <cell r="L705" t="str">
            <v>ダンプトラック損料</v>
          </cell>
        </row>
        <row r="706">
          <cell r="B706" t="str">
            <v>（１０t車，ＤＩＤ区間　有り</v>
          </cell>
          <cell r="C706" t="str">
            <v>はタイヤ損耗費及び</v>
          </cell>
          <cell r="L706" t="str">
            <v>はタイヤ損耗費及び</v>
          </cell>
        </row>
        <row r="707">
          <cell r="B707" t="str">
            <v>ﾊﾞｯｸﾎｳ　油圧式ｸﾛｰﾗ型</v>
          </cell>
          <cell r="C707" t="str">
            <v>燃料</v>
          </cell>
          <cell r="D707" t="str">
            <v>燃料</v>
          </cell>
          <cell r="E707" t="str">
            <v>軽油，油脂類共</v>
          </cell>
          <cell r="F707">
            <v>1.35</v>
          </cell>
          <cell r="G707" t="str">
            <v>㍑</v>
          </cell>
          <cell r="H707">
            <v>1.35</v>
          </cell>
          <cell r="I707">
            <v>68</v>
          </cell>
          <cell r="J707">
            <v>92</v>
          </cell>
          <cell r="L707" t="str">
            <v>補修費を含む。</v>
          </cell>
        </row>
        <row r="708">
          <cell r="B708" t="str">
            <v>0.45ｍ3）3.0km以下</v>
          </cell>
        </row>
        <row r="709">
          <cell r="D709" t="str">
            <v>運転手（一般）</v>
          </cell>
          <cell r="E709" t="str">
            <v>人</v>
          </cell>
          <cell r="F709">
            <v>1.7000000000000001E-2</v>
          </cell>
          <cell r="G709" t="str">
            <v>人</v>
          </cell>
          <cell r="H709">
            <v>1.7000000000000001E-2</v>
          </cell>
          <cell r="I709">
            <v>17000</v>
          </cell>
          <cell r="J709">
            <v>289</v>
          </cell>
        </row>
        <row r="711">
          <cell r="D711" t="str">
            <v>その他</v>
          </cell>
          <cell r="E711" t="str">
            <v>（労＋雑）×12%</v>
          </cell>
          <cell r="F711">
            <v>46</v>
          </cell>
          <cell r="J711">
            <v>46</v>
          </cell>
        </row>
        <row r="713">
          <cell r="D713" t="str">
            <v>計</v>
          </cell>
          <cell r="E713">
            <v>711</v>
          </cell>
          <cell r="J713">
            <v>711</v>
          </cell>
        </row>
        <row r="716">
          <cell r="G716" t="str">
            <v>共用</v>
          </cell>
        </row>
        <row r="717">
          <cell r="A717" t="str">
            <v>T032405</v>
          </cell>
          <cell r="B717" t="str">
            <v>土砂運搬</v>
          </cell>
          <cell r="C717" t="str">
            <v>ｍ3</v>
          </cell>
          <cell r="D717" t="str">
            <v>ダンプトラック損料</v>
          </cell>
          <cell r="E717" t="str">
            <v>１０t車</v>
          </cell>
          <cell r="F717" t="str">
            <v>日</v>
          </cell>
          <cell r="G717" t="str">
            <v>日</v>
          </cell>
          <cell r="H717">
            <v>2.5999999999999999E-2</v>
          </cell>
          <cell r="I717">
            <v>12900</v>
          </cell>
          <cell r="J717">
            <v>335</v>
          </cell>
          <cell r="K717">
            <v>840</v>
          </cell>
          <cell r="L717" t="str">
            <v>ダンプトラック損料</v>
          </cell>
        </row>
        <row r="718">
          <cell r="B718" t="str">
            <v>（１０t車，ＤＩＤ区間　有り</v>
          </cell>
          <cell r="C718" t="str">
            <v>はタイヤ損耗費及び</v>
          </cell>
          <cell r="L718" t="str">
            <v>はタイヤ損耗費及び</v>
          </cell>
        </row>
        <row r="719">
          <cell r="B719" t="str">
            <v>ﾊﾞｯｸﾎｳ　油圧式ｸﾛｰﾗ型</v>
          </cell>
          <cell r="C719" t="str">
            <v>燃料</v>
          </cell>
          <cell r="D719" t="str">
            <v>燃料</v>
          </cell>
          <cell r="E719" t="str">
            <v>軽油，油脂類共</v>
          </cell>
          <cell r="F719">
            <v>1.59</v>
          </cell>
          <cell r="G719" t="str">
            <v>㍑</v>
          </cell>
          <cell r="H719">
            <v>1.59</v>
          </cell>
          <cell r="I719">
            <v>68</v>
          </cell>
          <cell r="J719">
            <v>108</v>
          </cell>
          <cell r="L719" t="str">
            <v>補修費を含む。</v>
          </cell>
        </row>
        <row r="720">
          <cell r="B720" t="str">
            <v>0.45ｍ3）4.0km以下</v>
          </cell>
        </row>
        <row r="721">
          <cell r="D721" t="str">
            <v>運転手（一般）</v>
          </cell>
          <cell r="E721" t="str">
            <v>人</v>
          </cell>
          <cell r="F721">
            <v>0.02</v>
          </cell>
          <cell r="G721" t="str">
            <v>人</v>
          </cell>
          <cell r="H721">
            <v>0.02</v>
          </cell>
          <cell r="I721">
            <v>17000</v>
          </cell>
          <cell r="J721">
            <v>340</v>
          </cell>
        </row>
        <row r="723">
          <cell r="D723" t="str">
            <v>その他</v>
          </cell>
          <cell r="E723" t="str">
            <v>（労＋雑）×12%</v>
          </cell>
          <cell r="F723">
            <v>54</v>
          </cell>
          <cell r="J723">
            <v>54</v>
          </cell>
        </row>
        <row r="725">
          <cell r="D725" t="str">
            <v>計</v>
          </cell>
          <cell r="E725">
            <v>837</v>
          </cell>
          <cell r="J725">
            <v>837</v>
          </cell>
        </row>
        <row r="728">
          <cell r="G728" t="str">
            <v>共用</v>
          </cell>
        </row>
        <row r="729">
          <cell r="A729" t="str">
            <v>T032406</v>
          </cell>
          <cell r="B729" t="str">
            <v>土砂運搬</v>
          </cell>
          <cell r="C729" t="str">
            <v>ｍ3</v>
          </cell>
          <cell r="D729" t="str">
            <v>ダンプトラック損料</v>
          </cell>
          <cell r="E729" t="str">
            <v>１０t車</v>
          </cell>
          <cell r="F729" t="str">
            <v>日</v>
          </cell>
          <cell r="G729" t="str">
            <v>日</v>
          </cell>
          <cell r="H729">
            <v>0.03</v>
          </cell>
          <cell r="I729">
            <v>12900</v>
          </cell>
          <cell r="J729">
            <v>387</v>
          </cell>
          <cell r="K729">
            <v>960</v>
          </cell>
          <cell r="L729" t="str">
            <v>ダンプトラック損料</v>
          </cell>
        </row>
        <row r="730">
          <cell r="B730" t="str">
            <v>（１０t車，ＤＩＤ区間　有り</v>
          </cell>
          <cell r="C730" t="str">
            <v>はタイヤ損耗費及び</v>
          </cell>
          <cell r="L730" t="str">
            <v>はタイヤ損耗費及び</v>
          </cell>
        </row>
        <row r="731">
          <cell r="B731" t="str">
            <v>ﾊﾞｯｸﾎｳ　油圧式ｸﾛｰﾗ型</v>
          </cell>
          <cell r="C731" t="str">
            <v>燃料</v>
          </cell>
          <cell r="D731" t="str">
            <v>燃料</v>
          </cell>
          <cell r="E731" t="str">
            <v>軽油，油脂類共</v>
          </cell>
          <cell r="F731">
            <v>1.83</v>
          </cell>
          <cell r="G731" t="str">
            <v>㍑</v>
          </cell>
          <cell r="H731">
            <v>1.83</v>
          </cell>
          <cell r="I731">
            <v>68</v>
          </cell>
          <cell r="J731">
            <v>124</v>
          </cell>
          <cell r="L731" t="str">
            <v>補修費を含む。</v>
          </cell>
        </row>
        <row r="732">
          <cell r="B732" t="str">
            <v>0.45ｍ3）5.5km以下</v>
          </cell>
        </row>
        <row r="733">
          <cell r="D733" t="str">
            <v>運転手（一般）</v>
          </cell>
          <cell r="E733" t="str">
            <v>人</v>
          </cell>
          <cell r="F733">
            <v>2.3E-2</v>
          </cell>
          <cell r="G733" t="str">
            <v>人</v>
          </cell>
          <cell r="H733">
            <v>2.3E-2</v>
          </cell>
          <cell r="I733">
            <v>17000</v>
          </cell>
          <cell r="J733">
            <v>391</v>
          </cell>
        </row>
        <row r="735">
          <cell r="D735" t="str">
            <v>その他</v>
          </cell>
          <cell r="E735" t="str">
            <v>（労＋雑）×12%</v>
          </cell>
          <cell r="F735">
            <v>62</v>
          </cell>
          <cell r="J735">
            <v>62</v>
          </cell>
        </row>
        <row r="737">
          <cell r="D737" t="str">
            <v>計</v>
          </cell>
          <cell r="E737">
            <v>964</v>
          </cell>
          <cell r="J737">
            <v>964</v>
          </cell>
        </row>
        <row r="740">
          <cell r="G740" t="str">
            <v>共用</v>
          </cell>
        </row>
        <row r="741">
          <cell r="A741" t="str">
            <v>T032407</v>
          </cell>
          <cell r="B741" t="str">
            <v>土砂運搬</v>
          </cell>
          <cell r="C741" t="str">
            <v>ｍ3</v>
          </cell>
          <cell r="D741" t="str">
            <v>ダンプトラック損料</v>
          </cell>
          <cell r="E741" t="str">
            <v>１０t車</v>
          </cell>
          <cell r="F741" t="str">
            <v>日</v>
          </cell>
          <cell r="G741" t="str">
            <v>日</v>
          </cell>
          <cell r="H741">
            <v>3.4000000000000002E-2</v>
          </cell>
          <cell r="I741">
            <v>12900</v>
          </cell>
          <cell r="J741">
            <v>439</v>
          </cell>
          <cell r="K741">
            <v>1090</v>
          </cell>
          <cell r="L741" t="str">
            <v>ダンプトラック損料</v>
          </cell>
        </row>
        <row r="742">
          <cell r="B742" t="str">
            <v>（１０t車，ＤＩＤ区間　有り</v>
          </cell>
          <cell r="C742" t="str">
            <v>はタイヤ損耗費及び</v>
          </cell>
          <cell r="L742" t="str">
            <v>はタイヤ損耗費及び</v>
          </cell>
        </row>
        <row r="743">
          <cell r="B743" t="str">
            <v>ﾊﾞｯｸﾎｳ　油圧式ｸﾛｰﾗ型</v>
          </cell>
          <cell r="C743" t="str">
            <v>燃料</v>
          </cell>
          <cell r="D743" t="str">
            <v>燃料</v>
          </cell>
          <cell r="E743" t="str">
            <v>軽油，油脂類共</v>
          </cell>
          <cell r="F743">
            <v>2.0699999999999998</v>
          </cell>
          <cell r="G743" t="str">
            <v>㍑</v>
          </cell>
          <cell r="H743">
            <v>2.0699999999999998</v>
          </cell>
          <cell r="I743">
            <v>68</v>
          </cell>
          <cell r="J743">
            <v>141</v>
          </cell>
          <cell r="L743" t="str">
            <v>補修費を含む。</v>
          </cell>
        </row>
        <row r="744">
          <cell r="B744" t="str">
            <v>0.45ｍ3）7.0km以下</v>
          </cell>
        </row>
        <row r="745">
          <cell r="D745" t="str">
            <v>運転手（一般）</v>
          </cell>
          <cell r="E745" t="str">
            <v>人</v>
          </cell>
          <cell r="F745">
            <v>2.5999999999999999E-2</v>
          </cell>
          <cell r="G745" t="str">
            <v>人</v>
          </cell>
          <cell r="H745">
            <v>2.5999999999999999E-2</v>
          </cell>
          <cell r="I745">
            <v>17000</v>
          </cell>
          <cell r="J745">
            <v>442</v>
          </cell>
        </row>
        <row r="747">
          <cell r="D747" t="str">
            <v>その他</v>
          </cell>
          <cell r="E747" t="str">
            <v>（労＋雑）×12%</v>
          </cell>
          <cell r="F747">
            <v>70</v>
          </cell>
          <cell r="J747">
            <v>70</v>
          </cell>
        </row>
        <row r="749">
          <cell r="D749" t="str">
            <v>計</v>
          </cell>
          <cell r="E749">
            <v>1092</v>
          </cell>
          <cell r="J749">
            <v>1092</v>
          </cell>
        </row>
        <row r="752">
          <cell r="G752" t="str">
            <v>共用</v>
          </cell>
        </row>
        <row r="753">
          <cell r="A753" t="str">
            <v>T032408</v>
          </cell>
          <cell r="B753" t="str">
            <v>土砂運搬</v>
          </cell>
          <cell r="C753" t="str">
            <v>ｍ3</v>
          </cell>
          <cell r="D753" t="str">
            <v>ダンプトラック損料</v>
          </cell>
          <cell r="E753" t="str">
            <v>１０t車</v>
          </cell>
          <cell r="F753" t="str">
            <v>日</v>
          </cell>
          <cell r="G753" t="str">
            <v>日</v>
          </cell>
          <cell r="H753">
            <v>3.9E-2</v>
          </cell>
          <cell r="I753">
            <v>12900</v>
          </cell>
          <cell r="J753">
            <v>503</v>
          </cell>
          <cell r="K753">
            <v>1260</v>
          </cell>
          <cell r="L753" t="str">
            <v>ダンプトラック損料</v>
          </cell>
        </row>
        <row r="754">
          <cell r="B754" t="str">
            <v>（１０t車，ＤＩＤ区間　有り</v>
          </cell>
          <cell r="C754" t="str">
            <v>はタイヤ損耗費及び</v>
          </cell>
          <cell r="L754" t="str">
            <v>はタイヤ損耗費及び</v>
          </cell>
        </row>
        <row r="755">
          <cell r="B755" t="str">
            <v>ﾊﾞｯｸﾎｳ　油圧式ｸﾛｰﾗ型</v>
          </cell>
          <cell r="C755" t="str">
            <v>燃料</v>
          </cell>
          <cell r="D755" t="str">
            <v>燃料</v>
          </cell>
          <cell r="E755" t="str">
            <v>軽油，油脂類共</v>
          </cell>
          <cell r="F755">
            <v>2.39</v>
          </cell>
          <cell r="G755" t="str">
            <v>㍑</v>
          </cell>
          <cell r="H755">
            <v>2.39</v>
          </cell>
          <cell r="I755">
            <v>68</v>
          </cell>
          <cell r="J755">
            <v>163</v>
          </cell>
          <cell r="L755" t="str">
            <v>補修費を含む。</v>
          </cell>
        </row>
        <row r="756">
          <cell r="B756" t="str">
            <v>0.45ｍ3）9.0km以下</v>
          </cell>
        </row>
        <row r="757">
          <cell r="D757" t="str">
            <v>運転手（一般）</v>
          </cell>
          <cell r="E757" t="str">
            <v>人</v>
          </cell>
          <cell r="F757">
            <v>0.03</v>
          </cell>
          <cell r="G757" t="str">
            <v>人</v>
          </cell>
          <cell r="H757">
            <v>0.03</v>
          </cell>
          <cell r="I757">
            <v>17000</v>
          </cell>
          <cell r="J757">
            <v>510</v>
          </cell>
        </row>
        <row r="759">
          <cell r="D759" t="str">
            <v>その他</v>
          </cell>
          <cell r="E759" t="str">
            <v>（労＋雑）×12%</v>
          </cell>
          <cell r="F759">
            <v>81</v>
          </cell>
          <cell r="J759">
            <v>81</v>
          </cell>
        </row>
        <row r="761">
          <cell r="D761" t="str">
            <v>計</v>
          </cell>
          <cell r="E761">
            <v>1257</v>
          </cell>
          <cell r="J761">
            <v>1257</v>
          </cell>
        </row>
        <row r="765">
          <cell r="A765" t="str">
            <v>T032416</v>
          </cell>
          <cell r="B765" t="str">
            <v>土砂運搬</v>
          </cell>
          <cell r="C765" t="str">
            <v>ｍ3</v>
          </cell>
          <cell r="D765" t="str">
            <v>ダンプトラック損料</v>
          </cell>
          <cell r="E765" t="str">
            <v>１０t車</v>
          </cell>
          <cell r="F765" t="str">
            <v>日</v>
          </cell>
          <cell r="G765" t="str">
            <v>日</v>
          </cell>
          <cell r="H765">
            <v>4.5999999999999999E-2</v>
          </cell>
          <cell r="I765">
            <v>12900</v>
          </cell>
          <cell r="J765">
            <v>593</v>
          </cell>
          <cell r="K765">
            <v>1500</v>
          </cell>
          <cell r="L765" t="str">
            <v>ダンプトラック損料</v>
          </cell>
        </row>
        <row r="766">
          <cell r="B766" t="str">
            <v>（１０t車，ＤＩＤ区間　有り</v>
          </cell>
          <cell r="C766" t="str">
            <v>はタイヤ損耗費及び</v>
          </cell>
          <cell r="L766" t="str">
            <v>はタイヤ損耗費及び</v>
          </cell>
        </row>
        <row r="767">
          <cell r="B767" t="str">
            <v>ﾊﾞｯｸﾎｳ　油圧式ｸﾛｰﾗ型</v>
          </cell>
          <cell r="C767" t="str">
            <v>燃料</v>
          </cell>
          <cell r="D767" t="str">
            <v>燃料</v>
          </cell>
          <cell r="E767" t="str">
            <v>軽油，油脂類共</v>
          </cell>
          <cell r="F767">
            <v>2.87</v>
          </cell>
          <cell r="G767" t="str">
            <v>㍑</v>
          </cell>
          <cell r="H767">
            <v>2.87</v>
          </cell>
          <cell r="I767">
            <v>68</v>
          </cell>
          <cell r="J767">
            <v>195</v>
          </cell>
          <cell r="L767" t="str">
            <v>補修費を含む。</v>
          </cell>
        </row>
        <row r="768">
          <cell r="B768" t="str">
            <v>0.45ｍ3）12.0km以下</v>
          </cell>
        </row>
        <row r="769">
          <cell r="D769" t="str">
            <v>運転手（一般）</v>
          </cell>
          <cell r="E769" t="str">
            <v>人</v>
          </cell>
          <cell r="F769">
            <v>3.5999999999999997E-2</v>
          </cell>
          <cell r="G769" t="str">
            <v>人</v>
          </cell>
          <cell r="H769">
            <v>3.5999999999999997E-2</v>
          </cell>
          <cell r="I769">
            <v>17000</v>
          </cell>
          <cell r="J769">
            <v>612</v>
          </cell>
        </row>
        <row r="771">
          <cell r="D771" t="str">
            <v>その他</v>
          </cell>
          <cell r="E771" t="str">
            <v>（労＋雑）×12%</v>
          </cell>
          <cell r="F771">
            <v>97</v>
          </cell>
          <cell r="J771">
            <v>97</v>
          </cell>
        </row>
        <row r="773">
          <cell r="D773" t="str">
            <v>計</v>
          </cell>
          <cell r="E773">
            <v>1497</v>
          </cell>
          <cell r="J773">
            <v>1497</v>
          </cell>
        </row>
        <row r="774">
          <cell r="G774" t="str">
            <v>共用</v>
          </cell>
        </row>
        <row r="775">
          <cell r="A775" t="str">
            <v>T032420</v>
          </cell>
          <cell r="B775" t="str">
            <v>土砂運搬</v>
          </cell>
          <cell r="C775" t="str">
            <v>ｍ3</v>
          </cell>
          <cell r="D775" t="str">
            <v>ダンプトラック損料</v>
          </cell>
          <cell r="E775" t="str">
            <v>１０t車</v>
          </cell>
          <cell r="F775" t="str">
            <v>日</v>
          </cell>
          <cell r="G775" t="str">
            <v>日</v>
          </cell>
          <cell r="H775">
            <v>5.8000000000000003E-2</v>
          </cell>
          <cell r="I775">
            <v>12900</v>
          </cell>
          <cell r="J775">
            <v>748</v>
          </cell>
          <cell r="K775">
            <v>1880</v>
          </cell>
          <cell r="L775" t="str">
            <v>ダンプトラック損料</v>
          </cell>
        </row>
        <row r="776">
          <cell r="B776" t="str">
            <v>（１０t車，ＤＩＤ区間　有り</v>
          </cell>
          <cell r="C776" t="str">
            <v>はタイヤ損耗費及び</v>
          </cell>
          <cell r="L776" t="str">
            <v>はタイヤ損耗費及び</v>
          </cell>
        </row>
        <row r="777">
          <cell r="B777" t="str">
            <v>ﾊﾞｯｸﾎｳ　油圧式ｸﾛｰﾗ型</v>
          </cell>
          <cell r="C777" t="str">
            <v>燃料</v>
          </cell>
          <cell r="D777" t="str">
            <v>燃料</v>
          </cell>
          <cell r="E777" t="str">
            <v>軽油，油脂類共</v>
          </cell>
          <cell r="F777">
            <v>3.58</v>
          </cell>
          <cell r="G777" t="str">
            <v>㍑</v>
          </cell>
          <cell r="H777">
            <v>3.58</v>
          </cell>
          <cell r="I777">
            <v>68</v>
          </cell>
          <cell r="J777">
            <v>243</v>
          </cell>
          <cell r="L777" t="str">
            <v>補修費を含む。</v>
          </cell>
        </row>
        <row r="778">
          <cell r="B778" t="str">
            <v>0.45ｍ3）17.5km以下</v>
          </cell>
        </row>
        <row r="779">
          <cell r="D779" t="str">
            <v>運転手（一般）</v>
          </cell>
          <cell r="E779" t="str">
            <v>人</v>
          </cell>
          <cell r="F779">
            <v>4.4999999999999998E-2</v>
          </cell>
          <cell r="G779" t="str">
            <v>人</v>
          </cell>
          <cell r="H779">
            <v>4.4999999999999998E-2</v>
          </cell>
          <cell r="I779">
            <v>17000</v>
          </cell>
          <cell r="J779">
            <v>765</v>
          </cell>
        </row>
        <row r="781">
          <cell r="D781" t="str">
            <v>その他</v>
          </cell>
          <cell r="E781" t="str">
            <v>（労＋雑）×12%</v>
          </cell>
          <cell r="F781">
            <v>121</v>
          </cell>
          <cell r="J781">
            <v>121</v>
          </cell>
        </row>
        <row r="783">
          <cell r="D783" t="str">
            <v>計</v>
          </cell>
          <cell r="E783">
            <v>1877</v>
          </cell>
          <cell r="J783">
            <v>1877</v>
          </cell>
        </row>
        <row r="786">
          <cell r="G786" t="str">
            <v>共用</v>
          </cell>
        </row>
        <row r="787">
          <cell r="A787" t="str">
            <v>T032430</v>
          </cell>
          <cell r="B787" t="str">
            <v>土砂運搬</v>
          </cell>
          <cell r="C787" t="str">
            <v>ｍ3</v>
          </cell>
          <cell r="D787" t="str">
            <v>ダンプトラック損料</v>
          </cell>
          <cell r="E787" t="str">
            <v>１０t車</v>
          </cell>
          <cell r="F787" t="str">
            <v>日</v>
          </cell>
          <cell r="G787" t="str">
            <v>日</v>
          </cell>
          <cell r="H787">
            <v>7.9000000000000001E-2</v>
          </cell>
          <cell r="I787">
            <v>12900</v>
          </cell>
          <cell r="J787">
            <v>1019</v>
          </cell>
          <cell r="K787">
            <v>2550</v>
          </cell>
          <cell r="L787" t="str">
            <v>ダンプトラック損料</v>
          </cell>
        </row>
        <row r="788">
          <cell r="B788" t="str">
            <v>（１０t車，ＤＩＤ区間　有り</v>
          </cell>
          <cell r="C788" t="str">
            <v>はタイヤ損耗費及び</v>
          </cell>
          <cell r="L788" t="str">
            <v>はタイヤ損耗費及び</v>
          </cell>
        </row>
        <row r="789">
          <cell r="B789" t="str">
            <v>ﾊﾞｯｸﾎｳ　油圧式ｸﾛｰﾗ型</v>
          </cell>
          <cell r="C789" t="str">
            <v>燃料</v>
          </cell>
          <cell r="D789" t="str">
            <v>燃料</v>
          </cell>
          <cell r="E789" t="str">
            <v>軽油，油脂類共</v>
          </cell>
          <cell r="F789">
            <v>4.8600000000000003</v>
          </cell>
          <cell r="G789" t="str">
            <v>㍑</v>
          </cell>
          <cell r="H789">
            <v>4.8600000000000003</v>
          </cell>
          <cell r="I789">
            <v>68</v>
          </cell>
          <cell r="J789">
            <v>330</v>
          </cell>
          <cell r="L789" t="str">
            <v>補修費を含む。</v>
          </cell>
        </row>
        <row r="790">
          <cell r="B790" t="str">
            <v>0.45ｍ3）28.5km以下</v>
          </cell>
        </row>
        <row r="791">
          <cell r="D791" t="str">
            <v>運転手（一般）</v>
          </cell>
          <cell r="E791" t="str">
            <v>人</v>
          </cell>
          <cell r="F791">
            <v>6.0999999999999999E-2</v>
          </cell>
          <cell r="G791" t="str">
            <v>人</v>
          </cell>
          <cell r="H791">
            <v>6.0999999999999999E-2</v>
          </cell>
          <cell r="I791">
            <v>17000</v>
          </cell>
          <cell r="J791">
            <v>1037</v>
          </cell>
        </row>
        <row r="793">
          <cell r="D793" t="str">
            <v>その他</v>
          </cell>
          <cell r="E793" t="str">
            <v>（労＋雑）×12%</v>
          </cell>
          <cell r="F793">
            <v>164</v>
          </cell>
          <cell r="J793">
            <v>164</v>
          </cell>
        </row>
        <row r="795">
          <cell r="D795" t="str">
            <v>計</v>
          </cell>
          <cell r="E795">
            <v>2550</v>
          </cell>
          <cell r="J795">
            <v>2550</v>
          </cell>
        </row>
        <row r="798">
          <cell r="G798" t="str">
            <v>共用</v>
          </cell>
        </row>
        <row r="799">
          <cell r="A799" t="str">
            <v>T032440</v>
          </cell>
          <cell r="B799" t="str">
            <v>土砂運搬</v>
          </cell>
          <cell r="C799" t="str">
            <v>ｍ3</v>
          </cell>
          <cell r="D799" t="str">
            <v>ダンプトラック損料</v>
          </cell>
          <cell r="E799" t="str">
            <v>１０t車</v>
          </cell>
          <cell r="F799" t="str">
            <v>日</v>
          </cell>
          <cell r="G799" t="str">
            <v>日</v>
          </cell>
          <cell r="H799">
            <v>0.11700000000000001</v>
          </cell>
          <cell r="I799">
            <v>12900</v>
          </cell>
          <cell r="J799">
            <v>1509</v>
          </cell>
          <cell r="K799">
            <v>3790</v>
          </cell>
          <cell r="L799" t="str">
            <v>ダンプトラック損料</v>
          </cell>
        </row>
        <row r="800">
          <cell r="B800" t="str">
            <v>（１０t車，ＤＩＤ区間　有り</v>
          </cell>
          <cell r="C800" t="str">
            <v>はタイヤ損耗費及び</v>
          </cell>
          <cell r="L800" t="str">
            <v>はタイヤ損耗費及び</v>
          </cell>
        </row>
        <row r="801">
          <cell r="B801" t="str">
            <v>ﾊﾞｯｸﾎｳ　油圧式ｸﾛｰﾗ型</v>
          </cell>
          <cell r="C801" t="str">
            <v>燃料</v>
          </cell>
          <cell r="D801" t="str">
            <v>燃料</v>
          </cell>
          <cell r="E801" t="str">
            <v>軽油，油脂類共</v>
          </cell>
          <cell r="F801">
            <v>7.24</v>
          </cell>
          <cell r="G801" t="str">
            <v>㍑</v>
          </cell>
          <cell r="H801">
            <v>7.24</v>
          </cell>
          <cell r="I801">
            <v>68</v>
          </cell>
          <cell r="J801">
            <v>492</v>
          </cell>
          <cell r="L801" t="str">
            <v>補修費を含む。</v>
          </cell>
        </row>
        <row r="802">
          <cell r="B802" t="str">
            <v>0.45ｍ3）60.0km以下</v>
          </cell>
        </row>
        <row r="803">
          <cell r="D803" t="str">
            <v>運転手（一般）</v>
          </cell>
          <cell r="E803" t="str">
            <v>人</v>
          </cell>
          <cell r="F803">
            <v>9.0999999999999998E-2</v>
          </cell>
          <cell r="G803" t="str">
            <v>人</v>
          </cell>
          <cell r="H803">
            <v>9.0999999999999998E-2</v>
          </cell>
          <cell r="I803">
            <v>17000</v>
          </cell>
          <cell r="J803">
            <v>1547</v>
          </cell>
        </row>
        <row r="805">
          <cell r="D805" t="str">
            <v>その他</v>
          </cell>
          <cell r="E805" t="str">
            <v>（労＋雑）×12%</v>
          </cell>
          <cell r="F805">
            <v>245</v>
          </cell>
          <cell r="J805">
            <v>245</v>
          </cell>
        </row>
        <row r="807">
          <cell r="D807" t="str">
            <v>計</v>
          </cell>
          <cell r="E807">
            <v>3793</v>
          </cell>
          <cell r="J807">
            <v>3793</v>
          </cell>
        </row>
        <row r="810">
          <cell r="G810" t="str">
            <v>共用</v>
          </cell>
        </row>
        <row r="811">
          <cell r="A811" t="str">
            <v>T032500</v>
          </cell>
          <cell r="B811" t="str">
            <v>土砂運搬</v>
          </cell>
          <cell r="C811" t="str">
            <v>ｍ3</v>
          </cell>
          <cell r="D811" t="str">
            <v>ダンプトラック損料</v>
          </cell>
          <cell r="E811" t="str">
            <v>１０t車</v>
          </cell>
          <cell r="F811" t="str">
            <v>日</v>
          </cell>
          <cell r="G811" t="str">
            <v>日</v>
          </cell>
          <cell r="H811">
            <v>1.2999999999999999E-2</v>
          </cell>
          <cell r="I811">
            <v>12900</v>
          </cell>
          <cell r="J811">
            <v>168</v>
          </cell>
          <cell r="K811">
            <v>420</v>
          </cell>
          <cell r="L811" t="str">
            <v>ダンプトラック損料</v>
          </cell>
        </row>
        <row r="812">
          <cell r="B812" t="str">
            <v>（１０t車，ＤＩＤ区間　無し</v>
          </cell>
          <cell r="C812" t="str">
            <v>はタイヤ損耗費及び</v>
          </cell>
          <cell r="L812" t="str">
            <v>はタイヤ損耗費及び</v>
          </cell>
        </row>
        <row r="813">
          <cell r="B813" t="str">
            <v>ﾊﾞｯｸﾎｳ　油圧式ｸﾛｰﾗ型</v>
          </cell>
          <cell r="C813" t="str">
            <v>燃料</v>
          </cell>
          <cell r="D813" t="str">
            <v>燃料</v>
          </cell>
          <cell r="E813" t="str">
            <v>軽油，油脂類共</v>
          </cell>
          <cell r="F813">
            <v>0.8</v>
          </cell>
          <cell r="G813" t="str">
            <v>㍑</v>
          </cell>
          <cell r="H813">
            <v>0.8</v>
          </cell>
          <cell r="I813">
            <v>68</v>
          </cell>
          <cell r="J813">
            <v>54</v>
          </cell>
          <cell r="L813" t="str">
            <v>補修費を含む。</v>
          </cell>
        </row>
        <row r="814">
          <cell r="B814" t="str">
            <v>0.45ｍ3）0.5km以下</v>
          </cell>
        </row>
        <row r="815">
          <cell r="D815" t="str">
            <v>運転手（一般）</v>
          </cell>
          <cell r="E815" t="str">
            <v>人</v>
          </cell>
          <cell r="F815">
            <v>0.01</v>
          </cell>
          <cell r="G815" t="str">
            <v>人</v>
          </cell>
          <cell r="H815">
            <v>0.01</v>
          </cell>
          <cell r="I815">
            <v>17000</v>
          </cell>
          <cell r="J815">
            <v>170</v>
          </cell>
        </row>
        <row r="817">
          <cell r="D817" t="str">
            <v>その他</v>
          </cell>
          <cell r="E817" t="str">
            <v>（労＋雑）×12%</v>
          </cell>
          <cell r="F817">
            <v>27</v>
          </cell>
          <cell r="J817">
            <v>27</v>
          </cell>
        </row>
        <row r="819">
          <cell r="D819" t="str">
            <v>計</v>
          </cell>
          <cell r="E819">
            <v>419</v>
          </cell>
          <cell r="J819">
            <v>419</v>
          </cell>
        </row>
        <row r="822">
          <cell r="G822" t="str">
            <v>共用</v>
          </cell>
        </row>
        <row r="823">
          <cell r="A823" t="str">
            <v>T032501</v>
          </cell>
          <cell r="B823" t="str">
            <v>土砂運搬</v>
          </cell>
          <cell r="C823" t="str">
            <v>ｍ3</v>
          </cell>
          <cell r="D823" t="str">
            <v>ダンプトラック損料</v>
          </cell>
          <cell r="E823" t="str">
            <v>１０t車</v>
          </cell>
          <cell r="F823" t="str">
            <v>日</v>
          </cell>
          <cell r="G823" t="str">
            <v>日</v>
          </cell>
          <cell r="H823">
            <v>1.4E-2</v>
          </cell>
          <cell r="I823">
            <v>12900</v>
          </cell>
          <cell r="J823">
            <v>181</v>
          </cell>
          <cell r="K823">
            <v>460</v>
          </cell>
          <cell r="L823" t="str">
            <v>ダンプトラック損料</v>
          </cell>
        </row>
        <row r="824">
          <cell r="B824" t="str">
            <v>（１０t車，ＤＩＤ区間　無し</v>
          </cell>
          <cell r="C824" t="str">
            <v>はタイヤ損耗費及び</v>
          </cell>
          <cell r="L824" t="str">
            <v>はタイヤ損耗費及び</v>
          </cell>
        </row>
        <row r="825">
          <cell r="B825" t="str">
            <v>ﾊﾞｯｸﾎｳ　油圧式ｸﾛｰﾗ型</v>
          </cell>
          <cell r="C825" t="str">
            <v>燃料</v>
          </cell>
          <cell r="D825" t="str">
            <v>燃料</v>
          </cell>
          <cell r="E825" t="str">
            <v>軽油，油脂類共</v>
          </cell>
          <cell r="F825">
            <v>0.88</v>
          </cell>
          <cell r="G825" t="str">
            <v>㍑</v>
          </cell>
          <cell r="H825">
            <v>0.88</v>
          </cell>
          <cell r="I825">
            <v>68</v>
          </cell>
          <cell r="J825">
            <v>60</v>
          </cell>
          <cell r="L825" t="str">
            <v>補修費を含む。</v>
          </cell>
        </row>
        <row r="826">
          <cell r="B826" t="str">
            <v>0.45ｍ3）1.0km以下</v>
          </cell>
        </row>
        <row r="827">
          <cell r="D827" t="str">
            <v>運転手（一般）</v>
          </cell>
          <cell r="E827" t="str">
            <v>人</v>
          </cell>
          <cell r="F827">
            <v>1.0999999999999999E-2</v>
          </cell>
          <cell r="G827" t="str">
            <v>人</v>
          </cell>
          <cell r="H827">
            <v>1.0999999999999999E-2</v>
          </cell>
          <cell r="I827">
            <v>17000</v>
          </cell>
          <cell r="J827">
            <v>187</v>
          </cell>
        </row>
        <row r="829">
          <cell r="D829" t="str">
            <v>その他</v>
          </cell>
          <cell r="E829" t="str">
            <v>（労＋雑）×12%</v>
          </cell>
          <cell r="F829">
            <v>30</v>
          </cell>
          <cell r="J829">
            <v>30</v>
          </cell>
        </row>
        <row r="831">
          <cell r="D831" t="str">
            <v>計</v>
          </cell>
          <cell r="E831">
            <v>458</v>
          </cell>
          <cell r="J831">
            <v>458</v>
          </cell>
        </row>
        <row r="834">
          <cell r="G834" t="str">
            <v>共用</v>
          </cell>
        </row>
        <row r="835">
          <cell r="A835" t="str">
            <v>T032502</v>
          </cell>
          <cell r="B835" t="str">
            <v>土砂運搬</v>
          </cell>
          <cell r="C835" t="str">
            <v>ｍ3</v>
          </cell>
          <cell r="D835" t="str">
            <v>ダンプトラック損料</v>
          </cell>
          <cell r="E835" t="str">
            <v>１０t車</v>
          </cell>
          <cell r="F835" t="str">
            <v>日</v>
          </cell>
          <cell r="G835" t="str">
            <v>日</v>
          </cell>
          <cell r="H835">
            <v>1.7000000000000001E-2</v>
          </cell>
          <cell r="I835">
            <v>12900</v>
          </cell>
          <cell r="J835">
            <v>219</v>
          </cell>
          <cell r="K835">
            <v>550</v>
          </cell>
          <cell r="L835" t="str">
            <v>ダンプトラック損料</v>
          </cell>
        </row>
        <row r="836">
          <cell r="B836" t="str">
            <v>（１０t車，ＤＩＤ区間　無し</v>
          </cell>
          <cell r="C836" t="str">
            <v>はタイヤ損耗費及び</v>
          </cell>
          <cell r="L836" t="str">
            <v>はタイヤ損耗費及び</v>
          </cell>
        </row>
        <row r="837">
          <cell r="B837" t="str">
            <v>ﾊﾞｯｸﾎｳ　油圧式ｸﾛｰﾗ型</v>
          </cell>
          <cell r="C837" t="str">
            <v>燃料</v>
          </cell>
          <cell r="D837" t="str">
            <v>燃料</v>
          </cell>
          <cell r="E837" t="str">
            <v>軽油，油脂類共</v>
          </cell>
          <cell r="F837">
            <v>1.03</v>
          </cell>
          <cell r="G837" t="str">
            <v>㍑</v>
          </cell>
          <cell r="H837">
            <v>1.03</v>
          </cell>
          <cell r="I837">
            <v>68</v>
          </cell>
          <cell r="J837">
            <v>70</v>
          </cell>
          <cell r="L837" t="str">
            <v>補修費を含む。</v>
          </cell>
        </row>
        <row r="838">
          <cell r="B838" t="str">
            <v>0.45ｍ3）2.0km以下</v>
          </cell>
        </row>
        <row r="839">
          <cell r="D839" t="str">
            <v>運転手（一般）</v>
          </cell>
          <cell r="E839" t="str">
            <v>人</v>
          </cell>
          <cell r="F839">
            <v>1.2999999999999999E-2</v>
          </cell>
          <cell r="G839" t="str">
            <v>人</v>
          </cell>
          <cell r="H839">
            <v>1.2999999999999999E-2</v>
          </cell>
          <cell r="I839">
            <v>17000</v>
          </cell>
          <cell r="J839">
            <v>221</v>
          </cell>
        </row>
        <row r="841">
          <cell r="D841" t="str">
            <v>その他</v>
          </cell>
          <cell r="E841" t="str">
            <v>（労＋雑）×12%</v>
          </cell>
          <cell r="F841">
            <v>35</v>
          </cell>
          <cell r="J841">
            <v>35</v>
          </cell>
        </row>
        <row r="843">
          <cell r="D843" t="str">
            <v>計</v>
          </cell>
          <cell r="E843">
            <v>545</v>
          </cell>
          <cell r="J843">
            <v>545</v>
          </cell>
        </row>
        <row r="844">
          <cell r="G844" t="str">
            <v>共用</v>
          </cell>
        </row>
        <row r="845">
          <cell r="A845" t="str">
            <v>T032503</v>
          </cell>
          <cell r="B845" t="str">
            <v>土砂運搬</v>
          </cell>
          <cell r="C845" t="str">
            <v>ｍ3</v>
          </cell>
          <cell r="D845" t="str">
            <v>ダンプトラック損料</v>
          </cell>
          <cell r="E845" t="str">
            <v>１０t車</v>
          </cell>
          <cell r="F845" t="str">
            <v>日</v>
          </cell>
          <cell r="G845" t="str">
            <v>日</v>
          </cell>
          <cell r="H845">
            <v>1.9E-2</v>
          </cell>
          <cell r="I845">
            <v>12900</v>
          </cell>
          <cell r="J845">
            <v>245</v>
          </cell>
          <cell r="K845">
            <v>620</v>
          </cell>
          <cell r="L845" t="str">
            <v>ダンプトラック損料</v>
          </cell>
        </row>
        <row r="846">
          <cell r="B846" t="str">
            <v>（１０t車，ＤＩＤ区間　無し</v>
          </cell>
          <cell r="C846" t="str">
            <v>はタイヤ損耗費及び</v>
          </cell>
          <cell r="L846" t="str">
            <v>はタイヤ損耗費及び</v>
          </cell>
        </row>
        <row r="847">
          <cell r="B847" t="str">
            <v>ﾊﾞｯｸﾎｳ　油圧式ｸﾛｰﾗ型</v>
          </cell>
          <cell r="C847" t="str">
            <v>燃料</v>
          </cell>
          <cell r="D847" t="str">
            <v>燃料</v>
          </cell>
          <cell r="E847" t="str">
            <v>軽油，油脂類共</v>
          </cell>
          <cell r="F847">
            <v>1.19</v>
          </cell>
          <cell r="G847" t="str">
            <v>㍑</v>
          </cell>
          <cell r="H847">
            <v>1.19</v>
          </cell>
          <cell r="I847">
            <v>68</v>
          </cell>
          <cell r="J847">
            <v>81</v>
          </cell>
          <cell r="L847" t="str">
            <v>補修費を含む。</v>
          </cell>
        </row>
        <row r="848">
          <cell r="B848" t="str">
            <v>0.45ｍ3）2.5km以下</v>
          </cell>
        </row>
        <row r="849">
          <cell r="D849" t="str">
            <v>運転手（一般）</v>
          </cell>
          <cell r="E849" t="str">
            <v>人</v>
          </cell>
          <cell r="F849">
            <v>1.4999999999999999E-2</v>
          </cell>
          <cell r="G849" t="str">
            <v>人</v>
          </cell>
          <cell r="H849">
            <v>1.4999999999999999E-2</v>
          </cell>
          <cell r="I849">
            <v>17000</v>
          </cell>
          <cell r="J849">
            <v>255</v>
          </cell>
        </row>
        <row r="851">
          <cell r="D851" t="str">
            <v>その他</v>
          </cell>
          <cell r="E851" t="str">
            <v>（労＋雑）×12%</v>
          </cell>
          <cell r="F851">
            <v>40</v>
          </cell>
          <cell r="J851">
            <v>40</v>
          </cell>
        </row>
        <row r="853">
          <cell r="D853" t="str">
            <v>計</v>
          </cell>
          <cell r="E853">
            <v>621</v>
          </cell>
          <cell r="J853">
            <v>621</v>
          </cell>
        </row>
        <row r="856">
          <cell r="G856" t="str">
            <v>共用</v>
          </cell>
        </row>
        <row r="857">
          <cell r="A857" t="str">
            <v>T032504</v>
          </cell>
          <cell r="B857" t="str">
            <v>土砂運搬</v>
          </cell>
          <cell r="C857" t="str">
            <v>ｍ3</v>
          </cell>
          <cell r="D857" t="str">
            <v>ダンプトラック損料</v>
          </cell>
          <cell r="E857" t="str">
            <v>１０t車</v>
          </cell>
          <cell r="F857" t="str">
            <v>日</v>
          </cell>
          <cell r="G857" t="str">
            <v>日</v>
          </cell>
          <cell r="H857">
            <v>2.1999999999999999E-2</v>
          </cell>
          <cell r="I857">
            <v>12900</v>
          </cell>
          <cell r="J857">
            <v>284</v>
          </cell>
          <cell r="K857">
            <v>710</v>
          </cell>
          <cell r="L857" t="str">
            <v>ダンプトラック損料</v>
          </cell>
        </row>
        <row r="858">
          <cell r="B858" t="str">
            <v>（１０t車，ＤＩＤ区間　無し</v>
          </cell>
          <cell r="C858" t="str">
            <v>はタイヤ損耗費及び</v>
          </cell>
          <cell r="L858" t="str">
            <v>はタイヤ損耗費及び</v>
          </cell>
        </row>
        <row r="859">
          <cell r="B859" t="str">
            <v>ﾊﾞｯｸﾎｳ　油圧式ｸﾛｰﾗ型</v>
          </cell>
          <cell r="C859" t="str">
            <v>燃料</v>
          </cell>
          <cell r="D859" t="str">
            <v>燃料</v>
          </cell>
          <cell r="E859" t="str">
            <v>軽油，油脂類共</v>
          </cell>
          <cell r="F859">
            <v>1.35</v>
          </cell>
          <cell r="G859" t="str">
            <v>㍑</v>
          </cell>
          <cell r="H859">
            <v>1.35</v>
          </cell>
          <cell r="I859">
            <v>68</v>
          </cell>
          <cell r="J859">
            <v>92</v>
          </cell>
          <cell r="L859" t="str">
            <v>補修費を含む。</v>
          </cell>
        </row>
        <row r="860">
          <cell r="B860" t="str">
            <v>0.45ｍ3）3.5km以下</v>
          </cell>
        </row>
        <row r="861">
          <cell r="D861" t="str">
            <v>運転手（一般）</v>
          </cell>
          <cell r="E861" t="str">
            <v>人</v>
          </cell>
          <cell r="F861">
            <v>1.7000000000000001E-2</v>
          </cell>
          <cell r="G861" t="str">
            <v>人</v>
          </cell>
          <cell r="H861">
            <v>1.7000000000000001E-2</v>
          </cell>
          <cell r="I861">
            <v>17000</v>
          </cell>
          <cell r="J861">
            <v>289</v>
          </cell>
        </row>
        <row r="863">
          <cell r="D863" t="str">
            <v>その他</v>
          </cell>
          <cell r="E863" t="str">
            <v>（労＋雑）×12%</v>
          </cell>
          <cell r="F863">
            <v>46</v>
          </cell>
          <cell r="J863">
            <v>46</v>
          </cell>
        </row>
        <row r="865">
          <cell r="D865" t="str">
            <v>計</v>
          </cell>
          <cell r="E865">
            <v>711</v>
          </cell>
          <cell r="J865">
            <v>711</v>
          </cell>
        </row>
        <row r="868">
          <cell r="G868" t="str">
            <v>共用</v>
          </cell>
        </row>
        <row r="869">
          <cell r="A869" t="str">
            <v>T032505</v>
          </cell>
          <cell r="B869" t="str">
            <v>土砂運搬</v>
          </cell>
          <cell r="C869" t="str">
            <v>ｍ3</v>
          </cell>
          <cell r="D869" t="str">
            <v>ダンプトラック損料</v>
          </cell>
          <cell r="E869" t="str">
            <v>１０t車</v>
          </cell>
          <cell r="F869" t="str">
            <v>日</v>
          </cell>
          <cell r="G869" t="str">
            <v>日</v>
          </cell>
          <cell r="H869">
            <v>2.5999999999999999E-2</v>
          </cell>
          <cell r="I869">
            <v>12900</v>
          </cell>
          <cell r="J869">
            <v>335</v>
          </cell>
          <cell r="K869">
            <v>840</v>
          </cell>
          <cell r="L869" t="str">
            <v>ダンプトラック損料</v>
          </cell>
        </row>
        <row r="870">
          <cell r="B870" t="str">
            <v>（１０t車，ＤＩＤ区間　無し</v>
          </cell>
          <cell r="C870" t="str">
            <v>はタイヤ損耗費及び</v>
          </cell>
          <cell r="L870" t="str">
            <v>はタイヤ損耗費及び</v>
          </cell>
        </row>
        <row r="871">
          <cell r="B871" t="str">
            <v>ﾊﾞｯｸﾎｳ　油圧式ｸﾛｰﾗ型</v>
          </cell>
          <cell r="C871" t="str">
            <v>燃料</v>
          </cell>
          <cell r="D871" t="str">
            <v>燃料</v>
          </cell>
          <cell r="E871" t="str">
            <v>軽油，油脂類共</v>
          </cell>
          <cell r="F871">
            <v>1.59</v>
          </cell>
          <cell r="G871" t="str">
            <v>㍑</v>
          </cell>
          <cell r="H871">
            <v>1.59</v>
          </cell>
          <cell r="I871">
            <v>68</v>
          </cell>
          <cell r="J871">
            <v>108</v>
          </cell>
          <cell r="L871" t="str">
            <v>補修費を含む。</v>
          </cell>
        </row>
        <row r="872">
          <cell r="B872" t="str">
            <v>0.45ｍ3）4.5km以下</v>
          </cell>
        </row>
        <row r="873">
          <cell r="D873" t="str">
            <v>運転手（一般）</v>
          </cell>
          <cell r="E873" t="str">
            <v>人</v>
          </cell>
          <cell r="F873">
            <v>0.02</v>
          </cell>
          <cell r="G873" t="str">
            <v>人</v>
          </cell>
          <cell r="H873">
            <v>0.02</v>
          </cell>
          <cell r="I873">
            <v>17000</v>
          </cell>
          <cell r="J873">
            <v>340</v>
          </cell>
        </row>
        <row r="875">
          <cell r="D875" t="str">
            <v>その他</v>
          </cell>
          <cell r="E875" t="str">
            <v>（労＋雑）×12%</v>
          </cell>
          <cell r="F875">
            <v>54</v>
          </cell>
          <cell r="J875">
            <v>54</v>
          </cell>
        </row>
        <row r="877">
          <cell r="D877" t="str">
            <v>計</v>
          </cell>
          <cell r="E877">
            <v>837</v>
          </cell>
          <cell r="J877">
            <v>837</v>
          </cell>
        </row>
        <row r="880">
          <cell r="G880" t="str">
            <v>共用</v>
          </cell>
        </row>
        <row r="881">
          <cell r="A881" t="str">
            <v>T032506</v>
          </cell>
          <cell r="B881" t="str">
            <v>土砂運搬</v>
          </cell>
          <cell r="C881" t="str">
            <v>ｍ3</v>
          </cell>
          <cell r="D881" t="str">
            <v>ダンプトラック損料</v>
          </cell>
          <cell r="E881" t="str">
            <v>１０t車</v>
          </cell>
          <cell r="F881" t="str">
            <v>日</v>
          </cell>
          <cell r="G881" t="str">
            <v>日</v>
          </cell>
          <cell r="H881">
            <v>0.03</v>
          </cell>
          <cell r="I881">
            <v>12900</v>
          </cell>
          <cell r="J881">
            <v>387</v>
          </cell>
          <cell r="K881">
            <v>960</v>
          </cell>
          <cell r="L881" t="str">
            <v>ダンプトラック損料</v>
          </cell>
        </row>
        <row r="882">
          <cell r="B882" t="str">
            <v>（１０t車，ＤＩＤ区間　無し</v>
          </cell>
          <cell r="C882" t="str">
            <v>はタイヤ損耗費及び</v>
          </cell>
          <cell r="L882" t="str">
            <v>はタイヤ損耗費及び</v>
          </cell>
        </row>
        <row r="883">
          <cell r="B883" t="str">
            <v>ﾊﾞｯｸﾎｳ　油圧式ｸﾛｰﾗ型</v>
          </cell>
          <cell r="C883" t="str">
            <v>燃料</v>
          </cell>
          <cell r="D883" t="str">
            <v>燃料</v>
          </cell>
          <cell r="E883" t="str">
            <v>軽油，油脂類共</v>
          </cell>
          <cell r="F883">
            <v>1.83</v>
          </cell>
          <cell r="G883" t="str">
            <v>㍑</v>
          </cell>
          <cell r="H883">
            <v>1.83</v>
          </cell>
          <cell r="I883">
            <v>68</v>
          </cell>
          <cell r="J883">
            <v>124</v>
          </cell>
          <cell r="L883" t="str">
            <v>補修費を含む。</v>
          </cell>
        </row>
        <row r="884">
          <cell r="B884" t="str">
            <v>0.45ｍ3）6.0km以下</v>
          </cell>
        </row>
        <row r="885">
          <cell r="D885" t="str">
            <v>運転手（一般）</v>
          </cell>
          <cell r="E885" t="str">
            <v>人</v>
          </cell>
          <cell r="F885">
            <v>2.3E-2</v>
          </cell>
          <cell r="G885" t="str">
            <v>人</v>
          </cell>
          <cell r="H885">
            <v>2.3E-2</v>
          </cell>
          <cell r="I885">
            <v>17000</v>
          </cell>
          <cell r="J885">
            <v>391</v>
          </cell>
        </row>
        <row r="887">
          <cell r="D887" t="str">
            <v>その他</v>
          </cell>
          <cell r="E887" t="str">
            <v>（労＋雑）×12%</v>
          </cell>
          <cell r="F887">
            <v>62</v>
          </cell>
          <cell r="J887">
            <v>62</v>
          </cell>
        </row>
        <row r="889">
          <cell r="D889" t="str">
            <v>計</v>
          </cell>
          <cell r="E889">
            <v>964</v>
          </cell>
          <cell r="J889">
            <v>964</v>
          </cell>
        </row>
        <row r="892">
          <cell r="G892" t="str">
            <v>共用</v>
          </cell>
        </row>
        <row r="893">
          <cell r="A893" t="str">
            <v>T032507</v>
          </cell>
          <cell r="B893" t="str">
            <v>土砂運搬</v>
          </cell>
          <cell r="C893" t="str">
            <v>ｍ3</v>
          </cell>
          <cell r="D893" t="str">
            <v>ダンプトラック損料</v>
          </cell>
          <cell r="E893" t="str">
            <v>１０t車</v>
          </cell>
          <cell r="F893" t="str">
            <v>日</v>
          </cell>
          <cell r="G893" t="str">
            <v>日</v>
          </cell>
          <cell r="H893">
            <v>3.4000000000000002E-2</v>
          </cell>
          <cell r="I893">
            <v>12900</v>
          </cell>
          <cell r="J893">
            <v>439</v>
          </cell>
          <cell r="K893">
            <v>1090</v>
          </cell>
          <cell r="L893" t="str">
            <v>ダンプトラック損料</v>
          </cell>
        </row>
        <row r="894">
          <cell r="B894" t="str">
            <v>（１０t車，ＤＩＤ区間　無し</v>
          </cell>
          <cell r="C894" t="str">
            <v>はタイヤ損耗費及び</v>
          </cell>
          <cell r="L894" t="str">
            <v>はタイヤ損耗費及び</v>
          </cell>
        </row>
        <row r="895">
          <cell r="B895" t="str">
            <v>ﾊﾞｯｸﾎｳ　油圧式ｸﾛｰﾗ型</v>
          </cell>
          <cell r="C895" t="str">
            <v>燃料</v>
          </cell>
          <cell r="D895" t="str">
            <v>燃料</v>
          </cell>
          <cell r="E895" t="str">
            <v>軽油，油脂類共</v>
          </cell>
          <cell r="F895">
            <v>2.0699999999999998</v>
          </cell>
          <cell r="G895" t="str">
            <v>㍑</v>
          </cell>
          <cell r="H895">
            <v>2.0699999999999998</v>
          </cell>
          <cell r="I895">
            <v>68</v>
          </cell>
          <cell r="J895">
            <v>141</v>
          </cell>
          <cell r="L895" t="str">
            <v>補修費を含む。</v>
          </cell>
        </row>
        <row r="896">
          <cell r="B896" t="str">
            <v>0.45ｍ3）7.5km以下</v>
          </cell>
        </row>
        <row r="897">
          <cell r="D897" t="str">
            <v>運転手（一般）</v>
          </cell>
          <cell r="E897" t="str">
            <v>人</v>
          </cell>
          <cell r="F897">
            <v>2.5999999999999999E-2</v>
          </cell>
          <cell r="G897" t="str">
            <v>人</v>
          </cell>
          <cell r="H897">
            <v>2.5999999999999999E-2</v>
          </cell>
          <cell r="I897">
            <v>17000</v>
          </cell>
          <cell r="J897">
            <v>442</v>
          </cell>
        </row>
        <row r="899">
          <cell r="D899" t="str">
            <v>その他</v>
          </cell>
          <cell r="E899" t="str">
            <v>（労＋雑）×12%</v>
          </cell>
          <cell r="F899">
            <v>70</v>
          </cell>
          <cell r="J899">
            <v>70</v>
          </cell>
        </row>
        <row r="901">
          <cell r="D901" t="str">
            <v>計</v>
          </cell>
          <cell r="E901">
            <v>1092</v>
          </cell>
          <cell r="J901">
            <v>1092</v>
          </cell>
        </row>
        <row r="904">
          <cell r="G904" t="str">
            <v>共用</v>
          </cell>
        </row>
        <row r="905">
          <cell r="A905" t="str">
            <v>T032508</v>
          </cell>
          <cell r="B905" t="str">
            <v>土砂運搬</v>
          </cell>
          <cell r="C905" t="str">
            <v>ｍ3</v>
          </cell>
          <cell r="D905" t="str">
            <v>ダンプトラック損料</v>
          </cell>
          <cell r="E905" t="str">
            <v>１０t車</v>
          </cell>
          <cell r="F905" t="str">
            <v>日</v>
          </cell>
          <cell r="G905" t="str">
            <v>日</v>
          </cell>
          <cell r="H905">
            <v>3.9E-2</v>
          </cell>
          <cell r="I905">
            <v>12900</v>
          </cell>
          <cell r="J905">
            <v>503</v>
          </cell>
          <cell r="K905">
            <v>1260</v>
          </cell>
          <cell r="L905" t="str">
            <v>ダンプトラック損料</v>
          </cell>
        </row>
        <row r="906">
          <cell r="B906" t="str">
            <v>（１０t車，ＤＩＤ区間　無し</v>
          </cell>
          <cell r="C906" t="str">
            <v>はタイヤ損耗費及び</v>
          </cell>
          <cell r="L906" t="str">
            <v>はタイヤ損耗費及び</v>
          </cell>
        </row>
        <row r="907">
          <cell r="B907" t="str">
            <v>ﾊﾞｯｸﾎｳ　油圧式ｸﾛｰﾗ型</v>
          </cell>
          <cell r="C907" t="str">
            <v>燃料</v>
          </cell>
          <cell r="D907" t="str">
            <v>燃料</v>
          </cell>
          <cell r="E907" t="str">
            <v>軽油，油脂類共</v>
          </cell>
          <cell r="F907">
            <v>2.39</v>
          </cell>
          <cell r="G907" t="str">
            <v>㍑</v>
          </cell>
          <cell r="H907">
            <v>2.39</v>
          </cell>
          <cell r="I907">
            <v>68</v>
          </cell>
          <cell r="J907">
            <v>163</v>
          </cell>
          <cell r="L907" t="str">
            <v>補修費を含む。</v>
          </cell>
        </row>
        <row r="908">
          <cell r="B908" t="str">
            <v>0.45ｍ3）10.0km以下</v>
          </cell>
        </row>
        <row r="909">
          <cell r="D909" t="str">
            <v>運転手（一般）</v>
          </cell>
          <cell r="E909" t="str">
            <v>人</v>
          </cell>
          <cell r="F909">
            <v>0.03</v>
          </cell>
          <cell r="G909" t="str">
            <v>人</v>
          </cell>
          <cell r="H909">
            <v>0.03</v>
          </cell>
          <cell r="I909">
            <v>17000</v>
          </cell>
          <cell r="J909">
            <v>510</v>
          </cell>
        </row>
        <row r="911">
          <cell r="D911" t="str">
            <v>その他</v>
          </cell>
          <cell r="E911" t="str">
            <v>（労＋雑）×12%</v>
          </cell>
          <cell r="F911">
            <v>81</v>
          </cell>
          <cell r="J911">
            <v>81</v>
          </cell>
        </row>
        <row r="913">
          <cell r="D913" t="str">
            <v>計</v>
          </cell>
          <cell r="E913">
            <v>1257</v>
          </cell>
          <cell r="J913">
            <v>1257</v>
          </cell>
        </row>
        <row r="915">
          <cell r="A915" t="str">
            <v>T032516</v>
          </cell>
          <cell r="B915" t="str">
            <v>土砂運搬</v>
          </cell>
          <cell r="C915" t="str">
            <v>ｍ3</v>
          </cell>
          <cell r="D915" t="str">
            <v>ダンプトラック損料</v>
          </cell>
          <cell r="E915" t="str">
            <v>１０t車</v>
          </cell>
          <cell r="F915" t="str">
            <v>日</v>
          </cell>
          <cell r="G915" t="str">
            <v>日</v>
          </cell>
          <cell r="H915">
            <v>4.5999999999999999E-2</v>
          </cell>
          <cell r="I915">
            <v>12900</v>
          </cell>
          <cell r="J915">
            <v>593</v>
          </cell>
          <cell r="K915">
            <v>1500</v>
          </cell>
          <cell r="L915" t="str">
            <v>ダンプトラック損料</v>
          </cell>
        </row>
        <row r="916">
          <cell r="B916" t="str">
            <v>（１０t車，ＤＩＤ区間　無し</v>
          </cell>
          <cell r="C916" t="str">
            <v>はタイヤ損耗費及び</v>
          </cell>
          <cell r="L916" t="str">
            <v>はタイヤ損耗費及び</v>
          </cell>
        </row>
        <row r="917">
          <cell r="B917" t="str">
            <v>ﾊﾞｯｸﾎｳ　油圧式ｸﾛｰﾗ型</v>
          </cell>
          <cell r="C917" t="str">
            <v>燃料</v>
          </cell>
          <cell r="D917" t="str">
            <v>燃料</v>
          </cell>
          <cell r="E917" t="str">
            <v>軽油，油脂類共</v>
          </cell>
          <cell r="F917">
            <v>2.87</v>
          </cell>
          <cell r="G917" t="str">
            <v>㍑</v>
          </cell>
          <cell r="H917">
            <v>2.87</v>
          </cell>
          <cell r="I917">
            <v>68</v>
          </cell>
          <cell r="J917">
            <v>195</v>
          </cell>
          <cell r="L917" t="str">
            <v>補修費を含む。</v>
          </cell>
        </row>
        <row r="918">
          <cell r="B918" t="str">
            <v>0.45ｍ3）13.5km以下</v>
          </cell>
        </row>
        <row r="919">
          <cell r="D919" t="str">
            <v>運転手（一般）</v>
          </cell>
          <cell r="E919" t="str">
            <v>人</v>
          </cell>
          <cell r="F919">
            <v>3.5999999999999997E-2</v>
          </cell>
          <cell r="G919" t="str">
            <v>人</v>
          </cell>
          <cell r="H919">
            <v>3.5999999999999997E-2</v>
          </cell>
          <cell r="I919">
            <v>17000</v>
          </cell>
          <cell r="J919">
            <v>612</v>
          </cell>
        </row>
        <row r="921">
          <cell r="D921" t="str">
            <v>その他</v>
          </cell>
          <cell r="E921" t="str">
            <v>（労＋雑）×12%</v>
          </cell>
          <cell r="F921">
            <v>97</v>
          </cell>
          <cell r="J921">
            <v>97</v>
          </cell>
        </row>
        <row r="923">
          <cell r="D923" t="str">
            <v>計</v>
          </cell>
          <cell r="E923">
            <v>1497</v>
          </cell>
          <cell r="J923">
            <v>1497</v>
          </cell>
        </row>
        <row r="926">
          <cell r="G926" t="str">
            <v>共用</v>
          </cell>
        </row>
        <row r="927">
          <cell r="A927" t="str">
            <v>T032520</v>
          </cell>
          <cell r="B927" t="str">
            <v>土砂運搬</v>
          </cell>
          <cell r="C927" t="str">
            <v>ｍ3</v>
          </cell>
          <cell r="D927" t="str">
            <v>ダンプトラック損料</v>
          </cell>
          <cell r="E927" t="str">
            <v>１０t車</v>
          </cell>
          <cell r="F927" t="str">
            <v>日</v>
          </cell>
          <cell r="G927" t="str">
            <v>日</v>
          </cell>
          <cell r="H927">
            <v>5.8000000000000003E-2</v>
          </cell>
          <cell r="I927">
            <v>12900</v>
          </cell>
          <cell r="J927">
            <v>748</v>
          </cell>
          <cell r="K927">
            <v>1880</v>
          </cell>
          <cell r="L927" t="str">
            <v>ダンプトラック損料</v>
          </cell>
        </row>
        <row r="928">
          <cell r="B928" t="str">
            <v>（１０t車，ＤＩＤ区間　無し</v>
          </cell>
          <cell r="C928" t="str">
            <v>はタイヤ損耗費及び</v>
          </cell>
          <cell r="L928" t="str">
            <v>はタイヤ損耗費及び</v>
          </cell>
        </row>
        <row r="929">
          <cell r="B929" t="str">
            <v>ﾊﾞｯｸﾎｳ　油圧式ｸﾛｰﾗ型</v>
          </cell>
          <cell r="C929" t="str">
            <v>燃料</v>
          </cell>
          <cell r="D929" t="str">
            <v>燃料</v>
          </cell>
          <cell r="E929" t="str">
            <v>軽油，油脂類共</v>
          </cell>
          <cell r="F929">
            <v>3.58</v>
          </cell>
          <cell r="G929" t="str">
            <v>㍑</v>
          </cell>
          <cell r="H929">
            <v>3.58</v>
          </cell>
          <cell r="I929">
            <v>68</v>
          </cell>
          <cell r="J929">
            <v>243</v>
          </cell>
          <cell r="L929" t="str">
            <v>補修費を含む。</v>
          </cell>
        </row>
        <row r="930">
          <cell r="B930" t="str">
            <v>0.45ｍ3）19.5km以下</v>
          </cell>
        </row>
        <row r="931">
          <cell r="D931" t="str">
            <v>運転手（一般）</v>
          </cell>
          <cell r="E931" t="str">
            <v>人</v>
          </cell>
          <cell r="F931">
            <v>4.4999999999999998E-2</v>
          </cell>
          <cell r="G931" t="str">
            <v>人</v>
          </cell>
          <cell r="H931">
            <v>4.4999999999999998E-2</v>
          </cell>
          <cell r="I931">
            <v>17000</v>
          </cell>
          <cell r="J931">
            <v>765</v>
          </cell>
        </row>
        <row r="933">
          <cell r="D933" t="str">
            <v>その他</v>
          </cell>
          <cell r="E933" t="str">
            <v>（労＋雑）×12%</v>
          </cell>
          <cell r="F933">
            <v>121</v>
          </cell>
          <cell r="J933">
            <v>121</v>
          </cell>
        </row>
        <row r="935">
          <cell r="D935" t="str">
            <v>計</v>
          </cell>
          <cell r="E935">
            <v>1877</v>
          </cell>
          <cell r="J935">
            <v>1877</v>
          </cell>
        </row>
        <row r="938">
          <cell r="G938" t="str">
            <v>共用</v>
          </cell>
        </row>
        <row r="939">
          <cell r="A939" t="str">
            <v>T032530</v>
          </cell>
          <cell r="B939" t="str">
            <v>土砂運搬</v>
          </cell>
          <cell r="C939" t="str">
            <v>ｍ3</v>
          </cell>
          <cell r="D939" t="str">
            <v>ダンプトラック損料</v>
          </cell>
          <cell r="E939" t="str">
            <v>１０t車</v>
          </cell>
          <cell r="F939" t="str">
            <v>日</v>
          </cell>
          <cell r="G939" t="str">
            <v>日</v>
          </cell>
          <cell r="H939">
            <v>7.9000000000000001E-2</v>
          </cell>
          <cell r="I939">
            <v>12900</v>
          </cell>
          <cell r="J939">
            <v>1019</v>
          </cell>
          <cell r="K939">
            <v>2550</v>
          </cell>
          <cell r="L939" t="str">
            <v>ダンプトラック損料</v>
          </cell>
        </row>
        <row r="940">
          <cell r="B940" t="str">
            <v>（１０t車，ＤＩＤ区間　無し</v>
          </cell>
          <cell r="C940" t="str">
            <v>はタイヤ損耗費及び</v>
          </cell>
          <cell r="L940" t="str">
            <v>はタイヤ損耗費及び</v>
          </cell>
        </row>
        <row r="941">
          <cell r="B941" t="str">
            <v>ﾊﾞｯｸﾎｳ　油圧式ｸﾛｰﾗ型</v>
          </cell>
          <cell r="C941" t="str">
            <v>燃料</v>
          </cell>
          <cell r="D941" t="str">
            <v>燃料</v>
          </cell>
          <cell r="E941" t="str">
            <v>軽油，油脂類共</v>
          </cell>
          <cell r="F941">
            <v>4.8600000000000003</v>
          </cell>
          <cell r="G941" t="str">
            <v>㍑</v>
          </cell>
          <cell r="H941">
            <v>4.8600000000000003</v>
          </cell>
          <cell r="I941">
            <v>68</v>
          </cell>
          <cell r="J941">
            <v>330</v>
          </cell>
          <cell r="L941" t="str">
            <v>補修費を含む。</v>
          </cell>
        </row>
        <row r="942">
          <cell r="B942" t="str">
            <v>0.45ｍ3）39.0km以下</v>
          </cell>
        </row>
        <row r="943">
          <cell r="D943" t="str">
            <v>運転手（一般）</v>
          </cell>
          <cell r="E943" t="str">
            <v>人</v>
          </cell>
          <cell r="F943">
            <v>6.0999999999999999E-2</v>
          </cell>
          <cell r="G943" t="str">
            <v>人</v>
          </cell>
          <cell r="H943">
            <v>6.0999999999999999E-2</v>
          </cell>
          <cell r="I943">
            <v>17000</v>
          </cell>
          <cell r="J943">
            <v>1037</v>
          </cell>
        </row>
        <row r="945">
          <cell r="D945" t="str">
            <v>その他</v>
          </cell>
          <cell r="E945" t="str">
            <v>（労＋雑）×12%</v>
          </cell>
          <cell r="F945">
            <v>164</v>
          </cell>
          <cell r="J945">
            <v>164</v>
          </cell>
        </row>
        <row r="947">
          <cell r="D947" t="str">
            <v>計</v>
          </cell>
          <cell r="E947">
            <v>2550</v>
          </cell>
          <cell r="J947">
            <v>2550</v>
          </cell>
        </row>
        <row r="950">
          <cell r="G950" t="str">
            <v>共用</v>
          </cell>
        </row>
        <row r="951">
          <cell r="A951" t="str">
            <v>T032540</v>
          </cell>
          <cell r="B951" t="str">
            <v>土砂運搬</v>
          </cell>
          <cell r="C951" t="str">
            <v>ｍ3</v>
          </cell>
          <cell r="D951" t="str">
            <v>ダンプトラック損料</v>
          </cell>
          <cell r="E951" t="str">
            <v>１０t車</v>
          </cell>
          <cell r="F951" t="str">
            <v>日</v>
          </cell>
          <cell r="G951" t="str">
            <v>日</v>
          </cell>
          <cell r="H951">
            <v>0.11700000000000001</v>
          </cell>
          <cell r="I951">
            <v>12900</v>
          </cell>
          <cell r="J951">
            <v>1509</v>
          </cell>
          <cell r="K951">
            <v>3790</v>
          </cell>
          <cell r="L951" t="str">
            <v>ダンプトラック損料</v>
          </cell>
        </row>
        <row r="952">
          <cell r="B952" t="str">
            <v>（１０t車，ＤＩＤ区間　無し</v>
          </cell>
          <cell r="C952" t="str">
            <v>はタイヤ損耗費及び</v>
          </cell>
          <cell r="L952" t="str">
            <v>はタイヤ損耗費及び</v>
          </cell>
        </row>
        <row r="953">
          <cell r="B953" t="str">
            <v>ﾊﾞｯｸﾎｳ　油圧式ｸﾛｰﾗ型</v>
          </cell>
          <cell r="C953" t="str">
            <v>燃料</v>
          </cell>
          <cell r="D953" t="str">
            <v>燃料</v>
          </cell>
          <cell r="E953" t="str">
            <v>軽油，油脂類共</v>
          </cell>
          <cell r="F953">
            <v>7.24</v>
          </cell>
          <cell r="G953" t="str">
            <v>㍑</v>
          </cell>
          <cell r="H953">
            <v>7.24</v>
          </cell>
          <cell r="I953">
            <v>68</v>
          </cell>
          <cell r="J953">
            <v>492</v>
          </cell>
          <cell r="L953" t="str">
            <v>補修費を含む。</v>
          </cell>
        </row>
        <row r="954">
          <cell r="B954" t="str">
            <v>0.45ｍ3）60.0km以下</v>
          </cell>
        </row>
        <row r="955">
          <cell r="D955" t="str">
            <v>運転手（一般）</v>
          </cell>
          <cell r="E955" t="str">
            <v>人</v>
          </cell>
          <cell r="F955">
            <v>9.0999999999999998E-2</v>
          </cell>
          <cell r="G955" t="str">
            <v>人</v>
          </cell>
          <cell r="H955">
            <v>9.0999999999999998E-2</v>
          </cell>
          <cell r="I955">
            <v>17000</v>
          </cell>
          <cell r="J955">
            <v>1547</v>
          </cell>
        </row>
        <row r="957">
          <cell r="D957" t="str">
            <v>その他</v>
          </cell>
          <cell r="E957" t="str">
            <v>（労＋雑）×12%</v>
          </cell>
          <cell r="F957">
            <v>245</v>
          </cell>
          <cell r="J957">
            <v>245</v>
          </cell>
        </row>
        <row r="959">
          <cell r="D959" t="str">
            <v>計</v>
          </cell>
          <cell r="E959">
            <v>3793</v>
          </cell>
          <cell r="J959">
            <v>3793</v>
          </cell>
        </row>
        <row r="962">
          <cell r="G962" t="str">
            <v>共用</v>
          </cell>
        </row>
        <row r="963">
          <cell r="A963" t="str">
            <v>T033200</v>
          </cell>
          <cell r="B963" t="str">
            <v>土砂運搬</v>
          </cell>
          <cell r="C963" t="str">
            <v>ｍ3</v>
          </cell>
          <cell r="D963" t="str">
            <v>ダンプトラック損料</v>
          </cell>
          <cell r="E963" t="str">
            <v>１０t車</v>
          </cell>
          <cell r="F963" t="str">
            <v>日</v>
          </cell>
          <cell r="G963" t="str">
            <v>日</v>
          </cell>
          <cell r="H963">
            <v>8.0000000000000002E-3</v>
          </cell>
          <cell r="I963">
            <v>12900</v>
          </cell>
          <cell r="J963">
            <v>103</v>
          </cell>
          <cell r="K963">
            <v>250</v>
          </cell>
          <cell r="L963" t="str">
            <v>ダンプトラック損料</v>
          </cell>
        </row>
        <row r="964">
          <cell r="B964" t="str">
            <v>（１０t車，ＤＩＤ区間　有り</v>
          </cell>
          <cell r="C964" t="str">
            <v>はタイヤ損耗費及び</v>
          </cell>
          <cell r="L964" t="str">
            <v>はタイヤ損耗費及び</v>
          </cell>
        </row>
        <row r="965">
          <cell r="B965" t="str">
            <v>ﾊﾞｯｸﾎｳ　油圧式ｸﾛｰﾗ型</v>
          </cell>
          <cell r="C965" t="str">
            <v>燃料</v>
          </cell>
          <cell r="D965" t="str">
            <v>燃料</v>
          </cell>
          <cell r="E965" t="str">
            <v>軽油，油脂類共</v>
          </cell>
          <cell r="F965">
            <v>0.48</v>
          </cell>
          <cell r="G965" t="str">
            <v>㍑</v>
          </cell>
          <cell r="H965">
            <v>0.48</v>
          </cell>
          <cell r="I965">
            <v>68</v>
          </cell>
          <cell r="J965">
            <v>33</v>
          </cell>
          <cell r="L965" t="str">
            <v>補修費を含む。</v>
          </cell>
        </row>
        <row r="966">
          <cell r="B966" t="str">
            <v>0.8ｍ3）0.3km以下</v>
          </cell>
        </row>
        <row r="967">
          <cell r="D967" t="str">
            <v>運転手（一般）</v>
          </cell>
          <cell r="E967" t="str">
            <v>人</v>
          </cell>
          <cell r="F967">
            <v>6.0000000000000001E-3</v>
          </cell>
          <cell r="G967" t="str">
            <v>人</v>
          </cell>
          <cell r="H967">
            <v>6.0000000000000001E-3</v>
          </cell>
          <cell r="I967">
            <v>17000</v>
          </cell>
          <cell r="J967">
            <v>102</v>
          </cell>
        </row>
        <row r="969">
          <cell r="D969" t="str">
            <v>その他</v>
          </cell>
          <cell r="E969" t="str">
            <v>（労＋雑）×12%</v>
          </cell>
          <cell r="F969">
            <v>16</v>
          </cell>
          <cell r="J969">
            <v>16</v>
          </cell>
        </row>
        <row r="971">
          <cell r="D971" t="str">
            <v>計</v>
          </cell>
          <cell r="E971">
            <v>254</v>
          </cell>
          <cell r="J971">
            <v>254</v>
          </cell>
        </row>
        <row r="974">
          <cell r="G974" t="str">
            <v>共用</v>
          </cell>
        </row>
        <row r="975">
          <cell r="A975" t="str">
            <v>T033201</v>
          </cell>
          <cell r="B975" t="str">
            <v>土砂運搬</v>
          </cell>
          <cell r="C975" t="str">
            <v>ｍ3</v>
          </cell>
          <cell r="D975" t="str">
            <v>ダンプトラック損料</v>
          </cell>
          <cell r="E975" t="str">
            <v>１０t車</v>
          </cell>
          <cell r="F975" t="str">
            <v>日</v>
          </cell>
          <cell r="G975" t="str">
            <v>日</v>
          </cell>
          <cell r="H975">
            <v>8.9999999999999993E-3</v>
          </cell>
          <cell r="I975">
            <v>12900</v>
          </cell>
          <cell r="J975">
            <v>116</v>
          </cell>
          <cell r="K975">
            <v>290</v>
          </cell>
          <cell r="L975" t="str">
            <v>ダンプトラック損料</v>
          </cell>
        </row>
        <row r="976">
          <cell r="B976" t="str">
            <v>（１０t車，ＤＩＤ区間　有り</v>
          </cell>
          <cell r="C976" t="str">
            <v>はタイヤ損耗費及び</v>
          </cell>
          <cell r="L976" t="str">
            <v>はタイヤ損耗費及び</v>
          </cell>
        </row>
        <row r="977">
          <cell r="B977" t="str">
            <v>ﾊﾞｯｸﾎｳ　油圧式ｸﾛｰﾗ型</v>
          </cell>
          <cell r="C977" t="str">
            <v>燃料</v>
          </cell>
          <cell r="D977" t="str">
            <v>燃料</v>
          </cell>
          <cell r="E977" t="str">
            <v>軽油，油脂類共</v>
          </cell>
          <cell r="F977">
            <v>0.56000000000000005</v>
          </cell>
          <cell r="G977" t="str">
            <v>㍑</v>
          </cell>
          <cell r="H977">
            <v>0.56000000000000005</v>
          </cell>
          <cell r="I977">
            <v>68</v>
          </cell>
          <cell r="J977">
            <v>38</v>
          </cell>
          <cell r="L977" t="str">
            <v>補修費を含む。</v>
          </cell>
        </row>
        <row r="978">
          <cell r="B978" t="str">
            <v>0.8ｍ3）0.5km以下</v>
          </cell>
        </row>
        <row r="979">
          <cell r="D979" t="str">
            <v>運転手（一般）</v>
          </cell>
          <cell r="E979" t="str">
            <v>人</v>
          </cell>
          <cell r="F979">
            <v>7.0000000000000001E-3</v>
          </cell>
          <cell r="G979" t="str">
            <v>人</v>
          </cell>
          <cell r="H979">
            <v>7.0000000000000001E-3</v>
          </cell>
          <cell r="I979">
            <v>17000</v>
          </cell>
          <cell r="J979">
            <v>119</v>
          </cell>
        </row>
        <row r="981">
          <cell r="D981" t="str">
            <v>その他</v>
          </cell>
          <cell r="E981" t="str">
            <v>（労＋雑）×12%</v>
          </cell>
          <cell r="F981">
            <v>19</v>
          </cell>
          <cell r="J981">
            <v>19</v>
          </cell>
        </row>
        <row r="983">
          <cell r="D983" t="str">
            <v>計</v>
          </cell>
          <cell r="E983">
            <v>292</v>
          </cell>
          <cell r="J983">
            <v>292</v>
          </cell>
        </row>
        <row r="984">
          <cell r="G984" t="str">
            <v>共用</v>
          </cell>
        </row>
        <row r="985">
          <cell r="A985" t="str">
            <v>T033202</v>
          </cell>
          <cell r="B985" t="str">
            <v>土砂運搬</v>
          </cell>
          <cell r="C985" t="str">
            <v>ｍ3</v>
          </cell>
          <cell r="D985" t="str">
            <v>ダンプトラック損料</v>
          </cell>
          <cell r="E985" t="str">
            <v>１０t車</v>
          </cell>
          <cell r="F985" t="str">
            <v>日</v>
          </cell>
          <cell r="G985" t="str">
            <v>日</v>
          </cell>
          <cell r="H985">
            <v>0.01</v>
          </cell>
          <cell r="I985">
            <v>12900</v>
          </cell>
          <cell r="J985">
            <v>129</v>
          </cell>
          <cell r="K985">
            <v>330</v>
          </cell>
          <cell r="L985" t="str">
            <v>ダンプトラック損料</v>
          </cell>
        </row>
        <row r="986">
          <cell r="B986" t="str">
            <v>（１０t車，ＤＩＤ区間　有り</v>
          </cell>
          <cell r="C986" t="str">
            <v>はタイヤ損耗費及び</v>
          </cell>
          <cell r="L986" t="str">
            <v>はタイヤ損耗費及び</v>
          </cell>
        </row>
        <row r="987">
          <cell r="B987" t="str">
            <v>ﾊﾞｯｸﾎｳ　油圧式ｸﾛｰﾗ型</v>
          </cell>
          <cell r="C987" t="str">
            <v>燃料</v>
          </cell>
          <cell r="D987" t="str">
            <v>燃料</v>
          </cell>
          <cell r="E987" t="str">
            <v>軽油，油脂類共</v>
          </cell>
          <cell r="F987">
            <v>0.64</v>
          </cell>
          <cell r="G987" t="str">
            <v>㍑</v>
          </cell>
          <cell r="H987">
            <v>0.64</v>
          </cell>
          <cell r="I987">
            <v>68</v>
          </cell>
          <cell r="J987">
            <v>44</v>
          </cell>
          <cell r="L987" t="str">
            <v>補修費を含む。</v>
          </cell>
        </row>
        <row r="988">
          <cell r="B988" t="str">
            <v>0.8ｍ3）1.0km以下</v>
          </cell>
        </row>
        <row r="989">
          <cell r="D989" t="str">
            <v>運転手（一般）</v>
          </cell>
          <cell r="E989" t="str">
            <v>人</v>
          </cell>
          <cell r="F989">
            <v>8.0000000000000002E-3</v>
          </cell>
          <cell r="G989" t="str">
            <v>人</v>
          </cell>
          <cell r="H989">
            <v>8.0000000000000002E-3</v>
          </cell>
          <cell r="I989">
            <v>17000</v>
          </cell>
          <cell r="J989">
            <v>136</v>
          </cell>
        </row>
        <row r="991">
          <cell r="D991" t="str">
            <v>その他</v>
          </cell>
          <cell r="E991" t="str">
            <v>（労＋雑）×12%</v>
          </cell>
          <cell r="F991">
            <v>22</v>
          </cell>
          <cell r="J991">
            <v>22</v>
          </cell>
        </row>
        <row r="993">
          <cell r="D993" t="str">
            <v>計</v>
          </cell>
          <cell r="E993">
            <v>331</v>
          </cell>
          <cell r="J993">
            <v>331</v>
          </cell>
        </row>
        <row r="996">
          <cell r="G996" t="str">
            <v>共用</v>
          </cell>
        </row>
        <row r="997">
          <cell r="A997" t="str">
            <v>T033203</v>
          </cell>
          <cell r="B997" t="str">
            <v>土砂運搬</v>
          </cell>
          <cell r="C997" t="str">
            <v>ｍ3</v>
          </cell>
          <cell r="D997" t="str">
            <v>ダンプトラック損料</v>
          </cell>
          <cell r="E997" t="str">
            <v>１０t車</v>
          </cell>
          <cell r="F997" t="str">
            <v>日</v>
          </cell>
          <cell r="G997" t="str">
            <v>日</v>
          </cell>
          <cell r="H997">
            <v>1.2E-2</v>
          </cell>
          <cell r="I997">
            <v>12900</v>
          </cell>
          <cell r="J997">
            <v>155</v>
          </cell>
          <cell r="K997">
            <v>380</v>
          </cell>
          <cell r="L997" t="str">
            <v>ダンプトラック損料</v>
          </cell>
        </row>
        <row r="998">
          <cell r="B998" t="str">
            <v>（１０t車，ＤＩＤ区間　有り</v>
          </cell>
          <cell r="C998" t="str">
            <v>はタイヤ損耗費及び</v>
          </cell>
          <cell r="L998" t="str">
            <v>はタイヤ損耗費及び</v>
          </cell>
        </row>
        <row r="999">
          <cell r="B999" t="str">
            <v>ﾊﾞｯｸﾎｳ　油圧式ｸﾛｰﾗ型</v>
          </cell>
          <cell r="C999" t="str">
            <v>燃料</v>
          </cell>
          <cell r="D999" t="str">
            <v>燃料</v>
          </cell>
          <cell r="E999" t="str">
            <v>軽油，油脂類共</v>
          </cell>
          <cell r="F999">
            <v>0.72</v>
          </cell>
          <cell r="G999" t="str">
            <v>㍑</v>
          </cell>
          <cell r="H999">
            <v>0.72</v>
          </cell>
          <cell r="I999">
            <v>68</v>
          </cell>
          <cell r="J999">
            <v>49</v>
          </cell>
          <cell r="L999" t="str">
            <v>補修費を含む。</v>
          </cell>
        </row>
        <row r="1000">
          <cell r="B1000" t="str">
            <v>0.8ｍ3）1.5km以下</v>
          </cell>
        </row>
        <row r="1001">
          <cell r="D1001" t="str">
            <v>運転手（一般）</v>
          </cell>
          <cell r="E1001" t="str">
            <v>人</v>
          </cell>
          <cell r="F1001">
            <v>8.9999999999999993E-3</v>
          </cell>
          <cell r="G1001" t="str">
            <v>人</v>
          </cell>
          <cell r="H1001">
            <v>8.9999999999999993E-3</v>
          </cell>
          <cell r="I1001">
            <v>17000</v>
          </cell>
          <cell r="J1001">
            <v>153</v>
          </cell>
        </row>
        <row r="1003">
          <cell r="D1003" t="str">
            <v>その他</v>
          </cell>
          <cell r="E1003" t="str">
            <v>（労＋雑）×12%</v>
          </cell>
          <cell r="F1003">
            <v>24</v>
          </cell>
          <cell r="J1003">
            <v>24</v>
          </cell>
        </row>
        <row r="1005">
          <cell r="D1005" t="str">
            <v>計</v>
          </cell>
          <cell r="E1005">
            <v>381</v>
          </cell>
          <cell r="J1005">
            <v>381</v>
          </cell>
        </row>
        <row r="1008">
          <cell r="G1008" t="str">
            <v>共用</v>
          </cell>
        </row>
        <row r="1009">
          <cell r="A1009" t="str">
            <v>T033204</v>
          </cell>
          <cell r="B1009" t="str">
            <v>土砂運搬</v>
          </cell>
          <cell r="C1009" t="str">
            <v>ｍ3</v>
          </cell>
          <cell r="D1009" t="str">
            <v>ダンプトラック損料</v>
          </cell>
          <cell r="E1009" t="str">
            <v>１０t車</v>
          </cell>
          <cell r="F1009" t="str">
            <v>日</v>
          </cell>
          <cell r="G1009" t="str">
            <v>日</v>
          </cell>
          <cell r="H1009">
            <v>1.2999999999999999E-2</v>
          </cell>
          <cell r="I1009">
            <v>12900</v>
          </cell>
          <cell r="J1009">
            <v>168</v>
          </cell>
          <cell r="K1009">
            <v>420</v>
          </cell>
          <cell r="L1009" t="str">
            <v>ダンプトラック損料</v>
          </cell>
        </row>
        <row r="1010">
          <cell r="B1010" t="str">
            <v>（１０t車，ＤＩＤ区間　有り</v>
          </cell>
          <cell r="C1010" t="str">
            <v>はタイヤ損耗費及び</v>
          </cell>
          <cell r="L1010" t="str">
            <v>はタイヤ損耗費及び</v>
          </cell>
        </row>
        <row r="1011">
          <cell r="B1011" t="str">
            <v>ﾊﾞｯｸﾎｳ　油圧式ｸﾛｰﾗ型</v>
          </cell>
          <cell r="C1011" t="str">
            <v>燃料</v>
          </cell>
          <cell r="D1011" t="str">
            <v>燃料</v>
          </cell>
          <cell r="E1011" t="str">
            <v>軽油，油脂類共</v>
          </cell>
          <cell r="F1011">
            <v>0.8</v>
          </cell>
          <cell r="G1011" t="str">
            <v>㍑</v>
          </cell>
          <cell r="H1011">
            <v>0.8</v>
          </cell>
          <cell r="I1011">
            <v>68</v>
          </cell>
          <cell r="J1011">
            <v>54</v>
          </cell>
          <cell r="L1011" t="str">
            <v>補修費を含む。</v>
          </cell>
        </row>
        <row r="1012">
          <cell r="B1012" t="str">
            <v>0.8ｍ3）2.0km以下</v>
          </cell>
        </row>
        <row r="1013">
          <cell r="D1013" t="str">
            <v>運転手（一般）</v>
          </cell>
          <cell r="E1013" t="str">
            <v>人</v>
          </cell>
          <cell r="F1013">
            <v>0.01</v>
          </cell>
          <cell r="G1013" t="str">
            <v>人</v>
          </cell>
          <cell r="H1013">
            <v>0.01</v>
          </cell>
          <cell r="I1013">
            <v>17000</v>
          </cell>
          <cell r="J1013">
            <v>170</v>
          </cell>
        </row>
        <row r="1015">
          <cell r="D1015" t="str">
            <v>その他</v>
          </cell>
          <cell r="E1015" t="str">
            <v>（労＋雑）×12%</v>
          </cell>
          <cell r="F1015">
            <v>27</v>
          </cell>
          <cell r="J1015">
            <v>27</v>
          </cell>
        </row>
        <row r="1017">
          <cell r="D1017" t="str">
            <v>計</v>
          </cell>
          <cell r="E1017">
            <v>419</v>
          </cell>
          <cell r="J1017">
            <v>419</v>
          </cell>
        </row>
        <row r="1020">
          <cell r="G1020" t="str">
            <v>共用</v>
          </cell>
        </row>
        <row r="1021">
          <cell r="A1021" t="str">
            <v>T033205</v>
          </cell>
          <cell r="B1021" t="str">
            <v>土砂運搬</v>
          </cell>
          <cell r="C1021" t="str">
            <v>ｍ3</v>
          </cell>
          <cell r="D1021" t="str">
            <v>ダンプトラック損料</v>
          </cell>
          <cell r="E1021" t="str">
            <v>１０t車</v>
          </cell>
          <cell r="F1021" t="str">
            <v>日</v>
          </cell>
          <cell r="G1021" t="str">
            <v>日</v>
          </cell>
          <cell r="H1021">
            <v>1.4999999999999999E-2</v>
          </cell>
          <cell r="I1021">
            <v>12900</v>
          </cell>
          <cell r="J1021">
            <v>194</v>
          </cell>
          <cell r="K1021">
            <v>500</v>
          </cell>
          <cell r="L1021" t="str">
            <v>ダンプトラック損料</v>
          </cell>
        </row>
        <row r="1022">
          <cell r="B1022" t="str">
            <v>（１０t車，ＤＩＤ区間　有り</v>
          </cell>
          <cell r="C1022" t="str">
            <v>はタイヤ損耗費及び</v>
          </cell>
          <cell r="L1022" t="str">
            <v>はタイヤ損耗費及び</v>
          </cell>
        </row>
        <row r="1023">
          <cell r="B1023" t="str">
            <v>ﾊﾞｯｸﾎｳ　油圧式ｸﾛｰﾗ型</v>
          </cell>
          <cell r="C1023" t="str">
            <v>燃料</v>
          </cell>
          <cell r="D1023" t="str">
            <v>燃料</v>
          </cell>
          <cell r="E1023" t="str">
            <v>軽油，油脂類共</v>
          </cell>
          <cell r="F1023">
            <v>0.96</v>
          </cell>
          <cell r="G1023" t="str">
            <v>㍑</v>
          </cell>
          <cell r="H1023">
            <v>0.96</v>
          </cell>
          <cell r="I1023">
            <v>68</v>
          </cell>
          <cell r="J1023">
            <v>65</v>
          </cell>
          <cell r="L1023" t="str">
            <v>補修費を含む。</v>
          </cell>
        </row>
        <row r="1024">
          <cell r="B1024" t="str">
            <v>0.8ｍ3）3.0km以下</v>
          </cell>
        </row>
        <row r="1025">
          <cell r="D1025" t="str">
            <v>運転手（一般）</v>
          </cell>
          <cell r="E1025" t="str">
            <v>人</v>
          </cell>
          <cell r="F1025">
            <v>1.2E-2</v>
          </cell>
          <cell r="G1025" t="str">
            <v>人</v>
          </cell>
          <cell r="H1025">
            <v>1.2E-2</v>
          </cell>
          <cell r="I1025">
            <v>17000</v>
          </cell>
          <cell r="J1025">
            <v>204</v>
          </cell>
        </row>
        <row r="1027">
          <cell r="D1027" t="str">
            <v>その他</v>
          </cell>
          <cell r="E1027" t="str">
            <v>（労＋雑）×12%</v>
          </cell>
          <cell r="F1027">
            <v>32</v>
          </cell>
          <cell r="J1027">
            <v>32</v>
          </cell>
        </row>
        <row r="1029">
          <cell r="D1029" t="str">
            <v>計</v>
          </cell>
          <cell r="E1029">
            <v>495</v>
          </cell>
          <cell r="J1029">
            <v>495</v>
          </cell>
        </row>
        <row r="1032">
          <cell r="G1032" t="str">
            <v>共用</v>
          </cell>
        </row>
        <row r="1033">
          <cell r="A1033" t="str">
            <v>T033206</v>
          </cell>
          <cell r="B1033" t="str">
            <v>土砂運搬</v>
          </cell>
          <cell r="C1033" t="str">
            <v>ｍ3</v>
          </cell>
          <cell r="D1033" t="str">
            <v>ダンプトラック損料</v>
          </cell>
          <cell r="E1033" t="str">
            <v>１０t車</v>
          </cell>
          <cell r="F1033" t="str">
            <v>日</v>
          </cell>
          <cell r="G1033" t="str">
            <v>日</v>
          </cell>
          <cell r="H1033">
            <v>1.7999999999999999E-2</v>
          </cell>
          <cell r="I1033">
            <v>12900</v>
          </cell>
          <cell r="J1033">
            <v>232</v>
          </cell>
          <cell r="K1033">
            <v>580</v>
          </cell>
          <cell r="L1033" t="str">
            <v>ダンプトラック損料</v>
          </cell>
        </row>
        <row r="1034">
          <cell r="B1034" t="str">
            <v>（１０t車，ＤＩＤ区間　有り</v>
          </cell>
          <cell r="C1034" t="str">
            <v>はタイヤ損耗費及び</v>
          </cell>
          <cell r="L1034" t="str">
            <v>はタイヤ損耗費及び</v>
          </cell>
        </row>
        <row r="1035">
          <cell r="B1035" t="str">
            <v>ﾊﾞｯｸﾎｳ　油圧式ｸﾛｰﾗ型</v>
          </cell>
          <cell r="C1035" t="str">
            <v>燃料</v>
          </cell>
          <cell r="D1035" t="str">
            <v>燃料</v>
          </cell>
          <cell r="E1035" t="str">
            <v>軽油，油脂類共</v>
          </cell>
          <cell r="F1035">
            <v>1.1100000000000001</v>
          </cell>
          <cell r="G1035" t="str">
            <v>㍑</v>
          </cell>
          <cell r="H1035">
            <v>1.1100000000000001</v>
          </cell>
          <cell r="I1035">
            <v>68</v>
          </cell>
          <cell r="J1035">
            <v>75</v>
          </cell>
          <cell r="L1035" t="str">
            <v>補修費を含む。</v>
          </cell>
        </row>
        <row r="1036">
          <cell r="B1036" t="str">
            <v>0.8ｍ3）3.5km以下</v>
          </cell>
        </row>
        <row r="1037">
          <cell r="D1037" t="str">
            <v>運転手（一般）</v>
          </cell>
          <cell r="E1037" t="str">
            <v>人</v>
          </cell>
          <cell r="F1037">
            <v>1.4E-2</v>
          </cell>
          <cell r="G1037" t="str">
            <v>人</v>
          </cell>
          <cell r="H1037">
            <v>1.4E-2</v>
          </cell>
          <cell r="I1037">
            <v>17000</v>
          </cell>
          <cell r="J1037">
            <v>238</v>
          </cell>
        </row>
        <row r="1039">
          <cell r="D1039" t="str">
            <v>その他</v>
          </cell>
          <cell r="E1039" t="str">
            <v>（労＋雑）×12%</v>
          </cell>
          <cell r="F1039">
            <v>38</v>
          </cell>
          <cell r="J1039">
            <v>38</v>
          </cell>
        </row>
        <row r="1041">
          <cell r="D1041" t="str">
            <v>計</v>
          </cell>
          <cell r="E1041">
            <v>583</v>
          </cell>
          <cell r="J1041">
            <v>583</v>
          </cell>
        </row>
        <row r="1044">
          <cell r="G1044" t="str">
            <v>共用</v>
          </cell>
        </row>
        <row r="1045">
          <cell r="A1045" t="str">
            <v>T033207</v>
          </cell>
          <cell r="B1045" t="str">
            <v>土砂運搬</v>
          </cell>
          <cell r="C1045" t="str">
            <v>ｍ3</v>
          </cell>
          <cell r="D1045" t="str">
            <v>ダンプトラック損料</v>
          </cell>
          <cell r="E1045" t="str">
            <v>１０t車</v>
          </cell>
          <cell r="F1045" t="str">
            <v>日</v>
          </cell>
          <cell r="G1045" t="str">
            <v>日</v>
          </cell>
          <cell r="H1045">
            <v>2.1999999999999999E-2</v>
          </cell>
          <cell r="I1045">
            <v>12900</v>
          </cell>
          <cell r="J1045">
            <v>284</v>
          </cell>
          <cell r="K1045">
            <v>710</v>
          </cell>
          <cell r="L1045" t="str">
            <v>ダンプトラック損料</v>
          </cell>
        </row>
        <row r="1046">
          <cell r="B1046" t="str">
            <v>（１０t車，ＤＩＤ区間　有り</v>
          </cell>
          <cell r="C1046" t="str">
            <v>はタイヤ損耗費及び</v>
          </cell>
          <cell r="L1046" t="str">
            <v>はタイヤ損耗費及び</v>
          </cell>
        </row>
        <row r="1047">
          <cell r="B1047" t="str">
            <v>ﾊﾞｯｸﾎｳ　油圧式ｸﾛｰﾗ型</v>
          </cell>
          <cell r="C1047" t="str">
            <v>燃料</v>
          </cell>
          <cell r="D1047" t="str">
            <v>燃料</v>
          </cell>
          <cell r="E1047" t="str">
            <v>軽油，油脂類共</v>
          </cell>
          <cell r="F1047">
            <v>1.35</v>
          </cell>
          <cell r="G1047" t="str">
            <v>㍑</v>
          </cell>
          <cell r="H1047">
            <v>1.35</v>
          </cell>
          <cell r="I1047">
            <v>68</v>
          </cell>
          <cell r="J1047">
            <v>92</v>
          </cell>
          <cell r="L1047" t="str">
            <v>補修費を含む。</v>
          </cell>
        </row>
        <row r="1048">
          <cell r="B1048" t="str">
            <v>0.8ｍ3）5.0km以下</v>
          </cell>
        </row>
        <row r="1049">
          <cell r="D1049" t="str">
            <v>運転手（一般）</v>
          </cell>
          <cell r="E1049" t="str">
            <v>人</v>
          </cell>
          <cell r="F1049">
            <v>1.7000000000000001E-2</v>
          </cell>
          <cell r="G1049" t="str">
            <v>人</v>
          </cell>
          <cell r="H1049">
            <v>1.7000000000000001E-2</v>
          </cell>
          <cell r="I1049">
            <v>17000</v>
          </cell>
          <cell r="J1049">
            <v>289</v>
          </cell>
        </row>
        <row r="1051">
          <cell r="D1051" t="str">
            <v>その他</v>
          </cell>
          <cell r="E1051" t="str">
            <v>（労＋雑）×12%</v>
          </cell>
          <cell r="F1051">
            <v>46</v>
          </cell>
          <cell r="J1051">
            <v>46</v>
          </cell>
        </row>
        <row r="1053">
          <cell r="D1053" t="str">
            <v>計</v>
          </cell>
          <cell r="E1053">
            <v>711</v>
          </cell>
          <cell r="J1053">
            <v>711</v>
          </cell>
        </row>
        <row r="1054">
          <cell r="G1054" t="str">
            <v>共用</v>
          </cell>
        </row>
        <row r="1055">
          <cell r="A1055" t="str">
            <v>T033208</v>
          </cell>
          <cell r="B1055" t="str">
            <v>土砂運搬</v>
          </cell>
          <cell r="C1055" t="str">
            <v>ｍ3</v>
          </cell>
          <cell r="D1055" t="str">
            <v>ダンプトラック損料</v>
          </cell>
          <cell r="E1055" t="str">
            <v>１０t車</v>
          </cell>
          <cell r="F1055" t="str">
            <v>日</v>
          </cell>
          <cell r="G1055" t="str">
            <v>日</v>
          </cell>
          <cell r="H1055">
            <v>2.5999999999999999E-2</v>
          </cell>
          <cell r="I1055">
            <v>12900</v>
          </cell>
          <cell r="J1055">
            <v>335</v>
          </cell>
          <cell r="K1055">
            <v>840</v>
          </cell>
          <cell r="L1055" t="str">
            <v>ダンプトラック損料</v>
          </cell>
        </row>
        <row r="1056">
          <cell r="B1056" t="str">
            <v>（１０t車，ＤＩＤ区間　有り</v>
          </cell>
          <cell r="C1056" t="str">
            <v>はタイヤ損耗費及び</v>
          </cell>
          <cell r="L1056" t="str">
            <v>はタイヤ損耗費及び</v>
          </cell>
        </row>
        <row r="1057">
          <cell r="B1057" t="str">
            <v>ﾊﾞｯｸﾎｳ　油圧式ｸﾛｰﾗ型</v>
          </cell>
          <cell r="C1057" t="str">
            <v>燃料</v>
          </cell>
          <cell r="D1057" t="str">
            <v>燃料</v>
          </cell>
          <cell r="E1057" t="str">
            <v>軽油，油脂類共</v>
          </cell>
          <cell r="F1057">
            <v>1.59</v>
          </cell>
          <cell r="G1057" t="str">
            <v>㍑</v>
          </cell>
          <cell r="H1057">
            <v>1.59</v>
          </cell>
          <cell r="I1057">
            <v>68</v>
          </cell>
          <cell r="J1057">
            <v>108</v>
          </cell>
          <cell r="L1057" t="str">
            <v>補修費を含む。</v>
          </cell>
        </row>
        <row r="1058">
          <cell r="B1058" t="str">
            <v>0.8ｍ3）6.0km以下</v>
          </cell>
        </row>
        <row r="1059">
          <cell r="D1059" t="str">
            <v>運転手（一般）</v>
          </cell>
          <cell r="E1059" t="str">
            <v>人</v>
          </cell>
          <cell r="F1059">
            <v>0.02</v>
          </cell>
          <cell r="G1059" t="str">
            <v>人</v>
          </cell>
          <cell r="H1059">
            <v>0.02</v>
          </cell>
          <cell r="I1059">
            <v>17000</v>
          </cell>
          <cell r="J1059">
            <v>340</v>
          </cell>
        </row>
        <row r="1061">
          <cell r="D1061" t="str">
            <v>その他</v>
          </cell>
          <cell r="E1061" t="str">
            <v>（労＋雑）×12%</v>
          </cell>
          <cell r="F1061">
            <v>54</v>
          </cell>
          <cell r="J1061">
            <v>54</v>
          </cell>
        </row>
        <row r="1063">
          <cell r="D1063" t="str">
            <v>計</v>
          </cell>
          <cell r="E1063">
            <v>837</v>
          </cell>
          <cell r="J1063">
            <v>837</v>
          </cell>
        </row>
        <row r="1066">
          <cell r="G1066" t="str">
            <v>共用</v>
          </cell>
        </row>
        <row r="1067">
          <cell r="A1067" t="str">
            <v>T033209</v>
          </cell>
          <cell r="B1067" t="str">
            <v>土砂運搬</v>
          </cell>
          <cell r="C1067" t="str">
            <v>ｍ3</v>
          </cell>
          <cell r="D1067" t="str">
            <v>ダンプトラック損料</v>
          </cell>
          <cell r="E1067" t="str">
            <v>１０t車</v>
          </cell>
          <cell r="F1067" t="str">
            <v>日</v>
          </cell>
          <cell r="G1067" t="str">
            <v>日</v>
          </cell>
          <cell r="H1067">
            <v>0.03</v>
          </cell>
          <cell r="I1067">
            <v>12900</v>
          </cell>
          <cell r="J1067">
            <v>387</v>
          </cell>
          <cell r="K1067">
            <v>960</v>
          </cell>
          <cell r="L1067" t="str">
            <v>ダンプトラック損料</v>
          </cell>
        </row>
        <row r="1068">
          <cell r="B1068" t="str">
            <v>（１０t車，ＤＩＤ区間　有り</v>
          </cell>
          <cell r="C1068" t="str">
            <v>はタイヤ損耗費及び</v>
          </cell>
          <cell r="L1068" t="str">
            <v>はタイヤ損耗費及び</v>
          </cell>
        </row>
        <row r="1069">
          <cell r="B1069" t="str">
            <v>ﾊﾞｯｸﾎｳ　油圧式ｸﾛｰﾗ型</v>
          </cell>
          <cell r="C1069" t="str">
            <v>燃料</v>
          </cell>
          <cell r="D1069" t="str">
            <v>燃料</v>
          </cell>
          <cell r="E1069" t="str">
            <v>軽油，油脂類共</v>
          </cell>
          <cell r="F1069">
            <v>1.83</v>
          </cell>
          <cell r="G1069" t="str">
            <v>㍑</v>
          </cell>
          <cell r="H1069">
            <v>1.83</v>
          </cell>
          <cell r="I1069">
            <v>68</v>
          </cell>
          <cell r="J1069">
            <v>124</v>
          </cell>
          <cell r="L1069" t="str">
            <v>補修費を含む。</v>
          </cell>
        </row>
        <row r="1070">
          <cell r="B1070" t="str">
            <v>0.8ｍ3）7.0km以下</v>
          </cell>
        </row>
        <row r="1071">
          <cell r="D1071" t="str">
            <v>運転手（一般）</v>
          </cell>
          <cell r="E1071" t="str">
            <v>人</v>
          </cell>
          <cell r="F1071">
            <v>2.3E-2</v>
          </cell>
          <cell r="G1071" t="str">
            <v>人</v>
          </cell>
          <cell r="H1071">
            <v>2.3E-2</v>
          </cell>
          <cell r="I1071">
            <v>17000</v>
          </cell>
          <cell r="J1071">
            <v>391</v>
          </cell>
        </row>
        <row r="1073">
          <cell r="D1073" t="str">
            <v>その他</v>
          </cell>
          <cell r="E1073" t="str">
            <v>（労＋雑）×12%</v>
          </cell>
          <cell r="F1073">
            <v>62</v>
          </cell>
          <cell r="J1073">
            <v>62</v>
          </cell>
        </row>
        <row r="1075">
          <cell r="D1075" t="str">
            <v>計</v>
          </cell>
          <cell r="E1075">
            <v>964</v>
          </cell>
          <cell r="J1075">
            <v>964</v>
          </cell>
        </row>
        <row r="1078">
          <cell r="G1078" t="str">
            <v>共用</v>
          </cell>
        </row>
        <row r="1079">
          <cell r="A1079" t="str">
            <v>T033310</v>
          </cell>
          <cell r="B1079" t="str">
            <v>土砂運搬</v>
          </cell>
          <cell r="C1079" t="str">
            <v>ｍ3</v>
          </cell>
          <cell r="D1079" t="str">
            <v>ダンプトラック損料</v>
          </cell>
          <cell r="E1079" t="str">
            <v>１０t車</v>
          </cell>
          <cell r="F1079" t="str">
            <v>日</v>
          </cell>
          <cell r="G1079" t="str">
            <v>日</v>
          </cell>
          <cell r="H1079">
            <v>3.4000000000000002E-2</v>
          </cell>
          <cell r="I1079">
            <v>12900</v>
          </cell>
          <cell r="J1079">
            <v>439</v>
          </cell>
          <cell r="K1079">
            <v>1090</v>
          </cell>
          <cell r="L1079" t="str">
            <v>ダンプトラック損料</v>
          </cell>
        </row>
        <row r="1080">
          <cell r="B1080" t="str">
            <v>（１０t車，ＤＩＤ区間　有り</v>
          </cell>
          <cell r="C1080" t="str">
            <v>はタイヤ損耗費及び</v>
          </cell>
          <cell r="L1080" t="str">
            <v>はタイヤ損耗費及び</v>
          </cell>
        </row>
        <row r="1081">
          <cell r="B1081" t="str">
            <v>ﾊﾞｯｸﾎｳ　油圧式ｸﾛｰﾗ型</v>
          </cell>
          <cell r="C1081" t="str">
            <v>燃料</v>
          </cell>
          <cell r="D1081" t="str">
            <v>燃料</v>
          </cell>
          <cell r="E1081" t="str">
            <v>軽油，油脂類共</v>
          </cell>
          <cell r="F1081">
            <v>2.0699999999999998</v>
          </cell>
          <cell r="G1081" t="str">
            <v>㍑</v>
          </cell>
          <cell r="H1081">
            <v>2.0699999999999998</v>
          </cell>
          <cell r="I1081">
            <v>68</v>
          </cell>
          <cell r="J1081">
            <v>141</v>
          </cell>
          <cell r="L1081" t="str">
            <v>補修費を含む。</v>
          </cell>
        </row>
        <row r="1082">
          <cell r="B1082" t="str">
            <v>0.8ｍ3）8.5km以下</v>
          </cell>
        </row>
        <row r="1083">
          <cell r="D1083" t="str">
            <v>運転手（一般）</v>
          </cell>
          <cell r="E1083" t="str">
            <v>人</v>
          </cell>
          <cell r="F1083">
            <v>2.5999999999999999E-2</v>
          </cell>
          <cell r="G1083" t="str">
            <v>人</v>
          </cell>
          <cell r="H1083">
            <v>2.5999999999999999E-2</v>
          </cell>
          <cell r="I1083">
            <v>17000</v>
          </cell>
          <cell r="J1083">
            <v>442</v>
          </cell>
        </row>
        <row r="1085">
          <cell r="D1085" t="str">
            <v>その他</v>
          </cell>
          <cell r="E1085" t="str">
            <v>（労＋雑）×12%</v>
          </cell>
          <cell r="F1085">
            <v>70</v>
          </cell>
          <cell r="J1085">
            <v>70</v>
          </cell>
        </row>
        <row r="1087">
          <cell r="D1087" t="str">
            <v>計</v>
          </cell>
          <cell r="E1087">
            <v>1092</v>
          </cell>
          <cell r="J1087">
            <v>1092</v>
          </cell>
        </row>
        <row r="1091">
          <cell r="A1091" t="str">
            <v>T033312</v>
          </cell>
          <cell r="B1091" t="str">
            <v>土砂運搬</v>
          </cell>
          <cell r="C1091" t="str">
            <v>ｍ3</v>
          </cell>
          <cell r="D1091" t="str">
            <v>ダンプトラック損料</v>
          </cell>
          <cell r="E1091" t="str">
            <v>１０t車</v>
          </cell>
          <cell r="F1091" t="str">
            <v>日</v>
          </cell>
          <cell r="G1091" t="str">
            <v>日</v>
          </cell>
          <cell r="H1091">
            <v>3.9E-2</v>
          </cell>
          <cell r="I1091">
            <v>12900</v>
          </cell>
          <cell r="J1091">
            <v>503</v>
          </cell>
          <cell r="K1091">
            <v>1260</v>
          </cell>
          <cell r="L1091" t="str">
            <v>ダンプトラック損料</v>
          </cell>
        </row>
        <row r="1092">
          <cell r="B1092" t="str">
            <v>（１０t車，ＤＩＤ区間　有り</v>
          </cell>
          <cell r="C1092" t="str">
            <v>はタイヤ損耗費及び</v>
          </cell>
          <cell r="L1092" t="str">
            <v>はタイヤ損耗費及び</v>
          </cell>
        </row>
        <row r="1093">
          <cell r="B1093" t="str">
            <v>ﾊﾞｯｸﾎｳ　油圧式ｸﾛｰﾗ型</v>
          </cell>
          <cell r="C1093" t="str">
            <v>燃料</v>
          </cell>
          <cell r="D1093" t="str">
            <v>燃料</v>
          </cell>
          <cell r="E1093" t="str">
            <v>軽油，油脂類共</v>
          </cell>
          <cell r="F1093">
            <v>2.39</v>
          </cell>
          <cell r="G1093" t="str">
            <v>㍑</v>
          </cell>
          <cell r="H1093">
            <v>2.39</v>
          </cell>
          <cell r="I1093">
            <v>68</v>
          </cell>
          <cell r="J1093">
            <v>163</v>
          </cell>
          <cell r="L1093" t="str">
            <v>補修費を含む。</v>
          </cell>
        </row>
        <row r="1094">
          <cell r="B1094" t="str">
            <v>0.8ｍ3）11.0km以下</v>
          </cell>
        </row>
        <row r="1095">
          <cell r="D1095" t="str">
            <v>運転手（一般）</v>
          </cell>
          <cell r="E1095" t="str">
            <v>人</v>
          </cell>
          <cell r="F1095">
            <v>0.03</v>
          </cell>
          <cell r="G1095" t="str">
            <v>人</v>
          </cell>
          <cell r="H1095">
            <v>0.03</v>
          </cell>
          <cell r="I1095">
            <v>17000</v>
          </cell>
          <cell r="J1095">
            <v>510</v>
          </cell>
        </row>
        <row r="1097">
          <cell r="D1097" t="str">
            <v>その他</v>
          </cell>
          <cell r="E1097" t="str">
            <v>（労＋雑）×12%</v>
          </cell>
          <cell r="F1097">
            <v>81</v>
          </cell>
          <cell r="J1097">
            <v>81</v>
          </cell>
        </row>
        <row r="1099">
          <cell r="D1099" t="str">
            <v>計</v>
          </cell>
          <cell r="E1099">
            <v>1257</v>
          </cell>
          <cell r="J1099">
            <v>1257</v>
          </cell>
        </row>
        <row r="1102">
          <cell r="G1102" t="str">
            <v>共用</v>
          </cell>
        </row>
        <row r="1103">
          <cell r="A1103" t="str">
            <v>T033316</v>
          </cell>
          <cell r="B1103" t="str">
            <v>土砂運搬</v>
          </cell>
          <cell r="C1103" t="str">
            <v>ｍ3</v>
          </cell>
          <cell r="D1103" t="str">
            <v>ダンプトラック損料</v>
          </cell>
          <cell r="E1103" t="str">
            <v>１０t車</v>
          </cell>
          <cell r="F1103" t="str">
            <v>日</v>
          </cell>
          <cell r="G1103" t="str">
            <v>日</v>
          </cell>
          <cell r="H1103">
            <v>4.5999999999999999E-2</v>
          </cell>
          <cell r="I1103">
            <v>12900</v>
          </cell>
          <cell r="J1103">
            <v>593</v>
          </cell>
          <cell r="K1103">
            <v>1500</v>
          </cell>
          <cell r="L1103" t="str">
            <v>ダンプトラック損料</v>
          </cell>
        </row>
        <row r="1104">
          <cell r="B1104" t="str">
            <v>（１０t車，ＤＩＤ区間　有り</v>
          </cell>
          <cell r="C1104" t="str">
            <v>はタイヤ損耗費及び</v>
          </cell>
          <cell r="L1104" t="str">
            <v>はタイヤ損耗費及び</v>
          </cell>
        </row>
        <row r="1105">
          <cell r="B1105" t="str">
            <v>ﾊﾞｯｸﾎｳ　油圧式ｸﾛｰﾗ型</v>
          </cell>
          <cell r="C1105" t="str">
            <v>燃料</v>
          </cell>
          <cell r="D1105" t="str">
            <v>燃料</v>
          </cell>
          <cell r="E1105" t="str">
            <v>軽油，油脂類共</v>
          </cell>
          <cell r="F1105">
            <v>2.87</v>
          </cell>
          <cell r="G1105" t="str">
            <v>㍑</v>
          </cell>
          <cell r="H1105">
            <v>2.87</v>
          </cell>
          <cell r="I1105">
            <v>68</v>
          </cell>
          <cell r="J1105">
            <v>195</v>
          </cell>
          <cell r="L1105" t="str">
            <v>補修費を含む。</v>
          </cell>
        </row>
        <row r="1106">
          <cell r="B1106" t="str">
            <v>0.8ｍ3）14.0km以下</v>
          </cell>
        </row>
        <row r="1107">
          <cell r="D1107" t="str">
            <v>運転手（一般）</v>
          </cell>
          <cell r="E1107" t="str">
            <v>人</v>
          </cell>
          <cell r="F1107">
            <v>3.5999999999999997E-2</v>
          </cell>
          <cell r="G1107" t="str">
            <v>人</v>
          </cell>
          <cell r="H1107">
            <v>3.5999999999999997E-2</v>
          </cell>
          <cell r="I1107">
            <v>17000</v>
          </cell>
          <cell r="J1107">
            <v>612</v>
          </cell>
        </row>
        <row r="1109">
          <cell r="D1109" t="str">
            <v>その他</v>
          </cell>
          <cell r="E1109" t="str">
            <v>（労＋雑）×12%</v>
          </cell>
          <cell r="F1109">
            <v>97</v>
          </cell>
          <cell r="J1109">
            <v>97</v>
          </cell>
        </row>
        <row r="1111">
          <cell r="D1111" t="str">
            <v>計</v>
          </cell>
          <cell r="E1111">
            <v>1497</v>
          </cell>
          <cell r="J1111">
            <v>1497</v>
          </cell>
        </row>
        <row r="1114">
          <cell r="G1114" t="str">
            <v>共用</v>
          </cell>
        </row>
        <row r="1115">
          <cell r="A1115" t="str">
            <v>T033320</v>
          </cell>
          <cell r="B1115" t="str">
            <v>土砂運搬</v>
          </cell>
          <cell r="C1115" t="str">
            <v>ｍ3</v>
          </cell>
          <cell r="D1115" t="str">
            <v>ダンプトラック損料</v>
          </cell>
          <cell r="E1115" t="str">
            <v>１０t車</v>
          </cell>
          <cell r="F1115" t="str">
            <v>日</v>
          </cell>
          <cell r="G1115" t="str">
            <v>日</v>
          </cell>
          <cell r="H1115">
            <v>5.8000000000000003E-2</v>
          </cell>
          <cell r="I1115">
            <v>12900</v>
          </cell>
          <cell r="J1115">
            <v>748</v>
          </cell>
          <cell r="K1115">
            <v>1880</v>
          </cell>
          <cell r="L1115" t="str">
            <v>ダンプトラック損料</v>
          </cell>
        </row>
        <row r="1116">
          <cell r="B1116" t="str">
            <v>（１０t車，ＤＩＤ区間　有り</v>
          </cell>
          <cell r="C1116" t="str">
            <v>はタイヤ損耗費及び</v>
          </cell>
          <cell r="L1116" t="str">
            <v>はタイヤ損耗費及び</v>
          </cell>
        </row>
        <row r="1117">
          <cell r="B1117" t="str">
            <v>ﾊﾞｯｸﾎｳ　油圧式ｸﾛｰﾗ型</v>
          </cell>
          <cell r="C1117" t="str">
            <v>燃料</v>
          </cell>
          <cell r="D1117" t="str">
            <v>燃料</v>
          </cell>
          <cell r="E1117" t="str">
            <v>軽油，油脂類共</v>
          </cell>
          <cell r="F1117">
            <v>3.58</v>
          </cell>
          <cell r="G1117" t="str">
            <v>㍑</v>
          </cell>
          <cell r="H1117">
            <v>3.58</v>
          </cell>
          <cell r="I1117">
            <v>68</v>
          </cell>
          <cell r="J1117">
            <v>243</v>
          </cell>
          <cell r="L1117" t="str">
            <v>補修費を含む。</v>
          </cell>
        </row>
        <row r="1118">
          <cell r="B1118" t="str">
            <v>0.8ｍ3）19.5km以下</v>
          </cell>
        </row>
        <row r="1119">
          <cell r="D1119" t="str">
            <v>運転手（一般）</v>
          </cell>
          <cell r="E1119" t="str">
            <v>人</v>
          </cell>
          <cell r="F1119">
            <v>4.4999999999999998E-2</v>
          </cell>
          <cell r="G1119" t="str">
            <v>人</v>
          </cell>
          <cell r="H1119">
            <v>4.4999999999999998E-2</v>
          </cell>
          <cell r="I1119">
            <v>17000</v>
          </cell>
          <cell r="J1119">
            <v>765</v>
          </cell>
        </row>
        <row r="1121">
          <cell r="D1121" t="str">
            <v>その他</v>
          </cell>
          <cell r="E1121" t="str">
            <v>（労＋雑）×12%</v>
          </cell>
          <cell r="F1121">
            <v>121</v>
          </cell>
          <cell r="J1121">
            <v>121</v>
          </cell>
        </row>
        <row r="1123">
          <cell r="D1123" t="str">
            <v>計</v>
          </cell>
          <cell r="E1123">
            <v>1877</v>
          </cell>
          <cell r="J1123">
            <v>1877</v>
          </cell>
        </row>
        <row r="1124">
          <cell r="G1124" t="str">
            <v>共用</v>
          </cell>
        </row>
        <row r="1125">
          <cell r="A1125" t="str">
            <v>T033330</v>
          </cell>
          <cell r="B1125" t="str">
            <v>土砂運搬</v>
          </cell>
          <cell r="C1125" t="str">
            <v>ｍ3</v>
          </cell>
          <cell r="D1125" t="str">
            <v>ダンプトラック損料</v>
          </cell>
          <cell r="E1125" t="str">
            <v>１０t車</v>
          </cell>
          <cell r="F1125" t="str">
            <v>日</v>
          </cell>
          <cell r="G1125" t="str">
            <v>日</v>
          </cell>
          <cell r="H1125">
            <v>7.9000000000000001E-2</v>
          </cell>
          <cell r="I1125">
            <v>12900</v>
          </cell>
          <cell r="J1125">
            <v>1019</v>
          </cell>
          <cell r="K1125">
            <v>2550</v>
          </cell>
          <cell r="L1125" t="str">
            <v>ダンプトラック損料</v>
          </cell>
        </row>
        <row r="1126">
          <cell r="B1126" t="str">
            <v>（１０t車，ＤＩＤ区間　有り</v>
          </cell>
          <cell r="C1126" t="str">
            <v>はタイヤ損耗費及び</v>
          </cell>
          <cell r="L1126" t="str">
            <v>はタイヤ損耗費及び</v>
          </cell>
        </row>
        <row r="1127">
          <cell r="B1127" t="str">
            <v>ﾊﾞｯｸﾎｳ　油圧式ｸﾛｰﾗ型</v>
          </cell>
          <cell r="C1127" t="str">
            <v>燃料</v>
          </cell>
          <cell r="D1127" t="str">
            <v>燃料</v>
          </cell>
          <cell r="E1127" t="str">
            <v>軽油，油脂類共</v>
          </cell>
          <cell r="F1127">
            <v>4.8600000000000003</v>
          </cell>
          <cell r="G1127" t="str">
            <v>㍑</v>
          </cell>
          <cell r="H1127">
            <v>4.8600000000000003</v>
          </cell>
          <cell r="I1127">
            <v>68</v>
          </cell>
          <cell r="J1127">
            <v>330</v>
          </cell>
          <cell r="L1127" t="str">
            <v>補修費を含む。</v>
          </cell>
        </row>
        <row r="1128">
          <cell r="B1128" t="str">
            <v>0.8ｍ3）31.5km以下</v>
          </cell>
        </row>
        <row r="1129">
          <cell r="D1129" t="str">
            <v>運転手（一般）</v>
          </cell>
          <cell r="E1129" t="str">
            <v>人</v>
          </cell>
          <cell r="F1129">
            <v>6.0999999999999999E-2</v>
          </cell>
          <cell r="G1129" t="str">
            <v>人</v>
          </cell>
          <cell r="H1129">
            <v>6.0999999999999999E-2</v>
          </cell>
          <cell r="I1129">
            <v>17000</v>
          </cell>
          <cell r="J1129">
            <v>1037</v>
          </cell>
        </row>
        <row r="1131">
          <cell r="D1131" t="str">
            <v>その他</v>
          </cell>
          <cell r="E1131" t="str">
            <v>（労＋雑）×12%</v>
          </cell>
          <cell r="F1131">
            <v>164</v>
          </cell>
          <cell r="J1131">
            <v>164</v>
          </cell>
        </row>
        <row r="1133">
          <cell r="D1133" t="str">
            <v>計</v>
          </cell>
          <cell r="E1133">
            <v>2550</v>
          </cell>
          <cell r="J1133">
            <v>2550</v>
          </cell>
        </row>
        <row r="1136">
          <cell r="G1136" t="str">
            <v>共用</v>
          </cell>
        </row>
        <row r="1137">
          <cell r="A1137" t="str">
            <v>T033340</v>
          </cell>
          <cell r="B1137" t="str">
            <v>土砂運搬</v>
          </cell>
          <cell r="C1137" t="str">
            <v>ｍ3</v>
          </cell>
          <cell r="D1137" t="str">
            <v>ダンプトラック損料</v>
          </cell>
          <cell r="E1137" t="str">
            <v>１０t車</v>
          </cell>
          <cell r="F1137" t="str">
            <v>日</v>
          </cell>
          <cell r="G1137" t="str">
            <v>日</v>
          </cell>
          <cell r="H1137">
            <v>0.11700000000000001</v>
          </cell>
          <cell r="I1137">
            <v>12900</v>
          </cell>
          <cell r="J1137">
            <v>1509</v>
          </cell>
          <cell r="K1137">
            <v>3790</v>
          </cell>
          <cell r="L1137" t="str">
            <v>ダンプトラック損料</v>
          </cell>
        </row>
        <row r="1138">
          <cell r="B1138" t="str">
            <v>（１０t車，ＤＩＤ区間　有り</v>
          </cell>
          <cell r="C1138" t="str">
            <v>はタイヤ損耗費及び</v>
          </cell>
          <cell r="L1138" t="str">
            <v>はタイヤ損耗費及び</v>
          </cell>
        </row>
        <row r="1139">
          <cell r="B1139" t="str">
            <v>ﾊﾞｯｸﾎｳ　油圧式ｸﾛｰﾗ型</v>
          </cell>
          <cell r="C1139" t="str">
            <v>燃料</v>
          </cell>
          <cell r="D1139" t="str">
            <v>燃料</v>
          </cell>
          <cell r="E1139" t="str">
            <v>軽油，油脂類共</v>
          </cell>
          <cell r="F1139">
            <v>7.24</v>
          </cell>
          <cell r="G1139" t="str">
            <v>㍑</v>
          </cell>
          <cell r="H1139">
            <v>7.24</v>
          </cell>
          <cell r="I1139">
            <v>68</v>
          </cell>
          <cell r="J1139">
            <v>492</v>
          </cell>
          <cell r="L1139" t="str">
            <v>補修費を含む。</v>
          </cell>
        </row>
        <row r="1140">
          <cell r="B1140" t="str">
            <v>0.8ｍ3）60.0km以下</v>
          </cell>
        </row>
        <row r="1141">
          <cell r="D1141" t="str">
            <v>運転手（一般）</v>
          </cell>
          <cell r="E1141" t="str">
            <v>人</v>
          </cell>
          <cell r="F1141">
            <v>9.0999999999999998E-2</v>
          </cell>
          <cell r="G1141" t="str">
            <v>人</v>
          </cell>
          <cell r="H1141">
            <v>9.0999999999999998E-2</v>
          </cell>
          <cell r="I1141">
            <v>17000</v>
          </cell>
          <cell r="J1141">
            <v>1547</v>
          </cell>
        </row>
        <row r="1143">
          <cell r="D1143" t="str">
            <v>その他</v>
          </cell>
          <cell r="E1143" t="str">
            <v>（労＋雑）×12%</v>
          </cell>
          <cell r="F1143">
            <v>245</v>
          </cell>
          <cell r="J1143">
            <v>245</v>
          </cell>
        </row>
        <row r="1145">
          <cell r="D1145" t="str">
            <v>計</v>
          </cell>
          <cell r="E1145">
            <v>3793</v>
          </cell>
          <cell r="J1145">
            <v>3793</v>
          </cell>
        </row>
        <row r="1148">
          <cell r="G1148" t="str">
            <v>共用</v>
          </cell>
        </row>
        <row r="1149">
          <cell r="A1149" t="str">
            <v>T033400</v>
          </cell>
          <cell r="B1149" t="str">
            <v>土砂運搬</v>
          </cell>
          <cell r="C1149" t="str">
            <v>ｍ3</v>
          </cell>
          <cell r="D1149" t="str">
            <v>ダンプトラック損料</v>
          </cell>
          <cell r="E1149" t="str">
            <v>１０t車</v>
          </cell>
          <cell r="F1149" t="str">
            <v>日</v>
          </cell>
          <cell r="G1149" t="str">
            <v>日</v>
          </cell>
          <cell r="H1149">
            <v>8.0000000000000002E-3</v>
          </cell>
          <cell r="I1149">
            <v>12900</v>
          </cell>
          <cell r="J1149">
            <v>103</v>
          </cell>
          <cell r="K1149">
            <v>250</v>
          </cell>
          <cell r="L1149" t="str">
            <v>ダンプトラック損料</v>
          </cell>
        </row>
        <row r="1150">
          <cell r="B1150" t="str">
            <v>（１０t車，ＤＩＤ区間　無し</v>
          </cell>
          <cell r="C1150" t="str">
            <v>はタイヤ損耗費及び</v>
          </cell>
          <cell r="L1150" t="str">
            <v>はタイヤ損耗費及び</v>
          </cell>
        </row>
        <row r="1151">
          <cell r="B1151" t="str">
            <v>ﾊﾞｯｸﾎｳ　油圧式ｸﾛｰﾗ型</v>
          </cell>
          <cell r="C1151" t="str">
            <v>燃料</v>
          </cell>
          <cell r="D1151" t="str">
            <v>燃料</v>
          </cell>
          <cell r="E1151" t="str">
            <v>軽油，油脂類共</v>
          </cell>
          <cell r="F1151">
            <v>0.48</v>
          </cell>
          <cell r="G1151" t="str">
            <v>㍑</v>
          </cell>
          <cell r="H1151">
            <v>0.48</v>
          </cell>
          <cell r="I1151">
            <v>68</v>
          </cell>
          <cell r="J1151">
            <v>33</v>
          </cell>
          <cell r="L1151" t="str">
            <v>補修費を含む。</v>
          </cell>
        </row>
        <row r="1152">
          <cell r="B1152" t="str">
            <v>0.8ｍ3）0.3km以下</v>
          </cell>
        </row>
        <row r="1153">
          <cell r="D1153" t="str">
            <v>運転手（一般）</v>
          </cell>
          <cell r="E1153" t="str">
            <v>人</v>
          </cell>
          <cell r="F1153">
            <v>6.0000000000000001E-3</v>
          </cell>
          <cell r="G1153" t="str">
            <v>人</v>
          </cell>
          <cell r="H1153">
            <v>6.0000000000000001E-3</v>
          </cell>
          <cell r="I1153">
            <v>17000</v>
          </cell>
          <cell r="J1153">
            <v>102</v>
          </cell>
        </row>
        <row r="1155">
          <cell r="D1155" t="str">
            <v>その他</v>
          </cell>
          <cell r="E1155" t="str">
            <v>（労＋雑）×12%</v>
          </cell>
          <cell r="F1155">
            <v>16</v>
          </cell>
          <cell r="J1155">
            <v>16</v>
          </cell>
        </row>
        <row r="1157">
          <cell r="D1157" t="str">
            <v>計</v>
          </cell>
          <cell r="E1157">
            <v>254</v>
          </cell>
          <cell r="J1157">
            <v>254</v>
          </cell>
        </row>
        <row r="1160">
          <cell r="G1160" t="str">
            <v>共用</v>
          </cell>
        </row>
        <row r="1161">
          <cell r="A1161" t="str">
            <v>T033401</v>
          </cell>
          <cell r="B1161" t="str">
            <v>土砂運搬</v>
          </cell>
          <cell r="C1161" t="str">
            <v>ｍ3</v>
          </cell>
          <cell r="D1161" t="str">
            <v>ダンプトラック損料</v>
          </cell>
          <cell r="E1161" t="str">
            <v>１０t車</v>
          </cell>
          <cell r="F1161" t="str">
            <v>日</v>
          </cell>
          <cell r="G1161" t="str">
            <v>日</v>
          </cell>
          <cell r="H1161">
            <v>8.9999999999999993E-3</v>
          </cell>
          <cell r="I1161">
            <v>12900</v>
          </cell>
          <cell r="J1161">
            <v>116</v>
          </cell>
          <cell r="K1161">
            <v>290</v>
          </cell>
          <cell r="L1161" t="str">
            <v>ダンプトラック損料</v>
          </cell>
        </row>
        <row r="1162">
          <cell r="B1162" t="str">
            <v>（１０t車，ＤＩＤ区間　無し</v>
          </cell>
          <cell r="C1162" t="str">
            <v>はタイヤ損耗費及び</v>
          </cell>
          <cell r="L1162" t="str">
            <v>はタイヤ損耗費及び</v>
          </cell>
        </row>
        <row r="1163">
          <cell r="B1163" t="str">
            <v>ﾊﾞｯｸﾎｳ　油圧式ｸﾛｰﾗ型</v>
          </cell>
          <cell r="C1163" t="str">
            <v>燃料</v>
          </cell>
          <cell r="D1163" t="str">
            <v>燃料</v>
          </cell>
          <cell r="E1163" t="str">
            <v>軽油，油脂類共</v>
          </cell>
          <cell r="F1163">
            <v>0.56000000000000005</v>
          </cell>
          <cell r="G1163" t="str">
            <v>㍑</v>
          </cell>
          <cell r="H1163">
            <v>0.56000000000000005</v>
          </cell>
          <cell r="I1163">
            <v>68</v>
          </cell>
          <cell r="J1163">
            <v>38</v>
          </cell>
          <cell r="L1163" t="str">
            <v>補修費を含む。</v>
          </cell>
        </row>
        <row r="1164">
          <cell r="B1164" t="str">
            <v>0.8ｍ3）0.5km以下</v>
          </cell>
        </row>
        <row r="1165">
          <cell r="D1165" t="str">
            <v>運転手（一般）</v>
          </cell>
          <cell r="E1165" t="str">
            <v>人</v>
          </cell>
          <cell r="F1165">
            <v>7.0000000000000001E-3</v>
          </cell>
          <cell r="G1165" t="str">
            <v>人</v>
          </cell>
          <cell r="H1165">
            <v>7.0000000000000001E-3</v>
          </cell>
          <cell r="I1165">
            <v>17000</v>
          </cell>
          <cell r="J1165">
            <v>119</v>
          </cell>
        </row>
        <row r="1167">
          <cell r="D1167" t="str">
            <v>その他</v>
          </cell>
          <cell r="E1167" t="str">
            <v>（労＋雑）×12%</v>
          </cell>
          <cell r="F1167">
            <v>19</v>
          </cell>
          <cell r="J1167">
            <v>19</v>
          </cell>
        </row>
        <row r="1169">
          <cell r="D1169" t="str">
            <v>計</v>
          </cell>
          <cell r="E1169">
            <v>292</v>
          </cell>
          <cell r="J1169">
            <v>292</v>
          </cell>
        </row>
        <row r="1172">
          <cell r="G1172" t="str">
            <v>共用</v>
          </cell>
        </row>
        <row r="1173">
          <cell r="A1173" t="str">
            <v>T033402</v>
          </cell>
          <cell r="B1173" t="str">
            <v>土砂運搬</v>
          </cell>
          <cell r="C1173" t="str">
            <v>ｍ3</v>
          </cell>
          <cell r="D1173" t="str">
            <v>ダンプトラック損料</v>
          </cell>
          <cell r="E1173" t="str">
            <v>１０t車</v>
          </cell>
          <cell r="F1173" t="str">
            <v>日</v>
          </cell>
          <cell r="G1173" t="str">
            <v>日</v>
          </cell>
          <cell r="H1173">
            <v>0.01</v>
          </cell>
          <cell r="I1173">
            <v>12900</v>
          </cell>
          <cell r="J1173">
            <v>129</v>
          </cell>
          <cell r="K1173">
            <v>330</v>
          </cell>
          <cell r="L1173" t="str">
            <v>ダンプトラック損料</v>
          </cell>
        </row>
        <row r="1174">
          <cell r="B1174" t="str">
            <v>（１０t車，ＤＩＤ区間　無し</v>
          </cell>
          <cell r="C1174" t="str">
            <v>はタイヤ損耗費及び</v>
          </cell>
          <cell r="L1174" t="str">
            <v>はタイヤ損耗費及び</v>
          </cell>
        </row>
        <row r="1175">
          <cell r="B1175" t="str">
            <v>ﾊﾞｯｸﾎｳ　油圧式ｸﾛｰﾗ型</v>
          </cell>
          <cell r="C1175" t="str">
            <v>燃料</v>
          </cell>
          <cell r="D1175" t="str">
            <v>燃料</v>
          </cell>
          <cell r="E1175" t="str">
            <v>軽油，油脂類共</v>
          </cell>
          <cell r="F1175">
            <v>0.64</v>
          </cell>
          <cell r="G1175" t="str">
            <v>㍑</v>
          </cell>
          <cell r="H1175">
            <v>0.64</v>
          </cell>
          <cell r="I1175">
            <v>68</v>
          </cell>
          <cell r="J1175">
            <v>44</v>
          </cell>
          <cell r="L1175" t="str">
            <v>補修費を含む。</v>
          </cell>
        </row>
        <row r="1176">
          <cell r="B1176" t="str">
            <v>0.8ｍ3）1.0km以下</v>
          </cell>
        </row>
        <row r="1177">
          <cell r="D1177" t="str">
            <v>運転手（一般）</v>
          </cell>
          <cell r="E1177" t="str">
            <v>人</v>
          </cell>
          <cell r="F1177">
            <v>8.0000000000000002E-3</v>
          </cell>
          <cell r="G1177" t="str">
            <v>人</v>
          </cell>
          <cell r="H1177">
            <v>8.0000000000000002E-3</v>
          </cell>
          <cell r="I1177">
            <v>17000</v>
          </cell>
          <cell r="J1177">
            <v>136</v>
          </cell>
        </row>
        <row r="1179">
          <cell r="D1179" t="str">
            <v>その他</v>
          </cell>
          <cell r="E1179" t="str">
            <v>（労＋雑）×12%</v>
          </cell>
          <cell r="F1179">
            <v>22</v>
          </cell>
          <cell r="J1179">
            <v>22</v>
          </cell>
        </row>
        <row r="1181">
          <cell r="D1181" t="str">
            <v>計</v>
          </cell>
          <cell r="E1181">
            <v>331</v>
          </cell>
          <cell r="J1181">
            <v>331</v>
          </cell>
        </row>
        <row r="1184">
          <cell r="G1184" t="str">
            <v>共用</v>
          </cell>
        </row>
        <row r="1185">
          <cell r="A1185" t="str">
            <v>T033403</v>
          </cell>
          <cell r="B1185" t="str">
            <v>土砂運搬</v>
          </cell>
          <cell r="C1185" t="str">
            <v>ｍ3</v>
          </cell>
          <cell r="D1185" t="str">
            <v>ダンプトラック損料</v>
          </cell>
          <cell r="E1185" t="str">
            <v>１０t車</v>
          </cell>
          <cell r="F1185" t="str">
            <v>日</v>
          </cell>
          <cell r="G1185" t="str">
            <v>日</v>
          </cell>
          <cell r="H1185">
            <v>1.2E-2</v>
          </cell>
          <cell r="I1185">
            <v>12900</v>
          </cell>
          <cell r="J1185">
            <v>155</v>
          </cell>
          <cell r="K1185">
            <v>380</v>
          </cell>
          <cell r="L1185" t="str">
            <v>ダンプトラック損料</v>
          </cell>
        </row>
        <row r="1186">
          <cell r="B1186" t="str">
            <v>（１０t車，ＤＩＤ区間　無し</v>
          </cell>
          <cell r="C1186" t="str">
            <v>はタイヤ損耗費及び</v>
          </cell>
          <cell r="L1186" t="str">
            <v>はタイヤ損耗費及び</v>
          </cell>
        </row>
        <row r="1187">
          <cell r="B1187" t="str">
            <v>ﾊﾞｯｸﾎｳ　油圧式ｸﾛｰﾗ型</v>
          </cell>
          <cell r="C1187" t="str">
            <v>燃料</v>
          </cell>
          <cell r="D1187" t="str">
            <v>燃料</v>
          </cell>
          <cell r="E1187" t="str">
            <v>軽油，油脂類共</v>
          </cell>
          <cell r="F1187">
            <v>0.72</v>
          </cell>
          <cell r="G1187" t="str">
            <v>㍑</v>
          </cell>
          <cell r="H1187">
            <v>0.72</v>
          </cell>
          <cell r="I1187">
            <v>68</v>
          </cell>
          <cell r="J1187">
            <v>49</v>
          </cell>
          <cell r="L1187" t="str">
            <v>補修費を含む。</v>
          </cell>
        </row>
        <row r="1188">
          <cell r="B1188" t="str">
            <v>0.8ｍ3）1.5km以下</v>
          </cell>
        </row>
        <row r="1189">
          <cell r="D1189" t="str">
            <v>運転手（一般）</v>
          </cell>
          <cell r="E1189" t="str">
            <v>人</v>
          </cell>
          <cell r="F1189">
            <v>8.9999999999999993E-3</v>
          </cell>
          <cell r="G1189" t="str">
            <v>人</v>
          </cell>
          <cell r="H1189">
            <v>8.9999999999999993E-3</v>
          </cell>
          <cell r="I1189">
            <v>17000</v>
          </cell>
          <cell r="J1189">
            <v>153</v>
          </cell>
        </row>
        <row r="1191">
          <cell r="D1191" t="str">
            <v>その他</v>
          </cell>
          <cell r="E1191" t="str">
            <v>（労＋雑）×12%</v>
          </cell>
          <cell r="F1191">
            <v>24</v>
          </cell>
          <cell r="J1191">
            <v>24</v>
          </cell>
        </row>
        <row r="1193">
          <cell r="D1193" t="str">
            <v>計</v>
          </cell>
          <cell r="E1193">
            <v>381</v>
          </cell>
          <cell r="J1193">
            <v>381</v>
          </cell>
        </row>
        <row r="1194">
          <cell r="G1194" t="str">
            <v>共用</v>
          </cell>
        </row>
        <row r="1195">
          <cell r="A1195" t="str">
            <v>T033404</v>
          </cell>
          <cell r="B1195" t="str">
            <v>土砂運搬</v>
          </cell>
          <cell r="C1195" t="str">
            <v>ｍ3</v>
          </cell>
          <cell r="D1195" t="str">
            <v>ダンプトラック損料</v>
          </cell>
          <cell r="E1195" t="str">
            <v>１０t車</v>
          </cell>
          <cell r="F1195" t="str">
            <v>日</v>
          </cell>
          <cell r="G1195" t="str">
            <v>日</v>
          </cell>
          <cell r="H1195">
            <v>1.2999999999999999E-2</v>
          </cell>
          <cell r="I1195">
            <v>12900</v>
          </cell>
          <cell r="J1195">
            <v>168</v>
          </cell>
          <cell r="K1195">
            <v>420</v>
          </cell>
          <cell r="L1195" t="str">
            <v>ダンプトラック損料</v>
          </cell>
        </row>
        <row r="1196">
          <cell r="B1196" t="str">
            <v>（１０t車，ＤＩＤ区間　無し</v>
          </cell>
          <cell r="C1196" t="str">
            <v>はタイヤ損耗費及び</v>
          </cell>
          <cell r="L1196" t="str">
            <v>はタイヤ損耗費及び</v>
          </cell>
        </row>
        <row r="1197">
          <cell r="B1197" t="str">
            <v>ﾊﾞｯｸﾎｳ　油圧式ｸﾛｰﾗ型</v>
          </cell>
          <cell r="C1197" t="str">
            <v>燃料</v>
          </cell>
          <cell r="D1197" t="str">
            <v>燃料</v>
          </cell>
          <cell r="E1197" t="str">
            <v>軽油，油脂類共</v>
          </cell>
          <cell r="F1197">
            <v>0.8</v>
          </cell>
          <cell r="G1197" t="str">
            <v>㍑</v>
          </cell>
          <cell r="H1197">
            <v>0.8</v>
          </cell>
          <cell r="I1197">
            <v>68</v>
          </cell>
          <cell r="J1197">
            <v>54</v>
          </cell>
          <cell r="L1197" t="str">
            <v>補修費を含む。</v>
          </cell>
        </row>
        <row r="1198">
          <cell r="B1198" t="str">
            <v>0.8ｍ3）2.0km以下</v>
          </cell>
        </row>
        <row r="1199">
          <cell r="D1199" t="str">
            <v>運転手（一般）</v>
          </cell>
          <cell r="E1199" t="str">
            <v>人</v>
          </cell>
          <cell r="F1199">
            <v>0.01</v>
          </cell>
          <cell r="G1199" t="str">
            <v>人</v>
          </cell>
          <cell r="H1199">
            <v>0.01</v>
          </cell>
          <cell r="I1199">
            <v>17000</v>
          </cell>
          <cell r="J1199">
            <v>170</v>
          </cell>
        </row>
        <row r="1201">
          <cell r="D1201" t="str">
            <v>その他</v>
          </cell>
          <cell r="E1201" t="str">
            <v>（労＋雑）×12%</v>
          </cell>
          <cell r="F1201">
            <v>27</v>
          </cell>
          <cell r="J1201">
            <v>27</v>
          </cell>
        </row>
        <row r="1203">
          <cell r="D1203" t="str">
            <v>計</v>
          </cell>
          <cell r="E1203">
            <v>419</v>
          </cell>
          <cell r="J1203">
            <v>419</v>
          </cell>
        </row>
        <row r="1206">
          <cell r="G1206" t="str">
            <v>共用</v>
          </cell>
        </row>
        <row r="1207">
          <cell r="A1207" t="str">
            <v>T033405</v>
          </cell>
          <cell r="B1207" t="str">
            <v>土砂運搬</v>
          </cell>
          <cell r="C1207" t="str">
            <v>ｍ3</v>
          </cell>
          <cell r="D1207" t="str">
            <v>ダンプトラック損料</v>
          </cell>
          <cell r="E1207" t="str">
            <v>１０t車</v>
          </cell>
          <cell r="F1207" t="str">
            <v>日</v>
          </cell>
          <cell r="G1207" t="str">
            <v>日</v>
          </cell>
          <cell r="H1207">
            <v>1.4999999999999999E-2</v>
          </cell>
          <cell r="I1207">
            <v>12900</v>
          </cell>
          <cell r="J1207">
            <v>194</v>
          </cell>
          <cell r="K1207">
            <v>500</v>
          </cell>
          <cell r="L1207" t="str">
            <v>ダンプトラック損料</v>
          </cell>
        </row>
        <row r="1208">
          <cell r="B1208" t="str">
            <v>（１０t車，ＤＩＤ区間　無し</v>
          </cell>
          <cell r="C1208" t="str">
            <v>はタイヤ損耗費及び</v>
          </cell>
          <cell r="L1208" t="str">
            <v>はタイヤ損耗費及び</v>
          </cell>
        </row>
        <row r="1209">
          <cell r="B1209" t="str">
            <v>ﾊﾞｯｸﾎｳ　油圧式ｸﾛｰﾗ型</v>
          </cell>
          <cell r="C1209" t="str">
            <v>燃料</v>
          </cell>
          <cell r="D1209" t="str">
            <v>燃料</v>
          </cell>
          <cell r="E1209" t="str">
            <v>軽油，油脂類共</v>
          </cell>
          <cell r="F1209">
            <v>0.96</v>
          </cell>
          <cell r="G1209" t="str">
            <v>㍑</v>
          </cell>
          <cell r="H1209">
            <v>0.96</v>
          </cell>
          <cell r="I1209">
            <v>68</v>
          </cell>
          <cell r="J1209">
            <v>65</v>
          </cell>
          <cell r="L1209" t="str">
            <v>補修費を含む。</v>
          </cell>
        </row>
        <row r="1210">
          <cell r="B1210" t="str">
            <v>0.8ｍ3）3.0km以下</v>
          </cell>
        </row>
        <row r="1211">
          <cell r="D1211" t="str">
            <v>運転手（一般）</v>
          </cell>
          <cell r="E1211" t="str">
            <v>人</v>
          </cell>
          <cell r="F1211">
            <v>1.2E-2</v>
          </cell>
          <cell r="G1211" t="str">
            <v>人</v>
          </cell>
          <cell r="H1211">
            <v>1.2E-2</v>
          </cell>
          <cell r="I1211">
            <v>17000</v>
          </cell>
          <cell r="J1211">
            <v>204</v>
          </cell>
        </row>
        <row r="1213">
          <cell r="D1213" t="str">
            <v>その他</v>
          </cell>
          <cell r="E1213" t="str">
            <v>（労＋雑）×12%</v>
          </cell>
          <cell r="F1213">
            <v>32</v>
          </cell>
          <cell r="J1213">
            <v>32</v>
          </cell>
        </row>
        <row r="1215">
          <cell r="D1215" t="str">
            <v>計</v>
          </cell>
          <cell r="E1215">
            <v>495</v>
          </cell>
          <cell r="J1215">
            <v>495</v>
          </cell>
        </row>
        <row r="1218">
          <cell r="G1218" t="str">
            <v>共用</v>
          </cell>
        </row>
        <row r="1219">
          <cell r="A1219" t="str">
            <v>T033406</v>
          </cell>
          <cell r="B1219" t="str">
            <v>土砂運搬</v>
          </cell>
          <cell r="C1219" t="str">
            <v>ｍ3</v>
          </cell>
          <cell r="D1219" t="str">
            <v>ダンプトラック損料</v>
          </cell>
          <cell r="E1219" t="str">
            <v>１０t車</v>
          </cell>
          <cell r="F1219" t="str">
            <v>日</v>
          </cell>
          <cell r="G1219" t="str">
            <v>日</v>
          </cell>
          <cell r="H1219">
            <v>1.7999999999999999E-2</v>
          </cell>
          <cell r="I1219">
            <v>12900</v>
          </cell>
          <cell r="J1219">
            <v>232</v>
          </cell>
          <cell r="K1219">
            <v>580</v>
          </cell>
          <cell r="L1219" t="str">
            <v>ダンプトラック損料</v>
          </cell>
        </row>
        <row r="1220">
          <cell r="B1220" t="str">
            <v>（１０t車，ＤＩＤ区間　無し</v>
          </cell>
          <cell r="C1220" t="str">
            <v>はタイヤ損耗費及び</v>
          </cell>
          <cell r="L1220" t="str">
            <v>はタイヤ損耗費及び</v>
          </cell>
        </row>
        <row r="1221">
          <cell r="B1221" t="str">
            <v>ﾊﾞｯｸﾎｳ　油圧式ｸﾛｰﾗ型</v>
          </cell>
          <cell r="C1221" t="str">
            <v>燃料</v>
          </cell>
          <cell r="D1221" t="str">
            <v>燃料</v>
          </cell>
          <cell r="E1221" t="str">
            <v>軽油，油脂類共</v>
          </cell>
          <cell r="F1221">
            <v>1.1100000000000001</v>
          </cell>
          <cell r="G1221" t="str">
            <v>㍑</v>
          </cell>
          <cell r="H1221">
            <v>1.1100000000000001</v>
          </cell>
          <cell r="I1221">
            <v>68</v>
          </cell>
          <cell r="J1221">
            <v>75</v>
          </cell>
          <cell r="L1221" t="str">
            <v>補修費を含む。</v>
          </cell>
        </row>
        <row r="1222">
          <cell r="B1222" t="str">
            <v>0.8ｍ3）4.0km以下</v>
          </cell>
        </row>
        <row r="1223">
          <cell r="D1223" t="str">
            <v>運転手（一般）</v>
          </cell>
          <cell r="E1223" t="str">
            <v>人</v>
          </cell>
          <cell r="F1223">
            <v>1.4E-2</v>
          </cell>
          <cell r="G1223" t="str">
            <v>人</v>
          </cell>
          <cell r="H1223">
            <v>1.4E-2</v>
          </cell>
          <cell r="I1223">
            <v>17000</v>
          </cell>
          <cell r="J1223">
            <v>238</v>
          </cell>
        </row>
        <row r="1225">
          <cell r="D1225" t="str">
            <v>その他</v>
          </cell>
          <cell r="E1225" t="str">
            <v>（労＋雑）×12%</v>
          </cell>
          <cell r="F1225">
            <v>38</v>
          </cell>
          <cell r="J1225">
            <v>38</v>
          </cell>
        </row>
        <row r="1227">
          <cell r="D1227" t="str">
            <v>計</v>
          </cell>
          <cell r="E1227">
            <v>583</v>
          </cell>
          <cell r="J1227">
            <v>583</v>
          </cell>
        </row>
        <row r="1230">
          <cell r="G1230" t="str">
            <v>共用</v>
          </cell>
        </row>
        <row r="1231">
          <cell r="A1231" t="str">
            <v>T033407</v>
          </cell>
          <cell r="B1231" t="str">
            <v>土砂運搬</v>
          </cell>
          <cell r="C1231" t="str">
            <v>ｍ3</v>
          </cell>
          <cell r="D1231" t="str">
            <v>ダンプトラック損料</v>
          </cell>
          <cell r="E1231" t="str">
            <v>１０t車</v>
          </cell>
          <cell r="F1231" t="str">
            <v>日</v>
          </cell>
          <cell r="G1231" t="str">
            <v>日</v>
          </cell>
          <cell r="H1231">
            <v>2.1999999999999999E-2</v>
          </cell>
          <cell r="I1231">
            <v>12900</v>
          </cell>
          <cell r="J1231">
            <v>284</v>
          </cell>
          <cell r="K1231">
            <v>710</v>
          </cell>
          <cell r="L1231" t="str">
            <v>ダンプトラック損料</v>
          </cell>
        </row>
        <row r="1232">
          <cell r="B1232" t="str">
            <v>（１０t車，ＤＩＤ区間　無し</v>
          </cell>
          <cell r="C1232" t="str">
            <v>はタイヤ損耗費及び</v>
          </cell>
          <cell r="L1232" t="str">
            <v>はタイヤ損耗費及び</v>
          </cell>
        </row>
        <row r="1233">
          <cell r="B1233" t="str">
            <v>ﾊﾞｯｸﾎｳ　油圧式ｸﾛｰﾗ型</v>
          </cell>
          <cell r="C1233" t="str">
            <v>燃料</v>
          </cell>
          <cell r="D1233" t="str">
            <v>燃料</v>
          </cell>
          <cell r="E1233" t="str">
            <v>軽油，油脂類共</v>
          </cell>
          <cell r="F1233">
            <v>1.35</v>
          </cell>
          <cell r="G1233" t="str">
            <v>㍑</v>
          </cell>
          <cell r="H1233">
            <v>1.35</v>
          </cell>
          <cell r="I1233">
            <v>68</v>
          </cell>
          <cell r="J1233">
            <v>92</v>
          </cell>
          <cell r="L1233" t="str">
            <v>補修費を含む。</v>
          </cell>
        </row>
        <row r="1234">
          <cell r="B1234" t="str">
            <v>0.8ｍ3）5.5km以下</v>
          </cell>
        </row>
        <row r="1235">
          <cell r="D1235" t="str">
            <v>運転手（一般）</v>
          </cell>
          <cell r="E1235" t="str">
            <v>人</v>
          </cell>
          <cell r="F1235">
            <v>1.7000000000000001E-2</v>
          </cell>
          <cell r="G1235" t="str">
            <v>人</v>
          </cell>
          <cell r="H1235">
            <v>1.7000000000000001E-2</v>
          </cell>
          <cell r="I1235">
            <v>17000</v>
          </cell>
          <cell r="J1235">
            <v>289</v>
          </cell>
        </row>
        <row r="1237">
          <cell r="D1237" t="str">
            <v>その他</v>
          </cell>
          <cell r="E1237" t="str">
            <v>（労＋雑）×12%</v>
          </cell>
          <cell r="F1237">
            <v>46</v>
          </cell>
          <cell r="J1237">
            <v>46</v>
          </cell>
        </row>
        <row r="1239">
          <cell r="D1239" t="str">
            <v>計</v>
          </cell>
          <cell r="E1239">
            <v>711</v>
          </cell>
          <cell r="J1239">
            <v>711</v>
          </cell>
        </row>
        <row r="1242">
          <cell r="G1242" t="str">
            <v>共用</v>
          </cell>
        </row>
        <row r="1243">
          <cell r="A1243" t="str">
            <v>T033408</v>
          </cell>
          <cell r="B1243" t="str">
            <v>土砂運搬</v>
          </cell>
          <cell r="C1243" t="str">
            <v>ｍ3</v>
          </cell>
          <cell r="D1243" t="str">
            <v>ダンプトラック損料</v>
          </cell>
          <cell r="E1243" t="str">
            <v>１０t車</v>
          </cell>
          <cell r="F1243" t="str">
            <v>日</v>
          </cell>
          <cell r="G1243" t="str">
            <v>日</v>
          </cell>
          <cell r="H1243">
            <v>2.5999999999999999E-2</v>
          </cell>
          <cell r="I1243">
            <v>12900</v>
          </cell>
          <cell r="J1243">
            <v>335</v>
          </cell>
          <cell r="K1243">
            <v>840</v>
          </cell>
          <cell r="L1243" t="str">
            <v>ダンプトラック損料</v>
          </cell>
        </row>
        <row r="1244">
          <cell r="B1244" t="str">
            <v>（１０t車，ＤＩＤ区間　無し</v>
          </cell>
          <cell r="C1244" t="str">
            <v>はタイヤ損耗費及び</v>
          </cell>
          <cell r="L1244" t="str">
            <v>はタイヤ損耗費及び</v>
          </cell>
        </row>
        <row r="1245">
          <cell r="B1245" t="str">
            <v>ﾊﾞｯｸﾎｳ　油圧式ｸﾛｰﾗ型</v>
          </cell>
          <cell r="C1245" t="str">
            <v>燃料</v>
          </cell>
          <cell r="D1245" t="str">
            <v>燃料</v>
          </cell>
          <cell r="E1245" t="str">
            <v>軽油，油脂類共</v>
          </cell>
          <cell r="F1245">
            <v>1.59</v>
          </cell>
          <cell r="G1245" t="str">
            <v>㍑</v>
          </cell>
          <cell r="H1245">
            <v>1.59</v>
          </cell>
          <cell r="I1245">
            <v>68</v>
          </cell>
          <cell r="J1245">
            <v>108</v>
          </cell>
          <cell r="L1245" t="str">
            <v>補修費を含む。</v>
          </cell>
        </row>
        <row r="1246">
          <cell r="B1246" t="str">
            <v>0.8ｍ3）6.5km以下</v>
          </cell>
        </row>
        <row r="1247">
          <cell r="D1247" t="str">
            <v>運転手（一般）</v>
          </cell>
          <cell r="E1247" t="str">
            <v>人</v>
          </cell>
          <cell r="F1247">
            <v>0.02</v>
          </cell>
          <cell r="G1247" t="str">
            <v>人</v>
          </cell>
          <cell r="H1247">
            <v>0.02</v>
          </cell>
          <cell r="I1247">
            <v>17000</v>
          </cell>
          <cell r="J1247">
            <v>340</v>
          </cell>
        </row>
        <row r="1249">
          <cell r="D1249" t="str">
            <v>その他</v>
          </cell>
          <cell r="E1249" t="str">
            <v>（労＋雑）×12%</v>
          </cell>
          <cell r="F1249">
            <v>54</v>
          </cell>
          <cell r="J1249">
            <v>54</v>
          </cell>
        </row>
        <row r="1251">
          <cell r="D1251" t="str">
            <v>計</v>
          </cell>
          <cell r="E1251">
            <v>837</v>
          </cell>
          <cell r="J1251">
            <v>837</v>
          </cell>
        </row>
        <row r="1254">
          <cell r="G1254" t="str">
            <v>共用</v>
          </cell>
        </row>
        <row r="1255">
          <cell r="A1255" t="str">
            <v>T033409</v>
          </cell>
          <cell r="B1255" t="str">
            <v>土砂運搬</v>
          </cell>
          <cell r="C1255" t="str">
            <v>ｍ3</v>
          </cell>
          <cell r="D1255" t="str">
            <v>ダンプトラック損料</v>
          </cell>
          <cell r="E1255" t="str">
            <v>１０t車</v>
          </cell>
          <cell r="F1255" t="str">
            <v>日</v>
          </cell>
          <cell r="G1255" t="str">
            <v>日</v>
          </cell>
          <cell r="H1255">
            <v>0.03</v>
          </cell>
          <cell r="I1255">
            <v>12900</v>
          </cell>
          <cell r="J1255">
            <v>387</v>
          </cell>
          <cell r="K1255">
            <v>960</v>
          </cell>
          <cell r="L1255" t="str">
            <v>ダンプトラック損料</v>
          </cell>
        </row>
        <row r="1256">
          <cell r="B1256" t="str">
            <v>（１０t車，ＤＩＤ区間　無し</v>
          </cell>
          <cell r="C1256" t="str">
            <v>はタイヤ損耗費及び</v>
          </cell>
          <cell r="L1256" t="str">
            <v>はタイヤ損耗費及び</v>
          </cell>
        </row>
        <row r="1257">
          <cell r="B1257" t="str">
            <v>ﾊﾞｯｸﾎｳ　油圧式ｸﾛｰﾗ型</v>
          </cell>
          <cell r="C1257" t="str">
            <v>燃料</v>
          </cell>
          <cell r="D1257" t="str">
            <v>燃料</v>
          </cell>
          <cell r="E1257" t="str">
            <v>軽油，油脂類共</v>
          </cell>
          <cell r="F1257">
            <v>1.83</v>
          </cell>
          <cell r="G1257" t="str">
            <v>㍑</v>
          </cell>
          <cell r="H1257">
            <v>1.83</v>
          </cell>
          <cell r="I1257">
            <v>68</v>
          </cell>
          <cell r="J1257">
            <v>124</v>
          </cell>
          <cell r="L1257" t="str">
            <v>補修費を含む。</v>
          </cell>
        </row>
        <row r="1258">
          <cell r="B1258" t="str">
            <v>0.8ｍ3）7.5km以下</v>
          </cell>
        </row>
        <row r="1259">
          <cell r="D1259" t="str">
            <v>運転手（一般）</v>
          </cell>
          <cell r="E1259" t="str">
            <v>人</v>
          </cell>
          <cell r="F1259">
            <v>2.3E-2</v>
          </cell>
          <cell r="G1259" t="str">
            <v>人</v>
          </cell>
          <cell r="H1259">
            <v>2.3E-2</v>
          </cell>
          <cell r="I1259">
            <v>17000</v>
          </cell>
          <cell r="J1259">
            <v>391</v>
          </cell>
        </row>
        <row r="1261">
          <cell r="D1261" t="str">
            <v>その他</v>
          </cell>
          <cell r="E1261" t="str">
            <v>（労＋雑）×12%</v>
          </cell>
          <cell r="F1261">
            <v>62</v>
          </cell>
          <cell r="J1261">
            <v>62</v>
          </cell>
        </row>
        <row r="1263">
          <cell r="D1263" t="str">
            <v>計</v>
          </cell>
          <cell r="E1263">
            <v>964</v>
          </cell>
          <cell r="J1263">
            <v>964</v>
          </cell>
        </row>
        <row r="1264">
          <cell r="G1264" t="str">
            <v>共用</v>
          </cell>
        </row>
        <row r="1265">
          <cell r="A1265" t="str">
            <v>T033410</v>
          </cell>
          <cell r="B1265" t="str">
            <v>土砂運搬</v>
          </cell>
          <cell r="C1265" t="str">
            <v>ｍ3</v>
          </cell>
          <cell r="D1265" t="str">
            <v>ダンプトラック損料</v>
          </cell>
          <cell r="E1265" t="str">
            <v>１０t車</v>
          </cell>
          <cell r="F1265" t="str">
            <v>日</v>
          </cell>
          <cell r="G1265" t="str">
            <v>日</v>
          </cell>
          <cell r="H1265">
            <v>3.4000000000000002E-2</v>
          </cell>
          <cell r="I1265">
            <v>12900</v>
          </cell>
          <cell r="J1265">
            <v>439</v>
          </cell>
          <cell r="K1265">
            <v>1090</v>
          </cell>
          <cell r="L1265" t="str">
            <v>ダンプトラック損料</v>
          </cell>
        </row>
        <row r="1266">
          <cell r="B1266" t="str">
            <v>（１０t車，ＤＩＤ区間　無し</v>
          </cell>
          <cell r="C1266" t="str">
            <v>はタイヤ損耗費及び</v>
          </cell>
          <cell r="L1266" t="str">
            <v>はタイヤ損耗費及び</v>
          </cell>
        </row>
        <row r="1267">
          <cell r="B1267" t="str">
            <v>ﾊﾞｯｸﾎｳ　油圧式ｸﾛｰﾗ型</v>
          </cell>
          <cell r="C1267" t="str">
            <v>燃料</v>
          </cell>
          <cell r="D1267" t="str">
            <v>燃料</v>
          </cell>
          <cell r="E1267" t="str">
            <v>軽油，油脂類共</v>
          </cell>
          <cell r="F1267">
            <v>2.0699999999999998</v>
          </cell>
          <cell r="G1267" t="str">
            <v>㍑</v>
          </cell>
          <cell r="H1267">
            <v>2.0699999999999998</v>
          </cell>
          <cell r="I1267">
            <v>68</v>
          </cell>
          <cell r="J1267">
            <v>141</v>
          </cell>
          <cell r="L1267" t="str">
            <v>補修費を含む。</v>
          </cell>
        </row>
        <row r="1268">
          <cell r="B1268" t="str">
            <v>0.8ｍ3）9.5km以下</v>
          </cell>
        </row>
        <row r="1269">
          <cell r="D1269" t="str">
            <v>運転手（一般）</v>
          </cell>
          <cell r="E1269" t="str">
            <v>人</v>
          </cell>
          <cell r="F1269">
            <v>2.5999999999999999E-2</v>
          </cell>
          <cell r="G1269" t="str">
            <v>人</v>
          </cell>
          <cell r="H1269">
            <v>2.5999999999999999E-2</v>
          </cell>
          <cell r="I1269">
            <v>17000</v>
          </cell>
          <cell r="J1269">
            <v>442</v>
          </cell>
        </row>
        <row r="1271">
          <cell r="D1271" t="str">
            <v>その他</v>
          </cell>
          <cell r="E1271" t="str">
            <v>（労＋雑）×12%</v>
          </cell>
          <cell r="F1271">
            <v>70</v>
          </cell>
          <cell r="J1271">
            <v>70</v>
          </cell>
        </row>
        <row r="1273">
          <cell r="D1273" t="str">
            <v>計</v>
          </cell>
          <cell r="E1273">
            <v>1092</v>
          </cell>
          <cell r="J1273">
            <v>1092</v>
          </cell>
        </row>
        <row r="1276">
          <cell r="G1276" t="str">
            <v>共用</v>
          </cell>
        </row>
        <row r="1277">
          <cell r="A1277" t="str">
            <v>T033412</v>
          </cell>
          <cell r="B1277" t="str">
            <v>土砂運搬</v>
          </cell>
          <cell r="C1277" t="str">
            <v>ｍ3</v>
          </cell>
          <cell r="D1277" t="str">
            <v>ダンプトラック損料</v>
          </cell>
          <cell r="E1277" t="str">
            <v>１０t車</v>
          </cell>
          <cell r="F1277" t="str">
            <v>日</v>
          </cell>
          <cell r="G1277" t="str">
            <v>日</v>
          </cell>
          <cell r="H1277">
            <v>3.9E-2</v>
          </cell>
          <cell r="I1277">
            <v>12900</v>
          </cell>
          <cell r="J1277">
            <v>503</v>
          </cell>
          <cell r="K1277">
            <v>1260</v>
          </cell>
          <cell r="L1277" t="str">
            <v>ダンプトラック損料</v>
          </cell>
        </row>
        <row r="1278">
          <cell r="B1278" t="str">
            <v>（１０t車，ＤＩＤ区間　無し</v>
          </cell>
          <cell r="C1278" t="str">
            <v>はタイヤ損耗費及び</v>
          </cell>
          <cell r="L1278" t="str">
            <v>はタイヤ損耗費及び</v>
          </cell>
        </row>
        <row r="1279">
          <cell r="B1279" t="str">
            <v>ﾊﾞｯｸﾎｳ　油圧式ｸﾛｰﾗ型</v>
          </cell>
          <cell r="C1279" t="str">
            <v>燃料</v>
          </cell>
          <cell r="D1279" t="str">
            <v>燃料</v>
          </cell>
          <cell r="E1279" t="str">
            <v>軽油，油脂類共</v>
          </cell>
          <cell r="F1279">
            <v>2.39</v>
          </cell>
          <cell r="G1279" t="str">
            <v>㍑</v>
          </cell>
          <cell r="H1279">
            <v>2.39</v>
          </cell>
          <cell r="I1279">
            <v>68</v>
          </cell>
          <cell r="J1279">
            <v>163</v>
          </cell>
          <cell r="L1279" t="str">
            <v>補修費を含む。</v>
          </cell>
        </row>
        <row r="1280">
          <cell r="B1280" t="str">
            <v>0.8ｍ3）11.5km以下</v>
          </cell>
        </row>
        <row r="1281">
          <cell r="D1281" t="str">
            <v>運転手（一般）</v>
          </cell>
          <cell r="E1281" t="str">
            <v>人</v>
          </cell>
          <cell r="F1281">
            <v>0.03</v>
          </cell>
          <cell r="G1281" t="str">
            <v>人</v>
          </cell>
          <cell r="H1281">
            <v>0.03</v>
          </cell>
          <cell r="I1281">
            <v>17000</v>
          </cell>
          <cell r="J1281">
            <v>510</v>
          </cell>
        </row>
        <row r="1283">
          <cell r="D1283" t="str">
            <v>その他</v>
          </cell>
          <cell r="E1283" t="str">
            <v>（労＋雑）×12%</v>
          </cell>
          <cell r="F1283">
            <v>81</v>
          </cell>
          <cell r="J1283">
            <v>81</v>
          </cell>
        </row>
        <row r="1285">
          <cell r="D1285" t="str">
            <v>計</v>
          </cell>
          <cell r="E1285">
            <v>1257</v>
          </cell>
          <cell r="J1285">
            <v>1257</v>
          </cell>
        </row>
        <row r="1289">
          <cell r="A1289" t="str">
            <v>T033416</v>
          </cell>
          <cell r="B1289" t="str">
            <v>土砂運搬</v>
          </cell>
          <cell r="C1289" t="str">
            <v>ｍ3</v>
          </cell>
          <cell r="D1289" t="str">
            <v>ダンプトラック損料</v>
          </cell>
          <cell r="E1289" t="str">
            <v>１０t車</v>
          </cell>
          <cell r="F1289" t="str">
            <v>日</v>
          </cell>
          <cell r="G1289" t="str">
            <v>日</v>
          </cell>
          <cell r="H1289">
            <v>4.5999999999999999E-2</v>
          </cell>
          <cell r="I1289">
            <v>12900</v>
          </cell>
          <cell r="J1289">
            <v>593</v>
          </cell>
          <cell r="K1289">
            <v>1500</v>
          </cell>
          <cell r="L1289" t="str">
            <v>ダンプトラック損料</v>
          </cell>
        </row>
        <row r="1290">
          <cell r="B1290" t="str">
            <v>（１０t車，ＤＩＤ区間　無し</v>
          </cell>
          <cell r="C1290" t="str">
            <v>はタイヤ損耗費及び</v>
          </cell>
          <cell r="L1290" t="str">
            <v>はタイヤ損耗費及び</v>
          </cell>
        </row>
        <row r="1291">
          <cell r="B1291" t="str">
            <v>ﾊﾞｯｸﾎｳ　油圧式ｸﾛｰﾗ型</v>
          </cell>
          <cell r="C1291" t="str">
            <v>燃料</v>
          </cell>
          <cell r="D1291" t="str">
            <v>燃料</v>
          </cell>
          <cell r="E1291" t="str">
            <v>軽油，油脂類共</v>
          </cell>
          <cell r="F1291">
            <v>2.87</v>
          </cell>
          <cell r="G1291" t="str">
            <v>㍑</v>
          </cell>
          <cell r="H1291">
            <v>2.87</v>
          </cell>
          <cell r="I1291">
            <v>68</v>
          </cell>
          <cell r="J1291">
            <v>195</v>
          </cell>
          <cell r="L1291" t="str">
            <v>補修費を含む。</v>
          </cell>
        </row>
        <row r="1292">
          <cell r="B1292" t="str">
            <v>0.8ｍ3）15.5km以下</v>
          </cell>
        </row>
        <row r="1293">
          <cell r="D1293" t="str">
            <v>運転手（一般）</v>
          </cell>
          <cell r="E1293" t="str">
            <v>人</v>
          </cell>
          <cell r="F1293">
            <v>3.5999999999999997E-2</v>
          </cell>
          <cell r="G1293" t="str">
            <v>人</v>
          </cell>
          <cell r="H1293">
            <v>3.5999999999999997E-2</v>
          </cell>
          <cell r="I1293">
            <v>17000</v>
          </cell>
          <cell r="J1293">
            <v>612</v>
          </cell>
        </row>
        <row r="1295">
          <cell r="D1295" t="str">
            <v>その他</v>
          </cell>
          <cell r="E1295" t="str">
            <v>（労＋雑）×12%</v>
          </cell>
          <cell r="F1295">
            <v>97</v>
          </cell>
          <cell r="J1295">
            <v>97</v>
          </cell>
        </row>
        <row r="1297">
          <cell r="D1297" t="str">
            <v>計</v>
          </cell>
          <cell r="E1297">
            <v>1497</v>
          </cell>
          <cell r="J1297">
            <v>1497</v>
          </cell>
        </row>
        <row r="1300">
          <cell r="G1300" t="str">
            <v>共用</v>
          </cell>
        </row>
        <row r="1301">
          <cell r="A1301" t="str">
            <v>T033420</v>
          </cell>
          <cell r="B1301" t="str">
            <v>土砂運搬</v>
          </cell>
          <cell r="C1301" t="str">
            <v>ｍ3</v>
          </cell>
          <cell r="D1301" t="str">
            <v>ダンプトラック損料</v>
          </cell>
          <cell r="E1301" t="str">
            <v>１０t車</v>
          </cell>
          <cell r="F1301" t="str">
            <v>日</v>
          </cell>
          <cell r="G1301" t="str">
            <v>日</v>
          </cell>
          <cell r="H1301">
            <v>5.8000000000000003E-2</v>
          </cell>
          <cell r="I1301">
            <v>12900</v>
          </cell>
          <cell r="J1301">
            <v>748</v>
          </cell>
          <cell r="K1301">
            <v>1880</v>
          </cell>
          <cell r="L1301" t="str">
            <v>ダンプトラック損料</v>
          </cell>
        </row>
        <row r="1302">
          <cell r="B1302" t="str">
            <v>（１０t車，ＤＩＤ区間　無し</v>
          </cell>
          <cell r="C1302" t="str">
            <v>はタイヤ損耗費及び</v>
          </cell>
          <cell r="L1302" t="str">
            <v>はタイヤ損耗費及び</v>
          </cell>
        </row>
        <row r="1303">
          <cell r="B1303" t="str">
            <v>ﾊﾞｯｸﾎｳ　油圧式ｸﾛｰﾗ型</v>
          </cell>
          <cell r="C1303" t="str">
            <v>燃料</v>
          </cell>
          <cell r="D1303" t="str">
            <v>燃料</v>
          </cell>
          <cell r="E1303" t="str">
            <v>軽油，油脂類共</v>
          </cell>
          <cell r="F1303">
            <v>3.58</v>
          </cell>
          <cell r="G1303" t="str">
            <v>㍑</v>
          </cell>
          <cell r="H1303">
            <v>3.58</v>
          </cell>
          <cell r="I1303">
            <v>68</v>
          </cell>
          <cell r="J1303">
            <v>243</v>
          </cell>
          <cell r="L1303" t="str">
            <v>補修費を含む。</v>
          </cell>
        </row>
        <row r="1304">
          <cell r="B1304" t="str">
            <v>0.8ｍ3）22.5km以下</v>
          </cell>
        </row>
        <row r="1305">
          <cell r="D1305" t="str">
            <v>運転手（一般）</v>
          </cell>
          <cell r="E1305" t="str">
            <v>人</v>
          </cell>
          <cell r="F1305">
            <v>4.4999999999999998E-2</v>
          </cell>
          <cell r="G1305" t="str">
            <v>人</v>
          </cell>
          <cell r="H1305">
            <v>4.4999999999999998E-2</v>
          </cell>
          <cell r="I1305">
            <v>17000</v>
          </cell>
          <cell r="J1305">
            <v>765</v>
          </cell>
        </row>
        <row r="1307">
          <cell r="D1307" t="str">
            <v>その他</v>
          </cell>
          <cell r="E1307" t="str">
            <v>（労＋雑）×12%</v>
          </cell>
          <cell r="F1307">
            <v>121</v>
          </cell>
          <cell r="J1307">
            <v>121</v>
          </cell>
        </row>
        <row r="1309">
          <cell r="D1309" t="str">
            <v>計</v>
          </cell>
          <cell r="E1309">
            <v>1877</v>
          </cell>
          <cell r="J1309">
            <v>1877</v>
          </cell>
        </row>
        <row r="1312">
          <cell r="G1312" t="str">
            <v>共用</v>
          </cell>
        </row>
        <row r="1313">
          <cell r="A1313" t="str">
            <v>T033430</v>
          </cell>
          <cell r="B1313" t="str">
            <v>土砂運搬</v>
          </cell>
          <cell r="C1313" t="str">
            <v>ｍ3</v>
          </cell>
          <cell r="D1313" t="str">
            <v>ダンプトラック損料</v>
          </cell>
          <cell r="E1313" t="str">
            <v>１０t車</v>
          </cell>
          <cell r="F1313" t="str">
            <v>日</v>
          </cell>
          <cell r="G1313" t="str">
            <v>日</v>
          </cell>
          <cell r="H1313">
            <v>7.9000000000000001E-2</v>
          </cell>
          <cell r="I1313">
            <v>12900</v>
          </cell>
          <cell r="J1313">
            <v>1019</v>
          </cell>
          <cell r="K1313">
            <v>2550</v>
          </cell>
          <cell r="L1313" t="str">
            <v>ダンプトラック損料</v>
          </cell>
        </row>
        <row r="1314">
          <cell r="B1314" t="str">
            <v>（１０t車，ＤＩＤ区間　無し</v>
          </cell>
          <cell r="C1314" t="str">
            <v>はタイヤ損耗費及び</v>
          </cell>
          <cell r="L1314" t="str">
            <v>はタイヤ損耗費及び</v>
          </cell>
        </row>
        <row r="1315">
          <cell r="B1315" t="str">
            <v>ﾊﾞｯｸﾎｳ　油圧式ｸﾛｰﾗ型</v>
          </cell>
          <cell r="C1315" t="str">
            <v>燃料</v>
          </cell>
          <cell r="D1315" t="str">
            <v>燃料</v>
          </cell>
          <cell r="E1315" t="str">
            <v>軽油，油脂類共</v>
          </cell>
          <cell r="F1315">
            <v>4.8600000000000003</v>
          </cell>
          <cell r="G1315" t="str">
            <v>㍑</v>
          </cell>
          <cell r="H1315">
            <v>4.8600000000000003</v>
          </cell>
          <cell r="I1315">
            <v>68</v>
          </cell>
          <cell r="J1315">
            <v>330</v>
          </cell>
          <cell r="L1315" t="str">
            <v>補修費を含む。</v>
          </cell>
        </row>
        <row r="1316">
          <cell r="B1316" t="str">
            <v>0.8ｍ3）49.5km以下</v>
          </cell>
        </row>
        <row r="1317">
          <cell r="D1317" t="str">
            <v>運転手（一般）</v>
          </cell>
          <cell r="E1317" t="str">
            <v>人</v>
          </cell>
          <cell r="F1317">
            <v>6.0999999999999999E-2</v>
          </cell>
          <cell r="G1317" t="str">
            <v>人</v>
          </cell>
          <cell r="H1317">
            <v>6.0999999999999999E-2</v>
          </cell>
          <cell r="I1317">
            <v>17000</v>
          </cell>
          <cell r="J1317">
            <v>1037</v>
          </cell>
        </row>
        <row r="1319">
          <cell r="D1319" t="str">
            <v>その他</v>
          </cell>
          <cell r="E1319" t="str">
            <v>（労＋雑）×12%</v>
          </cell>
          <cell r="F1319">
            <v>164</v>
          </cell>
          <cell r="J1319">
            <v>164</v>
          </cell>
        </row>
        <row r="1321">
          <cell r="D1321" t="str">
            <v>計</v>
          </cell>
          <cell r="E1321">
            <v>2550</v>
          </cell>
          <cell r="J1321">
            <v>2550</v>
          </cell>
        </row>
        <row r="1324">
          <cell r="G1324" t="str">
            <v>共用</v>
          </cell>
        </row>
        <row r="1325">
          <cell r="A1325" t="str">
            <v>T033440</v>
          </cell>
          <cell r="B1325" t="str">
            <v>土砂運搬</v>
          </cell>
          <cell r="C1325" t="str">
            <v>ｍ3</v>
          </cell>
          <cell r="D1325" t="str">
            <v>ダンプトラック損料</v>
          </cell>
          <cell r="E1325" t="str">
            <v>１０t車</v>
          </cell>
          <cell r="F1325" t="str">
            <v>日</v>
          </cell>
          <cell r="G1325" t="str">
            <v>日</v>
          </cell>
          <cell r="H1325">
            <v>0.11700000000000001</v>
          </cell>
          <cell r="I1325">
            <v>12900</v>
          </cell>
          <cell r="J1325">
            <v>1509</v>
          </cell>
          <cell r="K1325">
            <v>3790</v>
          </cell>
          <cell r="L1325" t="str">
            <v>ダンプトラック損料</v>
          </cell>
        </row>
        <row r="1326">
          <cell r="B1326" t="str">
            <v>（１０t車，ＤＩＤ区間　無し</v>
          </cell>
          <cell r="C1326" t="str">
            <v>はタイヤ損耗費及び</v>
          </cell>
          <cell r="L1326" t="str">
            <v>はタイヤ損耗費及び</v>
          </cell>
        </row>
        <row r="1327">
          <cell r="B1327" t="str">
            <v>ﾊﾞｯｸﾎｳ　油圧式ｸﾛｰﾗ型</v>
          </cell>
          <cell r="C1327" t="str">
            <v>燃料</v>
          </cell>
          <cell r="D1327" t="str">
            <v>燃料</v>
          </cell>
          <cell r="E1327" t="str">
            <v>軽油，油脂類共</v>
          </cell>
          <cell r="F1327">
            <v>7.24</v>
          </cell>
          <cell r="G1327" t="str">
            <v>㍑</v>
          </cell>
          <cell r="H1327">
            <v>7.24</v>
          </cell>
          <cell r="I1327">
            <v>68</v>
          </cell>
          <cell r="J1327">
            <v>492</v>
          </cell>
          <cell r="L1327" t="str">
            <v>補修費を含む。</v>
          </cell>
        </row>
        <row r="1328">
          <cell r="B1328" t="str">
            <v>0.8ｍ3）60.0km以下</v>
          </cell>
        </row>
        <row r="1329">
          <cell r="D1329" t="str">
            <v>運転手（一般）</v>
          </cell>
          <cell r="E1329" t="str">
            <v>人</v>
          </cell>
          <cell r="F1329">
            <v>9.0999999999999998E-2</v>
          </cell>
          <cell r="G1329" t="str">
            <v>人</v>
          </cell>
          <cell r="H1329">
            <v>9.0999999999999998E-2</v>
          </cell>
          <cell r="I1329">
            <v>17000</v>
          </cell>
          <cell r="J1329">
            <v>1547</v>
          </cell>
        </row>
        <row r="1331">
          <cell r="D1331" t="str">
            <v>その他</v>
          </cell>
          <cell r="E1331" t="str">
            <v>（労＋雑）×12%</v>
          </cell>
          <cell r="F1331">
            <v>245</v>
          </cell>
          <cell r="J1331">
            <v>245</v>
          </cell>
        </row>
        <row r="1333">
          <cell r="D1333" t="str">
            <v>計</v>
          </cell>
          <cell r="E1333">
            <v>3793</v>
          </cell>
          <cell r="J1333">
            <v>3793</v>
          </cell>
        </row>
        <row r="1334">
          <cell r="G1334" t="str">
            <v>共用</v>
          </cell>
        </row>
        <row r="1335">
          <cell r="A1335" t="str">
            <v>T033500</v>
          </cell>
          <cell r="B1335" t="str">
            <v>土砂運搬</v>
          </cell>
          <cell r="C1335" t="str">
            <v>ｍ3</v>
          </cell>
          <cell r="D1335" t="str">
            <v>ダンプトラック損料</v>
          </cell>
          <cell r="E1335" t="str">
            <v>１０t車</v>
          </cell>
          <cell r="F1335" t="str">
            <v>日</v>
          </cell>
          <cell r="G1335" t="str">
            <v>日</v>
          </cell>
          <cell r="H1335">
            <v>6.0000000000000001E-3</v>
          </cell>
          <cell r="I1335">
            <v>12900</v>
          </cell>
          <cell r="J1335">
            <v>77</v>
          </cell>
          <cell r="K1335">
            <v>200</v>
          </cell>
          <cell r="L1335" t="str">
            <v>ダンプトラック損料</v>
          </cell>
        </row>
        <row r="1336">
          <cell r="B1336" t="str">
            <v>（１０t車，ＤＩＤ区間　有り</v>
          </cell>
          <cell r="C1336" t="str">
            <v>はタイヤ損耗費及び</v>
          </cell>
          <cell r="L1336" t="str">
            <v>はタイヤ損耗費及び</v>
          </cell>
        </row>
        <row r="1337">
          <cell r="B1337" t="str">
            <v>ﾊﾞｯｸﾎｳ　油圧式ｸﾛｰﾗ型</v>
          </cell>
          <cell r="C1337" t="str">
            <v>燃料</v>
          </cell>
          <cell r="D1337" t="str">
            <v>燃料</v>
          </cell>
          <cell r="E1337" t="str">
            <v>軽油，油脂類共</v>
          </cell>
          <cell r="F1337">
            <v>0.4</v>
          </cell>
          <cell r="G1337" t="str">
            <v>㍑</v>
          </cell>
          <cell r="H1337">
            <v>0.4</v>
          </cell>
          <cell r="I1337">
            <v>68</v>
          </cell>
          <cell r="J1337">
            <v>27</v>
          </cell>
          <cell r="L1337" t="str">
            <v>補修費を含む。</v>
          </cell>
        </row>
        <row r="1338">
          <cell r="B1338" t="str">
            <v>1.4ｍ3）0.3km以下</v>
          </cell>
        </row>
        <row r="1339">
          <cell r="D1339" t="str">
            <v>運転手（一般）</v>
          </cell>
          <cell r="E1339" t="str">
            <v>人</v>
          </cell>
          <cell r="F1339">
            <v>5.0000000000000001E-3</v>
          </cell>
          <cell r="G1339" t="str">
            <v>人</v>
          </cell>
          <cell r="H1339">
            <v>5.0000000000000001E-3</v>
          </cell>
          <cell r="I1339">
            <v>17000</v>
          </cell>
          <cell r="J1339">
            <v>85</v>
          </cell>
        </row>
        <row r="1341">
          <cell r="D1341" t="str">
            <v>その他</v>
          </cell>
          <cell r="E1341" t="str">
            <v>（労＋雑）×12%</v>
          </cell>
          <cell r="F1341">
            <v>13</v>
          </cell>
          <cell r="J1341">
            <v>13</v>
          </cell>
        </row>
        <row r="1343">
          <cell r="D1343" t="str">
            <v>計</v>
          </cell>
          <cell r="E1343">
            <v>202</v>
          </cell>
          <cell r="J1343">
            <v>202</v>
          </cell>
        </row>
        <row r="1346">
          <cell r="G1346" t="str">
            <v>共用</v>
          </cell>
        </row>
        <row r="1347">
          <cell r="A1347" t="str">
            <v>T033502</v>
          </cell>
          <cell r="B1347" t="str">
            <v>土砂運搬</v>
          </cell>
          <cell r="C1347" t="str">
            <v>ｍ3</v>
          </cell>
          <cell r="D1347" t="str">
            <v>ダンプトラック損料</v>
          </cell>
          <cell r="E1347" t="str">
            <v>１０t車</v>
          </cell>
          <cell r="F1347" t="str">
            <v>日</v>
          </cell>
          <cell r="G1347" t="str">
            <v>日</v>
          </cell>
          <cell r="H1347">
            <v>8.0000000000000002E-3</v>
          </cell>
          <cell r="I1347">
            <v>12900</v>
          </cell>
          <cell r="J1347">
            <v>103</v>
          </cell>
          <cell r="K1347">
            <v>250</v>
          </cell>
          <cell r="L1347" t="str">
            <v>ダンプトラック損料</v>
          </cell>
        </row>
        <row r="1348">
          <cell r="B1348" t="str">
            <v>（１０t車，ＤＩＤ区間　有り</v>
          </cell>
          <cell r="C1348" t="str">
            <v>はタイヤ損耗費及び</v>
          </cell>
          <cell r="L1348" t="str">
            <v>はタイヤ損耗費及び</v>
          </cell>
        </row>
        <row r="1349">
          <cell r="B1349" t="str">
            <v>ﾊﾞｯｸﾎｳ　油圧式ｸﾛｰﾗ型</v>
          </cell>
          <cell r="C1349" t="str">
            <v>燃料</v>
          </cell>
          <cell r="D1349" t="str">
            <v>燃料</v>
          </cell>
          <cell r="E1349" t="str">
            <v>軽油，油脂類共</v>
          </cell>
          <cell r="F1349">
            <v>0.48</v>
          </cell>
          <cell r="G1349" t="str">
            <v>㍑</v>
          </cell>
          <cell r="H1349">
            <v>0.48</v>
          </cell>
          <cell r="I1349">
            <v>68</v>
          </cell>
          <cell r="J1349">
            <v>33</v>
          </cell>
          <cell r="L1349" t="str">
            <v>補修費を含む。</v>
          </cell>
        </row>
        <row r="1350">
          <cell r="B1350" t="str">
            <v>1.4ｍ3）0.5km以下</v>
          </cell>
        </row>
        <row r="1351">
          <cell r="D1351" t="str">
            <v>運転手（一般）</v>
          </cell>
          <cell r="E1351" t="str">
            <v>人</v>
          </cell>
          <cell r="F1351">
            <v>6.0000000000000001E-3</v>
          </cell>
          <cell r="G1351" t="str">
            <v>人</v>
          </cell>
          <cell r="H1351">
            <v>6.0000000000000001E-3</v>
          </cell>
          <cell r="I1351">
            <v>17000</v>
          </cell>
          <cell r="J1351">
            <v>102</v>
          </cell>
        </row>
        <row r="1353">
          <cell r="D1353" t="str">
            <v>その他</v>
          </cell>
          <cell r="E1353" t="str">
            <v>（労＋雑）×12%</v>
          </cell>
          <cell r="F1353">
            <v>16</v>
          </cell>
          <cell r="J1353">
            <v>16</v>
          </cell>
        </row>
        <row r="1355">
          <cell r="D1355" t="str">
            <v>計</v>
          </cell>
          <cell r="E1355">
            <v>254</v>
          </cell>
          <cell r="J1355">
            <v>254</v>
          </cell>
        </row>
        <row r="1358">
          <cell r="G1358" t="str">
            <v>共用</v>
          </cell>
        </row>
        <row r="1359">
          <cell r="A1359" t="str">
            <v>T033503</v>
          </cell>
          <cell r="B1359" t="str">
            <v>土砂運搬</v>
          </cell>
          <cell r="C1359" t="str">
            <v>ｍ3</v>
          </cell>
          <cell r="D1359" t="str">
            <v>ダンプトラック損料</v>
          </cell>
          <cell r="E1359" t="str">
            <v>１０t車</v>
          </cell>
          <cell r="F1359" t="str">
            <v>日</v>
          </cell>
          <cell r="G1359" t="str">
            <v>日</v>
          </cell>
          <cell r="H1359">
            <v>8.9999999999999993E-3</v>
          </cell>
          <cell r="I1359">
            <v>12900</v>
          </cell>
          <cell r="J1359">
            <v>116</v>
          </cell>
          <cell r="K1359">
            <v>290</v>
          </cell>
          <cell r="L1359" t="str">
            <v>ダンプトラック損料</v>
          </cell>
        </row>
        <row r="1360">
          <cell r="B1360" t="str">
            <v>（１０t車，ＤＩＤ区間　有り</v>
          </cell>
          <cell r="C1360" t="str">
            <v>はタイヤ損耗費及び</v>
          </cell>
          <cell r="L1360" t="str">
            <v>はタイヤ損耗費及び</v>
          </cell>
        </row>
        <row r="1361">
          <cell r="B1361" t="str">
            <v>ﾊﾞｯｸﾎｳ　油圧式ｸﾛｰﾗ型</v>
          </cell>
          <cell r="C1361" t="str">
            <v>燃料</v>
          </cell>
          <cell r="D1361" t="str">
            <v>燃料</v>
          </cell>
          <cell r="E1361" t="str">
            <v>軽油，油脂類共</v>
          </cell>
          <cell r="F1361">
            <v>0.56000000000000005</v>
          </cell>
          <cell r="G1361" t="str">
            <v>㍑</v>
          </cell>
          <cell r="H1361">
            <v>0.56000000000000005</v>
          </cell>
          <cell r="I1361">
            <v>68</v>
          </cell>
          <cell r="J1361">
            <v>38</v>
          </cell>
          <cell r="L1361" t="str">
            <v>補修費を含む。</v>
          </cell>
        </row>
        <row r="1362">
          <cell r="B1362" t="str">
            <v>1.4ｍ3）1.0km以下</v>
          </cell>
        </row>
        <row r="1363">
          <cell r="D1363" t="str">
            <v>運転手（一般）</v>
          </cell>
          <cell r="E1363" t="str">
            <v>人</v>
          </cell>
          <cell r="F1363">
            <v>7.0000000000000001E-3</v>
          </cell>
          <cell r="G1363" t="str">
            <v>人</v>
          </cell>
          <cell r="H1363">
            <v>7.0000000000000001E-3</v>
          </cell>
          <cell r="I1363">
            <v>17000</v>
          </cell>
          <cell r="J1363">
            <v>119</v>
          </cell>
        </row>
        <row r="1365">
          <cell r="D1365" t="str">
            <v>その他</v>
          </cell>
          <cell r="E1365" t="str">
            <v>（労＋雑）×12%</v>
          </cell>
          <cell r="F1365">
            <v>19</v>
          </cell>
          <cell r="J1365">
            <v>19</v>
          </cell>
        </row>
        <row r="1367">
          <cell r="D1367" t="str">
            <v>計</v>
          </cell>
          <cell r="E1367">
            <v>292</v>
          </cell>
          <cell r="J1367">
            <v>292</v>
          </cell>
        </row>
        <row r="1370">
          <cell r="G1370" t="str">
            <v>共用</v>
          </cell>
        </row>
        <row r="1371">
          <cell r="A1371" t="str">
            <v>T033504</v>
          </cell>
          <cell r="B1371" t="str">
            <v>土砂運搬</v>
          </cell>
          <cell r="C1371" t="str">
            <v>ｍ3</v>
          </cell>
          <cell r="D1371" t="str">
            <v>ダンプトラック損料</v>
          </cell>
          <cell r="E1371" t="str">
            <v>１０t車</v>
          </cell>
          <cell r="F1371" t="str">
            <v>日</v>
          </cell>
          <cell r="G1371" t="str">
            <v>日</v>
          </cell>
          <cell r="H1371">
            <v>0.01</v>
          </cell>
          <cell r="I1371">
            <v>12900</v>
          </cell>
          <cell r="J1371">
            <v>129</v>
          </cell>
          <cell r="K1371">
            <v>330</v>
          </cell>
          <cell r="L1371" t="str">
            <v>ダンプトラック損料</v>
          </cell>
        </row>
        <row r="1372">
          <cell r="B1372" t="str">
            <v>（１０t車，ＤＩＤ区間　有り</v>
          </cell>
          <cell r="C1372" t="str">
            <v>はタイヤ損耗費及び</v>
          </cell>
          <cell r="L1372" t="str">
            <v>はタイヤ損耗費及び</v>
          </cell>
        </row>
        <row r="1373">
          <cell r="B1373" t="str">
            <v>ﾊﾞｯｸﾎｳ　油圧式ｸﾛｰﾗ型</v>
          </cell>
          <cell r="C1373" t="str">
            <v>燃料</v>
          </cell>
          <cell r="D1373" t="str">
            <v>燃料</v>
          </cell>
          <cell r="E1373" t="str">
            <v>軽油，油脂類共</v>
          </cell>
          <cell r="F1373">
            <v>0.64</v>
          </cell>
          <cell r="G1373" t="str">
            <v>㍑</v>
          </cell>
          <cell r="H1373">
            <v>0.64</v>
          </cell>
          <cell r="I1373">
            <v>68</v>
          </cell>
          <cell r="J1373">
            <v>44</v>
          </cell>
          <cell r="L1373" t="str">
            <v>補修費を含む。</v>
          </cell>
        </row>
        <row r="1374">
          <cell r="B1374" t="str">
            <v>1.4ｍ3）1.5km以下</v>
          </cell>
        </row>
        <row r="1375">
          <cell r="D1375" t="str">
            <v>運転手（一般）</v>
          </cell>
          <cell r="E1375" t="str">
            <v>人</v>
          </cell>
          <cell r="F1375">
            <v>8.0000000000000002E-3</v>
          </cell>
          <cell r="G1375" t="str">
            <v>人</v>
          </cell>
          <cell r="H1375">
            <v>8.0000000000000002E-3</v>
          </cell>
          <cell r="I1375">
            <v>17000</v>
          </cell>
          <cell r="J1375">
            <v>136</v>
          </cell>
        </row>
        <row r="1377">
          <cell r="D1377" t="str">
            <v>その他</v>
          </cell>
          <cell r="E1377" t="str">
            <v>（労＋雑）×12%</v>
          </cell>
          <cell r="F1377">
            <v>22</v>
          </cell>
          <cell r="J1377">
            <v>22</v>
          </cell>
        </row>
        <row r="1379">
          <cell r="D1379" t="str">
            <v>計</v>
          </cell>
          <cell r="E1379">
            <v>331</v>
          </cell>
          <cell r="J1379">
            <v>331</v>
          </cell>
        </row>
        <row r="1382">
          <cell r="G1382" t="str">
            <v>共用</v>
          </cell>
        </row>
        <row r="1383">
          <cell r="A1383" t="str">
            <v>T033505</v>
          </cell>
          <cell r="B1383" t="str">
            <v>土砂運搬</v>
          </cell>
          <cell r="C1383" t="str">
            <v>ｍ3</v>
          </cell>
          <cell r="D1383" t="str">
            <v>ダンプトラック損料</v>
          </cell>
          <cell r="E1383" t="str">
            <v>１０t車</v>
          </cell>
          <cell r="F1383" t="str">
            <v>日</v>
          </cell>
          <cell r="G1383" t="str">
            <v>日</v>
          </cell>
          <cell r="H1383">
            <v>1.2E-2</v>
          </cell>
          <cell r="I1383">
            <v>12900</v>
          </cell>
          <cell r="J1383">
            <v>155</v>
          </cell>
          <cell r="K1383">
            <v>380</v>
          </cell>
          <cell r="L1383" t="str">
            <v>ダンプトラック損料</v>
          </cell>
        </row>
        <row r="1384">
          <cell r="B1384" t="str">
            <v>（１０t車，ＤＩＤ区間　有り</v>
          </cell>
          <cell r="C1384" t="str">
            <v>はタイヤ損耗費及び</v>
          </cell>
          <cell r="L1384" t="str">
            <v>はタイヤ損耗費及び</v>
          </cell>
        </row>
        <row r="1385">
          <cell r="B1385" t="str">
            <v>ﾊﾞｯｸﾎｳ　油圧式ｸﾛｰﾗ型</v>
          </cell>
          <cell r="C1385" t="str">
            <v>燃料</v>
          </cell>
          <cell r="D1385" t="str">
            <v>燃料</v>
          </cell>
          <cell r="E1385" t="str">
            <v>軽油，油脂類共</v>
          </cell>
          <cell r="F1385">
            <v>0.72</v>
          </cell>
          <cell r="G1385" t="str">
            <v>㍑</v>
          </cell>
          <cell r="H1385">
            <v>0.72</v>
          </cell>
          <cell r="I1385">
            <v>68</v>
          </cell>
          <cell r="J1385">
            <v>49</v>
          </cell>
          <cell r="L1385" t="str">
            <v>補修費を含む。</v>
          </cell>
        </row>
        <row r="1386">
          <cell r="B1386" t="str">
            <v>1.4ｍ3）2.0km以下</v>
          </cell>
        </row>
        <row r="1387">
          <cell r="D1387" t="str">
            <v>運転手（一般）</v>
          </cell>
          <cell r="E1387" t="str">
            <v>人</v>
          </cell>
          <cell r="F1387">
            <v>8.9999999999999993E-3</v>
          </cell>
          <cell r="G1387" t="str">
            <v>人</v>
          </cell>
          <cell r="H1387">
            <v>8.9999999999999993E-3</v>
          </cell>
          <cell r="I1387">
            <v>17000</v>
          </cell>
          <cell r="J1387">
            <v>153</v>
          </cell>
        </row>
        <row r="1389">
          <cell r="D1389" t="str">
            <v>その他</v>
          </cell>
          <cell r="E1389" t="str">
            <v>（労＋雑）×12%</v>
          </cell>
          <cell r="F1389">
            <v>24</v>
          </cell>
          <cell r="J1389">
            <v>24</v>
          </cell>
        </row>
        <row r="1391">
          <cell r="D1391" t="str">
            <v>計</v>
          </cell>
          <cell r="E1391">
            <v>381</v>
          </cell>
          <cell r="J1391">
            <v>381</v>
          </cell>
        </row>
        <row r="1394">
          <cell r="G1394" t="str">
            <v>共用</v>
          </cell>
        </row>
        <row r="1395">
          <cell r="A1395" t="str">
            <v>T033506</v>
          </cell>
          <cell r="B1395" t="str">
            <v>土砂運搬</v>
          </cell>
          <cell r="C1395" t="str">
            <v>ｍ3</v>
          </cell>
          <cell r="D1395" t="str">
            <v>ダンプトラック損料</v>
          </cell>
          <cell r="E1395" t="str">
            <v>１０t車</v>
          </cell>
          <cell r="F1395" t="str">
            <v>日</v>
          </cell>
          <cell r="G1395" t="str">
            <v>日</v>
          </cell>
          <cell r="H1395">
            <v>1.2999999999999999E-2</v>
          </cell>
          <cell r="I1395">
            <v>12900</v>
          </cell>
          <cell r="J1395">
            <v>168</v>
          </cell>
          <cell r="K1395">
            <v>420</v>
          </cell>
          <cell r="L1395" t="str">
            <v>ダンプトラック損料</v>
          </cell>
        </row>
        <row r="1396">
          <cell r="B1396" t="str">
            <v>（１０t車，ＤＩＤ区間　有り</v>
          </cell>
          <cell r="C1396" t="str">
            <v>はタイヤ損耗費及び</v>
          </cell>
          <cell r="L1396" t="str">
            <v>はタイヤ損耗費及び</v>
          </cell>
        </row>
        <row r="1397">
          <cell r="B1397" t="str">
            <v>ﾊﾞｯｸﾎｳ　油圧式ｸﾛｰﾗ型</v>
          </cell>
          <cell r="C1397" t="str">
            <v>燃料</v>
          </cell>
          <cell r="D1397" t="str">
            <v>燃料</v>
          </cell>
          <cell r="E1397" t="str">
            <v>軽油，油脂類共</v>
          </cell>
          <cell r="F1397">
            <v>0.8</v>
          </cell>
          <cell r="G1397" t="str">
            <v>㍑</v>
          </cell>
          <cell r="H1397">
            <v>0.8</v>
          </cell>
          <cell r="I1397">
            <v>68</v>
          </cell>
          <cell r="J1397">
            <v>54</v>
          </cell>
          <cell r="L1397" t="str">
            <v>補修費を含む。</v>
          </cell>
        </row>
        <row r="1398">
          <cell r="B1398" t="str">
            <v>1.4ｍ3）2.5km以下</v>
          </cell>
        </row>
        <row r="1399">
          <cell r="D1399" t="str">
            <v>運転手（一般）</v>
          </cell>
          <cell r="E1399" t="str">
            <v>人</v>
          </cell>
          <cell r="F1399">
            <v>0.01</v>
          </cell>
          <cell r="G1399" t="str">
            <v>人</v>
          </cell>
          <cell r="H1399">
            <v>0.01</v>
          </cell>
          <cell r="I1399">
            <v>17000</v>
          </cell>
          <cell r="J1399">
            <v>170</v>
          </cell>
        </row>
        <row r="1401">
          <cell r="D1401" t="str">
            <v>その他</v>
          </cell>
          <cell r="E1401" t="str">
            <v>（労＋雑）×12%</v>
          </cell>
          <cell r="F1401">
            <v>27</v>
          </cell>
          <cell r="J1401">
            <v>27</v>
          </cell>
        </row>
        <row r="1403">
          <cell r="D1403" t="str">
            <v>計</v>
          </cell>
          <cell r="E1403">
            <v>419</v>
          </cell>
          <cell r="J1403">
            <v>419</v>
          </cell>
        </row>
        <row r="1404">
          <cell r="G1404" t="str">
            <v>共用</v>
          </cell>
        </row>
        <row r="1405">
          <cell r="A1405" t="str">
            <v>T033507</v>
          </cell>
          <cell r="B1405" t="str">
            <v>土砂運搬</v>
          </cell>
          <cell r="C1405" t="str">
            <v>ｍ3</v>
          </cell>
          <cell r="D1405" t="str">
            <v>ダンプトラック損料</v>
          </cell>
          <cell r="E1405" t="str">
            <v>１０t車</v>
          </cell>
          <cell r="F1405" t="str">
            <v>日</v>
          </cell>
          <cell r="G1405" t="str">
            <v>日</v>
          </cell>
          <cell r="H1405">
            <v>1.4E-2</v>
          </cell>
          <cell r="I1405">
            <v>12900</v>
          </cell>
          <cell r="J1405">
            <v>181</v>
          </cell>
          <cell r="K1405">
            <v>460</v>
          </cell>
          <cell r="L1405" t="str">
            <v>ダンプトラック損料</v>
          </cell>
        </row>
        <row r="1406">
          <cell r="B1406" t="str">
            <v>（１０t車，ＤＩＤ区間　有り</v>
          </cell>
          <cell r="C1406" t="str">
            <v>はタイヤ損耗費及び</v>
          </cell>
          <cell r="L1406" t="str">
            <v>はタイヤ損耗費及び</v>
          </cell>
        </row>
        <row r="1407">
          <cell r="B1407" t="str">
            <v>ﾊﾞｯｸﾎｳ　油圧式ｸﾛｰﾗ型</v>
          </cell>
          <cell r="C1407" t="str">
            <v>燃料</v>
          </cell>
          <cell r="D1407" t="str">
            <v>燃料</v>
          </cell>
          <cell r="E1407" t="str">
            <v>軽油，油脂類共</v>
          </cell>
          <cell r="F1407">
            <v>0.88</v>
          </cell>
          <cell r="G1407" t="str">
            <v>㍑</v>
          </cell>
          <cell r="H1407">
            <v>0.88</v>
          </cell>
          <cell r="I1407">
            <v>68</v>
          </cell>
          <cell r="J1407">
            <v>60</v>
          </cell>
          <cell r="L1407" t="str">
            <v>補修費を含む。</v>
          </cell>
        </row>
        <row r="1408">
          <cell r="B1408" t="str">
            <v>1.4ｍ3）3.0km以下</v>
          </cell>
        </row>
        <row r="1409">
          <cell r="D1409" t="str">
            <v>運転手（一般）</v>
          </cell>
          <cell r="E1409" t="str">
            <v>人</v>
          </cell>
          <cell r="F1409">
            <v>1.0999999999999999E-2</v>
          </cell>
          <cell r="G1409" t="str">
            <v>人</v>
          </cell>
          <cell r="H1409">
            <v>1.0999999999999999E-2</v>
          </cell>
          <cell r="I1409">
            <v>17000</v>
          </cell>
          <cell r="J1409">
            <v>187</v>
          </cell>
        </row>
        <row r="1411">
          <cell r="D1411" t="str">
            <v>その他</v>
          </cell>
          <cell r="E1411" t="str">
            <v>（労＋雑）×12%</v>
          </cell>
          <cell r="F1411">
            <v>30</v>
          </cell>
          <cell r="J1411">
            <v>30</v>
          </cell>
        </row>
        <row r="1413">
          <cell r="D1413" t="str">
            <v>計</v>
          </cell>
          <cell r="E1413">
            <v>458</v>
          </cell>
          <cell r="J1413">
            <v>458</v>
          </cell>
        </row>
        <row r="1416">
          <cell r="G1416" t="str">
            <v>共用</v>
          </cell>
        </row>
        <row r="1417">
          <cell r="A1417" t="str">
            <v>T033508</v>
          </cell>
          <cell r="B1417" t="str">
            <v>土砂運搬</v>
          </cell>
          <cell r="C1417" t="str">
            <v>ｍ3</v>
          </cell>
          <cell r="D1417" t="str">
            <v>ダンプトラック損料</v>
          </cell>
          <cell r="E1417" t="str">
            <v>１０t車</v>
          </cell>
          <cell r="F1417" t="str">
            <v>日</v>
          </cell>
          <cell r="G1417" t="str">
            <v>日</v>
          </cell>
          <cell r="H1417">
            <v>1.4999999999999999E-2</v>
          </cell>
          <cell r="I1417">
            <v>12900</v>
          </cell>
          <cell r="J1417">
            <v>194</v>
          </cell>
          <cell r="K1417">
            <v>500</v>
          </cell>
          <cell r="L1417" t="str">
            <v>ダンプトラック損料</v>
          </cell>
        </row>
        <row r="1418">
          <cell r="B1418" t="str">
            <v>（１０t車，ＤＩＤ区間　有り</v>
          </cell>
          <cell r="C1418" t="str">
            <v>はタイヤ損耗費及び</v>
          </cell>
          <cell r="L1418" t="str">
            <v>はタイヤ損耗費及び</v>
          </cell>
        </row>
        <row r="1419">
          <cell r="B1419" t="str">
            <v>ﾊﾞｯｸﾎｳ　油圧式ｸﾛｰﾗ型</v>
          </cell>
          <cell r="C1419" t="str">
            <v>燃料</v>
          </cell>
          <cell r="D1419" t="str">
            <v>燃料</v>
          </cell>
          <cell r="E1419" t="str">
            <v>軽油，油脂類共</v>
          </cell>
          <cell r="F1419">
            <v>0.96</v>
          </cell>
          <cell r="G1419" t="str">
            <v>㍑</v>
          </cell>
          <cell r="H1419">
            <v>0.96</v>
          </cell>
          <cell r="I1419">
            <v>68</v>
          </cell>
          <cell r="J1419">
            <v>65</v>
          </cell>
          <cell r="L1419" t="str">
            <v>補修費を含む。</v>
          </cell>
        </row>
        <row r="1420">
          <cell r="B1420" t="str">
            <v>1.4ｍ3）3.5km以下</v>
          </cell>
        </row>
        <row r="1421">
          <cell r="D1421" t="str">
            <v>運転手（一般）</v>
          </cell>
          <cell r="E1421" t="str">
            <v>人</v>
          </cell>
          <cell r="F1421">
            <v>1.2E-2</v>
          </cell>
          <cell r="G1421" t="str">
            <v>人</v>
          </cell>
          <cell r="H1421">
            <v>1.2E-2</v>
          </cell>
          <cell r="I1421">
            <v>17000</v>
          </cell>
          <cell r="J1421">
            <v>204</v>
          </cell>
        </row>
        <row r="1423">
          <cell r="D1423" t="str">
            <v>その他</v>
          </cell>
          <cell r="E1423" t="str">
            <v>（労＋雑）×12%</v>
          </cell>
          <cell r="F1423">
            <v>32</v>
          </cell>
          <cell r="J1423">
            <v>32</v>
          </cell>
        </row>
        <row r="1425">
          <cell r="D1425" t="str">
            <v>計</v>
          </cell>
          <cell r="E1425">
            <v>495</v>
          </cell>
          <cell r="J1425">
            <v>495</v>
          </cell>
        </row>
        <row r="1428">
          <cell r="G1428" t="str">
            <v>共用</v>
          </cell>
        </row>
        <row r="1429">
          <cell r="A1429" t="str">
            <v>T033509</v>
          </cell>
          <cell r="B1429" t="str">
            <v>土砂運搬</v>
          </cell>
          <cell r="C1429" t="str">
            <v>ｍ3</v>
          </cell>
          <cell r="D1429" t="str">
            <v>ダンプトラック損料</v>
          </cell>
          <cell r="E1429" t="str">
            <v>１０t車</v>
          </cell>
          <cell r="F1429" t="str">
            <v>日</v>
          </cell>
          <cell r="G1429" t="str">
            <v>日</v>
          </cell>
          <cell r="H1429">
            <v>1.7999999999999999E-2</v>
          </cell>
          <cell r="I1429">
            <v>12900</v>
          </cell>
          <cell r="J1429">
            <v>232</v>
          </cell>
          <cell r="K1429">
            <v>580</v>
          </cell>
          <cell r="L1429" t="str">
            <v>ダンプトラック損料</v>
          </cell>
        </row>
        <row r="1430">
          <cell r="B1430" t="str">
            <v>（１０t車，ＤＩＤ区間　有り</v>
          </cell>
          <cell r="C1430" t="str">
            <v>はタイヤ損耗費及び</v>
          </cell>
          <cell r="L1430" t="str">
            <v>はタイヤ損耗費及び</v>
          </cell>
        </row>
        <row r="1431">
          <cell r="B1431" t="str">
            <v>ﾊﾞｯｸﾎｳ　油圧式ｸﾛｰﾗ型</v>
          </cell>
          <cell r="C1431" t="str">
            <v>燃料</v>
          </cell>
          <cell r="D1431" t="str">
            <v>燃料</v>
          </cell>
          <cell r="E1431" t="str">
            <v>軽油，油脂類共</v>
          </cell>
          <cell r="F1431">
            <v>1.1100000000000001</v>
          </cell>
          <cell r="G1431" t="str">
            <v>㍑</v>
          </cell>
          <cell r="H1431">
            <v>1.1100000000000001</v>
          </cell>
          <cell r="I1431">
            <v>68</v>
          </cell>
          <cell r="J1431">
            <v>75</v>
          </cell>
          <cell r="L1431" t="str">
            <v>補修費を含む。</v>
          </cell>
        </row>
        <row r="1432">
          <cell r="B1432" t="str">
            <v>1.4ｍ3）4.5km以下</v>
          </cell>
        </row>
        <row r="1433">
          <cell r="D1433" t="str">
            <v>運転手（一般）</v>
          </cell>
          <cell r="E1433" t="str">
            <v>人</v>
          </cell>
          <cell r="F1433">
            <v>1.4E-2</v>
          </cell>
          <cell r="G1433" t="str">
            <v>人</v>
          </cell>
          <cell r="H1433">
            <v>1.4E-2</v>
          </cell>
          <cell r="I1433">
            <v>17000</v>
          </cell>
          <cell r="J1433">
            <v>238</v>
          </cell>
        </row>
        <row r="1435">
          <cell r="D1435" t="str">
            <v>その他</v>
          </cell>
          <cell r="E1435" t="str">
            <v>（労＋雑）×12%</v>
          </cell>
          <cell r="F1435">
            <v>38</v>
          </cell>
          <cell r="J1435">
            <v>38</v>
          </cell>
        </row>
        <row r="1437">
          <cell r="D1437" t="str">
            <v>計</v>
          </cell>
          <cell r="E1437">
            <v>583</v>
          </cell>
          <cell r="J1437">
            <v>583</v>
          </cell>
        </row>
        <row r="1440">
          <cell r="G1440" t="str">
            <v>共用</v>
          </cell>
        </row>
        <row r="1441">
          <cell r="A1441" t="str">
            <v>T033510</v>
          </cell>
          <cell r="B1441" t="str">
            <v>土砂運搬</v>
          </cell>
          <cell r="C1441" t="str">
            <v>ｍ3</v>
          </cell>
          <cell r="D1441" t="str">
            <v>ダンプトラック損料</v>
          </cell>
          <cell r="E1441" t="str">
            <v>１０t車</v>
          </cell>
          <cell r="F1441" t="str">
            <v>日</v>
          </cell>
          <cell r="G1441" t="str">
            <v>日</v>
          </cell>
          <cell r="H1441">
            <v>2.1999999999999999E-2</v>
          </cell>
          <cell r="I1441">
            <v>12900</v>
          </cell>
          <cell r="J1441">
            <v>284</v>
          </cell>
          <cell r="K1441">
            <v>710</v>
          </cell>
          <cell r="L1441" t="str">
            <v>ダンプトラック損料</v>
          </cell>
        </row>
        <row r="1442">
          <cell r="B1442" t="str">
            <v>（１０t車，ＤＩＤ区間　有り</v>
          </cell>
          <cell r="C1442" t="str">
            <v>はタイヤ損耗費及び</v>
          </cell>
          <cell r="L1442" t="str">
            <v>はタイヤ損耗費及び</v>
          </cell>
        </row>
        <row r="1443">
          <cell r="B1443" t="str">
            <v>ﾊﾞｯｸﾎｳ　油圧式ｸﾛｰﾗ型</v>
          </cell>
          <cell r="C1443" t="str">
            <v>燃料</v>
          </cell>
          <cell r="D1443" t="str">
            <v>燃料</v>
          </cell>
          <cell r="E1443" t="str">
            <v>軽油，油脂類共</v>
          </cell>
          <cell r="F1443">
            <v>1.35</v>
          </cell>
          <cell r="G1443" t="str">
            <v>㍑</v>
          </cell>
          <cell r="H1443">
            <v>1.35</v>
          </cell>
          <cell r="I1443">
            <v>68</v>
          </cell>
          <cell r="J1443">
            <v>92</v>
          </cell>
          <cell r="L1443" t="str">
            <v>補修費を含む。</v>
          </cell>
        </row>
        <row r="1444">
          <cell r="B1444" t="str">
            <v>1.4ｍ3）5.5km以下</v>
          </cell>
        </row>
        <row r="1445">
          <cell r="D1445" t="str">
            <v>運転手（一般）</v>
          </cell>
          <cell r="E1445" t="str">
            <v>人</v>
          </cell>
          <cell r="F1445">
            <v>1.7000000000000001E-2</v>
          </cell>
          <cell r="G1445" t="str">
            <v>人</v>
          </cell>
          <cell r="H1445">
            <v>1.7000000000000001E-2</v>
          </cell>
          <cell r="I1445">
            <v>17000</v>
          </cell>
          <cell r="J1445">
            <v>289</v>
          </cell>
        </row>
        <row r="1447">
          <cell r="D1447" t="str">
            <v>その他</v>
          </cell>
          <cell r="E1447" t="str">
            <v>（労＋雑）×12%</v>
          </cell>
          <cell r="F1447">
            <v>46</v>
          </cell>
          <cell r="J1447">
            <v>46</v>
          </cell>
        </row>
        <row r="1449">
          <cell r="D1449" t="str">
            <v>計</v>
          </cell>
          <cell r="E1449">
            <v>711</v>
          </cell>
          <cell r="J1449">
            <v>711</v>
          </cell>
        </row>
        <row r="1452">
          <cell r="G1452" t="str">
            <v>共用</v>
          </cell>
        </row>
        <row r="1453">
          <cell r="A1453" t="str">
            <v>T033511</v>
          </cell>
          <cell r="B1453" t="str">
            <v>土砂運搬</v>
          </cell>
          <cell r="C1453" t="str">
            <v>ｍ3</v>
          </cell>
          <cell r="D1453" t="str">
            <v>ダンプトラック損料</v>
          </cell>
          <cell r="E1453" t="str">
            <v>１０t車</v>
          </cell>
          <cell r="F1453" t="str">
            <v>日</v>
          </cell>
          <cell r="G1453" t="str">
            <v>日</v>
          </cell>
          <cell r="H1453">
            <v>2.5999999999999999E-2</v>
          </cell>
          <cell r="I1453">
            <v>12900</v>
          </cell>
          <cell r="J1453">
            <v>335</v>
          </cell>
          <cell r="K1453">
            <v>840</v>
          </cell>
          <cell r="L1453" t="str">
            <v>ダンプトラック損料</v>
          </cell>
        </row>
        <row r="1454">
          <cell r="B1454" t="str">
            <v>（１０t車，ＤＩＤ区間　有り</v>
          </cell>
          <cell r="C1454" t="str">
            <v>はタイヤ損耗費及び</v>
          </cell>
          <cell r="L1454" t="str">
            <v>はタイヤ損耗費及び</v>
          </cell>
        </row>
        <row r="1455">
          <cell r="B1455" t="str">
            <v>ﾊﾞｯｸﾎｳ　油圧式ｸﾛｰﾗ型</v>
          </cell>
          <cell r="C1455" t="str">
            <v>燃料</v>
          </cell>
          <cell r="D1455" t="str">
            <v>燃料</v>
          </cell>
          <cell r="E1455" t="str">
            <v>軽油，油脂類共</v>
          </cell>
          <cell r="F1455">
            <v>1.59</v>
          </cell>
          <cell r="G1455" t="str">
            <v>㍑</v>
          </cell>
          <cell r="H1455">
            <v>1.59</v>
          </cell>
          <cell r="I1455">
            <v>68</v>
          </cell>
          <cell r="J1455">
            <v>108</v>
          </cell>
          <cell r="L1455" t="str">
            <v>補修費を含む。</v>
          </cell>
        </row>
        <row r="1456">
          <cell r="B1456" t="str">
            <v>0.1.4ｍ3）6.5km以下</v>
          </cell>
        </row>
        <row r="1457">
          <cell r="D1457" t="str">
            <v>運転手（一般）</v>
          </cell>
          <cell r="E1457" t="str">
            <v>人</v>
          </cell>
          <cell r="F1457">
            <v>0.02</v>
          </cell>
          <cell r="G1457" t="str">
            <v>人</v>
          </cell>
          <cell r="H1457">
            <v>0.02</v>
          </cell>
          <cell r="I1457">
            <v>17000</v>
          </cell>
          <cell r="J1457">
            <v>340</v>
          </cell>
        </row>
        <row r="1459">
          <cell r="D1459" t="str">
            <v>その他</v>
          </cell>
          <cell r="E1459" t="str">
            <v>（労＋雑）×12%</v>
          </cell>
          <cell r="F1459">
            <v>54</v>
          </cell>
          <cell r="J1459">
            <v>54</v>
          </cell>
        </row>
        <row r="1461">
          <cell r="D1461" t="str">
            <v>計</v>
          </cell>
          <cell r="E1461">
            <v>837</v>
          </cell>
          <cell r="J1461">
            <v>837</v>
          </cell>
        </row>
        <row r="1464">
          <cell r="G1464" t="str">
            <v>共用</v>
          </cell>
        </row>
        <row r="1465">
          <cell r="A1465" t="str">
            <v>T033512</v>
          </cell>
          <cell r="B1465" t="str">
            <v>土砂運搬</v>
          </cell>
          <cell r="C1465" t="str">
            <v>ｍ3</v>
          </cell>
          <cell r="D1465" t="str">
            <v>ダンプトラック損料</v>
          </cell>
          <cell r="E1465" t="str">
            <v>１０t車</v>
          </cell>
          <cell r="F1465" t="str">
            <v>日</v>
          </cell>
          <cell r="G1465" t="str">
            <v>日</v>
          </cell>
          <cell r="H1465">
            <v>0.03</v>
          </cell>
          <cell r="I1465">
            <v>12900</v>
          </cell>
          <cell r="J1465">
            <v>387</v>
          </cell>
          <cell r="K1465">
            <v>960</v>
          </cell>
          <cell r="L1465" t="str">
            <v>ダンプトラック損料</v>
          </cell>
        </row>
        <row r="1466">
          <cell r="B1466" t="str">
            <v>（１０t車，ＤＩＤ区間　有り</v>
          </cell>
          <cell r="C1466" t="str">
            <v>はタイヤ損耗費及び</v>
          </cell>
          <cell r="L1466" t="str">
            <v>はタイヤ損耗費及び</v>
          </cell>
        </row>
        <row r="1467">
          <cell r="B1467" t="str">
            <v>ﾊﾞｯｸﾎｳ　油圧式ｸﾛｰﾗ型</v>
          </cell>
          <cell r="C1467" t="str">
            <v>燃料</v>
          </cell>
          <cell r="D1467" t="str">
            <v>燃料</v>
          </cell>
          <cell r="E1467" t="str">
            <v>軽油，油脂類共</v>
          </cell>
          <cell r="F1467">
            <v>1.83</v>
          </cell>
          <cell r="G1467" t="str">
            <v>㍑</v>
          </cell>
          <cell r="H1467">
            <v>1.83</v>
          </cell>
          <cell r="I1467">
            <v>68</v>
          </cell>
          <cell r="J1467">
            <v>124</v>
          </cell>
          <cell r="L1467" t="str">
            <v>補修費を含む。</v>
          </cell>
        </row>
        <row r="1468">
          <cell r="B1468" t="str">
            <v>0.1.4ｍ3）8.0km以下</v>
          </cell>
        </row>
        <row r="1469">
          <cell r="D1469" t="str">
            <v>運転手（一般）</v>
          </cell>
          <cell r="E1469" t="str">
            <v>人</v>
          </cell>
          <cell r="F1469">
            <v>2.3E-2</v>
          </cell>
          <cell r="G1469" t="str">
            <v>人</v>
          </cell>
          <cell r="H1469">
            <v>2.3E-2</v>
          </cell>
          <cell r="I1469">
            <v>17000</v>
          </cell>
          <cell r="J1469">
            <v>391</v>
          </cell>
        </row>
        <row r="1471">
          <cell r="D1471" t="str">
            <v>その他</v>
          </cell>
          <cell r="E1471" t="str">
            <v>（労＋雑）×12%</v>
          </cell>
          <cell r="F1471">
            <v>62</v>
          </cell>
          <cell r="J1471">
            <v>62</v>
          </cell>
        </row>
        <row r="1473">
          <cell r="D1473" t="str">
            <v>計</v>
          </cell>
          <cell r="E1473">
            <v>964</v>
          </cell>
          <cell r="J1473">
            <v>964</v>
          </cell>
        </row>
        <row r="1474">
          <cell r="G1474" t="str">
            <v>共用</v>
          </cell>
        </row>
        <row r="1475">
          <cell r="A1475" t="str">
            <v>T033513</v>
          </cell>
          <cell r="B1475" t="str">
            <v>土砂運搬</v>
          </cell>
          <cell r="C1475" t="str">
            <v>ｍ3</v>
          </cell>
          <cell r="D1475" t="str">
            <v>ダンプトラック損料</v>
          </cell>
          <cell r="E1475" t="str">
            <v>１０t車</v>
          </cell>
          <cell r="F1475" t="str">
            <v>日</v>
          </cell>
          <cell r="G1475" t="str">
            <v>日</v>
          </cell>
          <cell r="H1475">
            <v>3.4000000000000002E-2</v>
          </cell>
          <cell r="I1475">
            <v>12900</v>
          </cell>
          <cell r="J1475">
            <v>439</v>
          </cell>
          <cell r="K1475">
            <v>1090</v>
          </cell>
          <cell r="L1475" t="str">
            <v>ダンプトラック損料</v>
          </cell>
        </row>
        <row r="1476">
          <cell r="B1476" t="str">
            <v>（１０t車，ＤＩＤ区間　有り</v>
          </cell>
          <cell r="C1476" t="str">
            <v>はタイヤ損耗費及び</v>
          </cell>
          <cell r="L1476" t="str">
            <v>はタイヤ損耗費及び</v>
          </cell>
        </row>
        <row r="1477">
          <cell r="B1477" t="str">
            <v>ﾊﾞｯｸﾎｳ　油圧式ｸﾛｰﾗ型</v>
          </cell>
          <cell r="C1477" t="str">
            <v>燃料</v>
          </cell>
          <cell r="D1477" t="str">
            <v>燃料</v>
          </cell>
          <cell r="E1477" t="str">
            <v>軽油，油脂類共</v>
          </cell>
          <cell r="F1477">
            <v>2.0699999999999998</v>
          </cell>
          <cell r="G1477" t="str">
            <v>㍑</v>
          </cell>
          <cell r="H1477">
            <v>2.0699999999999998</v>
          </cell>
          <cell r="I1477">
            <v>68</v>
          </cell>
          <cell r="J1477">
            <v>141</v>
          </cell>
          <cell r="L1477" t="str">
            <v>補修費を含む。</v>
          </cell>
        </row>
        <row r="1478">
          <cell r="B1478" t="str">
            <v>1.4ｍ3）9.5km以下</v>
          </cell>
        </row>
        <row r="1479">
          <cell r="D1479" t="str">
            <v>運転手（一般）</v>
          </cell>
          <cell r="E1479" t="str">
            <v>人</v>
          </cell>
          <cell r="F1479">
            <v>2.5999999999999999E-2</v>
          </cell>
          <cell r="G1479" t="str">
            <v>人</v>
          </cell>
          <cell r="H1479">
            <v>2.5999999999999999E-2</v>
          </cell>
          <cell r="I1479">
            <v>17000</v>
          </cell>
          <cell r="J1479">
            <v>442</v>
          </cell>
        </row>
        <row r="1481">
          <cell r="D1481" t="str">
            <v>その他</v>
          </cell>
          <cell r="E1481" t="str">
            <v>（労＋雑）×12%</v>
          </cell>
          <cell r="F1481">
            <v>70</v>
          </cell>
          <cell r="J1481">
            <v>70</v>
          </cell>
        </row>
        <row r="1483">
          <cell r="D1483" t="str">
            <v>計</v>
          </cell>
          <cell r="E1483">
            <v>1092</v>
          </cell>
          <cell r="J1483">
            <v>1092</v>
          </cell>
        </row>
        <row r="1487">
          <cell r="A1487" t="str">
            <v>T033515</v>
          </cell>
          <cell r="B1487" t="str">
            <v>土砂運搬</v>
          </cell>
          <cell r="C1487" t="str">
            <v>ｍ3</v>
          </cell>
          <cell r="D1487" t="str">
            <v>ダンプトラック損料</v>
          </cell>
          <cell r="E1487" t="str">
            <v>１０t車</v>
          </cell>
          <cell r="F1487" t="str">
            <v>日</v>
          </cell>
          <cell r="G1487" t="str">
            <v>日</v>
          </cell>
          <cell r="H1487">
            <v>3.9E-2</v>
          </cell>
          <cell r="I1487">
            <v>12900</v>
          </cell>
          <cell r="J1487">
            <v>503</v>
          </cell>
          <cell r="K1487">
            <v>1260</v>
          </cell>
          <cell r="L1487" t="str">
            <v>ダンプトラック損料</v>
          </cell>
        </row>
        <row r="1488">
          <cell r="B1488" t="str">
            <v>（１０t車，ＤＩＤ区間　有り</v>
          </cell>
          <cell r="C1488" t="str">
            <v>はタイヤ損耗費及び</v>
          </cell>
          <cell r="L1488" t="str">
            <v>はタイヤ損耗費及び</v>
          </cell>
        </row>
        <row r="1489">
          <cell r="B1489" t="str">
            <v>ﾊﾞｯｸﾎｳ　油圧式ｸﾛｰﾗ型</v>
          </cell>
          <cell r="C1489" t="str">
            <v>燃料</v>
          </cell>
          <cell r="D1489" t="str">
            <v>燃料</v>
          </cell>
          <cell r="E1489" t="str">
            <v>軽油，油脂類共</v>
          </cell>
          <cell r="F1489">
            <v>2.39</v>
          </cell>
          <cell r="G1489" t="str">
            <v>㍑</v>
          </cell>
          <cell r="H1489">
            <v>2.39</v>
          </cell>
          <cell r="I1489">
            <v>68</v>
          </cell>
          <cell r="J1489">
            <v>163</v>
          </cell>
          <cell r="L1489" t="str">
            <v>補修費を含む。</v>
          </cell>
        </row>
        <row r="1490">
          <cell r="B1490" t="str">
            <v>1.4ｍ3）11.5km以下</v>
          </cell>
        </row>
        <row r="1491">
          <cell r="D1491" t="str">
            <v>運転手（一般）</v>
          </cell>
          <cell r="E1491" t="str">
            <v>人</v>
          </cell>
          <cell r="F1491">
            <v>0.03</v>
          </cell>
          <cell r="G1491" t="str">
            <v>人</v>
          </cell>
          <cell r="H1491">
            <v>0.03</v>
          </cell>
          <cell r="I1491">
            <v>17000</v>
          </cell>
          <cell r="J1491">
            <v>510</v>
          </cell>
        </row>
        <row r="1493">
          <cell r="D1493" t="str">
            <v>その他</v>
          </cell>
          <cell r="E1493" t="str">
            <v>（労＋雑）×12%</v>
          </cell>
          <cell r="F1493">
            <v>81</v>
          </cell>
          <cell r="J1493">
            <v>81</v>
          </cell>
        </row>
        <row r="1495">
          <cell r="D1495" t="str">
            <v>計</v>
          </cell>
          <cell r="E1495">
            <v>1257</v>
          </cell>
          <cell r="J1495">
            <v>1257</v>
          </cell>
        </row>
        <row r="1498">
          <cell r="G1498" t="str">
            <v>共用</v>
          </cell>
        </row>
        <row r="1499">
          <cell r="A1499" t="str">
            <v>T033516</v>
          </cell>
          <cell r="B1499" t="str">
            <v>土砂運搬</v>
          </cell>
          <cell r="C1499" t="str">
            <v>ｍ3</v>
          </cell>
          <cell r="D1499" t="str">
            <v>ダンプトラック損料</v>
          </cell>
          <cell r="E1499" t="str">
            <v>１０t車</v>
          </cell>
          <cell r="F1499" t="str">
            <v>日</v>
          </cell>
          <cell r="G1499" t="str">
            <v>日</v>
          </cell>
          <cell r="H1499">
            <v>4.5999999999999999E-2</v>
          </cell>
          <cell r="I1499">
            <v>12900</v>
          </cell>
          <cell r="J1499">
            <v>593</v>
          </cell>
          <cell r="K1499">
            <v>1500</v>
          </cell>
          <cell r="L1499" t="str">
            <v>ダンプトラック損料</v>
          </cell>
        </row>
        <row r="1500">
          <cell r="B1500" t="str">
            <v>（１０t車，ＤＩＤ区間　有り</v>
          </cell>
          <cell r="C1500" t="str">
            <v>はタイヤ損耗費及び</v>
          </cell>
          <cell r="L1500" t="str">
            <v>はタイヤ損耗費及び</v>
          </cell>
        </row>
        <row r="1501">
          <cell r="B1501" t="str">
            <v>ﾊﾞｯｸﾎｳ　油圧式ｸﾛｰﾗ型</v>
          </cell>
          <cell r="C1501" t="str">
            <v>燃料</v>
          </cell>
          <cell r="D1501" t="str">
            <v>燃料</v>
          </cell>
          <cell r="E1501" t="str">
            <v>軽油，油脂類共</v>
          </cell>
          <cell r="F1501">
            <v>2.87</v>
          </cell>
          <cell r="G1501" t="str">
            <v>㍑</v>
          </cell>
          <cell r="H1501">
            <v>2.87</v>
          </cell>
          <cell r="I1501">
            <v>68</v>
          </cell>
          <cell r="J1501">
            <v>195</v>
          </cell>
          <cell r="L1501" t="str">
            <v>補修費を含む。</v>
          </cell>
        </row>
        <row r="1502">
          <cell r="B1502" t="str">
            <v>1.4ｍ3）15.0km以下</v>
          </cell>
        </row>
        <row r="1503">
          <cell r="D1503" t="str">
            <v>運転手（一般）</v>
          </cell>
          <cell r="E1503" t="str">
            <v>人</v>
          </cell>
          <cell r="F1503">
            <v>3.5999999999999997E-2</v>
          </cell>
          <cell r="G1503" t="str">
            <v>人</v>
          </cell>
          <cell r="H1503">
            <v>3.5999999999999997E-2</v>
          </cell>
          <cell r="I1503">
            <v>17000</v>
          </cell>
          <cell r="J1503">
            <v>612</v>
          </cell>
        </row>
        <row r="1505">
          <cell r="D1505" t="str">
            <v>その他</v>
          </cell>
          <cell r="E1505" t="str">
            <v>（労＋雑）×12%</v>
          </cell>
          <cell r="F1505">
            <v>97</v>
          </cell>
          <cell r="J1505">
            <v>97</v>
          </cell>
        </row>
        <row r="1507">
          <cell r="D1507" t="str">
            <v>計</v>
          </cell>
          <cell r="E1507">
            <v>1497</v>
          </cell>
          <cell r="J1507">
            <v>1497</v>
          </cell>
        </row>
        <row r="1510">
          <cell r="G1510" t="str">
            <v>共用</v>
          </cell>
        </row>
        <row r="1511">
          <cell r="A1511" t="str">
            <v>T033520</v>
          </cell>
          <cell r="B1511" t="str">
            <v>土砂運搬</v>
          </cell>
          <cell r="C1511" t="str">
            <v>ｍ3</v>
          </cell>
          <cell r="D1511" t="str">
            <v>ダンプトラック損料</v>
          </cell>
          <cell r="E1511" t="str">
            <v>１０t車</v>
          </cell>
          <cell r="F1511" t="str">
            <v>日</v>
          </cell>
          <cell r="G1511" t="str">
            <v>日</v>
          </cell>
          <cell r="H1511">
            <v>5.8000000000000003E-2</v>
          </cell>
          <cell r="I1511">
            <v>12900</v>
          </cell>
          <cell r="J1511">
            <v>748</v>
          </cell>
          <cell r="K1511">
            <v>1880</v>
          </cell>
          <cell r="L1511" t="str">
            <v>ダンプトラック損料</v>
          </cell>
        </row>
        <row r="1512">
          <cell r="B1512" t="str">
            <v>（１０t車，ＤＩＤ区間　有り</v>
          </cell>
          <cell r="C1512" t="str">
            <v>はタイヤ損耗費及び</v>
          </cell>
          <cell r="L1512" t="str">
            <v>はタイヤ損耗費及び</v>
          </cell>
        </row>
        <row r="1513">
          <cell r="B1513" t="str">
            <v>ﾊﾞｯｸﾎｳ　油圧式ｸﾛｰﾗ型</v>
          </cell>
          <cell r="C1513" t="str">
            <v>燃料</v>
          </cell>
          <cell r="D1513" t="str">
            <v>燃料</v>
          </cell>
          <cell r="E1513" t="str">
            <v>軽油，油脂類共</v>
          </cell>
          <cell r="F1513">
            <v>3.58</v>
          </cell>
          <cell r="G1513" t="str">
            <v>㍑</v>
          </cell>
          <cell r="H1513">
            <v>3.58</v>
          </cell>
          <cell r="I1513">
            <v>68</v>
          </cell>
          <cell r="J1513">
            <v>243</v>
          </cell>
          <cell r="L1513" t="str">
            <v>補修費を含む。</v>
          </cell>
        </row>
        <row r="1514">
          <cell r="B1514" t="str">
            <v>1.4ｍ3）20.5km以下</v>
          </cell>
        </row>
        <row r="1515">
          <cell r="D1515" t="str">
            <v>運転手（一般）</v>
          </cell>
          <cell r="E1515" t="str">
            <v>人</v>
          </cell>
          <cell r="F1515">
            <v>4.4999999999999998E-2</v>
          </cell>
          <cell r="G1515" t="str">
            <v>人</v>
          </cell>
          <cell r="H1515">
            <v>4.4999999999999998E-2</v>
          </cell>
          <cell r="I1515">
            <v>17000</v>
          </cell>
          <cell r="J1515">
            <v>765</v>
          </cell>
        </row>
        <row r="1517">
          <cell r="D1517" t="str">
            <v>その他</v>
          </cell>
          <cell r="E1517" t="str">
            <v>（労＋雑）×12%</v>
          </cell>
          <cell r="F1517">
            <v>121</v>
          </cell>
          <cell r="J1517">
            <v>121</v>
          </cell>
        </row>
        <row r="1519">
          <cell r="D1519" t="str">
            <v>計</v>
          </cell>
          <cell r="E1519">
            <v>1877</v>
          </cell>
          <cell r="J1519">
            <v>1877</v>
          </cell>
        </row>
        <row r="1522">
          <cell r="G1522" t="str">
            <v>共用</v>
          </cell>
        </row>
        <row r="1523">
          <cell r="A1523" t="str">
            <v>T033530</v>
          </cell>
          <cell r="B1523" t="str">
            <v>土砂運搬</v>
          </cell>
          <cell r="C1523" t="str">
            <v>ｍ3</v>
          </cell>
          <cell r="D1523" t="str">
            <v>ダンプトラック損料</v>
          </cell>
          <cell r="E1523" t="str">
            <v>１０t車</v>
          </cell>
          <cell r="F1523" t="str">
            <v>日</v>
          </cell>
          <cell r="G1523" t="str">
            <v>日</v>
          </cell>
          <cell r="H1523">
            <v>7.9000000000000001E-2</v>
          </cell>
          <cell r="I1523">
            <v>12900</v>
          </cell>
          <cell r="J1523">
            <v>1019</v>
          </cell>
          <cell r="K1523">
            <v>2550</v>
          </cell>
          <cell r="L1523" t="str">
            <v>ダンプトラック損料</v>
          </cell>
        </row>
        <row r="1524">
          <cell r="B1524" t="str">
            <v>（１０t車，ＤＩＤ区間　有り</v>
          </cell>
          <cell r="C1524" t="str">
            <v>はタイヤ損耗費及び</v>
          </cell>
          <cell r="L1524" t="str">
            <v>はタイヤ損耗費及び</v>
          </cell>
        </row>
        <row r="1525">
          <cell r="B1525" t="str">
            <v>ﾊﾞｯｸﾎｳ　油圧式ｸﾛｰﾗ型</v>
          </cell>
          <cell r="C1525" t="str">
            <v>燃料</v>
          </cell>
          <cell r="D1525" t="str">
            <v>燃料</v>
          </cell>
          <cell r="E1525" t="str">
            <v>軽油，油脂類共</v>
          </cell>
          <cell r="F1525">
            <v>4.8600000000000003</v>
          </cell>
          <cell r="G1525" t="str">
            <v>㍑</v>
          </cell>
          <cell r="H1525">
            <v>4.8600000000000003</v>
          </cell>
          <cell r="I1525">
            <v>68</v>
          </cell>
          <cell r="J1525">
            <v>330</v>
          </cell>
          <cell r="L1525" t="str">
            <v>補修費を含む。</v>
          </cell>
        </row>
        <row r="1526">
          <cell r="B1526" t="str">
            <v>1.4ｍ3）33.0km以下</v>
          </cell>
        </row>
        <row r="1527">
          <cell r="D1527" t="str">
            <v>運転手（一般）</v>
          </cell>
          <cell r="E1527" t="str">
            <v>人</v>
          </cell>
          <cell r="F1527">
            <v>6.0999999999999999E-2</v>
          </cell>
          <cell r="G1527" t="str">
            <v>人</v>
          </cell>
          <cell r="H1527">
            <v>6.0999999999999999E-2</v>
          </cell>
          <cell r="I1527">
            <v>17000</v>
          </cell>
          <cell r="J1527">
            <v>1037</v>
          </cell>
        </row>
        <row r="1529">
          <cell r="D1529" t="str">
            <v>その他</v>
          </cell>
          <cell r="E1529" t="str">
            <v>（労＋雑）×12%</v>
          </cell>
          <cell r="F1529">
            <v>164</v>
          </cell>
          <cell r="J1529">
            <v>164</v>
          </cell>
        </row>
        <row r="1531">
          <cell r="D1531" t="str">
            <v>計</v>
          </cell>
          <cell r="E1531">
            <v>2550</v>
          </cell>
          <cell r="J1531">
            <v>2550</v>
          </cell>
        </row>
        <row r="1534">
          <cell r="G1534" t="str">
            <v>共用</v>
          </cell>
        </row>
        <row r="1535">
          <cell r="A1535" t="str">
            <v>T033540</v>
          </cell>
          <cell r="B1535" t="str">
            <v>土砂運搬</v>
          </cell>
          <cell r="C1535" t="str">
            <v>ｍ3</v>
          </cell>
          <cell r="D1535" t="str">
            <v>ダンプトラック損料</v>
          </cell>
          <cell r="E1535" t="str">
            <v>１０t車</v>
          </cell>
          <cell r="F1535" t="str">
            <v>日</v>
          </cell>
          <cell r="G1535" t="str">
            <v>日</v>
          </cell>
          <cell r="H1535">
            <v>0.11700000000000001</v>
          </cell>
          <cell r="I1535">
            <v>12900</v>
          </cell>
          <cell r="J1535">
            <v>1509</v>
          </cell>
          <cell r="K1535">
            <v>3790</v>
          </cell>
          <cell r="L1535" t="str">
            <v>ダンプトラック損料</v>
          </cell>
        </row>
        <row r="1536">
          <cell r="B1536" t="str">
            <v>（１０t車，ＤＩＤ区間　有り</v>
          </cell>
          <cell r="C1536" t="str">
            <v>はタイヤ損耗費及び</v>
          </cell>
          <cell r="L1536" t="str">
            <v>はタイヤ損耗費及び</v>
          </cell>
        </row>
        <row r="1537">
          <cell r="B1537" t="str">
            <v>ﾊﾞｯｸﾎｳ　油圧式ｸﾛｰﾗ型</v>
          </cell>
          <cell r="C1537" t="str">
            <v>燃料</v>
          </cell>
          <cell r="D1537" t="str">
            <v>燃料</v>
          </cell>
          <cell r="E1537" t="str">
            <v>軽油，油脂類共</v>
          </cell>
          <cell r="F1537">
            <v>7.24</v>
          </cell>
          <cell r="G1537" t="str">
            <v>㍑</v>
          </cell>
          <cell r="H1537">
            <v>7.24</v>
          </cell>
          <cell r="I1537">
            <v>68</v>
          </cell>
          <cell r="J1537">
            <v>492</v>
          </cell>
          <cell r="L1537" t="str">
            <v>補修費を含む。</v>
          </cell>
        </row>
        <row r="1538">
          <cell r="B1538" t="str">
            <v>1.4ｍ3）60.0km以下</v>
          </cell>
        </row>
        <row r="1539">
          <cell r="D1539" t="str">
            <v>運転手（一般）</v>
          </cell>
          <cell r="E1539" t="str">
            <v>人</v>
          </cell>
          <cell r="F1539">
            <v>9.0999999999999998E-2</v>
          </cell>
          <cell r="G1539" t="str">
            <v>人</v>
          </cell>
          <cell r="H1539">
            <v>9.0999999999999998E-2</v>
          </cell>
          <cell r="I1539">
            <v>17000</v>
          </cell>
          <cell r="J1539">
            <v>1547</v>
          </cell>
        </row>
        <row r="1541">
          <cell r="D1541" t="str">
            <v>その他</v>
          </cell>
          <cell r="E1541" t="str">
            <v>（労＋雑）×12%</v>
          </cell>
          <cell r="F1541">
            <v>245</v>
          </cell>
          <cell r="J1541">
            <v>245</v>
          </cell>
        </row>
        <row r="1543">
          <cell r="D1543" t="str">
            <v>計</v>
          </cell>
          <cell r="E1543">
            <v>3793</v>
          </cell>
          <cell r="J1543">
            <v>3793</v>
          </cell>
        </row>
        <row r="1544">
          <cell r="G1544" t="str">
            <v>共用</v>
          </cell>
        </row>
        <row r="1545">
          <cell r="A1545" t="str">
            <v>T033600</v>
          </cell>
          <cell r="B1545" t="str">
            <v>土砂運搬</v>
          </cell>
          <cell r="C1545" t="str">
            <v>ｍ3</v>
          </cell>
          <cell r="D1545" t="str">
            <v>ダンプトラック損料</v>
          </cell>
          <cell r="E1545" t="str">
            <v>１０t車</v>
          </cell>
          <cell r="F1545" t="str">
            <v>日</v>
          </cell>
          <cell r="G1545" t="str">
            <v>日</v>
          </cell>
          <cell r="H1545">
            <v>6.0000000000000001E-3</v>
          </cell>
          <cell r="I1545">
            <v>12900</v>
          </cell>
          <cell r="J1545">
            <v>77</v>
          </cell>
          <cell r="K1545">
            <v>200</v>
          </cell>
          <cell r="L1545" t="str">
            <v>ダンプトラック損料</v>
          </cell>
        </row>
        <row r="1546">
          <cell r="B1546" t="str">
            <v>（１０t車，ＤＩＤ区間　無し</v>
          </cell>
          <cell r="C1546" t="str">
            <v>はタイヤ損耗費及び</v>
          </cell>
          <cell r="L1546" t="str">
            <v>はタイヤ損耗費及び</v>
          </cell>
        </row>
        <row r="1547">
          <cell r="B1547" t="str">
            <v>ﾊﾞｯｸﾎｳ　油圧式ｸﾛｰﾗ型</v>
          </cell>
          <cell r="C1547" t="str">
            <v>燃料</v>
          </cell>
          <cell r="D1547" t="str">
            <v>燃料</v>
          </cell>
          <cell r="E1547" t="str">
            <v>軽油，油脂類共</v>
          </cell>
          <cell r="F1547">
            <v>0.4</v>
          </cell>
          <cell r="G1547" t="str">
            <v>㍑</v>
          </cell>
          <cell r="H1547">
            <v>0.4</v>
          </cell>
          <cell r="I1547">
            <v>68</v>
          </cell>
          <cell r="J1547">
            <v>27</v>
          </cell>
          <cell r="L1547" t="str">
            <v>補修費を含む。</v>
          </cell>
        </row>
        <row r="1548">
          <cell r="B1548" t="str">
            <v>1.4ｍ3）0.3km以下</v>
          </cell>
        </row>
        <row r="1549">
          <cell r="D1549" t="str">
            <v>運転手（一般）</v>
          </cell>
          <cell r="E1549" t="str">
            <v>人</v>
          </cell>
          <cell r="F1549">
            <v>5.0000000000000001E-3</v>
          </cell>
          <cell r="G1549" t="str">
            <v>人</v>
          </cell>
          <cell r="H1549">
            <v>5.0000000000000001E-3</v>
          </cell>
          <cell r="I1549">
            <v>17000</v>
          </cell>
          <cell r="J1549">
            <v>85</v>
          </cell>
        </row>
        <row r="1551">
          <cell r="D1551" t="str">
            <v>その他</v>
          </cell>
          <cell r="E1551" t="str">
            <v>（労＋雑）×12%</v>
          </cell>
          <cell r="F1551">
            <v>13</v>
          </cell>
          <cell r="J1551">
            <v>13</v>
          </cell>
        </row>
        <row r="1553">
          <cell r="D1553" t="str">
            <v>計</v>
          </cell>
          <cell r="E1553">
            <v>202</v>
          </cell>
          <cell r="J1553">
            <v>202</v>
          </cell>
        </row>
        <row r="1556">
          <cell r="G1556" t="str">
            <v>共用</v>
          </cell>
        </row>
        <row r="1557">
          <cell r="A1557" t="str">
            <v>T033601</v>
          </cell>
          <cell r="B1557" t="str">
            <v>土砂運搬</v>
          </cell>
          <cell r="C1557" t="str">
            <v>ｍ3</v>
          </cell>
          <cell r="D1557" t="str">
            <v>ダンプトラック損料</v>
          </cell>
          <cell r="E1557" t="str">
            <v>１０t車</v>
          </cell>
          <cell r="F1557" t="str">
            <v>日</v>
          </cell>
          <cell r="G1557" t="str">
            <v>日</v>
          </cell>
          <cell r="H1557">
            <v>8.0000000000000002E-3</v>
          </cell>
          <cell r="I1557">
            <v>12900</v>
          </cell>
          <cell r="J1557">
            <v>103</v>
          </cell>
          <cell r="K1557">
            <v>250</v>
          </cell>
          <cell r="L1557" t="str">
            <v>ダンプトラック損料</v>
          </cell>
        </row>
        <row r="1558">
          <cell r="B1558" t="str">
            <v>（１０t車，ＤＩＤ区間　無し</v>
          </cell>
          <cell r="C1558" t="str">
            <v>はタイヤ損耗費及び</v>
          </cell>
          <cell r="L1558" t="str">
            <v>はタイヤ損耗費及び</v>
          </cell>
        </row>
        <row r="1559">
          <cell r="B1559" t="str">
            <v>ﾊﾞｯｸﾎｳ　油圧式ｸﾛｰﾗ型</v>
          </cell>
          <cell r="C1559" t="str">
            <v>燃料</v>
          </cell>
          <cell r="D1559" t="str">
            <v>燃料</v>
          </cell>
          <cell r="E1559" t="str">
            <v>軽油，油脂類共</v>
          </cell>
          <cell r="F1559">
            <v>0.48</v>
          </cell>
          <cell r="G1559" t="str">
            <v>㍑</v>
          </cell>
          <cell r="H1559">
            <v>0.48</v>
          </cell>
          <cell r="I1559">
            <v>68</v>
          </cell>
          <cell r="J1559">
            <v>33</v>
          </cell>
          <cell r="L1559" t="str">
            <v>補修費を含む。</v>
          </cell>
        </row>
        <row r="1560">
          <cell r="B1560" t="str">
            <v>1.4ｍ3）0.5km以下</v>
          </cell>
        </row>
        <row r="1561">
          <cell r="D1561" t="str">
            <v>運転手（一般）</v>
          </cell>
          <cell r="E1561" t="str">
            <v>人</v>
          </cell>
          <cell r="F1561">
            <v>6.0000000000000001E-3</v>
          </cell>
          <cell r="G1561" t="str">
            <v>人</v>
          </cell>
          <cell r="H1561">
            <v>6.0000000000000001E-3</v>
          </cell>
          <cell r="I1561">
            <v>17000</v>
          </cell>
          <cell r="J1561">
            <v>102</v>
          </cell>
        </row>
        <row r="1563">
          <cell r="D1563" t="str">
            <v>その他</v>
          </cell>
          <cell r="E1563" t="str">
            <v>（労＋雑）×12%</v>
          </cell>
          <cell r="F1563">
            <v>16</v>
          </cell>
          <cell r="J1563">
            <v>16</v>
          </cell>
        </row>
        <row r="1565">
          <cell r="D1565" t="str">
            <v>計</v>
          </cell>
          <cell r="E1565">
            <v>254</v>
          </cell>
          <cell r="J1565">
            <v>254</v>
          </cell>
        </row>
        <row r="1568">
          <cell r="G1568" t="str">
            <v>共用</v>
          </cell>
        </row>
        <row r="1569">
          <cell r="A1569" t="str">
            <v>T033602</v>
          </cell>
          <cell r="B1569" t="str">
            <v>土砂運搬</v>
          </cell>
          <cell r="C1569" t="str">
            <v>ｍ3</v>
          </cell>
          <cell r="D1569" t="str">
            <v>ダンプトラック損料</v>
          </cell>
          <cell r="E1569" t="str">
            <v>１０t車</v>
          </cell>
          <cell r="F1569" t="str">
            <v>日</v>
          </cell>
          <cell r="G1569" t="str">
            <v>日</v>
          </cell>
          <cell r="H1569">
            <v>8.9999999999999993E-3</v>
          </cell>
          <cell r="I1569">
            <v>12900</v>
          </cell>
          <cell r="J1569">
            <v>116</v>
          </cell>
          <cell r="K1569">
            <v>290</v>
          </cell>
          <cell r="L1569" t="str">
            <v>ダンプトラック損料</v>
          </cell>
        </row>
        <row r="1570">
          <cell r="B1570" t="str">
            <v>（１０t車，ＤＩＤ区間　無し</v>
          </cell>
          <cell r="C1570" t="str">
            <v>はタイヤ損耗費及び</v>
          </cell>
          <cell r="L1570" t="str">
            <v>はタイヤ損耗費及び</v>
          </cell>
        </row>
        <row r="1571">
          <cell r="B1571" t="str">
            <v>ﾊﾞｯｸﾎｳ　油圧式ｸﾛｰﾗ型</v>
          </cell>
          <cell r="C1571" t="str">
            <v>燃料</v>
          </cell>
          <cell r="D1571" t="str">
            <v>燃料</v>
          </cell>
          <cell r="E1571" t="str">
            <v>軽油，油脂類共</v>
          </cell>
          <cell r="F1571">
            <v>0.56000000000000005</v>
          </cell>
          <cell r="G1571" t="str">
            <v>㍑</v>
          </cell>
          <cell r="H1571">
            <v>0.56000000000000005</v>
          </cell>
          <cell r="I1571">
            <v>68</v>
          </cell>
          <cell r="J1571">
            <v>38</v>
          </cell>
          <cell r="L1571" t="str">
            <v>補修費を含む。</v>
          </cell>
        </row>
        <row r="1572">
          <cell r="B1572" t="str">
            <v>1.4ｍ3）1.0km以下</v>
          </cell>
        </row>
        <row r="1573">
          <cell r="D1573" t="str">
            <v>運転手（一般）</v>
          </cell>
          <cell r="E1573" t="str">
            <v>人</v>
          </cell>
          <cell r="F1573">
            <v>7.0000000000000001E-3</v>
          </cell>
          <cell r="G1573" t="str">
            <v>人</v>
          </cell>
          <cell r="H1573">
            <v>7.0000000000000001E-3</v>
          </cell>
          <cell r="I1573">
            <v>17000</v>
          </cell>
          <cell r="J1573">
            <v>119</v>
          </cell>
        </row>
        <row r="1575">
          <cell r="D1575" t="str">
            <v>その他</v>
          </cell>
          <cell r="E1575" t="str">
            <v>（労＋雑）×12%</v>
          </cell>
          <cell r="F1575">
            <v>19</v>
          </cell>
          <cell r="J1575">
            <v>19</v>
          </cell>
        </row>
        <row r="1577">
          <cell r="D1577" t="str">
            <v>計</v>
          </cell>
          <cell r="E1577">
            <v>292</v>
          </cell>
          <cell r="J1577">
            <v>292</v>
          </cell>
        </row>
        <row r="1580">
          <cell r="G1580" t="str">
            <v>共用</v>
          </cell>
        </row>
        <row r="1581">
          <cell r="A1581" t="str">
            <v>T033603</v>
          </cell>
          <cell r="B1581" t="str">
            <v>土砂運搬</v>
          </cell>
          <cell r="C1581" t="str">
            <v>ｍ3</v>
          </cell>
          <cell r="D1581" t="str">
            <v>ダンプトラック損料</v>
          </cell>
          <cell r="E1581" t="str">
            <v>１０t車</v>
          </cell>
          <cell r="F1581" t="str">
            <v>日</v>
          </cell>
          <cell r="G1581" t="str">
            <v>日</v>
          </cell>
          <cell r="H1581">
            <v>0.01</v>
          </cell>
          <cell r="I1581">
            <v>12900</v>
          </cell>
          <cell r="J1581">
            <v>129</v>
          </cell>
          <cell r="K1581">
            <v>330</v>
          </cell>
          <cell r="L1581" t="str">
            <v>ダンプトラック損料</v>
          </cell>
        </row>
        <row r="1582">
          <cell r="B1582" t="str">
            <v>（１０t車，ＤＩＤ区間　無し</v>
          </cell>
          <cell r="C1582" t="str">
            <v>はタイヤ損耗費及び</v>
          </cell>
          <cell r="L1582" t="str">
            <v>はタイヤ損耗費及び</v>
          </cell>
        </row>
        <row r="1583">
          <cell r="B1583" t="str">
            <v>ﾊﾞｯｸﾎｳ　油圧式ｸﾛｰﾗ型</v>
          </cell>
          <cell r="C1583" t="str">
            <v>燃料</v>
          </cell>
          <cell r="D1583" t="str">
            <v>燃料</v>
          </cell>
          <cell r="E1583" t="str">
            <v>軽油，油脂類共</v>
          </cell>
          <cell r="F1583">
            <v>0.64</v>
          </cell>
          <cell r="G1583" t="str">
            <v>㍑</v>
          </cell>
          <cell r="H1583">
            <v>0.64</v>
          </cell>
          <cell r="I1583">
            <v>68</v>
          </cell>
          <cell r="J1583">
            <v>44</v>
          </cell>
          <cell r="L1583" t="str">
            <v>補修費を含む。</v>
          </cell>
        </row>
        <row r="1584">
          <cell r="B1584" t="str">
            <v>1.4ｍ3）1.5km以下</v>
          </cell>
        </row>
        <row r="1585">
          <cell r="D1585" t="str">
            <v>運転手（一般）</v>
          </cell>
          <cell r="E1585" t="str">
            <v>人</v>
          </cell>
          <cell r="F1585">
            <v>8.0000000000000002E-3</v>
          </cell>
          <cell r="G1585" t="str">
            <v>人</v>
          </cell>
          <cell r="H1585">
            <v>8.0000000000000002E-3</v>
          </cell>
          <cell r="I1585">
            <v>17000</v>
          </cell>
          <cell r="J1585">
            <v>136</v>
          </cell>
        </row>
        <row r="1587">
          <cell r="D1587" t="str">
            <v>その他</v>
          </cell>
          <cell r="E1587" t="str">
            <v>（労＋雑）×12%</v>
          </cell>
          <cell r="F1587">
            <v>22</v>
          </cell>
          <cell r="J1587">
            <v>22</v>
          </cell>
        </row>
        <row r="1589">
          <cell r="D1589" t="str">
            <v>計</v>
          </cell>
          <cell r="E1589">
            <v>331</v>
          </cell>
          <cell r="J1589">
            <v>331</v>
          </cell>
        </row>
        <row r="1592">
          <cell r="G1592" t="str">
            <v>共用</v>
          </cell>
        </row>
        <row r="1593">
          <cell r="A1593" t="str">
            <v>T033604</v>
          </cell>
          <cell r="B1593" t="str">
            <v>土砂運搬</v>
          </cell>
          <cell r="C1593" t="str">
            <v>ｍ3</v>
          </cell>
          <cell r="D1593" t="str">
            <v>ダンプトラック損料</v>
          </cell>
          <cell r="E1593" t="str">
            <v>１０t車</v>
          </cell>
          <cell r="F1593" t="str">
            <v>日</v>
          </cell>
          <cell r="G1593" t="str">
            <v>日</v>
          </cell>
          <cell r="H1593">
            <v>1.2E-2</v>
          </cell>
          <cell r="I1593">
            <v>12900</v>
          </cell>
          <cell r="J1593">
            <v>155</v>
          </cell>
          <cell r="K1593">
            <v>380</v>
          </cell>
          <cell r="L1593" t="str">
            <v>ダンプトラック損料</v>
          </cell>
        </row>
        <row r="1594">
          <cell r="B1594" t="str">
            <v>（１０t車，ＤＩＤ区間　無し</v>
          </cell>
          <cell r="C1594" t="str">
            <v>はタイヤ損耗費及び</v>
          </cell>
          <cell r="L1594" t="str">
            <v>はタイヤ損耗費及び</v>
          </cell>
        </row>
        <row r="1595">
          <cell r="B1595" t="str">
            <v>ﾊﾞｯｸﾎｳ　油圧式ｸﾛｰﾗ型</v>
          </cell>
          <cell r="C1595" t="str">
            <v>燃料</v>
          </cell>
          <cell r="D1595" t="str">
            <v>燃料</v>
          </cell>
          <cell r="E1595" t="str">
            <v>軽油，油脂類共</v>
          </cell>
          <cell r="F1595">
            <v>0.72</v>
          </cell>
          <cell r="G1595" t="str">
            <v>㍑</v>
          </cell>
          <cell r="H1595">
            <v>0.72</v>
          </cell>
          <cell r="I1595">
            <v>68</v>
          </cell>
          <cell r="J1595">
            <v>49</v>
          </cell>
          <cell r="L1595" t="str">
            <v>補修費を含む。</v>
          </cell>
        </row>
        <row r="1596">
          <cell r="B1596" t="str">
            <v>1.4ｍ3）2.0km以下</v>
          </cell>
        </row>
        <row r="1597">
          <cell r="D1597" t="str">
            <v>運転手（一般）</v>
          </cell>
          <cell r="E1597" t="str">
            <v>人</v>
          </cell>
          <cell r="F1597">
            <v>8.9999999999999993E-3</v>
          </cell>
          <cell r="G1597" t="str">
            <v>人</v>
          </cell>
          <cell r="H1597">
            <v>8.9999999999999993E-3</v>
          </cell>
          <cell r="I1597">
            <v>17000</v>
          </cell>
          <cell r="J1597">
            <v>153</v>
          </cell>
        </row>
        <row r="1599">
          <cell r="D1599" t="str">
            <v>その他</v>
          </cell>
          <cell r="E1599" t="str">
            <v>（労＋雑）×12%</v>
          </cell>
          <cell r="F1599">
            <v>24</v>
          </cell>
          <cell r="J1599">
            <v>24</v>
          </cell>
        </row>
        <row r="1601">
          <cell r="D1601" t="str">
            <v>計</v>
          </cell>
          <cell r="E1601">
            <v>381</v>
          </cell>
          <cell r="J1601">
            <v>381</v>
          </cell>
        </row>
        <row r="1604">
          <cell r="G1604" t="str">
            <v>共用</v>
          </cell>
        </row>
        <row r="1605">
          <cell r="A1605" t="str">
            <v>T033605</v>
          </cell>
          <cell r="B1605" t="str">
            <v>土砂運搬</v>
          </cell>
          <cell r="C1605" t="str">
            <v>ｍ3</v>
          </cell>
          <cell r="D1605" t="str">
            <v>ダンプトラック損料</v>
          </cell>
          <cell r="E1605" t="str">
            <v>１０t車</v>
          </cell>
          <cell r="F1605" t="str">
            <v>日</v>
          </cell>
          <cell r="G1605" t="str">
            <v>日</v>
          </cell>
          <cell r="H1605">
            <v>1.2999999999999999E-2</v>
          </cell>
          <cell r="I1605">
            <v>12900</v>
          </cell>
          <cell r="J1605">
            <v>168</v>
          </cell>
          <cell r="K1605">
            <v>420</v>
          </cell>
          <cell r="L1605" t="str">
            <v>ダンプトラック損料</v>
          </cell>
        </row>
        <row r="1606">
          <cell r="B1606" t="str">
            <v>（１０t車，ＤＩＤ区間　無し</v>
          </cell>
          <cell r="C1606" t="str">
            <v>はタイヤ損耗費及び</v>
          </cell>
          <cell r="L1606" t="str">
            <v>はタイヤ損耗費及び</v>
          </cell>
        </row>
        <row r="1607">
          <cell r="B1607" t="str">
            <v>ﾊﾞｯｸﾎｳ　油圧式ｸﾛｰﾗ型</v>
          </cell>
          <cell r="C1607" t="str">
            <v>燃料</v>
          </cell>
          <cell r="D1607" t="str">
            <v>燃料</v>
          </cell>
          <cell r="E1607" t="str">
            <v>軽油，油脂類共</v>
          </cell>
          <cell r="F1607">
            <v>0.8</v>
          </cell>
          <cell r="G1607" t="str">
            <v>㍑</v>
          </cell>
          <cell r="H1607">
            <v>0.8</v>
          </cell>
          <cell r="I1607">
            <v>68</v>
          </cell>
          <cell r="J1607">
            <v>54</v>
          </cell>
          <cell r="L1607" t="str">
            <v>補修費を含む。</v>
          </cell>
        </row>
        <row r="1608">
          <cell r="B1608" t="str">
            <v>1.4ｍ3）2.5km以下</v>
          </cell>
        </row>
        <row r="1609">
          <cell r="D1609" t="str">
            <v>運転手（一般）</v>
          </cell>
          <cell r="E1609" t="str">
            <v>人</v>
          </cell>
          <cell r="F1609">
            <v>0.01</v>
          </cell>
          <cell r="G1609" t="str">
            <v>人</v>
          </cell>
          <cell r="H1609">
            <v>0.01</v>
          </cell>
          <cell r="I1609">
            <v>17000</v>
          </cell>
          <cell r="J1609">
            <v>170</v>
          </cell>
        </row>
        <row r="1611">
          <cell r="D1611" t="str">
            <v>その他</v>
          </cell>
          <cell r="E1611" t="str">
            <v>（労＋雑）×12%</v>
          </cell>
          <cell r="F1611">
            <v>27</v>
          </cell>
          <cell r="J1611">
            <v>27</v>
          </cell>
        </row>
        <row r="1613">
          <cell r="D1613" t="str">
            <v>計</v>
          </cell>
          <cell r="E1613">
            <v>419</v>
          </cell>
          <cell r="J1613">
            <v>419</v>
          </cell>
        </row>
        <row r="1614">
          <cell r="G1614" t="str">
            <v>共用</v>
          </cell>
        </row>
        <row r="1615">
          <cell r="A1615" t="str">
            <v>T033606</v>
          </cell>
          <cell r="B1615" t="str">
            <v>土砂運搬</v>
          </cell>
          <cell r="C1615" t="str">
            <v>ｍ3</v>
          </cell>
          <cell r="D1615" t="str">
            <v>ダンプトラック損料</v>
          </cell>
          <cell r="E1615" t="str">
            <v>１０t車</v>
          </cell>
          <cell r="F1615" t="str">
            <v>日</v>
          </cell>
          <cell r="G1615" t="str">
            <v>日</v>
          </cell>
          <cell r="H1615">
            <v>1.4E-2</v>
          </cell>
          <cell r="I1615">
            <v>12900</v>
          </cell>
          <cell r="J1615">
            <v>181</v>
          </cell>
          <cell r="K1615">
            <v>460</v>
          </cell>
          <cell r="L1615" t="str">
            <v>ダンプトラック損料</v>
          </cell>
        </row>
        <row r="1616">
          <cell r="B1616" t="str">
            <v>（１０t車，ＤＩＤ区間　無し</v>
          </cell>
          <cell r="C1616" t="str">
            <v>はタイヤ損耗費及び</v>
          </cell>
          <cell r="L1616" t="str">
            <v>はタイヤ損耗費及び</v>
          </cell>
        </row>
        <row r="1617">
          <cell r="B1617" t="str">
            <v>ﾊﾞｯｸﾎｳ　油圧式ｸﾛｰﾗ型</v>
          </cell>
          <cell r="C1617" t="str">
            <v>燃料</v>
          </cell>
          <cell r="D1617" t="str">
            <v>燃料</v>
          </cell>
          <cell r="E1617" t="str">
            <v>軽油，油脂類共</v>
          </cell>
          <cell r="F1617">
            <v>0.88</v>
          </cell>
          <cell r="G1617" t="str">
            <v>㍑</v>
          </cell>
          <cell r="H1617">
            <v>0.88</v>
          </cell>
          <cell r="I1617">
            <v>68</v>
          </cell>
          <cell r="J1617">
            <v>60</v>
          </cell>
          <cell r="L1617" t="str">
            <v>補修費を含む。</v>
          </cell>
        </row>
        <row r="1618">
          <cell r="B1618" t="str">
            <v>1.4ｍ3）3.0km以下</v>
          </cell>
        </row>
        <row r="1619">
          <cell r="D1619" t="str">
            <v>運転手（一般）</v>
          </cell>
          <cell r="E1619" t="str">
            <v>人</v>
          </cell>
          <cell r="F1619">
            <v>1.0999999999999999E-2</v>
          </cell>
          <cell r="G1619" t="str">
            <v>人</v>
          </cell>
          <cell r="H1619">
            <v>1.0999999999999999E-2</v>
          </cell>
          <cell r="I1619">
            <v>17000</v>
          </cell>
          <cell r="J1619">
            <v>187</v>
          </cell>
        </row>
        <row r="1621">
          <cell r="D1621" t="str">
            <v>その他</v>
          </cell>
          <cell r="E1621" t="str">
            <v>（労＋雑）×12%</v>
          </cell>
          <cell r="F1621">
            <v>30</v>
          </cell>
          <cell r="J1621">
            <v>30</v>
          </cell>
        </row>
        <row r="1623">
          <cell r="D1623" t="str">
            <v>計</v>
          </cell>
          <cell r="E1623">
            <v>458</v>
          </cell>
          <cell r="J1623">
            <v>458</v>
          </cell>
        </row>
        <row r="1626">
          <cell r="G1626" t="str">
            <v>共用</v>
          </cell>
        </row>
        <row r="1627">
          <cell r="A1627" t="str">
            <v>T033607</v>
          </cell>
          <cell r="B1627" t="str">
            <v>土砂運搬</v>
          </cell>
          <cell r="C1627" t="str">
            <v>ｍ3</v>
          </cell>
          <cell r="D1627" t="str">
            <v>ダンプトラック損料</v>
          </cell>
          <cell r="E1627" t="str">
            <v>１０t車</v>
          </cell>
          <cell r="F1627" t="str">
            <v>日</v>
          </cell>
          <cell r="G1627" t="str">
            <v>日</v>
          </cell>
          <cell r="H1627">
            <v>1.4999999999999999E-2</v>
          </cell>
          <cell r="I1627">
            <v>12900</v>
          </cell>
          <cell r="J1627">
            <v>194</v>
          </cell>
          <cell r="K1627">
            <v>500</v>
          </cell>
          <cell r="L1627" t="str">
            <v>ダンプトラック損料</v>
          </cell>
        </row>
        <row r="1628">
          <cell r="B1628" t="str">
            <v>（１０t車，ＤＩＤ区間　無し</v>
          </cell>
          <cell r="C1628" t="str">
            <v>はタイヤ損耗費及び</v>
          </cell>
          <cell r="L1628" t="str">
            <v>はタイヤ損耗費及び</v>
          </cell>
        </row>
        <row r="1629">
          <cell r="B1629" t="str">
            <v>ﾊﾞｯｸﾎｳ　油圧式ｸﾛｰﾗ型</v>
          </cell>
          <cell r="C1629" t="str">
            <v>燃料</v>
          </cell>
          <cell r="D1629" t="str">
            <v>燃料</v>
          </cell>
          <cell r="E1629" t="str">
            <v>軽油，油脂類共</v>
          </cell>
          <cell r="F1629">
            <v>0.96</v>
          </cell>
          <cell r="G1629" t="str">
            <v>㍑</v>
          </cell>
          <cell r="H1629">
            <v>0.96</v>
          </cell>
          <cell r="I1629">
            <v>68</v>
          </cell>
          <cell r="J1629">
            <v>65</v>
          </cell>
          <cell r="L1629" t="str">
            <v>補修費を含む。</v>
          </cell>
        </row>
        <row r="1630">
          <cell r="B1630" t="str">
            <v>1.4ｍ3）3.5km以下</v>
          </cell>
        </row>
        <row r="1631">
          <cell r="D1631" t="str">
            <v>運転手（一般）</v>
          </cell>
          <cell r="E1631" t="str">
            <v>人</v>
          </cell>
          <cell r="F1631">
            <v>1.2E-2</v>
          </cell>
          <cell r="G1631" t="str">
            <v>人</v>
          </cell>
          <cell r="H1631">
            <v>1.2E-2</v>
          </cell>
          <cell r="I1631">
            <v>17000</v>
          </cell>
          <cell r="J1631">
            <v>204</v>
          </cell>
        </row>
        <row r="1633">
          <cell r="D1633" t="str">
            <v>その他</v>
          </cell>
          <cell r="E1633" t="str">
            <v>（労＋雑）×12%</v>
          </cell>
          <cell r="F1633">
            <v>32</v>
          </cell>
          <cell r="J1633">
            <v>32</v>
          </cell>
        </row>
        <row r="1635">
          <cell r="D1635" t="str">
            <v>計</v>
          </cell>
          <cell r="E1635">
            <v>495</v>
          </cell>
          <cell r="J1635">
            <v>495</v>
          </cell>
        </row>
        <row r="1638">
          <cell r="G1638" t="str">
            <v>共用</v>
          </cell>
        </row>
        <row r="1639">
          <cell r="A1639" t="str">
            <v>T033608</v>
          </cell>
          <cell r="B1639" t="str">
            <v>土砂運搬</v>
          </cell>
          <cell r="C1639" t="str">
            <v>ｍ3</v>
          </cell>
          <cell r="D1639" t="str">
            <v>ダンプトラック損料</v>
          </cell>
          <cell r="E1639" t="str">
            <v>１０t車</v>
          </cell>
          <cell r="F1639" t="str">
            <v>日</v>
          </cell>
          <cell r="G1639" t="str">
            <v>日</v>
          </cell>
          <cell r="H1639">
            <v>1.7999999999999999E-2</v>
          </cell>
          <cell r="I1639">
            <v>12900</v>
          </cell>
          <cell r="J1639">
            <v>232</v>
          </cell>
          <cell r="K1639">
            <v>580</v>
          </cell>
          <cell r="L1639" t="str">
            <v>ダンプトラック損料</v>
          </cell>
        </row>
        <row r="1640">
          <cell r="B1640" t="str">
            <v>（１０t車，ＤＩＤ区間　無し</v>
          </cell>
          <cell r="C1640" t="str">
            <v>はタイヤ損耗費及び</v>
          </cell>
          <cell r="L1640" t="str">
            <v>はタイヤ損耗費及び</v>
          </cell>
        </row>
        <row r="1641">
          <cell r="B1641" t="str">
            <v>ﾊﾞｯｸﾎｳ　油圧式ｸﾛｰﾗ型</v>
          </cell>
          <cell r="C1641" t="str">
            <v>燃料</v>
          </cell>
          <cell r="D1641" t="str">
            <v>燃料</v>
          </cell>
          <cell r="E1641" t="str">
            <v>軽油，油脂類共</v>
          </cell>
          <cell r="F1641">
            <v>1.1100000000000001</v>
          </cell>
          <cell r="G1641" t="str">
            <v>㍑</v>
          </cell>
          <cell r="H1641">
            <v>1.1100000000000001</v>
          </cell>
          <cell r="I1641">
            <v>68</v>
          </cell>
          <cell r="J1641">
            <v>75</v>
          </cell>
          <cell r="L1641" t="str">
            <v>補修費を含む。</v>
          </cell>
        </row>
        <row r="1642">
          <cell r="B1642" t="str">
            <v>01.4ｍ3）4.5km以下</v>
          </cell>
        </row>
        <row r="1643">
          <cell r="D1643" t="str">
            <v>運転手（一般）</v>
          </cell>
          <cell r="E1643" t="str">
            <v>人</v>
          </cell>
          <cell r="F1643">
            <v>1.4E-2</v>
          </cell>
          <cell r="G1643" t="str">
            <v>人</v>
          </cell>
          <cell r="H1643">
            <v>1.4E-2</v>
          </cell>
          <cell r="I1643">
            <v>17000</v>
          </cell>
          <cell r="J1643">
            <v>238</v>
          </cell>
        </row>
        <row r="1645">
          <cell r="D1645" t="str">
            <v>その他</v>
          </cell>
          <cell r="E1645" t="str">
            <v>（労＋雑）×12%</v>
          </cell>
          <cell r="F1645">
            <v>38</v>
          </cell>
          <cell r="J1645">
            <v>38</v>
          </cell>
        </row>
        <row r="1647">
          <cell r="D1647" t="str">
            <v>計</v>
          </cell>
          <cell r="E1647">
            <v>583</v>
          </cell>
          <cell r="J1647">
            <v>583</v>
          </cell>
        </row>
        <row r="1650">
          <cell r="G1650" t="str">
            <v>共用</v>
          </cell>
        </row>
        <row r="1651">
          <cell r="A1651" t="str">
            <v>T033609</v>
          </cell>
          <cell r="B1651" t="str">
            <v>土砂運搬</v>
          </cell>
          <cell r="C1651" t="str">
            <v>ｍ3</v>
          </cell>
          <cell r="D1651" t="str">
            <v>ダンプトラック損料</v>
          </cell>
          <cell r="E1651" t="str">
            <v>１０t車</v>
          </cell>
          <cell r="F1651" t="str">
            <v>日</v>
          </cell>
          <cell r="G1651" t="str">
            <v>日</v>
          </cell>
          <cell r="H1651">
            <v>2.1999999999999999E-2</v>
          </cell>
          <cell r="I1651">
            <v>12900</v>
          </cell>
          <cell r="J1651">
            <v>284</v>
          </cell>
          <cell r="K1651">
            <v>710</v>
          </cell>
          <cell r="L1651" t="str">
            <v>ダンプトラック損料</v>
          </cell>
        </row>
        <row r="1652">
          <cell r="B1652" t="str">
            <v>（１０t車，ＤＩＤ区間　無し</v>
          </cell>
          <cell r="C1652" t="str">
            <v>はタイヤ損耗費及び</v>
          </cell>
          <cell r="L1652" t="str">
            <v>はタイヤ損耗費及び</v>
          </cell>
        </row>
        <row r="1653">
          <cell r="B1653" t="str">
            <v>ﾊﾞｯｸﾎｳ　油圧式ｸﾛｰﾗ型</v>
          </cell>
          <cell r="C1653" t="str">
            <v>燃料</v>
          </cell>
          <cell r="D1653" t="str">
            <v>燃料</v>
          </cell>
          <cell r="E1653" t="str">
            <v>軽油，油脂類共</v>
          </cell>
          <cell r="F1653">
            <v>1.35</v>
          </cell>
          <cell r="G1653" t="str">
            <v>㍑</v>
          </cell>
          <cell r="H1653">
            <v>1.35</v>
          </cell>
          <cell r="I1653">
            <v>68</v>
          </cell>
          <cell r="J1653">
            <v>92</v>
          </cell>
          <cell r="L1653" t="str">
            <v>補修費を含む。</v>
          </cell>
        </row>
        <row r="1654">
          <cell r="B1654" t="str">
            <v>1.4ｍ3）6.0km以下</v>
          </cell>
        </row>
        <row r="1655">
          <cell r="D1655" t="str">
            <v>運転手（一般）</v>
          </cell>
          <cell r="E1655" t="str">
            <v>人</v>
          </cell>
          <cell r="F1655">
            <v>1.7000000000000001E-2</v>
          </cell>
          <cell r="G1655" t="str">
            <v>人</v>
          </cell>
          <cell r="H1655">
            <v>1.7000000000000001E-2</v>
          </cell>
          <cell r="I1655">
            <v>17000</v>
          </cell>
          <cell r="J1655">
            <v>289</v>
          </cell>
        </row>
        <row r="1657">
          <cell r="D1657" t="str">
            <v>その他</v>
          </cell>
          <cell r="E1657" t="str">
            <v>（労＋雑）×12%</v>
          </cell>
          <cell r="F1657">
            <v>46</v>
          </cell>
          <cell r="J1657">
            <v>46</v>
          </cell>
        </row>
        <row r="1659">
          <cell r="D1659" t="str">
            <v>計</v>
          </cell>
          <cell r="E1659">
            <v>711</v>
          </cell>
          <cell r="J1659">
            <v>711</v>
          </cell>
        </row>
        <row r="1662">
          <cell r="G1662" t="str">
            <v>共用</v>
          </cell>
        </row>
        <row r="1663">
          <cell r="A1663" t="str">
            <v>T033610</v>
          </cell>
          <cell r="B1663" t="str">
            <v>土砂運搬</v>
          </cell>
          <cell r="C1663" t="str">
            <v>ｍ3</v>
          </cell>
          <cell r="D1663" t="str">
            <v>ダンプトラック損料</v>
          </cell>
          <cell r="E1663" t="str">
            <v>１０t車</v>
          </cell>
          <cell r="F1663" t="str">
            <v>日</v>
          </cell>
          <cell r="G1663" t="str">
            <v>日</v>
          </cell>
          <cell r="H1663">
            <v>2.5999999999999999E-2</v>
          </cell>
          <cell r="I1663">
            <v>12900</v>
          </cell>
          <cell r="J1663">
            <v>335</v>
          </cell>
          <cell r="K1663">
            <v>840</v>
          </cell>
          <cell r="L1663" t="str">
            <v>ダンプトラック損料</v>
          </cell>
        </row>
        <row r="1664">
          <cell r="B1664" t="str">
            <v>（１０t車，ＤＩＤ区間　無し</v>
          </cell>
          <cell r="C1664" t="str">
            <v>はタイヤ損耗費及び</v>
          </cell>
          <cell r="L1664" t="str">
            <v>はタイヤ損耗費及び</v>
          </cell>
        </row>
        <row r="1665">
          <cell r="B1665" t="str">
            <v>ﾊﾞｯｸﾎｳ　油圧式ｸﾛｰﾗ型</v>
          </cell>
          <cell r="C1665" t="str">
            <v>燃料</v>
          </cell>
          <cell r="D1665" t="str">
            <v>燃料</v>
          </cell>
          <cell r="E1665" t="str">
            <v>軽油，油脂類共</v>
          </cell>
          <cell r="F1665">
            <v>1.59</v>
          </cell>
          <cell r="G1665" t="str">
            <v>㍑</v>
          </cell>
          <cell r="H1665">
            <v>1.59</v>
          </cell>
          <cell r="I1665">
            <v>68</v>
          </cell>
          <cell r="J1665">
            <v>108</v>
          </cell>
          <cell r="L1665" t="str">
            <v>補修費を含む。</v>
          </cell>
        </row>
        <row r="1666">
          <cell r="B1666" t="str">
            <v>1.4ｍ3）7.0km以下</v>
          </cell>
        </row>
        <row r="1667">
          <cell r="D1667" t="str">
            <v>運転手（一般）</v>
          </cell>
          <cell r="E1667" t="str">
            <v>人</v>
          </cell>
          <cell r="F1667">
            <v>0.02</v>
          </cell>
          <cell r="G1667" t="str">
            <v>人</v>
          </cell>
          <cell r="H1667">
            <v>0.02</v>
          </cell>
          <cell r="I1667">
            <v>17000</v>
          </cell>
          <cell r="J1667">
            <v>340</v>
          </cell>
        </row>
        <row r="1669">
          <cell r="D1669" t="str">
            <v>その他</v>
          </cell>
          <cell r="E1669" t="str">
            <v>（労＋雑）×12%</v>
          </cell>
          <cell r="F1669">
            <v>54</v>
          </cell>
          <cell r="J1669">
            <v>54</v>
          </cell>
        </row>
        <row r="1671">
          <cell r="D1671" t="str">
            <v>計</v>
          </cell>
          <cell r="E1671">
            <v>837</v>
          </cell>
          <cell r="J1671">
            <v>837</v>
          </cell>
        </row>
        <row r="1674">
          <cell r="G1674" t="str">
            <v>共用</v>
          </cell>
        </row>
        <row r="1675">
          <cell r="A1675" t="str">
            <v>T033611</v>
          </cell>
          <cell r="B1675" t="str">
            <v>土砂運搬</v>
          </cell>
          <cell r="C1675" t="str">
            <v>ｍ3</v>
          </cell>
          <cell r="D1675" t="str">
            <v>ダンプトラック損料</v>
          </cell>
          <cell r="E1675" t="str">
            <v>１０t車</v>
          </cell>
          <cell r="F1675" t="str">
            <v>日</v>
          </cell>
          <cell r="G1675" t="str">
            <v>日</v>
          </cell>
          <cell r="H1675">
            <v>0.03</v>
          </cell>
          <cell r="I1675">
            <v>12900</v>
          </cell>
          <cell r="J1675">
            <v>387</v>
          </cell>
          <cell r="K1675">
            <v>960</v>
          </cell>
          <cell r="L1675" t="str">
            <v>ダンプトラック損料</v>
          </cell>
        </row>
        <row r="1676">
          <cell r="B1676" t="str">
            <v>（１０t車，ＤＩＤ区間　無し</v>
          </cell>
          <cell r="C1676" t="str">
            <v>はタイヤ損耗費及び</v>
          </cell>
          <cell r="L1676" t="str">
            <v>はタイヤ損耗費及び</v>
          </cell>
        </row>
        <row r="1677">
          <cell r="B1677" t="str">
            <v>ﾊﾞｯｸﾎｳ　油圧式ｸﾛｰﾗ型</v>
          </cell>
          <cell r="C1677" t="str">
            <v>燃料</v>
          </cell>
          <cell r="D1677" t="str">
            <v>燃料</v>
          </cell>
          <cell r="E1677" t="str">
            <v>軽油，油脂類共</v>
          </cell>
          <cell r="F1677">
            <v>1.83</v>
          </cell>
          <cell r="G1677" t="str">
            <v>㍑</v>
          </cell>
          <cell r="H1677">
            <v>1.83</v>
          </cell>
          <cell r="I1677">
            <v>68</v>
          </cell>
          <cell r="J1677">
            <v>124</v>
          </cell>
          <cell r="L1677" t="str">
            <v>補修費を含む。</v>
          </cell>
        </row>
        <row r="1678">
          <cell r="B1678" t="str">
            <v>1.4ｍ3）8.5km以下</v>
          </cell>
        </row>
        <row r="1679">
          <cell r="D1679" t="str">
            <v>運転手（一般）</v>
          </cell>
          <cell r="E1679" t="str">
            <v>人</v>
          </cell>
          <cell r="F1679">
            <v>2.3E-2</v>
          </cell>
          <cell r="G1679" t="str">
            <v>人</v>
          </cell>
          <cell r="H1679">
            <v>2.3E-2</v>
          </cell>
          <cell r="I1679">
            <v>17000</v>
          </cell>
          <cell r="J1679">
            <v>391</v>
          </cell>
        </row>
        <row r="1681">
          <cell r="D1681" t="str">
            <v>その他</v>
          </cell>
          <cell r="E1681" t="str">
            <v>（労＋雑）×12%</v>
          </cell>
          <cell r="F1681">
            <v>62</v>
          </cell>
          <cell r="J1681">
            <v>62</v>
          </cell>
        </row>
        <row r="1683">
          <cell r="D1683" t="str">
            <v>計</v>
          </cell>
          <cell r="E1683">
            <v>964</v>
          </cell>
          <cell r="J1683">
            <v>964</v>
          </cell>
        </row>
        <row r="1684">
          <cell r="G1684" t="str">
            <v>共用</v>
          </cell>
        </row>
        <row r="1685">
          <cell r="A1685" t="str">
            <v>T033612</v>
          </cell>
          <cell r="B1685" t="str">
            <v>土砂運搬</v>
          </cell>
          <cell r="C1685" t="str">
            <v>ｍ3</v>
          </cell>
          <cell r="D1685" t="str">
            <v>ダンプトラック損料</v>
          </cell>
          <cell r="E1685" t="str">
            <v>１０t車</v>
          </cell>
          <cell r="F1685" t="str">
            <v>日</v>
          </cell>
          <cell r="G1685" t="str">
            <v>日</v>
          </cell>
          <cell r="H1685">
            <v>3.4000000000000002E-2</v>
          </cell>
          <cell r="I1685">
            <v>12900</v>
          </cell>
          <cell r="J1685">
            <v>439</v>
          </cell>
          <cell r="K1685">
            <v>1090</v>
          </cell>
          <cell r="L1685" t="str">
            <v>ダンプトラック損料</v>
          </cell>
        </row>
        <row r="1686">
          <cell r="B1686" t="str">
            <v>（１０t車，ＤＩＤ区間　無し</v>
          </cell>
          <cell r="C1686" t="str">
            <v>はタイヤ損耗費及び</v>
          </cell>
          <cell r="L1686" t="str">
            <v>はタイヤ損耗費及び</v>
          </cell>
        </row>
        <row r="1687">
          <cell r="B1687" t="str">
            <v>ﾊﾞｯｸﾎｳ　油圧式ｸﾛｰﾗ型</v>
          </cell>
          <cell r="C1687" t="str">
            <v>燃料</v>
          </cell>
          <cell r="D1687" t="str">
            <v>燃料</v>
          </cell>
          <cell r="E1687" t="str">
            <v>軽油，油脂類共</v>
          </cell>
          <cell r="F1687">
            <v>2.0699999999999998</v>
          </cell>
          <cell r="G1687" t="str">
            <v>㍑</v>
          </cell>
          <cell r="H1687">
            <v>2.0699999999999998</v>
          </cell>
          <cell r="I1687">
            <v>68</v>
          </cell>
          <cell r="J1687">
            <v>141</v>
          </cell>
          <cell r="L1687" t="str">
            <v>補修費を含む。</v>
          </cell>
        </row>
        <row r="1688">
          <cell r="B1688" t="str">
            <v>1.4ｍ3）10.0km以下</v>
          </cell>
        </row>
        <row r="1689">
          <cell r="D1689" t="str">
            <v>運転手（一般）</v>
          </cell>
          <cell r="E1689" t="str">
            <v>人</v>
          </cell>
          <cell r="F1689">
            <v>2.5999999999999999E-2</v>
          </cell>
          <cell r="G1689" t="str">
            <v>人</v>
          </cell>
          <cell r="H1689">
            <v>2.5999999999999999E-2</v>
          </cell>
          <cell r="I1689">
            <v>17000</v>
          </cell>
          <cell r="J1689">
            <v>442</v>
          </cell>
        </row>
        <row r="1691">
          <cell r="D1691" t="str">
            <v>その他</v>
          </cell>
          <cell r="E1691" t="str">
            <v>（労＋雑）×12%</v>
          </cell>
          <cell r="F1691">
            <v>70</v>
          </cell>
          <cell r="J1691">
            <v>70</v>
          </cell>
        </row>
        <row r="1693">
          <cell r="D1693" t="str">
            <v>計</v>
          </cell>
          <cell r="E1693">
            <v>1092</v>
          </cell>
          <cell r="J1693">
            <v>1092</v>
          </cell>
        </row>
        <row r="1697">
          <cell r="A1697" t="str">
            <v>T033614</v>
          </cell>
          <cell r="B1697" t="str">
            <v>土砂運搬</v>
          </cell>
          <cell r="C1697" t="str">
            <v>ｍ3</v>
          </cell>
          <cell r="D1697" t="str">
            <v>ダンプトラック損料</v>
          </cell>
          <cell r="E1697" t="str">
            <v>１０t車</v>
          </cell>
          <cell r="F1697" t="str">
            <v>日</v>
          </cell>
          <cell r="G1697" t="str">
            <v>日</v>
          </cell>
          <cell r="H1697">
            <v>3.9E-2</v>
          </cell>
          <cell r="I1697">
            <v>12900</v>
          </cell>
          <cell r="J1697">
            <v>503</v>
          </cell>
          <cell r="K1697">
            <v>1260</v>
          </cell>
          <cell r="L1697" t="str">
            <v>ダンプトラック損料</v>
          </cell>
        </row>
        <row r="1698">
          <cell r="B1698" t="str">
            <v>（１０t車，ＤＩＤ区間　無し</v>
          </cell>
          <cell r="C1698" t="str">
            <v>はタイヤ損耗費及び</v>
          </cell>
          <cell r="L1698" t="str">
            <v>はタイヤ損耗費及び</v>
          </cell>
        </row>
        <row r="1699">
          <cell r="B1699" t="str">
            <v>ﾊﾞｯｸﾎｳ　油圧式ｸﾛｰﾗ型</v>
          </cell>
          <cell r="C1699" t="str">
            <v>燃料</v>
          </cell>
          <cell r="D1699" t="str">
            <v>燃料</v>
          </cell>
          <cell r="E1699" t="str">
            <v>軽油，油脂類共</v>
          </cell>
          <cell r="F1699">
            <v>2.39</v>
          </cell>
          <cell r="G1699" t="str">
            <v>㍑</v>
          </cell>
          <cell r="H1699">
            <v>2.39</v>
          </cell>
          <cell r="I1699">
            <v>68</v>
          </cell>
          <cell r="J1699">
            <v>163</v>
          </cell>
          <cell r="L1699" t="str">
            <v>補修費を含む。</v>
          </cell>
        </row>
        <row r="1700">
          <cell r="B1700" t="str">
            <v>01.4ｍ3）12.5km以下</v>
          </cell>
        </row>
        <row r="1701">
          <cell r="D1701" t="str">
            <v>運転手（一般）</v>
          </cell>
          <cell r="E1701" t="str">
            <v>人</v>
          </cell>
          <cell r="F1701">
            <v>0.03</v>
          </cell>
          <cell r="G1701" t="str">
            <v>人</v>
          </cell>
          <cell r="H1701">
            <v>0.03</v>
          </cell>
          <cell r="I1701">
            <v>17000</v>
          </cell>
          <cell r="J1701">
            <v>510</v>
          </cell>
        </row>
        <row r="1703">
          <cell r="D1703" t="str">
            <v>その他</v>
          </cell>
          <cell r="E1703" t="str">
            <v>（労＋雑）×12%</v>
          </cell>
          <cell r="F1703">
            <v>81</v>
          </cell>
          <cell r="J1703">
            <v>81</v>
          </cell>
        </row>
        <row r="1705">
          <cell r="D1705" t="str">
            <v>計</v>
          </cell>
          <cell r="E1705">
            <v>1257</v>
          </cell>
          <cell r="J1705">
            <v>1257</v>
          </cell>
        </row>
        <row r="1709">
          <cell r="A1709" t="str">
            <v>T033616</v>
          </cell>
          <cell r="B1709" t="str">
            <v>土砂運搬</v>
          </cell>
          <cell r="C1709" t="str">
            <v>ｍ3</v>
          </cell>
          <cell r="D1709" t="str">
            <v>ダンプトラック損料</v>
          </cell>
          <cell r="E1709" t="str">
            <v>１０t車</v>
          </cell>
          <cell r="F1709" t="str">
            <v>日</v>
          </cell>
          <cell r="G1709" t="str">
            <v>日</v>
          </cell>
          <cell r="H1709">
            <v>4.5999999999999999E-2</v>
          </cell>
          <cell r="I1709">
            <v>12900</v>
          </cell>
          <cell r="J1709">
            <v>593</v>
          </cell>
          <cell r="K1709">
            <v>1500</v>
          </cell>
          <cell r="L1709" t="str">
            <v>ダンプトラック損料</v>
          </cell>
        </row>
        <row r="1710">
          <cell r="B1710" t="str">
            <v>（１０t車，ＤＩＤ区間　無し</v>
          </cell>
          <cell r="C1710" t="str">
            <v>はタイヤ損耗費及び</v>
          </cell>
          <cell r="L1710" t="str">
            <v>はタイヤ損耗費及び</v>
          </cell>
        </row>
        <row r="1711">
          <cell r="B1711" t="str">
            <v>ﾊﾞｯｸﾎｳ　油圧式ｸﾛｰﾗ型</v>
          </cell>
          <cell r="C1711" t="str">
            <v>燃料</v>
          </cell>
          <cell r="D1711" t="str">
            <v>燃料</v>
          </cell>
          <cell r="E1711" t="str">
            <v>軽油，油脂類共</v>
          </cell>
          <cell r="F1711">
            <v>2.87</v>
          </cell>
          <cell r="G1711" t="str">
            <v>㍑</v>
          </cell>
          <cell r="H1711">
            <v>2.87</v>
          </cell>
          <cell r="I1711">
            <v>68</v>
          </cell>
          <cell r="J1711">
            <v>195</v>
          </cell>
          <cell r="L1711" t="str">
            <v>補修費を含む。</v>
          </cell>
        </row>
        <row r="1712">
          <cell r="B1712" t="str">
            <v>1.4ｍ3）16.5km以下</v>
          </cell>
        </row>
        <row r="1713">
          <cell r="D1713" t="str">
            <v>運転手（一般）</v>
          </cell>
          <cell r="E1713" t="str">
            <v>人</v>
          </cell>
          <cell r="F1713">
            <v>3.5999999999999997E-2</v>
          </cell>
          <cell r="G1713" t="str">
            <v>人</v>
          </cell>
          <cell r="H1713">
            <v>3.5999999999999997E-2</v>
          </cell>
          <cell r="I1713">
            <v>17000</v>
          </cell>
          <cell r="J1713">
            <v>612</v>
          </cell>
        </row>
        <row r="1715">
          <cell r="D1715" t="str">
            <v>その他</v>
          </cell>
          <cell r="E1715" t="str">
            <v>（労＋雑）×12%</v>
          </cell>
          <cell r="F1715">
            <v>97</v>
          </cell>
          <cell r="J1715">
            <v>97</v>
          </cell>
        </row>
        <row r="1717">
          <cell r="D1717" t="str">
            <v>計</v>
          </cell>
          <cell r="E1717">
            <v>1497</v>
          </cell>
          <cell r="J1717">
            <v>1497</v>
          </cell>
        </row>
        <row r="1720">
          <cell r="G1720" t="str">
            <v>共用</v>
          </cell>
        </row>
        <row r="1721">
          <cell r="A1721" t="str">
            <v>T033620</v>
          </cell>
          <cell r="B1721" t="str">
            <v>土砂運搬</v>
          </cell>
          <cell r="C1721" t="str">
            <v>ｍ3</v>
          </cell>
          <cell r="D1721" t="str">
            <v>ダンプトラック損料</v>
          </cell>
          <cell r="E1721" t="str">
            <v>１０t車</v>
          </cell>
          <cell r="F1721" t="str">
            <v>日</v>
          </cell>
          <cell r="G1721" t="str">
            <v>日</v>
          </cell>
          <cell r="H1721">
            <v>5.8000000000000003E-2</v>
          </cell>
          <cell r="I1721">
            <v>12900</v>
          </cell>
          <cell r="J1721">
            <v>748</v>
          </cell>
          <cell r="K1721">
            <v>1880</v>
          </cell>
          <cell r="L1721" t="str">
            <v>ダンプトラック損料</v>
          </cell>
        </row>
        <row r="1722">
          <cell r="B1722" t="str">
            <v>（１０t車，ＤＩＤ区間　無し</v>
          </cell>
          <cell r="C1722" t="str">
            <v>はタイヤ損耗費及び</v>
          </cell>
          <cell r="L1722" t="str">
            <v>はタイヤ損耗費及び</v>
          </cell>
        </row>
        <row r="1723">
          <cell r="B1723" t="str">
            <v>ﾊﾞｯｸﾎｳ　油圧式ｸﾛｰﾗ型</v>
          </cell>
          <cell r="C1723" t="str">
            <v>燃料</v>
          </cell>
          <cell r="D1723" t="str">
            <v>燃料</v>
          </cell>
          <cell r="E1723" t="str">
            <v>軽油，油脂類共</v>
          </cell>
          <cell r="F1723">
            <v>3.58</v>
          </cell>
          <cell r="G1723" t="str">
            <v>㍑</v>
          </cell>
          <cell r="H1723">
            <v>3.58</v>
          </cell>
          <cell r="I1723">
            <v>68</v>
          </cell>
          <cell r="J1723">
            <v>243</v>
          </cell>
          <cell r="L1723" t="str">
            <v>補修費を含む。</v>
          </cell>
        </row>
        <row r="1724">
          <cell r="B1724" t="str">
            <v>1.4ｍ3）23.5km以下</v>
          </cell>
        </row>
        <row r="1725">
          <cell r="D1725" t="str">
            <v>運転手（一般）</v>
          </cell>
          <cell r="E1725" t="str">
            <v>人</v>
          </cell>
          <cell r="F1725">
            <v>4.4999999999999998E-2</v>
          </cell>
          <cell r="G1725" t="str">
            <v>人</v>
          </cell>
          <cell r="H1725">
            <v>4.4999999999999998E-2</v>
          </cell>
          <cell r="I1725">
            <v>17000</v>
          </cell>
          <cell r="J1725">
            <v>765</v>
          </cell>
        </row>
        <row r="1727">
          <cell r="D1727" t="str">
            <v>その他</v>
          </cell>
          <cell r="E1727" t="str">
            <v>（労＋雑）×12%</v>
          </cell>
          <cell r="F1727">
            <v>121</v>
          </cell>
          <cell r="J1727">
            <v>121</v>
          </cell>
        </row>
        <row r="1729">
          <cell r="D1729" t="str">
            <v>計</v>
          </cell>
          <cell r="E1729">
            <v>1877</v>
          </cell>
          <cell r="J1729">
            <v>1877</v>
          </cell>
        </row>
        <row r="1732">
          <cell r="G1732" t="str">
            <v>共用</v>
          </cell>
        </row>
        <row r="1733">
          <cell r="A1733" t="str">
            <v>T033630</v>
          </cell>
          <cell r="B1733" t="str">
            <v>土砂運搬</v>
          </cell>
          <cell r="C1733" t="str">
            <v>ｍ3</v>
          </cell>
          <cell r="D1733" t="str">
            <v>ダンプトラック損料</v>
          </cell>
          <cell r="E1733" t="str">
            <v>１０t車</v>
          </cell>
          <cell r="F1733" t="str">
            <v>日</v>
          </cell>
          <cell r="G1733" t="str">
            <v>日</v>
          </cell>
          <cell r="H1733">
            <v>7.9000000000000001E-2</v>
          </cell>
          <cell r="I1733">
            <v>12900</v>
          </cell>
          <cell r="J1733">
            <v>1019</v>
          </cell>
          <cell r="K1733">
            <v>2550</v>
          </cell>
          <cell r="L1733" t="str">
            <v>ダンプトラック損料</v>
          </cell>
        </row>
        <row r="1734">
          <cell r="B1734" t="str">
            <v>（１０t車，ＤＩＤ区間　無し</v>
          </cell>
          <cell r="C1734" t="str">
            <v>はタイヤ損耗費及び</v>
          </cell>
          <cell r="L1734" t="str">
            <v>はタイヤ損耗費及び</v>
          </cell>
        </row>
        <row r="1735">
          <cell r="B1735" t="str">
            <v>ﾊﾞｯｸﾎｳ　油圧式ｸﾛｰﾗ型</v>
          </cell>
          <cell r="C1735" t="str">
            <v>燃料</v>
          </cell>
          <cell r="D1735" t="str">
            <v>燃料</v>
          </cell>
          <cell r="E1735" t="str">
            <v>軽油，油脂類共</v>
          </cell>
          <cell r="F1735">
            <v>4.8600000000000003</v>
          </cell>
          <cell r="G1735" t="str">
            <v>㍑</v>
          </cell>
          <cell r="H1735">
            <v>4.8600000000000003</v>
          </cell>
          <cell r="I1735">
            <v>68</v>
          </cell>
          <cell r="J1735">
            <v>330</v>
          </cell>
          <cell r="L1735" t="str">
            <v>補修費を含む。</v>
          </cell>
        </row>
        <row r="1736">
          <cell r="B1736" t="str">
            <v>1.4ｍ3）51.5km以下</v>
          </cell>
        </row>
        <row r="1737">
          <cell r="D1737" t="str">
            <v>運転手（一般）</v>
          </cell>
          <cell r="E1737" t="str">
            <v>人</v>
          </cell>
          <cell r="F1737">
            <v>6.0999999999999999E-2</v>
          </cell>
          <cell r="G1737" t="str">
            <v>人</v>
          </cell>
          <cell r="H1737">
            <v>6.0999999999999999E-2</v>
          </cell>
          <cell r="I1737">
            <v>17000</v>
          </cell>
          <cell r="J1737">
            <v>1037</v>
          </cell>
        </row>
        <row r="1739">
          <cell r="D1739" t="str">
            <v>その他</v>
          </cell>
          <cell r="E1739" t="str">
            <v>（労＋雑）×12%</v>
          </cell>
          <cell r="F1739">
            <v>164</v>
          </cell>
          <cell r="J1739">
            <v>164</v>
          </cell>
        </row>
        <row r="1741">
          <cell r="D1741" t="str">
            <v>計</v>
          </cell>
          <cell r="E1741">
            <v>2550</v>
          </cell>
          <cell r="J1741">
            <v>2550</v>
          </cell>
        </row>
        <row r="1744">
          <cell r="G1744" t="str">
            <v>共用</v>
          </cell>
        </row>
        <row r="1745">
          <cell r="A1745" t="str">
            <v>T033640</v>
          </cell>
          <cell r="B1745" t="str">
            <v>土砂運搬</v>
          </cell>
          <cell r="C1745" t="str">
            <v>ｍ3</v>
          </cell>
          <cell r="D1745" t="str">
            <v>ダンプトラック損料</v>
          </cell>
          <cell r="E1745" t="str">
            <v>１０t車</v>
          </cell>
          <cell r="F1745" t="str">
            <v>日</v>
          </cell>
          <cell r="G1745" t="str">
            <v>日</v>
          </cell>
          <cell r="H1745">
            <v>0.11700000000000001</v>
          </cell>
          <cell r="I1745">
            <v>12900</v>
          </cell>
          <cell r="J1745">
            <v>1509</v>
          </cell>
          <cell r="K1745">
            <v>3790</v>
          </cell>
          <cell r="L1745" t="str">
            <v>ダンプトラック損料</v>
          </cell>
        </row>
        <row r="1746">
          <cell r="B1746" t="str">
            <v>（１０t車，ＤＩＤ区間　無し</v>
          </cell>
          <cell r="C1746" t="str">
            <v>はタイヤ損耗費及び</v>
          </cell>
          <cell r="L1746" t="str">
            <v>はタイヤ損耗費及び</v>
          </cell>
        </row>
        <row r="1747">
          <cell r="B1747" t="str">
            <v>ﾊﾞｯｸﾎｳ　油圧式ｸﾛｰﾗ型</v>
          </cell>
          <cell r="C1747" t="str">
            <v>燃料</v>
          </cell>
          <cell r="D1747" t="str">
            <v>燃料</v>
          </cell>
          <cell r="E1747" t="str">
            <v>軽油，油脂類共</v>
          </cell>
          <cell r="F1747">
            <v>7.24</v>
          </cell>
          <cell r="G1747" t="str">
            <v>㍑</v>
          </cell>
          <cell r="H1747">
            <v>7.24</v>
          </cell>
          <cell r="I1747">
            <v>68</v>
          </cell>
          <cell r="J1747">
            <v>492</v>
          </cell>
          <cell r="L1747" t="str">
            <v>補修費を含む。</v>
          </cell>
        </row>
        <row r="1748">
          <cell r="B1748" t="str">
            <v>1.4ｍ3）60.0km以下</v>
          </cell>
        </row>
        <row r="1749">
          <cell r="D1749" t="str">
            <v>運転手（一般）</v>
          </cell>
          <cell r="E1749" t="str">
            <v>人</v>
          </cell>
          <cell r="F1749">
            <v>9.0999999999999998E-2</v>
          </cell>
          <cell r="G1749" t="str">
            <v>人</v>
          </cell>
          <cell r="H1749">
            <v>9.0999999999999998E-2</v>
          </cell>
          <cell r="I1749">
            <v>17000</v>
          </cell>
          <cell r="J1749">
            <v>1547</v>
          </cell>
        </row>
        <row r="1751">
          <cell r="D1751" t="str">
            <v>その他</v>
          </cell>
          <cell r="E1751" t="str">
            <v>（労＋雑）×12%</v>
          </cell>
          <cell r="F1751">
            <v>245</v>
          </cell>
          <cell r="J1751">
            <v>245</v>
          </cell>
        </row>
        <row r="1753">
          <cell r="D1753" t="str">
            <v>計</v>
          </cell>
          <cell r="E1753">
            <v>3793</v>
          </cell>
          <cell r="J1753">
            <v>3793</v>
          </cell>
        </row>
        <row r="1754">
          <cell r="G1754" t="str">
            <v>共用</v>
          </cell>
        </row>
        <row r="1755">
          <cell r="A1755" t="str">
            <v>T033700</v>
          </cell>
          <cell r="B1755" t="str">
            <v>土砂運搬</v>
          </cell>
          <cell r="C1755" t="str">
            <v>ｍ3</v>
          </cell>
          <cell r="D1755" t="str">
            <v>ダンプトラック損料</v>
          </cell>
          <cell r="E1755" t="str">
            <v>１０t車</v>
          </cell>
          <cell r="F1755" t="str">
            <v>日</v>
          </cell>
          <cell r="G1755" t="str">
            <v>日</v>
          </cell>
          <cell r="H1755">
            <v>1.4E-2</v>
          </cell>
          <cell r="I1755">
            <v>12900</v>
          </cell>
          <cell r="J1755">
            <v>181</v>
          </cell>
          <cell r="K1755">
            <v>460</v>
          </cell>
          <cell r="L1755" t="str">
            <v>ダンプトラック損料</v>
          </cell>
        </row>
        <row r="1756">
          <cell r="B1756" t="str">
            <v>（１０t車，ＤＩＤ区間　有り</v>
          </cell>
          <cell r="C1756" t="str">
            <v>はタイヤ損耗費及び</v>
          </cell>
          <cell r="L1756" t="str">
            <v>はタイヤ損耗費及び</v>
          </cell>
        </row>
        <row r="1757">
          <cell r="B1757" t="str">
            <v>ｸﾗﾑｼｪﾙ　機械ﾛｰﾌﾟ式</v>
          </cell>
          <cell r="C1757" t="str">
            <v>燃料</v>
          </cell>
          <cell r="D1757" t="str">
            <v>燃料</v>
          </cell>
          <cell r="E1757" t="str">
            <v>軽油，油脂類共</v>
          </cell>
          <cell r="F1757">
            <v>0.88</v>
          </cell>
          <cell r="G1757" t="str">
            <v>㍑</v>
          </cell>
          <cell r="H1757">
            <v>0.88</v>
          </cell>
          <cell r="I1757">
            <v>68</v>
          </cell>
          <cell r="J1757">
            <v>60</v>
          </cell>
          <cell r="L1757" t="str">
            <v>補修費を含む。</v>
          </cell>
        </row>
        <row r="1758">
          <cell r="B1758" t="str">
            <v>ｸﾛｰﾗ型0.6ｍ3）0.5km以下</v>
          </cell>
        </row>
        <row r="1759">
          <cell r="D1759" t="str">
            <v>運転手（一般）</v>
          </cell>
          <cell r="E1759" t="str">
            <v>人</v>
          </cell>
          <cell r="F1759">
            <v>1.0999999999999999E-2</v>
          </cell>
          <cell r="G1759" t="str">
            <v>人</v>
          </cell>
          <cell r="H1759">
            <v>1.0999999999999999E-2</v>
          </cell>
          <cell r="I1759">
            <v>17000</v>
          </cell>
          <cell r="J1759">
            <v>187</v>
          </cell>
        </row>
        <row r="1761">
          <cell r="D1761" t="str">
            <v>その他</v>
          </cell>
          <cell r="E1761" t="str">
            <v>（労＋雑）×12%</v>
          </cell>
          <cell r="F1761">
            <v>30</v>
          </cell>
          <cell r="J1761">
            <v>30</v>
          </cell>
        </row>
        <row r="1763">
          <cell r="D1763" t="str">
            <v>計</v>
          </cell>
          <cell r="E1763">
            <v>458</v>
          </cell>
          <cell r="J1763">
            <v>458</v>
          </cell>
        </row>
        <row r="1766">
          <cell r="G1766" t="str">
            <v>共用</v>
          </cell>
        </row>
        <row r="1767">
          <cell r="A1767" t="str">
            <v>T033701</v>
          </cell>
          <cell r="B1767" t="str">
            <v>土砂運搬</v>
          </cell>
          <cell r="C1767" t="str">
            <v>ｍ3</v>
          </cell>
          <cell r="D1767" t="str">
            <v>ダンプトラック損料</v>
          </cell>
          <cell r="E1767" t="str">
            <v>１０t車</v>
          </cell>
          <cell r="F1767" t="str">
            <v>日</v>
          </cell>
          <cell r="G1767" t="str">
            <v>日</v>
          </cell>
          <cell r="H1767">
            <v>1.4999999999999999E-2</v>
          </cell>
          <cell r="I1767">
            <v>12900</v>
          </cell>
          <cell r="J1767">
            <v>194</v>
          </cell>
          <cell r="K1767">
            <v>500</v>
          </cell>
          <cell r="L1767" t="str">
            <v>ダンプトラック損料</v>
          </cell>
        </row>
        <row r="1768">
          <cell r="B1768" t="str">
            <v>（１０t車，ＤＩＤ区間　有り</v>
          </cell>
          <cell r="C1768" t="str">
            <v>はタイヤ損耗費及び</v>
          </cell>
          <cell r="L1768" t="str">
            <v>はタイヤ損耗費及び</v>
          </cell>
        </row>
        <row r="1769">
          <cell r="B1769" t="str">
            <v>ｸﾗﾑｼｪﾙ　機械ﾛｰﾌﾟ式</v>
          </cell>
          <cell r="C1769" t="str">
            <v>燃料</v>
          </cell>
          <cell r="D1769" t="str">
            <v>燃料</v>
          </cell>
          <cell r="E1769" t="str">
            <v>軽油，油脂類共</v>
          </cell>
          <cell r="F1769">
            <v>0.96</v>
          </cell>
          <cell r="G1769" t="str">
            <v>㍑</v>
          </cell>
          <cell r="H1769">
            <v>0.96</v>
          </cell>
          <cell r="I1769">
            <v>68</v>
          </cell>
          <cell r="J1769">
            <v>65</v>
          </cell>
          <cell r="L1769" t="str">
            <v>補修費を含む。</v>
          </cell>
        </row>
        <row r="1770">
          <cell r="B1770" t="str">
            <v>ｸﾛｰﾗ型0.6ｍ3）1.0km以下</v>
          </cell>
        </row>
        <row r="1771">
          <cell r="D1771" t="str">
            <v>運転手（一般）</v>
          </cell>
          <cell r="E1771" t="str">
            <v>人</v>
          </cell>
          <cell r="F1771">
            <v>1.2E-2</v>
          </cell>
          <cell r="G1771" t="str">
            <v>人</v>
          </cell>
          <cell r="H1771">
            <v>1.2E-2</v>
          </cell>
          <cell r="I1771">
            <v>17000</v>
          </cell>
          <cell r="J1771">
            <v>204</v>
          </cell>
        </row>
        <row r="1773">
          <cell r="D1773" t="str">
            <v>その他</v>
          </cell>
          <cell r="E1773" t="str">
            <v>（労＋雑）×12%</v>
          </cell>
          <cell r="F1773">
            <v>32</v>
          </cell>
          <cell r="J1773">
            <v>32</v>
          </cell>
        </row>
        <row r="1775">
          <cell r="D1775" t="str">
            <v>計</v>
          </cell>
          <cell r="E1775">
            <v>495</v>
          </cell>
          <cell r="J1775">
            <v>495</v>
          </cell>
        </row>
        <row r="1778">
          <cell r="G1778" t="str">
            <v>共用</v>
          </cell>
        </row>
        <row r="1779">
          <cell r="A1779" t="str">
            <v>T033702</v>
          </cell>
          <cell r="B1779" t="str">
            <v>土砂運搬</v>
          </cell>
          <cell r="C1779" t="str">
            <v>ｍ3</v>
          </cell>
          <cell r="D1779" t="str">
            <v>ダンプトラック損料</v>
          </cell>
          <cell r="E1779" t="str">
            <v>１０t車</v>
          </cell>
          <cell r="F1779" t="str">
            <v>日</v>
          </cell>
          <cell r="G1779" t="str">
            <v>日</v>
          </cell>
          <cell r="H1779">
            <v>1.7999999999999999E-2</v>
          </cell>
          <cell r="I1779">
            <v>12900</v>
          </cell>
          <cell r="J1779">
            <v>232</v>
          </cell>
          <cell r="K1779">
            <v>580</v>
          </cell>
          <cell r="L1779" t="str">
            <v>ダンプトラック損料</v>
          </cell>
        </row>
        <row r="1780">
          <cell r="B1780" t="str">
            <v>（１０t車，ＤＩＤ区間　有り</v>
          </cell>
          <cell r="C1780" t="str">
            <v>はタイヤ損耗費及び</v>
          </cell>
          <cell r="L1780" t="str">
            <v>はタイヤ損耗費及び</v>
          </cell>
        </row>
        <row r="1781">
          <cell r="B1781" t="str">
            <v>ｸﾗﾑｼｪﾙ　機械ﾛｰﾌﾟ式</v>
          </cell>
          <cell r="C1781" t="str">
            <v>燃料</v>
          </cell>
          <cell r="D1781" t="str">
            <v>燃料</v>
          </cell>
          <cell r="E1781" t="str">
            <v>軽油，油脂類共</v>
          </cell>
          <cell r="F1781">
            <v>1.1100000000000001</v>
          </cell>
          <cell r="G1781" t="str">
            <v>㍑</v>
          </cell>
          <cell r="H1781">
            <v>1.1100000000000001</v>
          </cell>
          <cell r="I1781">
            <v>68</v>
          </cell>
          <cell r="J1781">
            <v>75</v>
          </cell>
          <cell r="L1781" t="str">
            <v>補修費を含む。</v>
          </cell>
        </row>
        <row r="1782">
          <cell r="B1782" t="str">
            <v>ｸﾛｰﾗ型0.6ｍ3）2.0km以下</v>
          </cell>
        </row>
        <row r="1783">
          <cell r="D1783" t="str">
            <v>運転手（一般）</v>
          </cell>
          <cell r="E1783" t="str">
            <v>人</v>
          </cell>
          <cell r="F1783">
            <v>1.4E-2</v>
          </cell>
          <cell r="G1783" t="str">
            <v>人</v>
          </cell>
          <cell r="H1783">
            <v>1.4E-2</v>
          </cell>
          <cell r="I1783">
            <v>17000</v>
          </cell>
          <cell r="J1783">
            <v>238</v>
          </cell>
        </row>
        <row r="1785">
          <cell r="D1785" t="str">
            <v>その他</v>
          </cell>
          <cell r="E1785" t="str">
            <v>（労＋雑）×12%</v>
          </cell>
          <cell r="F1785">
            <v>38</v>
          </cell>
          <cell r="J1785">
            <v>38</v>
          </cell>
        </row>
        <row r="1787">
          <cell r="D1787" t="str">
            <v>計</v>
          </cell>
          <cell r="E1787">
            <v>583</v>
          </cell>
          <cell r="J1787">
            <v>583</v>
          </cell>
        </row>
        <row r="1790">
          <cell r="G1790" t="str">
            <v>共用</v>
          </cell>
        </row>
        <row r="1791">
          <cell r="A1791" t="str">
            <v>T033703</v>
          </cell>
          <cell r="B1791" t="str">
            <v>土砂運搬</v>
          </cell>
          <cell r="C1791" t="str">
            <v>ｍ3</v>
          </cell>
          <cell r="D1791" t="str">
            <v>ダンプトラック損料</v>
          </cell>
          <cell r="E1791" t="str">
            <v>１０t車</v>
          </cell>
          <cell r="F1791" t="str">
            <v>日</v>
          </cell>
          <cell r="G1791" t="str">
            <v>日</v>
          </cell>
          <cell r="H1791">
            <v>2.1999999999999999E-2</v>
          </cell>
          <cell r="I1791">
            <v>12900</v>
          </cell>
          <cell r="J1791">
            <v>284</v>
          </cell>
          <cell r="K1791">
            <v>710</v>
          </cell>
          <cell r="L1791" t="str">
            <v>ダンプトラック損料</v>
          </cell>
        </row>
        <row r="1792">
          <cell r="B1792" t="str">
            <v>（１０t車，ＤＩＤ区間　有り</v>
          </cell>
          <cell r="C1792" t="str">
            <v>はタイヤ損耗費及び</v>
          </cell>
          <cell r="L1792" t="str">
            <v>はタイヤ損耗費及び</v>
          </cell>
        </row>
        <row r="1793">
          <cell r="B1793" t="str">
            <v>ｸﾗﾑｼｪﾙ　機械ﾛｰﾌﾟ式</v>
          </cell>
          <cell r="C1793" t="str">
            <v>燃料</v>
          </cell>
          <cell r="D1793" t="str">
            <v>燃料</v>
          </cell>
          <cell r="E1793" t="str">
            <v>軽油，油脂類共</v>
          </cell>
          <cell r="F1793">
            <v>1.35</v>
          </cell>
          <cell r="G1793" t="str">
            <v>㍑</v>
          </cell>
          <cell r="H1793">
            <v>1.35</v>
          </cell>
          <cell r="I1793">
            <v>68</v>
          </cell>
          <cell r="J1793">
            <v>92</v>
          </cell>
          <cell r="L1793" t="str">
            <v>補修費を含む。</v>
          </cell>
        </row>
        <row r="1794">
          <cell r="B1794" t="str">
            <v>ｸﾛｰﾗ型0.6ｍ3）3.5km以下</v>
          </cell>
        </row>
        <row r="1795">
          <cell r="D1795" t="str">
            <v>運転手（一般）</v>
          </cell>
          <cell r="E1795" t="str">
            <v>人</v>
          </cell>
          <cell r="F1795">
            <v>1.7000000000000001E-2</v>
          </cell>
          <cell r="G1795" t="str">
            <v>人</v>
          </cell>
          <cell r="H1795">
            <v>1.7000000000000001E-2</v>
          </cell>
          <cell r="I1795">
            <v>17000</v>
          </cell>
          <cell r="J1795">
            <v>289</v>
          </cell>
        </row>
        <row r="1797">
          <cell r="D1797" t="str">
            <v>その他</v>
          </cell>
          <cell r="E1797" t="str">
            <v>（労＋雑）×12%</v>
          </cell>
          <cell r="F1797">
            <v>46</v>
          </cell>
          <cell r="J1797">
            <v>46</v>
          </cell>
        </row>
        <row r="1799">
          <cell r="D1799" t="str">
            <v>計</v>
          </cell>
          <cell r="E1799">
            <v>711</v>
          </cell>
          <cell r="J1799">
            <v>711</v>
          </cell>
        </row>
        <row r="1802">
          <cell r="G1802" t="str">
            <v>共用</v>
          </cell>
        </row>
        <row r="1803">
          <cell r="A1803" t="str">
            <v>T033704</v>
          </cell>
          <cell r="B1803" t="str">
            <v>土砂運搬</v>
          </cell>
          <cell r="C1803" t="str">
            <v>ｍ3</v>
          </cell>
          <cell r="D1803" t="str">
            <v>ダンプトラック損料</v>
          </cell>
          <cell r="E1803" t="str">
            <v>１０t車</v>
          </cell>
          <cell r="F1803" t="str">
            <v>日</v>
          </cell>
          <cell r="G1803" t="str">
            <v>日</v>
          </cell>
          <cell r="H1803">
            <v>2.5999999999999999E-2</v>
          </cell>
          <cell r="I1803">
            <v>12900</v>
          </cell>
          <cell r="J1803">
            <v>335</v>
          </cell>
          <cell r="K1803">
            <v>840</v>
          </cell>
          <cell r="L1803" t="str">
            <v>ダンプトラック損料</v>
          </cell>
        </row>
        <row r="1804">
          <cell r="B1804" t="str">
            <v>（１０t車，ＤＩＤ区間　有り</v>
          </cell>
          <cell r="C1804" t="str">
            <v>はタイヤ損耗費及び</v>
          </cell>
          <cell r="L1804" t="str">
            <v>はタイヤ損耗費及び</v>
          </cell>
        </row>
        <row r="1805">
          <cell r="B1805" t="str">
            <v>ｸﾗﾑｼｪﾙ　機械ﾛｰﾌﾟ式</v>
          </cell>
          <cell r="C1805" t="str">
            <v>燃料</v>
          </cell>
          <cell r="D1805" t="str">
            <v>燃料</v>
          </cell>
          <cell r="E1805" t="str">
            <v>軽油，油脂類共</v>
          </cell>
          <cell r="F1805">
            <v>1.59</v>
          </cell>
          <cell r="G1805" t="str">
            <v>㍑</v>
          </cell>
          <cell r="H1805">
            <v>1.59</v>
          </cell>
          <cell r="I1805">
            <v>68</v>
          </cell>
          <cell r="J1805">
            <v>108</v>
          </cell>
          <cell r="L1805" t="str">
            <v>補修費を含む。</v>
          </cell>
        </row>
        <row r="1806">
          <cell r="B1806" t="str">
            <v>ｸﾛｰﾗ型0.6ｍ3）4.0km以下</v>
          </cell>
        </row>
        <row r="1807">
          <cell r="D1807" t="str">
            <v>運転手（一般）</v>
          </cell>
          <cell r="E1807" t="str">
            <v>人</v>
          </cell>
          <cell r="F1807">
            <v>0.02</v>
          </cell>
          <cell r="G1807" t="str">
            <v>人</v>
          </cell>
          <cell r="H1807">
            <v>0.02</v>
          </cell>
          <cell r="I1807">
            <v>17000</v>
          </cell>
          <cell r="J1807">
            <v>340</v>
          </cell>
        </row>
        <row r="1809">
          <cell r="D1809" t="str">
            <v>その他</v>
          </cell>
          <cell r="E1809" t="str">
            <v>（労＋雑）×12%</v>
          </cell>
          <cell r="F1809">
            <v>54</v>
          </cell>
          <cell r="J1809">
            <v>54</v>
          </cell>
        </row>
        <row r="1811">
          <cell r="D1811" t="str">
            <v>計</v>
          </cell>
          <cell r="E1811">
            <v>837</v>
          </cell>
          <cell r="J1811">
            <v>837</v>
          </cell>
        </row>
        <row r="1814">
          <cell r="G1814" t="str">
            <v>共用</v>
          </cell>
        </row>
        <row r="1815">
          <cell r="A1815" t="str">
            <v>T033705</v>
          </cell>
          <cell r="B1815" t="str">
            <v>土砂運搬</v>
          </cell>
          <cell r="C1815" t="str">
            <v>ｍ3</v>
          </cell>
          <cell r="D1815" t="str">
            <v>ダンプトラック損料</v>
          </cell>
          <cell r="E1815" t="str">
            <v>１０t車</v>
          </cell>
          <cell r="F1815" t="str">
            <v>日</v>
          </cell>
          <cell r="G1815" t="str">
            <v>日</v>
          </cell>
          <cell r="H1815">
            <v>0.03</v>
          </cell>
          <cell r="I1815">
            <v>12900</v>
          </cell>
          <cell r="J1815">
            <v>387</v>
          </cell>
          <cell r="K1815">
            <v>960</v>
          </cell>
          <cell r="L1815" t="str">
            <v>ダンプトラック損料</v>
          </cell>
        </row>
        <row r="1816">
          <cell r="B1816" t="str">
            <v>（１０t車，ＤＩＤ区間　有り</v>
          </cell>
          <cell r="C1816" t="str">
            <v>はタイヤ損耗費及び</v>
          </cell>
          <cell r="L1816" t="str">
            <v>はタイヤ損耗費及び</v>
          </cell>
        </row>
        <row r="1817">
          <cell r="B1817" t="str">
            <v>ｸﾗﾑｼｪﾙ　機械ﾛｰﾌﾟ式</v>
          </cell>
          <cell r="C1817" t="str">
            <v>燃料</v>
          </cell>
          <cell r="D1817" t="str">
            <v>燃料</v>
          </cell>
          <cell r="E1817" t="str">
            <v>軽油，油脂類共</v>
          </cell>
          <cell r="F1817">
            <v>1.83</v>
          </cell>
          <cell r="G1817" t="str">
            <v>㍑</v>
          </cell>
          <cell r="H1817">
            <v>1.83</v>
          </cell>
          <cell r="I1817">
            <v>68</v>
          </cell>
          <cell r="J1817">
            <v>124</v>
          </cell>
          <cell r="L1817" t="str">
            <v>補修費を含む。</v>
          </cell>
        </row>
        <row r="1818">
          <cell r="B1818" t="str">
            <v>ｸﾛｰﾗ型0.6ｍ3）5.0km以下</v>
          </cell>
        </row>
        <row r="1819">
          <cell r="D1819" t="str">
            <v>運転手（一般）</v>
          </cell>
          <cell r="E1819" t="str">
            <v>人</v>
          </cell>
          <cell r="F1819">
            <v>2.3E-2</v>
          </cell>
          <cell r="G1819" t="str">
            <v>人</v>
          </cell>
          <cell r="H1819">
            <v>2.3E-2</v>
          </cell>
          <cell r="I1819">
            <v>17000</v>
          </cell>
          <cell r="J1819">
            <v>391</v>
          </cell>
        </row>
        <row r="1821">
          <cell r="D1821" t="str">
            <v>その他</v>
          </cell>
          <cell r="E1821" t="str">
            <v>（労＋雑）×12%</v>
          </cell>
          <cell r="F1821">
            <v>62</v>
          </cell>
          <cell r="J1821">
            <v>62</v>
          </cell>
        </row>
        <row r="1823">
          <cell r="D1823" t="str">
            <v>計</v>
          </cell>
          <cell r="E1823">
            <v>964</v>
          </cell>
          <cell r="J1823">
            <v>964</v>
          </cell>
        </row>
        <row r="1824">
          <cell r="G1824" t="str">
            <v>共用</v>
          </cell>
        </row>
        <row r="1825">
          <cell r="A1825" t="str">
            <v>T033706</v>
          </cell>
          <cell r="B1825" t="str">
            <v>土砂運搬</v>
          </cell>
          <cell r="C1825" t="str">
            <v>ｍ3</v>
          </cell>
          <cell r="D1825" t="str">
            <v>ダンプトラック損料</v>
          </cell>
          <cell r="E1825" t="str">
            <v>１０t車</v>
          </cell>
          <cell r="F1825" t="str">
            <v>日</v>
          </cell>
          <cell r="G1825" t="str">
            <v>日</v>
          </cell>
          <cell r="H1825">
            <v>3.4000000000000002E-2</v>
          </cell>
          <cell r="I1825">
            <v>12900</v>
          </cell>
          <cell r="J1825">
            <v>439</v>
          </cell>
          <cell r="K1825">
            <v>1090</v>
          </cell>
          <cell r="L1825" t="str">
            <v>ダンプトラック損料</v>
          </cell>
        </row>
        <row r="1826">
          <cell r="B1826" t="str">
            <v>（１０t車，ＤＩＤ区間　有り</v>
          </cell>
          <cell r="C1826" t="str">
            <v>はタイヤ損耗費及び</v>
          </cell>
          <cell r="L1826" t="str">
            <v>はタイヤ損耗費及び</v>
          </cell>
        </row>
        <row r="1827">
          <cell r="B1827" t="str">
            <v>ｸﾗﾑｼｪﾙ　機械ﾛｰﾌﾟ式</v>
          </cell>
          <cell r="C1827" t="str">
            <v>燃料</v>
          </cell>
          <cell r="D1827" t="str">
            <v>燃料</v>
          </cell>
          <cell r="E1827" t="str">
            <v>軽油，油脂類共</v>
          </cell>
          <cell r="F1827">
            <v>2.0699999999999998</v>
          </cell>
          <cell r="G1827" t="str">
            <v>㍑</v>
          </cell>
          <cell r="H1827">
            <v>2.0699999999999998</v>
          </cell>
          <cell r="I1827">
            <v>68</v>
          </cell>
          <cell r="J1827">
            <v>141</v>
          </cell>
          <cell r="L1827" t="str">
            <v>補修費を含む。</v>
          </cell>
        </row>
        <row r="1828">
          <cell r="B1828" t="str">
            <v>ｸﾛｰﾗ型0.6ｍ3）6.5km以下</v>
          </cell>
        </row>
        <row r="1829">
          <cell r="D1829" t="str">
            <v>運転手（一般）</v>
          </cell>
          <cell r="E1829" t="str">
            <v>人</v>
          </cell>
          <cell r="F1829">
            <v>2.5999999999999999E-2</v>
          </cell>
          <cell r="G1829" t="str">
            <v>人</v>
          </cell>
          <cell r="H1829">
            <v>2.5999999999999999E-2</v>
          </cell>
          <cell r="I1829">
            <v>17000</v>
          </cell>
          <cell r="J1829">
            <v>442</v>
          </cell>
        </row>
        <row r="1831">
          <cell r="D1831" t="str">
            <v>その他</v>
          </cell>
          <cell r="E1831" t="str">
            <v>（労＋雑）×12%</v>
          </cell>
          <cell r="F1831">
            <v>70</v>
          </cell>
          <cell r="J1831">
            <v>70</v>
          </cell>
        </row>
        <row r="1833">
          <cell r="D1833" t="str">
            <v>計</v>
          </cell>
          <cell r="E1833">
            <v>1092</v>
          </cell>
          <cell r="J1833">
            <v>1092</v>
          </cell>
        </row>
        <row r="1836">
          <cell r="G1836" t="str">
            <v>共用</v>
          </cell>
        </row>
        <row r="1837">
          <cell r="A1837" t="str">
            <v>T033707</v>
          </cell>
          <cell r="B1837" t="str">
            <v>土砂運搬</v>
          </cell>
          <cell r="C1837" t="str">
            <v>ｍ3</v>
          </cell>
          <cell r="D1837" t="str">
            <v>ダンプトラック損料</v>
          </cell>
          <cell r="E1837" t="str">
            <v>１０t車</v>
          </cell>
          <cell r="F1837" t="str">
            <v>日</v>
          </cell>
          <cell r="G1837" t="str">
            <v>日</v>
          </cell>
          <cell r="H1837">
            <v>3.9E-2</v>
          </cell>
          <cell r="I1837">
            <v>12900</v>
          </cell>
          <cell r="J1837">
            <v>503</v>
          </cell>
          <cell r="K1837">
            <v>1260</v>
          </cell>
          <cell r="L1837" t="str">
            <v>ダンプトラック損料</v>
          </cell>
        </row>
        <row r="1838">
          <cell r="B1838" t="str">
            <v>（１０t車，ＤＩＤ区間　有り</v>
          </cell>
          <cell r="C1838" t="str">
            <v>はタイヤ損耗費及び</v>
          </cell>
          <cell r="L1838" t="str">
            <v>はタイヤ損耗費及び</v>
          </cell>
        </row>
        <row r="1839">
          <cell r="B1839" t="str">
            <v>ｸﾗﾑｼｪﾙ　機械ﾛｰﾌﾟ式</v>
          </cell>
          <cell r="C1839" t="str">
            <v>燃料</v>
          </cell>
          <cell r="D1839" t="str">
            <v>燃料</v>
          </cell>
          <cell r="E1839" t="str">
            <v>軽油，油脂類共</v>
          </cell>
          <cell r="F1839">
            <v>2.39</v>
          </cell>
          <cell r="G1839" t="str">
            <v>㍑</v>
          </cell>
          <cell r="H1839">
            <v>2.39</v>
          </cell>
          <cell r="I1839">
            <v>68</v>
          </cell>
          <cell r="J1839">
            <v>163</v>
          </cell>
          <cell r="L1839" t="str">
            <v>補修費を含む。</v>
          </cell>
        </row>
        <row r="1840">
          <cell r="B1840" t="str">
            <v>ｸﾛｰﾗ型0.6ｍ3）8.5km以下</v>
          </cell>
        </row>
        <row r="1841">
          <cell r="D1841" t="str">
            <v>運転手（一般）</v>
          </cell>
          <cell r="E1841" t="str">
            <v>人</v>
          </cell>
          <cell r="F1841">
            <v>0.03</v>
          </cell>
          <cell r="G1841" t="str">
            <v>人</v>
          </cell>
          <cell r="H1841">
            <v>0.03</v>
          </cell>
          <cell r="I1841">
            <v>17000</v>
          </cell>
          <cell r="J1841">
            <v>510</v>
          </cell>
        </row>
        <row r="1843">
          <cell r="D1843" t="str">
            <v>その他</v>
          </cell>
          <cell r="E1843" t="str">
            <v>（労＋雑）×12%</v>
          </cell>
          <cell r="F1843">
            <v>81</v>
          </cell>
          <cell r="J1843">
            <v>81</v>
          </cell>
        </row>
        <row r="1845">
          <cell r="D1845" t="str">
            <v>計</v>
          </cell>
          <cell r="E1845">
            <v>1257</v>
          </cell>
          <cell r="J1845">
            <v>1257</v>
          </cell>
        </row>
        <row r="1848">
          <cell r="G1848" t="str">
            <v>共用</v>
          </cell>
        </row>
        <row r="1849">
          <cell r="A1849" t="str">
            <v>T033716</v>
          </cell>
          <cell r="B1849" t="str">
            <v>土砂運搬</v>
          </cell>
          <cell r="C1849" t="str">
            <v>ｍ3</v>
          </cell>
          <cell r="D1849" t="str">
            <v>ダンプトラック損料</v>
          </cell>
          <cell r="E1849" t="str">
            <v>１０t車</v>
          </cell>
          <cell r="F1849" t="str">
            <v>日</v>
          </cell>
          <cell r="G1849" t="str">
            <v>日</v>
          </cell>
          <cell r="H1849">
            <v>4.5999999999999999E-2</v>
          </cell>
          <cell r="I1849">
            <v>12900</v>
          </cell>
          <cell r="J1849">
            <v>593</v>
          </cell>
          <cell r="K1849">
            <v>1500</v>
          </cell>
          <cell r="L1849" t="str">
            <v>ダンプトラック損料</v>
          </cell>
        </row>
        <row r="1850">
          <cell r="B1850" t="str">
            <v>（１０t車，ＤＩＤ区間　有り</v>
          </cell>
          <cell r="C1850" t="str">
            <v>はタイヤ損耗費及び</v>
          </cell>
          <cell r="L1850" t="str">
            <v>はタイヤ損耗費及び</v>
          </cell>
        </row>
        <row r="1851">
          <cell r="B1851" t="str">
            <v>ｸﾗﾑｼｪﾙ　機械ﾛｰﾌﾟ式</v>
          </cell>
          <cell r="C1851" t="str">
            <v>燃料</v>
          </cell>
          <cell r="D1851" t="str">
            <v>燃料</v>
          </cell>
          <cell r="E1851" t="str">
            <v>軽油，油脂類共</v>
          </cell>
          <cell r="F1851">
            <v>2.87</v>
          </cell>
          <cell r="G1851" t="str">
            <v>㍑</v>
          </cell>
          <cell r="H1851">
            <v>2.87</v>
          </cell>
          <cell r="I1851">
            <v>68</v>
          </cell>
          <cell r="J1851">
            <v>195</v>
          </cell>
          <cell r="L1851" t="str">
            <v>補修費を含む。</v>
          </cell>
        </row>
        <row r="1852">
          <cell r="B1852" t="str">
            <v>ｸﾛｰﾗ型0.6ｍ3）12.0km以下</v>
          </cell>
        </row>
        <row r="1853">
          <cell r="D1853" t="str">
            <v>運転手（一般）</v>
          </cell>
          <cell r="E1853" t="str">
            <v>人</v>
          </cell>
          <cell r="F1853">
            <v>3.5999999999999997E-2</v>
          </cell>
          <cell r="G1853" t="str">
            <v>人</v>
          </cell>
          <cell r="H1853">
            <v>3.5999999999999997E-2</v>
          </cell>
          <cell r="I1853">
            <v>17000</v>
          </cell>
          <cell r="J1853">
            <v>612</v>
          </cell>
        </row>
        <row r="1855">
          <cell r="D1855" t="str">
            <v>その他</v>
          </cell>
          <cell r="E1855" t="str">
            <v>（労＋雑）×12%</v>
          </cell>
          <cell r="F1855">
            <v>97</v>
          </cell>
          <cell r="J1855">
            <v>97</v>
          </cell>
        </row>
        <row r="1857">
          <cell r="D1857" t="str">
            <v>計</v>
          </cell>
          <cell r="E1857">
            <v>1497</v>
          </cell>
          <cell r="J1857">
            <v>1497</v>
          </cell>
        </row>
        <row r="1860">
          <cell r="G1860" t="str">
            <v>共用</v>
          </cell>
        </row>
        <row r="1861">
          <cell r="A1861" t="str">
            <v>T033720</v>
          </cell>
          <cell r="B1861" t="str">
            <v>土砂運搬</v>
          </cell>
          <cell r="C1861" t="str">
            <v>ｍ3</v>
          </cell>
          <cell r="D1861" t="str">
            <v>ダンプトラック損料</v>
          </cell>
          <cell r="E1861" t="str">
            <v>１０t車</v>
          </cell>
          <cell r="F1861" t="str">
            <v>日</v>
          </cell>
          <cell r="G1861" t="str">
            <v>日</v>
          </cell>
          <cell r="H1861">
            <v>5.8000000000000003E-2</v>
          </cell>
          <cell r="I1861">
            <v>12900</v>
          </cell>
          <cell r="J1861">
            <v>748</v>
          </cell>
          <cell r="K1861">
            <v>1880</v>
          </cell>
          <cell r="L1861" t="str">
            <v>ダンプトラック損料</v>
          </cell>
        </row>
        <row r="1862">
          <cell r="B1862" t="str">
            <v>（１０t車，ＤＩＤ区間　有り</v>
          </cell>
          <cell r="C1862" t="str">
            <v>はタイヤ損耗費及び</v>
          </cell>
          <cell r="L1862" t="str">
            <v>はタイヤ損耗費及び</v>
          </cell>
        </row>
        <row r="1863">
          <cell r="B1863" t="str">
            <v>ｸﾗﾑｼｪﾙ　機械ﾛｰﾌﾟ式</v>
          </cell>
          <cell r="C1863" t="str">
            <v>燃料</v>
          </cell>
          <cell r="D1863" t="str">
            <v>燃料</v>
          </cell>
          <cell r="E1863" t="str">
            <v>軽油，油脂類共</v>
          </cell>
          <cell r="F1863">
            <v>3.58</v>
          </cell>
          <cell r="G1863" t="str">
            <v>㍑</v>
          </cell>
          <cell r="H1863">
            <v>3.58</v>
          </cell>
          <cell r="I1863">
            <v>68</v>
          </cell>
          <cell r="J1863">
            <v>243</v>
          </cell>
          <cell r="L1863" t="str">
            <v>補修費を含む。</v>
          </cell>
        </row>
        <row r="1864">
          <cell r="B1864" t="str">
            <v>ｸﾛｰﾗ型0.6ｍ3）17.0km以下</v>
          </cell>
        </row>
        <row r="1865">
          <cell r="D1865" t="str">
            <v>運転手（一般）</v>
          </cell>
          <cell r="E1865" t="str">
            <v>人</v>
          </cell>
          <cell r="F1865">
            <v>4.4999999999999998E-2</v>
          </cell>
          <cell r="G1865" t="str">
            <v>人</v>
          </cell>
          <cell r="H1865">
            <v>4.4999999999999998E-2</v>
          </cell>
          <cell r="I1865">
            <v>17000</v>
          </cell>
          <cell r="J1865">
            <v>765</v>
          </cell>
        </row>
        <row r="1867">
          <cell r="D1867" t="str">
            <v>その他</v>
          </cell>
          <cell r="E1867" t="str">
            <v>（労＋雑）×12%</v>
          </cell>
          <cell r="F1867">
            <v>121</v>
          </cell>
          <cell r="J1867">
            <v>121</v>
          </cell>
        </row>
        <row r="1869">
          <cell r="D1869" t="str">
            <v>計</v>
          </cell>
          <cell r="E1869">
            <v>1877</v>
          </cell>
          <cell r="J1869">
            <v>1877</v>
          </cell>
        </row>
        <row r="1872">
          <cell r="G1872" t="str">
            <v>共用</v>
          </cell>
        </row>
        <row r="1873">
          <cell r="A1873" t="str">
            <v>T033730</v>
          </cell>
          <cell r="B1873" t="str">
            <v>土砂運搬</v>
          </cell>
          <cell r="C1873" t="str">
            <v>ｍ3</v>
          </cell>
          <cell r="D1873" t="str">
            <v>ダンプトラック損料</v>
          </cell>
          <cell r="E1873" t="str">
            <v>１０t車</v>
          </cell>
          <cell r="F1873" t="str">
            <v>日</v>
          </cell>
          <cell r="G1873" t="str">
            <v>日</v>
          </cell>
          <cell r="H1873">
            <v>7.9000000000000001E-2</v>
          </cell>
          <cell r="I1873">
            <v>12900</v>
          </cell>
          <cell r="J1873">
            <v>1019</v>
          </cell>
          <cell r="K1873">
            <v>2550</v>
          </cell>
          <cell r="L1873" t="str">
            <v>ダンプトラック損料</v>
          </cell>
        </row>
        <row r="1874">
          <cell r="B1874" t="str">
            <v>（１０t車，ＤＩＤ区間　有り</v>
          </cell>
          <cell r="C1874" t="str">
            <v>はタイヤ損耗費及び</v>
          </cell>
          <cell r="L1874" t="str">
            <v>はタイヤ損耗費及び</v>
          </cell>
        </row>
        <row r="1875">
          <cell r="B1875" t="str">
            <v>ｸﾗﾑｼｪﾙ　機械ﾛｰﾌﾟ式</v>
          </cell>
          <cell r="C1875" t="str">
            <v>燃料</v>
          </cell>
          <cell r="D1875" t="str">
            <v>燃料</v>
          </cell>
          <cell r="E1875" t="str">
            <v>軽油，油脂類共</v>
          </cell>
          <cell r="F1875">
            <v>4.8600000000000003</v>
          </cell>
          <cell r="G1875" t="str">
            <v>㍑</v>
          </cell>
          <cell r="H1875">
            <v>4.8600000000000003</v>
          </cell>
          <cell r="I1875">
            <v>68</v>
          </cell>
          <cell r="J1875">
            <v>330</v>
          </cell>
          <cell r="L1875" t="str">
            <v>補修費を含む。</v>
          </cell>
        </row>
        <row r="1876">
          <cell r="B1876" t="str">
            <v>ｸﾛｰﾗ型0.6ｍ3）28.0km以下</v>
          </cell>
        </row>
        <row r="1877">
          <cell r="D1877" t="str">
            <v>運転手（一般）</v>
          </cell>
          <cell r="E1877" t="str">
            <v>人</v>
          </cell>
          <cell r="F1877">
            <v>6.0999999999999999E-2</v>
          </cell>
          <cell r="G1877" t="str">
            <v>人</v>
          </cell>
          <cell r="H1877">
            <v>6.0999999999999999E-2</v>
          </cell>
          <cell r="I1877">
            <v>17000</v>
          </cell>
          <cell r="J1877">
            <v>1037</v>
          </cell>
        </row>
        <row r="1879">
          <cell r="D1879" t="str">
            <v>その他</v>
          </cell>
          <cell r="E1879" t="str">
            <v>（労＋雑）×12%</v>
          </cell>
          <cell r="F1879">
            <v>164</v>
          </cell>
          <cell r="J1879">
            <v>164</v>
          </cell>
        </row>
        <row r="1881">
          <cell r="D1881" t="str">
            <v>計</v>
          </cell>
          <cell r="E1881">
            <v>2550</v>
          </cell>
          <cell r="J1881">
            <v>2550</v>
          </cell>
        </row>
        <row r="1884">
          <cell r="G1884" t="str">
            <v>共用</v>
          </cell>
        </row>
        <row r="1885">
          <cell r="A1885" t="str">
            <v>T033740</v>
          </cell>
          <cell r="B1885" t="str">
            <v>土砂運搬</v>
          </cell>
          <cell r="C1885" t="str">
            <v>ｍ3</v>
          </cell>
          <cell r="D1885" t="str">
            <v>ダンプトラック損料</v>
          </cell>
          <cell r="E1885" t="str">
            <v>１０t車</v>
          </cell>
          <cell r="F1885" t="str">
            <v>日</v>
          </cell>
          <cell r="G1885" t="str">
            <v>日</v>
          </cell>
          <cell r="H1885">
            <v>0.11700000000000001</v>
          </cell>
          <cell r="I1885">
            <v>12900</v>
          </cell>
          <cell r="J1885">
            <v>1509</v>
          </cell>
          <cell r="K1885">
            <v>3790</v>
          </cell>
          <cell r="L1885" t="str">
            <v>ダンプトラック損料</v>
          </cell>
        </row>
        <row r="1886">
          <cell r="B1886" t="str">
            <v>（１０t車，ＤＩＤ区間　有り</v>
          </cell>
          <cell r="C1886" t="str">
            <v>はタイヤ損耗費及び</v>
          </cell>
          <cell r="L1886" t="str">
            <v>はタイヤ損耗費及び</v>
          </cell>
        </row>
        <row r="1887">
          <cell r="B1887" t="str">
            <v>ｸﾗﾑｼｪﾙ　機械ﾛｰﾌﾟ式</v>
          </cell>
          <cell r="C1887" t="str">
            <v>燃料</v>
          </cell>
          <cell r="D1887" t="str">
            <v>燃料</v>
          </cell>
          <cell r="E1887" t="str">
            <v>軽油，油脂類共</v>
          </cell>
          <cell r="F1887">
            <v>7.24</v>
          </cell>
          <cell r="G1887" t="str">
            <v>㍑</v>
          </cell>
          <cell r="H1887">
            <v>7.24</v>
          </cell>
          <cell r="I1887">
            <v>68</v>
          </cell>
          <cell r="J1887">
            <v>492</v>
          </cell>
          <cell r="L1887" t="str">
            <v>補修費を含む。</v>
          </cell>
        </row>
        <row r="1888">
          <cell r="B1888" t="str">
            <v>ｸﾛｰﾗ型0.6ｍ3）60.0km以下</v>
          </cell>
        </row>
        <row r="1889">
          <cell r="D1889" t="str">
            <v>運転手（一般）</v>
          </cell>
          <cell r="E1889" t="str">
            <v>人</v>
          </cell>
          <cell r="F1889">
            <v>9.0999999999999998E-2</v>
          </cell>
          <cell r="G1889" t="str">
            <v>人</v>
          </cell>
          <cell r="H1889">
            <v>9.0999999999999998E-2</v>
          </cell>
          <cell r="I1889">
            <v>17000</v>
          </cell>
          <cell r="J1889">
            <v>1547</v>
          </cell>
        </row>
        <row r="1891">
          <cell r="D1891" t="str">
            <v>その他</v>
          </cell>
          <cell r="E1891" t="str">
            <v>（労＋雑）×12%</v>
          </cell>
          <cell r="F1891">
            <v>245</v>
          </cell>
          <cell r="J1891">
            <v>245</v>
          </cell>
        </row>
        <row r="1893">
          <cell r="D1893" t="str">
            <v>計</v>
          </cell>
          <cell r="E1893">
            <v>3793</v>
          </cell>
          <cell r="J1893">
            <v>3793</v>
          </cell>
        </row>
        <row r="1894">
          <cell r="G1894" t="str">
            <v>共用</v>
          </cell>
        </row>
        <row r="1895">
          <cell r="A1895" t="str">
            <v>T033800</v>
          </cell>
          <cell r="B1895" t="str">
            <v>土砂運搬</v>
          </cell>
          <cell r="C1895" t="str">
            <v>ｍ3</v>
          </cell>
          <cell r="D1895" t="str">
            <v>ダンプトラック損料</v>
          </cell>
          <cell r="E1895" t="str">
            <v>１０t車</v>
          </cell>
          <cell r="F1895" t="str">
            <v>日</v>
          </cell>
          <cell r="G1895" t="str">
            <v>日</v>
          </cell>
          <cell r="H1895">
            <v>1.4E-2</v>
          </cell>
          <cell r="I1895">
            <v>12900</v>
          </cell>
          <cell r="J1895">
            <v>181</v>
          </cell>
          <cell r="K1895">
            <v>460</v>
          </cell>
          <cell r="L1895" t="str">
            <v>ダンプトラック損料</v>
          </cell>
        </row>
        <row r="1896">
          <cell r="B1896" t="str">
            <v>（１０t車，ＤＩＤ区間　無し</v>
          </cell>
          <cell r="C1896" t="str">
            <v>はタイヤ損耗費及び</v>
          </cell>
          <cell r="L1896" t="str">
            <v>はタイヤ損耗費及び</v>
          </cell>
        </row>
        <row r="1897">
          <cell r="B1897" t="str">
            <v>ｸﾗﾑｼｪﾙ　機械ﾛｰﾌﾟ式</v>
          </cell>
          <cell r="C1897" t="str">
            <v>燃料</v>
          </cell>
          <cell r="D1897" t="str">
            <v>燃料</v>
          </cell>
          <cell r="E1897" t="str">
            <v>軽油，油脂類共</v>
          </cell>
          <cell r="F1897">
            <v>0.88</v>
          </cell>
          <cell r="G1897" t="str">
            <v>㍑</v>
          </cell>
          <cell r="H1897">
            <v>0.88</v>
          </cell>
          <cell r="I1897">
            <v>68</v>
          </cell>
          <cell r="J1897">
            <v>60</v>
          </cell>
          <cell r="L1897" t="str">
            <v>補修費を含む。</v>
          </cell>
        </row>
        <row r="1898">
          <cell r="B1898" t="str">
            <v>ｸﾛｰﾗ型0.6ｍ3）0.5km以下</v>
          </cell>
        </row>
        <row r="1899">
          <cell r="D1899" t="str">
            <v>運転手（一般）</v>
          </cell>
          <cell r="E1899" t="str">
            <v>人</v>
          </cell>
          <cell r="F1899">
            <v>1.0999999999999999E-2</v>
          </cell>
          <cell r="G1899" t="str">
            <v>人</v>
          </cell>
          <cell r="H1899">
            <v>1.0999999999999999E-2</v>
          </cell>
          <cell r="I1899">
            <v>17000</v>
          </cell>
          <cell r="J1899">
            <v>187</v>
          </cell>
        </row>
        <row r="1901">
          <cell r="D1901" t="str">
            <v>その他</v>
          </cell>
          <cell r="E1901" t="str">
            <v>（労＋雑）×12%</v>
          </cell>
          <cell r="F1901">
            <v>30</v>
          </cell>
          <cell r="J1901">
            <v>30</v>
          </cell>
        </row>
        <row r="1903">
          <cell r="D1903" t="str">
            <v>計</v>
          </cell>
          <cell r="E1903">
            <v>458</v>
          </cell>
          <cell r="J1903">
            <v>458</v>
          </cell>
        </row>
        <row r="1906">
          <cell r="G1906" t="str">
            <v>共用</v>
          </cell>
        </row>
        <row r="1907">
          <cell r="A1907" t="str">
            <v>T033801</v>
          </cell>
          <cell r="B1907" t="str">
            <v>土砂運搬</v>
          </cell>
          <cell r="C1907" t="str">
            <v>ｍ3</v>
          </cell>
          <cell r="D1907" t="str">
            <v>ダンプトラック損料</v>
          </cell>
          <cell r="E1907" t="str">
            <v>１０t車</v>
          </cell>
          <cell r="F1907" t="str">
            <v>日</v>
          </cell>
          <cell r="G1907" t="str">
            <v>日</v>
          </cell>
          <cell r="H1907">
            <v>1.4999999999999999E-2</v>
          </cell>
          <cell r="I1907">
            <v>12900</v>
          </cell>
          <cell r="J1907">
            <v>194</v>
          </cell>
          <cell r="K1907">
            <v>500</v>
          </cell>
          <cell r="L1907" t="str">
            <v>ダンプトラック損料</v>
          </cell>
        </row>
        <row r="1908">
          <cell r="B1908" t="str">
            <v>（１０t車，ＤＩＤ区間　無し</v>
          </cell>
          <cell r="C1908" t="str">
            <v>はタイヤ損耗費及び</v>
          </cell>
          <cell r="L1908" t="str">
            <v>はタイヤ損耗費及び</v>
          </cell>
        </row>
        <row r="1909">
          <cell r="B1909" t="str">
            <v>ｸﾗﾑｼｪﾙ　機械ﾛｰﾌﾟ式</v>
          </cell>
          <cell r="C1909" t="str">
            <v>燃料</v>
          </cell>
          <cell r="D1909" t="str">
            <v>燃料</v>
          </cell>
          <cell r="E1909" t="str">
            <v>軽油，油脂類共</v>
          </cell>
          <cell r="F1909">
            <v>0.96</v>
          </cell>
          <cell r="G1909" t="str">
            <v>㍑</v>
          </cell>
          <cell r="H1909">
            <v>0.96</v>
          </cell>
          <cell r="I1909">
            <v>68</v>
          </cell>
          <cell r="J1909">
            <v>65</v>
          </cell>
          <cell r="L1909" t="str">
            <v>補修費を含む。</v>
          </cell>
        </row>
        <row r="1910">
          <cell r="B1910" t="str">
            <v>ｸﾛｰﾗ型0.6ｍ3）1.0km以下</v>
          </cell>
        </row>
        <row r="1911">
          <cell r="D1911" t="str">
            <v>運転手（一般）</v>
          </cell>
          <cell r="E1911" t="str">
            <v>人</v>
          </cell>
          <cell r="F1911">
            <v>1.2E-2</v>
          </cell>
          <cell r="G1911" t="str">
            <v>人</v>
          </cell>
          <cell r="H1911">
            <v>1.2E-2</v>
          </cell>
          <cell r="I1911">
            <v>17000</v>
          </cell>
          <cell r="J1911">
            <v>204</v>
          </cell>
        </row>
        <row r="1913">
          <cell r="D1913" t="str">
            <v>その他</v>
          </cell>
          <cell r="E1913" t="str">
            <v>（労＋雑）×12%</v>
          </cell>
          <cell r="F1913">
            <v>32</v>
          </cell>
          <cell r="J1913">
            <v>32</v>
          </cell>
        </row>
        <row r="1915">
          <cell r="D1915" t="str">
            <v>計</v>
          </cell>
          <cell r="E1915">
            <v>495</v>
          </cell>
          <cell r="J1915">
            <v>495</v>
          </cell>
        </row>
        <row r="1918">
          <cell r="G1918" t="str">
            <v>共用</v>
          </cell>
        </row>
        <row r="1919">
          <cell r="A1919" t="str">
            <v>T033802</v>
          </cell>
          <cell r="B1919" t="str">
            <v>土砂運搬</v>
          </cell>
          <cell r="C1919" t="str">
            <v>ｍ3</v>
          </cell>
          <cell r="D1919" t="str">
            <v>ダンプトラック損料</v>
          </cell>
          <cell r="E1919" t="str">
            <v>１０t車</v>
          </cell>
          <cell r="F1919" t="str">
            <v>日</v>
          </cell>
          <cell r="G1919" t="str">
            <v>日</v>
          </cell>
          <cell r="H1919">
            <v>1.7999999999999999E-2</v>
          </cell>
          <cell r="I1919">
            <v>12900</v>
          </cell>
          <cell r="J1919">
            <v>232</v>
          </cell>
          <cell r="K1919">
            <v>580</v>
          </cell>
          <cell r="L1919" t="str">
            <v>ダンプトラック損料</v>
          </cell>
        </row>
        <row r="1920">
          <cell r="B1920" t="str">
            <v>（１０t車，ＤＩＤ区間　無し</v>
          </cell>
          <cell r="C1920" t="str">
            <v>はタイヤ損耗費及び</v>
          </cell>
          <cell r="L1920" t="str">
            <v>はタイヤ損耗費及び</v>
          </cell>
        </row>
        <row r="1921">
          <cell r="B1921" t="str">
            <v>ｸﾗﾑｼｪﾙ　機械ﾛｰﾌﾟ式</v>
          </cell>
          <cell r="C1921" t="str">
            <v>燃料</v>
          </cell>
          <cell r="D1921" t="str">
            <v>燃料</v>
          </cell>
          <cell r="E1921" t="str">
            <v>軽油，油脂類共</v>
          </cell>
          <cell r="F1921">
            <v>1.1100000000000001</v>
          </cell>
          <cell r="G1921" t="str">
            <v>㍑</v>
          </cell>
          <cell r="H1921">
            <v>1.1100000000000001</v>
          </cell>
          <cell r="I1921">
            <v>68</v>
          </cell>
          <cell r="J1921">
            <v>75</v>
          </cell>
          <cell r="L1921" t="str">
            <v>補修費を含む。</v>
          </cell>
        </row>
        <row r="1922">
          <cell r="B1922" t="str">
            <v>ｸﾛｰﾗ型0.6ｍ3）2.0km以下</v>
          </cell>
        </row>
        <row r="1923">
          <cell r="D1923" t="str">
            <v>運転手（一般）</v>
          </cell>
          <cell r="E1923" t="str">
            <v>人</v>
          </cell>
          <cell r="F1923">
            <v>1.4E-2</v>
          </cell>
          <cell r="G1923" t="str">
            <v>人</v>
          </cell>
          <cell r="H1923">
            <v>1.4E-2</v>
          </cell>
          <cell r="I1923">
            <v>17000</v>
          </cell>
          <cell r="J1923">
            <v>238</v>
          </cell>
        </row>
        <row r="1925">
          <cell r="D1925" t="str">
            <v>その他</v>
          </cell>
          <cell r="E1925" t="str">
            <v>（労＋雑）×12%</v>
          </cell>
          <cell r="F1925">
            <v>38</v>
          </cell>
          <cell r="J1925">
            <v>38</v>
          </cell>
        </row>
        <row r="1927">
          <cell r="D1927" t="str">
            <v>計</v>
          </cell>
          <cell r="E1927">
            <v>583</v>
          </cell>
          <cell r="J1927">
            <v>583</v>
          </cell>
        </row>
        <row r="1930">
          <cell r="G1930" t="str">
            <v>共用</v>
          </cell>
        </row>
        <row r="1931">
          <cell r="A1931" t="str">
            <v>T033803</v>
          </cell>
          <cell r="B1931" t="str">
            <v>土砂運搬</v>
          </cell>
          <cell r="C1931" t="str">
            <v>ｍ3</v>
          </cell>
          <cell r="D1931" t="str">
            <v>ダンプトラック損料</v>
          </cell>
          <cell r="E1931" t="str">
            <v>１０t車</v>
          </cell>
          <cell r="F1931" t="str">
            <v>日</v>
          </cell>
          <cell r="G1931" t="str">
            <v>日</v>
          </cell>
          <cell r="H1931">
            <v>2.1999999999999999E-2</v>
          </cell>
          <cell r="I1931">
            <v>12900</v>
          </cell>
          <cell r="J1931">
            <v>284</v>
          </cell>
          <cell r="K1931">
            <v>710</v>
          </cell>
          <cell r="L1931" t="str">
            <v>ダンプトラック損料</v>
          </cell>
        </row>
        <row r="1932">
          <cell r="B1932" t="str">
            <v>（１０t車，ＤＩＤ区間　無し</v>
          </cell>
          <cell r="C1932" t="str">
            <v>はタイヤ損耗費及び</v>
          </cell>
          <cell r="L1932" t="str">
            <v>はタイヤ損耗費及び</v>
          </cell>
        </row>
        <row r="1933">
          <cell r="B1933" t="str">
            <v>ｸﾗﾑｼｪﾙ　機械ﾛｰﾌﾟ式</v>
          </cell>
          <cell r="C1933" t="str">
            <v>燃料</v>
          </cell>
          <cell r="D1933" t="str">
            <v>燃料</v>
          </cell>
          <cell r="E1933" t="str">
            <v>軽油，油脂類共</v>
          </cell>
          <cell r="F1933">
            <v>1.35</v>
          </cell>
          <cell r="G1933" t="str">
            <v>㍑</v>
          </cell>
          <cell r="H1933">
            <v>1.35</v>
          </cell>
          <cell r="I1933">
            <v>68</v>
          </cell>
          <cell r="J1933">
            <v>92</v>
          </cell>
          <cell r="L1933" t="str">
            <v>補修費を含む。</v>
          </cell>
        </row>
        <row r="1934">
          <cell r="B1934" t="str">
            <v>ｸﾛｰﾗ型0.6ｍ3）3.5km以下</v>
          </cell>
        </row>
        <row r="1935">
          <cell r="D1935" t="str">
            <v>運転手（一般）</v>
          </cell>
          <cell r="E1935" t="str">
            <v>人</v>
          </cell>
          <cell r="F1935">
            <v>1.7000000000000001E-2</v>
          </cell>
          <cell r="G1935" t="str">
            <v>人</v>
          </cell>
          <cell r="H1935">
            <v>1.7000000000000001E-2</v>
          </cell>
          <cell r="I1935">
            <v>17000</v>
          </cell>
          <cell r="J1935">
            <v>289</v>
          </cell>
        </row>
        <row r="1937">
          <cell r="D1937" t="str">
            <v>その他</v>
          </cell>
          <cell r="E1937" t="str">
            <v>（労＋雑）×12%</v>
          </cell>
          <cell r="F1937">
            <v>46</v>
          </cell>
          <cell r="J1937">
            <v>46</v>
          </cell>
        </row>
        <row r="1939">
          <cell r="D1939" t="str">
            <v>計</v>
          </cell>
          <cell r="E1939">
            <v>711</v>
          </cell>
          <cell r="J1939">
            <v>711</v>
          </cell>
        </row>
        <row r="1942">
          <cell r="G1942" t="str">
            <v>共用</v>
          </cell>
        </row>
        <row r="1943">
          <cell r="A1943" t="str">
            <v>T033804</v>
          </cell>
          <cell r="B1943" t="str">
            <v>土砂運搬</v>
          </cell>
          <cell r="C1943" t="str">
            <v>ｍ3</v>
          </cell>
          <cell r="D1943" t="str">
            <v>ダンプトラック損料</v>
          </cell>
          <cell r="E1943" t="str">
            <v>１０t車</v>
          </cell>
          <cell r="F1943" t="str">
            <v>日</v>
          </cell>
          <cell r="G1943" t="str">
            <v>日</v>
          </cell>
          <cell r="H1943">
            <v>2.5999999999999999E-2</v>
          </cell>
          <cell r="I1943">
            <v>12900</v>
          </cell>
          <cell r="J1943">
            <v>335</v>
          </cell>
          <cell r="K1943">
            <v>840</v>
          </cell>
          <cell r="L1943" t="str">
            <v>ダンプトラック損料</v>
          </cell>
        </row>
        <row r="1944">
          <cell r="B1944" t="str">
            <v>（１０t車，ＤＩＤ区間　無し</v>
          </cell>
          <cell r="C1944" t="str">
            <v>はタイヤ損耗費及び</v>
          </cell>
          <cell r="L1944" t="str">
            <v>はタイヤ損耗費及び</v>
          </cell>
        </row>
        <row r="1945">
          <cell r="B1945" t="str">
            <v>ｸﾗﾑｼｪﾙ　機械ﾛｰﾌﾟ式</v>
          </cell>
          <cell r="C1945" t="str">
            <v>燃料</v>
          </cell>
          <cell r="D1945" t="str">
            <v>燃料</v>
          </cell>
          <cell r="E1945" t="str">
            <v>軽油，油脂類共</v>
          </cell>
          <cell r="F1945">
            <v>1.59</v>
          </cell>
          <cell r="G1945" t="str">
            <v>㍑</v>
          </cell>
          <cell r="H1945">
            <v>1.59</v>
          </cell>
          <cell r="I1945">
            <v>68</v>
          </cell>
          <cell r="J1945">
            <v>108</v>
          </cell>
          <cell r="L1945" t="str">
            <v>補修費を含む。</v>
          </cell>
        </row>
        <row r="1946">
          <cell r="B1946" t="str">
            <v>ｸﾛｰﾗ型0.6ｍ3）4.5km以下</v>
          </cell>
        </row>
        <row r="1947">
          <cell r="D1947" t="str">
            <v>運転手（一般）</v>
          </cell>
          <cell r="E1947" t="str">
            <v>人</v>
          </cell>
          <cell r="F1947">
            <v>0.02</v>
          </cell>
          <cell r="G1947" t="str">
            <v>人</v>
          </cell>
          <cell r="H1947">
            <v>0.02</v>
          </cell>
          <cell r="I1947">
            <v>17000</v>
          </cell>
          <cell r="J1947">
            <v>340</v>
          </cell>
        </row>
        <row r="1949">
          <cell r="D1949" t="str">
            <v>その他</v>
          </cell>
          <cell r="E1949" t="str">
            <v>（労＋雑）×12%</v>
          </cell>
          <cell r="F1949">
            <v>54</v>
          </cell>
          <cell r="J1949">
            <v>54</v>
          </cell>
        </row>
        <row r="1951">
          <cell r="D1951" t="str">
            <v>計</v>
          </cell>
          <cell r="E1951">
            <v>837</v>
          </cell>
          <cell r="J1951">
            <v>837</v>
          </cell>
        </row>
        <row r="1954">
          <cell r="G1954" t="str">
            <v>共用</v>
          </cell>
        </row>
        <row r="1955">
          <cell r="A1955" t="str">
            <v>T033805</v>
          </cell>
          <cell r="B1955" t="str">
            <v>土砂運搬</v>
          </cell>
          <cell r="C1955" t="str">
            <v>ｍ3</v>
          </cell>
          <cell r="D1955" t="str">
            <v>ダンプトラック損料</v>
          </cell>
          <cell r="E1955" t="str">
            <v>１０t車</v>
          </cell>
          <cell r="F1955" t="str">
            <v>日</v>
          </cell>
          <cell r="G1955" t="str">
            <v>日</v>
          </cell>
          <cell r="H1955">
            <v>0.03</v>
          </cell>
          <cell r="I1955">
            <v>12900</v>
          </cell>
          <cell r="J1955">
            <v>387</v>
          </cell>
          <cell r="K1955">
            <v>960</v>
          </cell>
          <cell r="L1955" t="str">
            <v>ダンプトラック損料</v>
          </cell>
        </row>
        <row r="1956">
          <cell r="B1956" t="str">
            <v>（１０t車，ＤＩＤ区間　無し</v>
          </cell>
          <cell r="C1956" t="str">
            <v>はタイヤ損耗費及び</v>
          </cell>
          <cell r="L1956" t="str">
            <v>はタイヤ損耗費及び</v>
          </cell>
        </row>
        <row r="1957">
          <cell r="B1957" t="str">
            <v>ｸﾗﾑｼｪﾙ　機械ﾛｰﾌﾟ式</v>
          </cell>
          <cell r="C1957" t="str">
            <v>燃料</v>
          </cell>
          <cell r="D1957" t="str">
            <v>燃料</v>
          </cell>
          <cell r="E1957" t="str">
            <v>軽油，油脂類共</v>
          </cell>
          <cell r="F1957">
            <v>1.83</v>
          </cell>
          <cell r="G1957" t="str">
            <v>㍑</v>
          </cell>
          <cell r="H1957">
            <v>1.83</v>
          </cell>
          <cell r="I1957">
            <v>68</v>
          </cell>
          <cell r="J1957">
            <v>124</v>
          </cell>
          <cell r="L1957" t="str">
            <v>補修費を含む。</v>
          </cell>
        </row>
        <row r="1958">
          <cell r="B1958" t="str">
            <v>ｸﾛｰﾗ型0.6ｍ3）5.5km以下</v>
          </cell>
        </row>
        <row r="1959">
          <cell r="D1959" t="str">
            <v>運転手（一般）</v>
          </cell>
          <cell r="E1959" t="str">
            <v>人</v>
          </cell>
          <cell r="F1959">
            <v>2.3E-2</v>
          </cell>
          <cell r="G1959" t="str">
            <v>人</v>
          </cell>
          <cell r="H1959">
            <v>2.3E-2</v>
          </cell>
          <cell r="I1959">
            <v>17000</v>
          </cell>
          <cell r="J1959">
            <v>391</v>
          </cell>
        </row>
        <row r="1961">
          <cell r="D1961" t="str">
            <v>その他</v>
          </cell>
          <cell r="E1961" t="str">
            <v>（労＋雑）×12%</v>
          </cell>
          <cell r="F1961">
            <v>62</v>
          </cell>
          <cell r="J1961">
            <v>62</v>
          </cell>
        </row>
        <row r="1963">
          <cell r="D1963" t="str">
            <v>計</v>
          </cell>
          <cell r="E1963">
            <v>964</v>
          </cell>
          <cell r="J1963">
            <v>964</v>
          </cell>
        </row>
        <row r="1964">
          <cell r="G1964" t="str">
            <v>共用</v>
          </cell>
        </row>
        <row r="1965">
          <cell r="A1965" t="str">
            <v>T033806</v>
          </cell>
          <cell r="B1965" t="str">
            <v>土砂運搬</v>
          </cell>
          <cell r="C1965" t="str">
            <v>ｍ3</v>
          </cell>
          <cell r="D1965" t="str">
            <v>ダンプトラック損料</v>
          </cell>
          <cell r="E1965" t="str">
            <v>１０t車</v>
          </cell>
          <cell r="F1965" t="str">
            <v>日</v>
          </cell>
          <cell r="G1965" t="str">
            <v>日</v>
          </cell>
          <cell r="H1965">
            <v>3.4000000000000002E-2</v>
          </cell>
          <cell r="I1965">
            <v>12900</v>
          </cell>
          <cell r="J1965">
            <v>439</v>
          </cell>
          <cell r="K1965">
            <v>1090</v>
          </cell>
          <cell r="L1965" t="str">
            <v>ダンプトラック損料</v>
          </cell>
        </row>
        <row r="1966">
          <cell r="B1966" t="str">
            <v>（１０t車，ＤＩＤ区間　無し</v>
          </cell>
          <cell r="C1966" t="str">
            <v>はタイヤ損耗費及び</v>
          </cell>
          <cell r="L1966" t="str">
            <v>はタイヤ損耗費及び</v>
          </cell>
        </row>
        <row r="1967">
          <cell r="B1967" t="str">
            <v>ｸﾗﾑｼｪﾙ　機械ﾛｰﾌﾟ式</v>
          </cell>
          <cell r="C1967" t="str">
            <v>燃料</v>
          </cell>
          <cell r="D1967" t="str">
            <v>燃料</v>
          </cell>
          <cell r="E1967" t="str">
            <v>軽油，油脂類共</v>
          </cell>
          <cell r="F1967">
            <v>2.0699999999999998</v>
          </cell>
          <cell r="G1967" t="str">
            <v>㍑</v>
          </cell>
          <cell r="H1967">
            <v>2.0699999999999998</v>
          </cell>
          <cell r="I1967">
            <v>68</v>
          </cell>
          <cell r="J1967">
            <v>141</v>
          </cell>
          <cell r="L1967" t="str">
            <v>補修費を含む。</v>
          </cell>
        </row>
        <row r="1968">
          <cell r="B1968" t="str">
            <v>ｸﾛｰﾗ型0.6ｍ3）7.0km以下</v>
          </cell>
        </row>
        <row r="1969">
          <cell r="D1969" t="str">
            <v>運転手（一般）</v>
          </cell>
          <cell r="E1969" t="str">
            <v>人</v>
          </cell>
          <cell r="F1969">
            <v>2.5999999999999999E-2</v>
          </cell>
          <cell r="G1969" t="str">
            <v>人</v>
          </cell>
          <cell r="H1969">
            <v>2.5999999999999999E-2</v>
          </cell>
          <cell r="I1969">
            <v>17000</v>
          </cell>
          <cell r="J1969">
            <v>442</v>
          </cell>
        </row>
        <row r="1971">
          <cell r="D1971" t="str">
            <v>その他</v>
          </cell>
          <cell r="E1971" t="str">
            <v>（労＋雑）×12%</v>
          </cell>
          <cell r="F1971">
            <v>70</v>
          </cell>
          <cell r="J1971">
            <v>70</v>
          </cell>
        </row>
        <row r="1973">
          <cell r="D1973" t="str">
            <v>計</v>
          </cell>
          <cell r="E1973">
            <v>1092</v>
          </cell>
          <cell r="J1973">
            <v>1092</v>
          </cell>
        </row>
        <row r="1976">
          <cell r="G1976" t="str">
            <v>共用</v>
          </cell>
        </row>
        <row r="1977">
          <cell r="A1977" t="str">
            <v>T033807</v>
          </cell>
          <cell r="B1977" t="str">
            <v>土砂運搬</v>
          </cell>
          <cell r="C1977" t="str">
            <v>ｍ3</v>
          </cell>
          <cell r="D1977" t="str">
            <v>ダンプトラック損料</v>
          </cell>
          <cell r="E1977" t="str">
            <v>１０t車</v>
          </cell>
          <cell r="F1977" t="str">
            <v>日</v>
          </cell>
          <cell r="G1977" t="str">
            <v>日</v>
          </cell>
          <cell r="H1977">
            <v>3.9E-2</v>
          </cell>
          <cell r="I1977">
            <v>12900</v>
          </cell>
          <cell r="J1977">
            <v>503</v>
          </cell>
          <cell r="K1977">
            <v>1260</v>
          </cell>
          <cell r="L1977" t="str">
            <v>ダンプトラック損料</v>
          </cell>
        </row>
        <row r="1978">
          <cell r="B1978" t="str">
            <v>（１０t車，ＤＩＤ区間　無し</v>
          </cell>
          <cell r="C1978" t="str">
            <v>はタイヤ損耗費及び</v>
          </cell>
          <cell r="L1978" t="str">
            <v>はタイヤ損耗費及び</v>
          </cell>
        </row>
        <row r="1979">
          <cell r="B1979" t="str">
            <v>ｸﾗﾑｼｪﾙ　機械ﾛｰﾌﾟ式</v>
          </cell>
          <cell r="C1979" t="str">
            <v>燃料</v>
          </cell>
          <cell r="D1979" t="str">
            <v>燃料</v>
          </cell>
          <cell r="E1979" t="str">
            <v>軽油，油脂類共</v>
          </cell>
          <cell r="F1979">
            <v>2.39</v>
          </cell>
          <cell r="G1979" t="str">
            <v>㍑</v>
          </cell>
          <cell r="H1979">
            <v>2.39</v>
          </cell>
          <cell r="I1979">
            <v>68</v>
          </cell>
          <cell r="J1979">
            <v>163</v>
          </cell>
          <cell r="L1979" t="str">
            <v>補修費を含む。</v>
          </cell>
        </row>
        <row r="1980">
          <cell r="B1980" t="str">
            <v>ｸﾛｰﾗ型0.6ｍ3）9.5km以下</v>
          </cell>
        </row>
        <row r="1981">
          <cell r="D1981" t="str">
            <v>運転手（一般）</v>
          </cell>
          <cell r="E1981" t="str">
            <v>人</v>
          </cell>
          <cell r="F1981">
            <v>0.03</v>
          </cell>
          <cell r="G1981" t="str">
            <v>人</v>
          </cell>
          <cell r="H1981">
            <v>0.03</v>
          </cell>
          <cell r="I1981">
            <v>17000</v>
          </cell>
          <cell r="J1981">
            <v>510</v>
          </cell>
        </row>
        <row r="1983">
          <cell r="D1983" t="str">
            <v>その他</v>
          </cell>
          <cell r="E1983" t="str">
            <v>（労＋雑）×12%</v>
          </cell>
          <cell r="F1983">
            <v>81</v>
          </cell>
          <cell r="J1983">
            <v>81</v>
          </cell>
        </row>
        <row r="1985">
          <cell r="D1985" t="str">
            <v>計</v>
          </cell>
          <cell r="E1985">
            <v>1257</v>
          </cell>
          <cell r="J1985">
            <v>1257</v>
          </cell>
        </row>
        <row r="1988">
          <cell r="G1988" t="str">
            <v>共用</v>
          </cell>
        </row>
        <row r="1989">
          <cell r="A1989" t="str">
            <v>T033816</v>
          </cell>
          <cell r="B1989" t="str">
            <v>土砂運搬</v>
          </cell>
          <cell r="C1989" t="str">
            <v>ｍ3</v>
          </cell>
          <cell r="D1989" t="str">
            <v>ダンプトラック損料</v>
          </cell>
          <cell r="E1989" t="str">
            <v>１０t車</v>
          </cell>
          <cell r="F1989" t="str">
            <v>日</v>
          </cell>
          <cell r="G1989" t="str">
            <v>日</v>
          </cell>
          <cell r="H1989">
            <v>4.5999999999999999E-2</v>
          </cell>
          <cell r="I1989">
            <v>12900</v>
          </cell>
          <cell r="J1989">
            <v>593</v>
          </cell>
          <cell r="K1989">
            <v>1500</v>
          </cell>
          <cell r="L1989" t="str">
            <v>ダンプトラック損料</v>
          </cell>
        </row>
        <row r="1990">
          <cell r="B1990" t="str">
            <v>（１０t車，ＤＩＤ区間　無し</v>
          </cell>
          <cell r="C1990" t="str">
            <v>はタイヤ損耗費及び</v>
          </cell>
          <cell r="L1990" t="str">
            <v>はタイヤ損耗費及び</v>
          </cell>
        </row>
        <row r="1991">
          <cell r="B1991" t="str">
            <v>ｸﾗﾑｼｪﾙ　機械ﾛｰﾌﾟ式</v>
          </cell>
          <cell r="C1991" t="str">
            <v>燃料</v>
          </cell>
          <cell r="D1991" t="str">
            <v>燃料</v>
          </cell>
          <cell r="E1991" t="str">
            <v>軽油，油脂類共</v>
          </cell>
          <cell r="F1991">
            <v>2.87</v>
          </cell>
          <cell r="G1991" t="str">
            <v>㍑</v>
          </cell>
          <cell r="H1991">
            <v>2.87</v>
          </cell>
          <cell r="I1991">
            <v>68</v>
          </cell>
          <cell r="J1991">
            <v>195</v>
          </cell>
          <cell r="L1991" t="str">
            <v>補修費を含む。</v>
          </cell>
        </row>
        <row r="1992">
          <cell r="B1992" t="str">
            <v>ｸﾛｰﾗ型0.6ｍ3）13.0km以下</v>
          </cell>
        </row>
        <row r="1993">
          <cell r="D1993" t="str">
            <v>運転手（一般）</v>
          </cell>
          <cell r="E1993" t="str">
            <v>人</v>
          </cell>
          <cell r="F1993">
            <v>3.5999999999999997E-2</v>
          </cell>
          <cell r="G1993" t="str">
            <v>人</v>
          </cell>
          <cell r="H1993">
            <v>3.5999999999999997E-2</v>
          </cell>
          <cell r="I1993">
            <v>17000</v>
          </cell>
          <cell r="J1993">
            <v>612</v>
          </cell>
        </row>
        <row r="1995">
          <cell r="D1995" t="str">
            <v>その他</v>
          </cell>
          <cell r="E1995" t="str">
            <v>（労＋雑）×12%</v>
          </cell>
          <cell r="F1995">
            <v>97</v>
          </cell>
          <cell r="J1995">
            <v>97</v>
          </cell>
        </row>
        <row r="1997">
          <cell r="D1997" t="str">
            <v>計</v>
          </cell>
          <cell r="E1997">
            <v>1497</v>
          </cell>
          <cell r="J1997">
            <v>1497</v>
          </cell>
        </row>
        <row r="2000">
          <cell r="G2000" t="str">
            <v>共用</v>
          </cell>
        </row>
        <row r="2001">
          <cell r="A2001" t="str">
            <v>T033820</v>
          </cell>
          <cell r="B2001" t="str">
            <v>土砂運搬</v>
          </cell>
          <cell r="C2001" t="str">
            <v>ｍ3</v>
          </cell>
          <cell r="D2001" t="str">
            <v>ダンプトラック損料</v>
          </cell>
          <cell r="E2001" t="str">
            <v>１０t車</v>
          </cell>
          <cell r="F2001" t="str">
            <v>日</v>
          </cell>
          <cell r="G2001" t="str">
            <v>日</v>
          </cell>
          <cell r="H2001">
            <v>5.8000000000000003E-2</v>
          </cell>
          <cell r="I2001">
            <v>12900</v>
          </cell>
          <cell r="J2001">
            <v>748</v>
          </cell>
          <cell r="K2001">
            <v>1880</v>
          </cell>
          <cell r="L2001" t="str">
            <v>ダンプトラック損料</v>
          </cell>
        </row>
        <row r="2002">
          <cell r="B2002" t="str">
            <v>（１０t車，ＤＩＤ区間　無し</v>
          </cell>
          <cell r="C2002" t="str">
            <v>はタイヤ損耗費及び</v>
          </cell>
          <cell r="L2002" t="str">
            <v>はタイヤ損耗費及び</v>
          </cell>
        </row>
        <row r="2003">
          <cell r="B2003" t="str">
            <v>ｸﾗﾑｼｪﾙ　機械ﾛｰﾌﾟ式</v>
          </cell>
          <cell r="C2003" t="str">
            <v>燃料</v>
          </cell>
          <cell r="D2003" t="str">
            <v>燃料</v>
          </cell>
          <cell r="E2003" t="str">
            <v>軽油，油脂類共</v>
          </cell>
          <cell r="F2003">
            <v>3.58</v>
          </cell>
          <cell r="G2003" t="str">
            <v>㍑</v>
          </cell>
          <cell r="H2003">
            <v>3.58</v>
          </cell>
          <cell r="I2003">
            <v>68</v>
          </cell>
          <cell r="J2003">
            <v>243</v>
          </cell>
          <cell r="L2003" t="str">
            <v>補修費を含む。</v>
          </cell>
        </row>
        <row r="2004">
          <cell r="B2004" t="str">
            <v>ｸﾛｰﾗ型0.6ｍ3）19.5km以下</v>
          </cell>
        </row>
        <row r="2005">
          <cell r="D2005" t="str">
            <v>運転手（一般）</v>
          </cell>
          <cell r="E2005" t="str">
            <v>人</v>
          </cell>
          <cell r="F2005">
            <v>4.4999999999999998E-2</v>
          </cell>
          <cell r="G2005" t="str">
            <v>人</v>
          </cell>
          <cell r="H2005">
            <v>4.4999999999999998E-2</v>
          </cell>
          <cell r="I2005">
            <v>17000</v>
          </cell>
          <cell r="J2005">
            <v>765</v>
          </cell>
        </row>
        <row r="2007">
          <cell r="D2007" t="str">
            <v>その他</v>
          </cell>
          <cell r="E2007" t="str">
            <v>（労＋雑）×12%</v>
          </cell>
          <cell r="F2007">
            <v>121</v>
          </cell>
          <cell r="J2007">
            <v>121</v>
          </cell>
        </row>
        <row r="2009">
          <cell r="D2009" t="str">
            <v>計</v>
          </cell>
          <cell r="E2009">
            <v>1877</v>
          </cell>
          <cell r="J2009">
            <v>1877</v>
          </cell>
        </row>
        <row r="2012">
          <cell r="G2012" t="str">
            <v>共用</v>
          </cell>
        </row>
        <row r="2013">
          <cell r="A2013" t="str">
            <v>T033830</v>
          </cell>
          <cell r="B2013" t="str">
            <v>土砂運搬</v>
          </cell>
          <cell r="C2013" t="str">
            <v>ｍ3</v>
          </cell>
          <cell r="D2013" t="str">
            <v>ダンプトラック損料</v>
          </cell>
          <cell r="E2013" t="str">
            <v>１０t車</v>
          </cell>
          <cell r="F2013" t="str">
            <v>日</v>
          </cell>
          <cell r="G2013" t="str">
            <v>日</v>
          </cell>
          <cell r="H2013">
            <v>7.9000000000000001E-2</v>
          </cell>
          <cell r="I2013">
            <v>12900</v>
          </cell>
          <cell r="J2013">
            <v>1019</v>
          </cell>
          <cell r="K2013">
            <v>2550</v>
          </cell>
          <cell r="L2013" t="str">
            <v>ダンプトラック損料</v>
          </cell>
        </row>
        <row r="2014">
          <cell r="B2014" t="str">
            <v>（１０t車，ＤＩＤ区間　無し</v>
          </cell>
          <cell r="C2014" t="str">
            <v>はタイヤ損耗費及び</v>
          </cell>
          <cell r="L2014" t="str">
            <v>はタイヤ損耗費及び</v>
          </cell>
        </row>
        <row r="2015">
          <cell r="B2015" t="str">
            <v>ｸﾗﾑｼｪﾙ　機械ﾛｰﾌﾟ式</v>
          </cell>
          <cell r="C2015" t="str">
            <v>燃料</v>
          </cell>
          <cell r="D2015" t="str">
            <v>燃料</v>
          </cell>
          <cell r="E2015" t="str">
            <v>軽油，油脂類共</v>
          </cell>
          <cell r="F2015">
            <v>4.8600000000000003</v>
          </cell>
          <cell r="G2015" t="str">
            <v>㍑</v>
          </cell>
          <cell r="H2015">
            <v>4.8600000000000003</v>
          </cell>
          <cell r="I2015">
            <v>68</v>
          </cell>
          <cell r="J2015">
            <v>330</v>
          </cell>
          <cell r="L2015" t="str">
            <v>補修費を含む。</v>
          </cell>
        </row>
        <row r="2016">
          <cell r="B2016" t="str">
            <v>ｸﾛｰﾗ型0.6ｍ3）37.5km以下</v>
          </cell>
        </row>
        <row r="2017">
          <cell r="D2017" t="str">
            <v>運転手（一般）</v>
          </cell>
          <cell r="E2017" t="str">
            <v>人</v>
          </cell>
          <cell r="F2017">
            <v>6.0999999999999999E-2</v>
          </cell>
          <cell r="G2017" t="str">
            <v>人</v>
          </cell>
          <cell r="H2017">
            <v>6.0999999999999999E-2</v>
          </cell>
          <cell r="I2017">
            <v>17000</v>
          </cell>
          <cell r="J2017">
            <v>1037</v>
          </cell>
        </row>
        <row r="2019">
          <cell r="D2019" t="str">
            <v>その他</v>
          </cell>
          <cell r="E2019" t="str">
            <v>（労＋雑）×12%</v>
          </cell>
          <cell r="F2019">
            <v>164</v>
          </cell>
          <cell r="J2019">
            <v>164</v>
          </cell>
        </row>
        <row r="2021">
          <cell r="D2021" t="str">
            <v>計</v>
          </cell>
          <cell r="E2021">
            <v>2550</v>
          </cell>
          <cell r="J2021">
            <v>2550</v>
          </cell>
        </row>
        <row r="2024">
          <cell r="G2024" t="str">
            <v>共用</v>
          </cell>
        </row>
        <row r="2025">
          <cell r="A2025" t="str">
            <v>T033840</v>
          </cell>
          <cell r="B2025" t="str">
            <v>土砂運搬</v>
          </cell>
          <cell r="C2025" t="str">
            <v>ｍ3</v>
          </cell>
          <cell r="D2025" t="str">
            <v>ダンプトラック損料</v>
          </cell>
          <cell r="E2025" t="str">
            <v>１０t車</v>
          </cell>
          <cell r="F2025" t="str">
            <v>日</v>
          </cell>
          <cell r="G2025" t="str">
            <v>日</v>
          </cell>
          <cell r="H2025">
            <v>0.11700000000000001</v>
          </cell>
          <cell r="I2025">
            <v>12900</v>
          </cell>
          <cell r="J2025">
            <v>1509</v>
          </cell>
          <cell r="K2025">
            <v>3790</v>
          </cell>
          <cell r="L2025" t="str">
            <v>ダンプトラック損料</v>
          </cell>
        </row>
        <row r="2026">
          <cell r="B2026" t="str">
            <v>（１０t車，ＤＩＤ区間　無し</v>
          </cell>
          <cell r="C2026" t="str">
            <v>はタイヤ損耗費及び</v>
          </cell>
          <cell r="L2026" t="str">
            <v>はタイヤ損耗費及び</v>
          </cell>
        </row>
        <row r="2027">
          <cell r="B2027" t="str">
            <v>ｸﾗﾑｼｪﾙ　機械ﾛｰﾌﾟ式</v>
          </cell>
          <cell r="C2027" t="str">
            <v>燃料</v>
          </cell>
          <cell r="D2027" t="str">
            <v>燃料</v>
          </cell>
          <cell r="E2027" t="str">
            <v>軽油，油脂類共</v>
          </cell>
          <cell r="F2027">
            <v>7.24</v>
          </cell>
          <cell r="G2027" t="str">
            <v>㍑</v>
          </cell>
          <cell r="H2027">
            <v>7.24</v>
          </cell>
          <cell r="I2027">
            <v>68</v>
          </cell>
          <cell r="J2027">
            <v>492</v>
          </cell>
          <cell r="L2027" t="str">
            <v>補修費を含む。</v>
          </cell>
        </row>
        <row r="2028">
          <cell r="B2028" t="str">
            <v>ｸﾛｰﾗ型0.6ｍ3）60.0km以下</v>
          </cell>
        </row>
        <row r="2029">
          <cell r="D2029" t="str">
            <v>運転手（一般）</v>
          </cell>
          <cell r="E2029" t="str">
            <v>人</v>
          </cell>
          <cell r="F2029">
            <v>9.0999999999999998E-2</v>
          </cell>
          <cell r="G2029" t="str">
            <v>人</v>
          </cell>
          <cell r="H2029">
            <v>9.0999999999999998E-2</v>
          </cell>
          <cell r="I2029">
            <v>17000</v>
          </cell>
          <cell r="J2029">
            <v>1547</v>
          </cell>
        </row>
        <row r="2031">
          <cell r="D2031" t="str">
            <v>その他</v>
          </cell>
          <cell r="E2031" t="str">
            <v>（労＋雑）×12%</v>
          </cell>
          <cell r="F2031">
            <v>245</v>
          </cell>
          <cell r="J2031">
            <v>245</v>
          </cell>
        </row>
        <row r="2033">
          <cell r="D2033" t="str">
            <v>計</v>
          </cell>
          <cell r="E2033">
            <v>3793</v>
          </cell>
          <cell r="J2033">
            <v>3793</v>
          </cell>
        </row>
        <row r="2034">
          <cell r="G2034" t="str">
            <v>共用</v>
          </cell>
        </row>
        <row r="2035">
          <cell r="A2035" t="str">
            <v>T033900</v>
          </cell>
          <cell r="B2035" t="str">
            <v>土砂運搬</v>
          </cell>
          <cell r="C2035" t="str">
            <v>ｍ3</v>
          </cell>
          <cell r="D2035" t="str">
            <v>ダンプトラック損料</v>
          </cell>
          <cell r="E2035" t="str">
            <v>２t車</v>
          </cell>
          <cell r="F2035" t="str">
            <v>日</v>
          </cell>
          <cell r="G2035" t="str">
            <v>日</v>
          </cell>
          <cell r="H2035">
            <v>6.5000000000000002E-2</v>
          </cell>
          <cell r="I2035">
            <v>3220</v>
          </cell>
          <cell r="J2035">
            <v>209</v>
          </cell>
          <cell r="K2035">
            <v>1270</v>
          </cell>
          <cell r="L2035" t="str">
            <v>ダンプトラック損料</v>
          </cell>
        </row>
        <row r="2036">
          <cell r="B2036" t="str">
            <v>（２t車，ＤＩＤ区間　有り</v>
          </cell>
          <cell r="C2036" t="str">
            <v>はタイヤ損耗費及び</v>
          </cell>
          <cell r="L2036" t="str">
            <v>はタイヤ損耗費及び</v>
          </cell>
        </row>
        <row r="2037">
          <cell r="B2037" t="str">
            <v>人力）</v>
          </cell>
          <cell r="C2037" t="str">
            <v>燃料</v>
          </cell>
          <cell r="D2037" t="str">
            <v>燃料</v>
          </cell>
          <cell r="E2037" t="str">
            <v>軽油，油脂類共</v>
          </cell>
          <cell r="F2037">
            <v>1.47</v>
          </cell>
          <cell r="G2037" t="str">
            <v>㍑</v>
          </cell>
          <cell r="H2037">
            <v>1.47</v>
          </cell>
          <cell r="I2037">
            <v>68</v>
          </cell>
          <cell r="J2037">
            <v>100</v>
          </cell>
          <cell r="L2037" t="str">
            <v>補修費を含む。</v>
          </cell>
        </row>
        <row r="2038">
          <cell r="B2038" t="str">
            <v>0.3km以下</v>
          </cell>
        </row>
        <row r="2039">
          <cell r="D2039" t="str">
            <v>運転手（一般）</v>
          </cell>
          <cell r="E2039" t="str">
            <v>人</v>
          </cell>
          <cell r="F2039">
            <v>0.05</v>
          </cell>
          <cell r="G2039" t="str">
            <v>人</v>
          </cell>
          <cell r="H2039">
            <v>0.05</v>
          </cell>
          <cell r="I2039">
            <v>17000</v>
          </cell>
          <cell r="J2039">
            <v>850</v>
          </cell>
        </row>
        <row r="2041">
          <cell r="D2041" t="str">
            <v>その他</v>
          </cell>
          <cell r="E2041" t="str">
            <v>（労＋雑）×12%</v>
          </cell>
          <cell r="F2041">
            <v>114</v>
          </cell>
          <cell r="J2041">
            <v>114</v>
          </cell>
        </row>
        <row r="2043">
          <cell r="D2043" t="str">
            <v>計</v>
          </cell>
          <cell r="E2043">
            <v>1273</v>
          </cell>
          <cell r="J2043">
            <v>1273</v>
          </cell>
        </row>
        <row r="2046">
          <cell r="G2046" t="str">
            <v>共用</v>
          </cell>
        </row>
        <row r="2047">
          <cell r="A2047" t="str">
            <v>T033901</v>
          </cell>
          <cell r="B2047" t="str">
            <v>土砂運搬</v>
          </cell>
          <cell r="C2047" t="str">
            <v>ｍ3</v>
          </cell>
          <cell r="D2047" t="str">
            <v>ダンプトラック損料</v>
          </cell>
          <cell r="E2047" t="str">
            <v>２t車</v>
          </cell>
          <cell r="F2047" t="str">
            <v>日</v>
          </cell>
          <cell r="G2047" t="str">
            <v>日</v>
          </cell>
          <cell r="H2047">
            <v>7.0999999999999994E-2</v>
          </cell>
          <cell r="I2047">
            <v>3220</v>
          </cell>
          <cell r="J2047">
            <v>229</v>
          </cell>
          <cell r="K2047">
            <v>1400</v>
          </cell>
          <cell r="L2047" t="str">
            <v>ダンプトラック損料</v>
          </cell>
        </row>
        <row r="2048">
          <cell r="B2048" t="str">
            <v>（２t車，ＤＩＤ区間　有り</v>
          </cell>
          <cell r="C2048" t="str">
            <v>はタイヤ損耗費及び</v>
          </cell>
          <cell r="L2048" t="str">
            <v>はタイヤ損耗費及び</v>
          </cell>
        </row>
        <row r="2049">
          <cell r="B2049" t="str">
            <v>人力）</v>
          </cell>
          <cell r="C2049" t="str">
            <v>燃料</v>
          </cell>
          <cell r="D2049" t="str">
            <v>燃料</v>
          </cell>
          <cell r="E2049" t="str">
            <v>軽油，油脂類共</v>
          </cell>
          <cell r="F2049">
            <v>1.62</v>
          </cell>
          <cell r="G2049" t="str">
            <v>㍑</v>
          </cell>
          <cell r="H2049">
            <v>1.62</v>
          </cell>
          <cell r="I2049">
            <v>68</v>
          </cell>
          <cell r="J2049">
            <v>110</v>
          </cell>
          <cell r="L2049" t="str">
            <v>補修費を含む。</v>
          </cell>
        </row>
        <row r="2050">
          <cell r="B2050" t="str">
            <v>0.5km以下</v>
          </cell>
        </row>
        <row r="2051">
          <cell r="D2051" t="str">
            <v>運転手（一般）</v>
          </cell>
          <cell r="E2051" t="str">
            <v>人</v>
          </cell>
          <cell r="F2051">
            <v>5.5E-2</v>
          </cell>
          <cell r="G2051" t="str">
            <v>人</v>
          </cell>
          <cell r="H2051">
            <v>5.5E-2</v>
          </cell>
          <cell r="I2051">
            <v>17000</v>
          </cell>
          <cell r="J2051">
            <v>935</v>
          </cell>
        </row>
        <row r="2053">
          <cell r="D2053" t="str">
            <v>その他</v>
          </cell>
          <cell r="E2053" t="str">
            <v>（労＋雑）×12%</v>
          </cell>
          <cell r="F2053">
            <v>125</v>
          </cell>
          <cell r="J2053">
            <v>125</v>
          </cell>
        </row>
        <row r="2055">
          <cell r="D2055" t="str">
            <v>計</v>
          </cell>
          <cell r="E2055">
            <v>1399</v>
          </cell>
          <cell r="J2055">
            <v>1399</v>
          </cell>
        </row>
        <row r="2058">
          <cell r="G2058" t="str">
            <v>共用</v>
          </cell>
        </row>
        <row r="2059">
          <cell r="A2059" t="str">
            <v>T033902</v>
          </cell>
          <cell r="B2059" t="str">
            <v>土砂運搬</v>
          </cell>
          <cell r="C2059" t="str">
            <v>ｍ3</v>
          </cell>
          <cell r="D2059" t="str">
            <v>ダンプトラック損料</v>
          </cell>
          <cell r="E2059" t="str">
            <v>２t車</v>
          </cell>
          <cell r="F2059" t="str">
            <v>日</v>
          </cell>
          <cell r="G2059" t="str">
            <v>日</v>
          </cell>
          <cell r="H2059">
            <v>7.6999999999999999E-2</v>
          </cell>
          <cell r="I2059">
            <v>3220</v>
          </cell>
          <cell r="J2059">
            <v>248</v>
          </cell>
          <cell r="K2059">
            <v>1530</v>
          </cell>
          <cell r="L2059" t="str">
            <v>ダンプトラック損料</v>
          </cell>
        </row>
        <row r="2060">
          <cell r="B2060" t="str">
            <v>（２t車，ＤＩＤ区間　有り</v>
          </cell>
          <cell r="C2060" t="str">
            <v>はタイヤ損耗費及び</v>
          </cell>
          <cell r="L2060" t="str">
            <v>はタイヤ損耗費及び</v>
          </cell>
        </row>
        <row r="2061">
          <cell r="B2061" t="str">
            <v>人力）</v>
          </cell>
          <cell r="C2061" t="str">
            <v>燃料</v>
          </cell>
          <cell r="D2061" t="str">
            <v>燃料</v>
          </cell>
          <cell r="E2061" t="str">
            <v>軽油，油脂類共</v>
          </cell>
          <cell r="F2061">
            <v>1.76</v>
          </cell>
          <cell r="G2061" t="str">
            <v>㍑</v>
          </cell>
          <cell r="H2061">
            <v>1.76</v>
          </cell>
          <cell r="I2061">
            <v>68</v>
          </cell>
          <cell r="J2061">
            <v>120</v>
          </cell>
          <cell r="L2061" t="str">
            <v>補修費を含む。</v>
          </cell>
        </row>
        <row r="2062">
          <cell r="B2062" t="str">
            <v>1.0km以下</v>
          </cell>
        </row>
        <row r="2063">
          <cell r="D2063" t="str">
            <v>運転手（一般）</v>
          </cell>
          <cell r="E2063" t="str">
            <v>人</v>
          </cell>
          <cell r="F2063">
            <v>0.06</v>
          </cell>
          <cell r="G2063" t="str">
            <v>人</v>
          </cell>
          <cell r="H2063">
            <v>0.06</v>
          </cell>
          <cell r="I2063">
            <v>17000</v>
          </cell>
          <cell r="J2063">
            <v>1020</v>
          </cell>
        </row>
        <row r="2065">
          <cell r="D2065" t="str">
            <v>その他</v>
          </cell>
          <cell r="E2065" t="str">
            <v>（労＋雑）×12%</v>
          </cell>
          <cell r="F2065">
            <v>137</v>
          </cell>
          <cell r="J2065">
            <v>137</v>
          </cell>
        </row>
        <row r="2067">
          <cell r="D2067" t="str">
            <v>計</v>
          </cell>
          <cell r="E2067">
            <v>1525</v>
          </cell>
          <cell r="J2067">
            <v>1525</v>
          </cell>
        </row>
        <row r="2070">
          <cell r="G2070" t="str">
            <v>共用</v>
          </cell>
        </row>
        <row r="2071">
          <cell r="A2071" t="str">
            <v>T033903</v>
          </cell>
          <cell r="B2071" t="str">
            <v>土砂運搬</v>
          </cell>
          <cell r="C2071" t="str">
            <v>ｍ3</v>
          </cell>
          <cell r="D2071" t="str">
            <v>ダンプトラック損料</v>
          </cell>
          <cell r="E2071" t="str">
            <v>２t車</v>
          </cell>
          <cell r="F2071" t="str">
            <v>日</v>
          </cell>
          <cell r="G2071" t="str">
            <v>日</v>
          </cell>
          <cell r="H2071">
            <v>0.09</v>
          </cell>
          <cell r="I2071">
            <v>3220</v>
          </cell>
          <cell r="J2071">
            <v>290</v>
          </cell>
          <cell r="K2071">
            <v>1780</v>
          </cell>
          <cell r="L2071" t="str">
            <v>ダンプトラック損料</v>
          </cell>
        </row>
        <row r="2072">
          <cell r="B2072" t="str">
            <v>（２t車，ＤＩＤ区間　有り</v>
          </cell>
          <cell r="C2072" t="str">
            <v>はタイヤ損耗費及び</v>
          </cell>
          <cell r="L2072" t="str">
            <v>はタイヤ損耗費及び</v>
          </cell>
        </row>
        <row r="2073">
          <cell r="B2073" t="str">
            <v>人力）</v>
          </cell>
          <cell r="C2073" t="str">
            <v>燃料</v>
          </cell>
          <cell r="D2073" t="str">
            <v>燃料</v>
          </cell>
          <cell r="E2073" t="str">
            <v>軽油，油脂類共</v>
          </cell>
          <cell r="F2073">
            <v>2.06</v>
          </cell>
          <cell r="G2073" t="str">
            <v>㍑</v>
          </cell>
          <cell r="H2073">
            <v>2.06</v>
          </cell>
          <cell r="I2073">
            <v>68</v>
          </cell>
          <cell r="J2073">
            <v>140</v>
          </cell>
          <cell r="L2073" t="str">
            <v>補修費を含む。</v>
          </cell>
        </row>
        <row r="2074">
          <cell r="B2074" t="str">
            <v>1.5km以下</v>
          </cell>
        </row>
        <row r="2075">
          <cell r="D2075" t="str">
            <v>運転手（一般）</v>
          </cell>
          <cell r="E2075" t="str">
            <v>人</v>
          </cell>
          <cell r="F2075">
            <v>7.0000000000000007E-2</v>
          </cell>
          <cell r="G2075" t="str">
            <v>人</v>
          </cell>
          <cell r="H2075">
            <v>7.0000000000000007E-2</v>
          </cell>
          <cell r="I2075">
            <v>17000</v>
          </cell>
          <cell r="J2075">
            <v>1190</v>
          </cell>
        </row>
        <row r="2077">
          <cell r="D2077" t="str">
            <v>その他</v>
          </cell>
          <cell r="E2077" t="str">
            <v>（労＋雑）×12%</v>
          </cell>
          <cell r="F2077">
            <v>160</v>
          </cell>
          <cell r="J2077">
            <v>160</v>
          </cell>
        </row>
        <row r="2079">
          <cell r="D2079" t="str">
            <v>計</v>
          </cell>
          <cell r="E2079">
            <v>1780</v>
          </cell>
          <cell r="J2079">
            <v>1780</v>
          </cell>
        </row>
        <row r="2082">
          <cell r="G2082" t="str">
            <v>共用</v>
          </cell>
        </row>
        <row r="2083">
          <cell r="A2083" t="str">
            <v>T033904</v>
          </cell>
          <cell r="B2083" t="str">
            <v>土砂運搬</v>
          </cell>
          <cell r="C2083" t="str">
            <v>ｍ3</v>
          </cell>
          <cell r="D2083" t="str">
            <v>ダンプトラック損料</v>
          </cell>
          <cell r="E2083" t="str">
            <v>２t車</v>
          </cell>
          <cell r="F2083" t="str">
            <v>日</v>
          </cell>
          <cell r="G2083" t="str">
            <v>日</v>
          </cell>
          <cell r="H2083">
            <v>0.10299999999999999</v>
          </cell>
          <cell r="I2083">
            <v>3220</v>
          </cell>
          <cell r="J2083">
            <v>332</v>
          </cell>
          <cell r="K2083">
            <v>2030</v>
          </cell>
          <cell r="L2083" t="str">
            <v>ダンプトラック損料</v>
          </cell>
        </row>
        <row r="2084">
          <cell r="B2084" t="str">
            <v>（２t車，ＤＩＤ区間　有り</v>
          </cell>
          <cell r="C2084" t="str">
            <v>はタイヤ損耗費及び</v>
          </cell>
          <cell r="L2084" t="str">
            <v>はタイヤ損耗費及び</v>
          </cell>
        </row>
        <row r="2085">
          <cell r="B2085" t="str">
            <v>人力）</v>
          </cell>
          <cell r="C2085" t="str">
            <v>燃料</v>
          </cell>
          <cell r="D2085" t="str">
            <v>燃料</v>
          </cell>
          <cell r="E2085" t="str">
            <v>軽油，油脂類共</v>
          </cell>
          <cell r="F2085">
            <v>2.35</v>
          </cell>
          <cell r="G2085" t="str">
            <v>㍑</v>
          </cell>
          <cell r="H2085">
            <v>2.35</v>
          </cell>
          <cell r="I2085">
            <v>68</v>
          </cell>
          <cell r="J2085">
            <v>160</v>
          </cell>
          <cell r="L2085" t="str">
            <v>補修費を含む。</v>
          </cell>
        </row>
        <row r="2086">
          <cell r="B2086" t="str">
            <v>2.0km以下</v>
          </cell>
        </row>
        <row r="2087">
          <cell r="D2087" t="str">
            <v>運転手（一般）</v>
          </cell>
          <cell r="E2087" t="str">
            <v>人</v>
          </cell>
          <cell r="F2087">
            <v>0.08</v>
          </cell>
          <cell r="G2087" t="str">
            <v>人</v>
          </cell>
          <cell r="H2087">
            <v>0.08</v>
          </cell>
          <cell r="I2087">
            <v>17000</v>
          </cell>
          <cell r="J2087">
            <v>1360</v>
          </cell>
        </row>
        <row r="2089">
          <cell r="D2089" t="str">
            <v>その他</v>
          </cell>
          <cell r="E2089" t="str">
            <v>（労＋雑）×12%</v>
          </cell>
          <cell r="F2089">
            <v>182</v>
          </cell>
          <cell r="J2089">
            <v>182</v>
          </cell>
        </row>
        <row r="2091">
          <cell r="D2091" t="str">
            <v>計</v>
          </cell>
          <cell r="E2091">
            <v>2034</v>
          </cell>
          <cell r="J2091">
            <v>2034</v>
          </cell>
        </row>
        <row r="2094">
          <cell r="G2094" t="str">
            <v>共用</v>
          </cell>
        </row>
        <row r="2095">
          <cell r="A2095" t="str">
            <v>T033905</v>
          </cell>
          <cell r="B2095" t="str">
            <v>土砂運搬</v>
          </cell>
          <cell r="C2095" t="str">
            <v>ｍ3</v>
          </cell>
          <cell r="D2095" t="str">
            <v>ダンプトラック損料</v>
          </cell>
          <cell r="E2095" t="str">
            <v>２t車</v>
          </cell>
          <cell r="F2095" t="str">
            <v>日</v>
          </cell>
          <cell r="G2095" t="str">
            <v>日</v>
          </cell>
          <cell r="H2095">
            <v>0.11600000000000001</v>
          </cell>
          <cell r="I2095">
            <v>3220</v>
          </cell>
          <cell r="J2095">
            <v>374</v>
          </cell>
          <cell r="K2095">
            <v>2290</v>
          </cell>
          <cell r="L2095" t="str">
            <v>ダンプトラック損料</v>
          </cell>
        </row>
        <row r="2096">
          <cell r="B2096" t="str">
            <v>（２t車，ＤＩＤ区間　有り</v>
          </cell>
          <cell r="C2096" t="str">
            <v>はタイヤ損耗費及び</v>
          </cell>
          <cell r="L2096" t="str">
            <v>はタイヤ損耗費及び</v>
          </cell>
        </row>
        <row r="2097">
          <cell r="B2097" t="str">
            <v>人力）</v>
          </cell>
          <cell r="C2097" t="str">
            <v>燃料</v>
          </cell>
          <cell r="D2097" t="str">
            <v>燃料</v>
          </cell>
          <cell r="E2097" t="str">
            <v>軽油，油脂類共</v>
          </cell>
          <cell r="F2097">
            <v>2.65</v>
          </cell>
          <cell r="G2097" t="str">
            <v>㍑</v>
          </cell>
          <cell r="H2097">
            <v>2.65</v>
          </cell>
          <cell r="I2097">
            <v>68</v>
          </cell>
          <cell r="J2097">
            <v>180</v>
          </cell>
          <cell r="L2097" t="str">
            <v>補修費を含む。</v>
          </cell>
        </row>
        <row r="2098">
          <cell r="B2098" t="str">
            <v>2.5km以下</v>
          </cell>
        </row>
        <row r="2099">
          <cell r="D2099" t="str">
            <v>運転手（一般）</v>
          </cell>
          <cell r="E2099" t="str">
            <v>人</v>
          </cell>
          <cell r="F2099">
            <v>0.09</v>
          </cell>
          <cell r="G2099" t="str">
            <v>人</v>
          </cell>
          <cell r="H2099">
            <v>0.09</v>
          </cell>
          <cell r="I2099">
            <v>17000</v>
          </cell>
          <cell r="J2099">
            <v>1530</v>
          </cell>
        </row>
        <row r="2101">
          <cell r="D2101" t="str">
            <v>その他</v>
          </cell>
          <cell r="E2101" t="str">
            <v>（労＋雑）×12%</v>
          </cell>
          <cell r="F2101">
            <v>205</v>
          </cell>
          <cell r="J2101">
            <v>205</v>
          </cell>
        </row>
        <row r="2103">
          <cell r="D2103" t="str">
            <v>計</v>
          </cell>
          <cell r="E2103">
            <v>2289</v>
          </cell>
          <cell r="J2103">
            <v>2289</v>
          </cell>
        </row>
        <row r="2104">
          <cell r="G2104" t="str">
            <v>共用</v>
          </cell>
        </row>
        <row r="2105">
          <cell r="A2105" t="str">
            <v>T033906</v>
          </cell>
          <cell r="B2105" t="str">
            <v>土砂運搬</v>
          </cell>
          <cell r="C2105" t="str">
            <v>ｍ3</v>
          </cell>
          <cell r="D2105" t="str">
            <v>ダンプトラック損料</v>
          </cell>
          <cell r="E2105" t="str">
            <v>２t車</v>
          </cell>
          <cell r="F2105" t="str">
            <v>日</v>
          </cell>
          <cell r="G2105" t="str">
            <v>日</v>
          </cell>
          <cell r="H2105">
            <v>0.129</v>
          </cell>
          <cell r="I2105">
            <v>3220</v>
          </cell>
          <cell r="J2105">
            <v>415</v>
          </cell>
          <cell r="K2105">
            <v>2540</v>
          </cell>
          <cell r="L2105" t="str">
            <v>ダンプトラック損料</v>
          </cell>
        </row>
        <row r="2106">
          <cell r="B2106" t="str">
            <v>（２t車，ＤＩＤ区間　有り</v>
          </cell>
          <cell r="C2106" t="str">
            <v>はタイヤ損耗費及び</v>
          </cell>
          <cell r="L2106" t="str">
            <v>はタイヤ損耗費及び</v>
          </cell>
        </row>
        <row r="2107">
          <cell r="B2107" t="str">
            <v>人力）</v>
          </cell>
          <cell r="C2107" t="str">
            <v>燃料</v>
          </cell>
          <cell r="D2107" t="str">
            <v>燃料</v>
          </cell>
          <cell r="E2107" t="str">
            <v>軽油，油脂類共</v>
          </cell>
          <cell r="F2107">
            <v>2.94</v>
          </cell>
          <cell r="G2107" t="str">
            <v>㍑</v>
          </cell>
          <cell r="H2107">
            <v>2.94</v>
          </cell>
          <cell r="I2107">
            <v>68</v>
          </cell>
          <cell r="J2107">
            <v>200</v>
          </cell>
          <cell r="L2107" t="str">
            <v>補修費を含む。</v>
          </cell>
        </row>
        <row r="2108">
          <cell r="B2108" t="str">
            <v>3.5km以下</v>
          </cell>
        </row>
        <row r="2109">
          <cell r="D2109" t="str">
            <v>運転手（一般）</v>
          </cell>
          <cell r="E2109" t="str">
            <v>人</v>
          </cell>
          <cell r="F2109">
            <v>0.1</v>
          </cell>
          <cell r="G2109" t="str">
            <v>人</v>
          </cell>
          <cell r="H2109">
            <v>0.1</v>
          </cell>
          <cell r="I2109">
            <v>17000</v>
          </cell>
          <cell r="J2109">
            <v>1700</v>
          </cell>
        </row>
        <row r="2111">
          <cell r="D2111" t="str">
            <v>その他</v>
          </cell>
          <cell r="E2111" t="str">
            <v>（労＋雑）×12%</v>
          </cell>
          <cell r="F2111">
            <v>228</v>
          </cell>
          <cell r="J2111">
            <v>228</v>
          </cell>
        </row>
        <row r="2113">
          <cell r="D2113" t="str">
            <v>計</v>
          </cell>
          <cell r="E2113">
            <v>2543</v>
          </cell>
          <cell r="J2113">
            <v>2543</v>
          </cell>
        </row>
        <row r="2116">
          <cell r="G2116" t="str">
            <v>共用</v>
          </cell>
        </row>
        <row r="2117">
          <cell r="A2117" t="str">
            <v>T033907</v>
          </cell>
          <cell r="B2117" t="str">
            <v>土砂運搬</v>
          </cell>
          <cell r="C2117" t="str">
            <v>ｍ3</v>
          </cell>
          <cell r="D2117" t="str">
            <v>ダンプトラック損料</v>
          </cell>
          <cell r="E2117" t="str">
            <v>２t車</v>
          </cell>
          <cell r="F2117" t="str">
            <v>日</v>
          </cell>
          <cell r="G2117" t="str">
            <v>日</v>
          </cell>
          <cell r="H2117">
            <v>0.14199999999999999</v>
          </cell>
          <cell r="I2117">
            <v>3220</v>
          </cell>
          <cell r="J2117">
            <v>457</v>
          </cell>
          <cell r="K2117">
            <v>2800</v>
          </cell>
          <cell r="L2117" t="str">
            <v>ダンプトラック損料</v>
          </cell>
        </row>
        <row r="2118">
          <cell r="B2118" t="str">
            <v>（２t車，ＤＩＤ区間　有り</v>
          </cell>
          <cell r="C2118" t="str">
            <v>はタイヤ損耗費及び</v>
          </cell>
          <cell r="L2118" t="str">
            <v>はタイヤ損耗費及び</v>
          </cell>
        </row>
        <row r="2119">
          <cell r="B2119" t="str">
            <v>人力）</v>
          </cell>
          <cell r="C2119" t="str">
            <v>燃料</v>
          </cell>
          <cell r="D2119" t="str">
            <v>燃料</v>
          </cell>
          <cell r="E2119" t="str">
            <v>軽油，油脂類共</v>
          </cell>
          <cell r="F2119">
            <v>3.23</v>
          </cell>
          <cell r="G2119" t="str">
            <v>㍑</v>
          </cell>
          <cell r="H2119">
            <v>3.23</v>
          </cell>
          <cell r="I2119">
            <v>68</v>
          </cell>
          <cell r="J2119">
            <v>220</v>
          </cell>
          <cell r="L2119" t="str">
            <v>補修費を含む。</v>
          </cell>
        </row>
        <row r="2120">
          <cell r="B2120" t="str">
            <v>4.5km以下</v>
          </cell>
        </row>
        <row r="2121">
          <cell r="D2121" t="str">
            <v>運転手（一般）</v>
          </cell>
          <cell r="E2121" t="str">
            <v>人</v>
          </cell>
          <cell r="F2121">
            <v>0.11</v>
          </cell>
          <cell r="G2121" t="str">
            <v>人</v>
          </cell>
          <cell r="H2121">
            <v>0.11</v>
          </cell>
          <cell r="I2121">
            <v>17000</v>
          </cell>
          <cell r="J2121">
            <v>1870</v>
          </cell>
        </row>
        <row r="2123">
          <cell r="D2123" t="str">
            <v>その他</v>
          </cell>
          <cell r="E2123" t="str">
            <v>（労＋雑）×12%</v>
          </cell>
          <cell r="F2123">
            <v>251</v>
          </cell>
          <cell r="J2123">
            <v>251</v>
          </cell>
        </row>
        <row r="2125">
          <cell r="D2125" t="str">
            <v>計</v>
          </cell>
          <cell r="E2125">
            <v>2798</v>
          </cell>
          <cell r="J2125">
            <v>2798</v>
          </cell>
        </row>
        <row r="2128">
          <cell r="G2128" t="str">
            <v>共用</v>
          </cell>
        </row>
        <row r="2129">
          <cell r="A2129" t="str">
            <v>T033908</v>
          </cell>
          <cell r="B2129" t="str">
            <v>土砂運搬</v>
          </cell>
          <cell r="C2129" t="str">
            <v>ｍ3</v>
          </cell>
          <cell r="D2129" t="str">
            <v>ダンプトラック損料</v>
          </cell>
          <cell r="E2129" t="str">
            <v>２t車</v>
          </cell>
          <cell r="F2129" t="str">
            <v>日</v>
          </cell>
          <cell r="G2129" t="str">
            <v>日</v>
          </cell>
          <cell r="H2129">
            <v>0.16800000000000001</v>
          </cell>
          <cell r="I2129">
            <v>3220</v>
          </cell>
          <cell r="J2129">
            <v>541</v>
          </cell>
          <cell r="K2129">
            <v>3310</v>
          </cell>
          <cell r="L2129" t="str">
            <v>ダンプトラック損料</v>
          </cell>
        </row>
        <row r="2130">
          <cell r="B2130" t="str">
            <v>（２t車，ＤＩＤ区間　有り</v>
          </cell>
          <cell r="C2130" t="str">
            <v>はタイヤ損耗費及び</v>
          </cell>
          <cell r="L2130" t="str">
            <v>はタイヤ損耗費及び</v>
          </cell>
        </row>
        <row r="2131">
          <cell r="B2131" t="str">
            <v>人力）</v>
          </cell>
          <cell r="C2131" t="str">
            <v>燃料</v>
          </cell>
          <cell r="D2131" t="str">
            <v>燃料</v>
          </cell>
          <cell r="E2131" t="str">
            <v>軽油，油脂類共</v>
          </cell>
          <cell r="F2131">
            <v>3.82</v>
          </cell>
          <cell r="G2131" t="str">
            <v>㍑</v>
          </cell>
          <cell r="H2131">
            <v>3.82</v>
          </cell>
          <cell r="I2131">
            <v>68</v>
          </cell>
          <cell r="J2131">
            <v>260</v>
          </cell>
          <cell r="L2131" t="str">
            <v>補修費を含む。</v>
          </cell>
        </row>
        <row r="2132">
          <cell r="B2132" t="str">
            <v>6.0km以下</v>
          </cell>
        </row>
        <row r="2133">
          <cell r="D2133" t="str">
            <v>運転手（一般）</v>
          </cell>
          <cell r="E2133" t="str">
            <v>人</v>
          </cell>
          <cell r="F2133">
            <v>0.13</v>
          </cell>
          <cell r="G2133" t="str">
            <v>人</v>
          </cell>
          <cell r="H2133">
            <v>0.13</v>
          </cell>
          <cell r="I2133">
            <v>17000</v>
          </cell>
          <cell r="J2133">
            <v>2210</v>
          </cell>
        </row>
        <row r="2135">
          <cell r="D2135" t="str">
            <v>その他</v>
          </cell>
          <cell r="E2135" t="str">
            <v>（労＋雑）×12%</v>
          </cell>
          <cell r="F2135">
            <v>296</v>
          </cell>
          <cell r="J2135">
            <v>296</v>
          </cell>
        </row>
        <row r="2137">
          <cell r="D2137" t="str">
            <v>計</v>
          </cell>
          <cell r="E2137">
            <v>3307</v>
          </cell>
          <cell r="J2137">
            <v>3307</v>
          </cell>
        </row>
        <row r="2140">
          <cell r="G2140" t="str">
            <v>共用</v>
          </cell>
        </row>
        <row r="2141">
          <cell r="A2141" t="str">
            <v>T033909</v>
          </cell>
          <cell r="B2141" t="str">
            <v>土砂運搬</v>
          </cell>
          <cell r="C2141" t="str">
            <v>ｍ3</v>
          </cell>
          <cell r="D2141" t="str">
            <v>ダンプトラック損料</v>
          </cell>
          <cell r="E2141" t="str">
            <v>２t車</v>
          </cell>
          <cell r="F2141" t="str">
            <v>日</v>
          </cell>
          <cell r="G2141" t="str">
            <v>日</v>
          </cell>
          <cell r="H2141">
            <v>0.19400000000000001</v>
          </cell>
          <cell r="I2141">
            <v>3220</v>
          </cell>
          <cell r="J2141">
            <v>625</v>
          </cell>
          <cell r="K2141">
            <v>3820</v>
          </cell>
          <cell r="L2141" t="str">
            <v>ダンプトラック損料</v>
          </cell>
        </row>
        <row r="2142">
          <cell r="B2142" t="str">
            <v>（２t車，ＤＩＤ区間　有り</v>
          </cell>
          <cell r="C2142" t="str">
            <v>はタイヤ損耗費及び</v>
          </cell>
          <cell r="L2142" t="str">
            <v>はタイヤ損耗費及び</v>
          </cell>
        </row>
        <row r="2143">
          <cell r="B2143" t="str">
            <v>人力）</v>
          </cell>
          <cell r="C2143" t="str">
            <v>燃料</v>
          </cell>
          <cell r="D2143" t="str">
            <v>燃料</v>
          </cell>
          <cell r="E2143" t="str">
            <v>軽油，油脂類共</v>
          </cell>
          <cell r="F2143">
            <v>4.41</v>
          </cell>
          <cell r="G2143" t="str">
            <v>㍑</v>
          </cell>
          <cell r="H2143">
            <v>4.41</v>
          </cell>
          <cell r="I2143">
            <v>68</v>
          </cell>
          <cell r="J2143">
            <v>300</v>
          </cell>
          <cell r="L2143" t="str">
            <v>補修費を含む。</v>
          </cell>
        </row>
        <row r="2144">
          <cell r="B2144" t="str">
            <v>8.0km以下</v>
          </cell>
        </row>
        <row r="2145">
          <cell r="D2145" t="str">
            <v>運転手（一般）</v>
          </cell>
          <cell r="E2145" t="str">
            <v>人</v>
          </cell>
          <cell r="F2145">
            <v>0.15</v>
          </cell>
          <cell r="G2145" t="str">
            <v>人</v>
          </cell>
          <cell r="H2145">
            <v>0.15</v>
          </cell>
          <cell r="I2145">
            <v>17000</v>
          </cell>
          <cell r="J2145">
            <v>2550</v>
          </cell>
        </row>
        <row r="2147">
          <cell r="D2147" t="str">
            <v>その他</v>
          </cell>
          <cell r="E2147" t="str">
            <v>（労＋雑）×12%</v>
          </cell>
          <cell r="F2147">
            <v>342</v>
          </cell>
          <cell r="J2147">
            <v>342</v>
          </cell>
        </row>
        <row r="2149">
          <cell r="D2149" t="str">
            <v>計</v>
          </cell>
          <cell r="E2149">
            <v>3817</v>
          </cell>
          <cell r="J2149">
            <v>3817</v>
          </cell>
        </row>
        <row r="2153">
          <cell r="A2153" t="str">
            <v>T033910</v>
          </cell>
          <cell r="B2153" t="str">
            <v>土砂運搬</v>
          </cell>
          <cell r="C2153" t="str">
            <v>ｍ3</v>
          </cell>
          <cell r="D2153" t="str">
            <v>ダンプトラック損料</v>
          </cell>
          <cell r="E2153" t="str">
            <v>２t車</v>
          </cell>
          <cell r="F2153" t="str">
            <v>日</v>
          </cell>
          <cell r="G2153" t="str">
            <v>日</v>
          </cell>
          <cell r="H2153">
            <v>0.23200000000000001</v>
          </cell>
          <cell r="I2153">
            <v>3220</v>
          </cell>
          <cell r="J2153">
            <v>747</v>
          </cell>
          <cell r="K2153">
            <v>4580</v>
          </cell>
          <cell r="L2153" t="str">
            <v>ダンプトラック損料</v>
          </cell>
        </row>
        <row r="2154">
          <cell r="B2154" t="str">
            <v>（２t車，ＤＩＤ区間　有り</v>
          </cell>
          <cell r="C2154" t="str">
            <v>はタイヤ損耗費及び</v>
          </cell>
          <cell r="L2154" t="str">
            <v>はタイヤ損耗費及び</v>
          </cell>
        </row>
        <row r="2155">
          <cell r="B2155" t="str">
            <v>人力）</v>
          </cell>
          <cell r="C2155" t="str">
            <v>燃料</v>
          </cell>
          <cell r="D2155" t="str">
            <v>燃料</v>
          </cell>
          <cell r="E2155" t="str">
            <v>軽油，油脂類共</v>
          </cell>
          <cell r="F2155">
            <v>5.29</v>
          </cell>
          <cell r="G2155" t="str">
            <v>㍑</v>
          </cell>
          <cell r="H2155">
            <v>5.29</v>
          </cell>
          <cell r="I2155">
            <v>68</v>
          </cell>
          <cell r="J2155">
            <v>360</v>
          </cell>
          <cell r="L2155" t="str">
            <v>補修費を含む。</v>
          </cell>
        </row>
        <row r="2156">
          <cell r="B2156" t="str">
            <v>10.5km以下</v>
          </cell>
        </row>
        <row r="2157">
          <cell r="D2157" t="str">
            <v>運転手（一般）</v>
          </cell>
          <cell r="E2157" t="str">
            <v>人</v>
          </cell>
          <cell r="F2157">
            <v>0.18</v>
          </cell>
          <cell r="G2157" t="str">
            <v>人</v>
          </cell>
          <cell r="H2157">
            <v>0.18</v>
          </cell>
          <cell r="I2157">
            <v>17000</v>
          </cell>
          <cell r="J2157">
            <v>3060</v>
          </cell>
        </row>
        <row r="2159">
          <cell r="D2159" t="str">
            <v>その他</v>
          </cell>
          <cell r="E2159" t="str">
            <v>（労＋雑）×12%</v>
          </cell>
          <cell r="F2159">
            <v>410</v>
          </cell>
          <cell r="J2159">
            <v>410</v>
          </cell>
        </row>
        <row r="2161">
          <cell r="D2161" t="str">
            <v>計</v>
          </cell>
          <cell r="E2161">
            <v>4577</v>
          </cell>
          <cell r="J2161">
            <v>4577</v>
          </cell>
        </row>
        <row r="2164">
          <cell r="G2164" t="str">
            <v>共用</v>
          </cell>
        </row>
        <row r="2165">
          <cell r="A2165" t="str">
            <v>T033920</v>
          </cell>
          <cell r="B2165" t="str">
            <v>土砂運搬</v>
          </cell>
          <cell r="C2165" t="str">
            <v>ｍ3</v>
          </cell>
          <cell r="D2165" t="str">
            <v>ダンプトラック損料</v>
          </cell>
          <cell r="E2165" t="str">
            <v>２t車</v>
          </cell>
          <cell r="F2165" t="str">
            <v>日</v>
          </cell>
          <cell r="G2165" t="str">
            <v>日</v>
          </cell>
          <cell r="H2165">
            <v>0.29699999999999999</v>
          </cell>
          <cell r="I2165">
            <v>3220</v>
          </cell>
          <cell r="J2165">
            <v>956</v>
          </cell>
          <cell r="K2165">
            <v>5850</v>
          </cell>
          <cell r="L2165" t="str">
            <v>ダンプトラック損料</v>
          </cell>
        </row>
        <row r="2166">
          <cell r="B2166" t="str">
            <v>（２t車，ＤＩＤ区間　有り</v>
          </cell>
          <cell r="C2166" t="str">
            <v>はタイヤ損耗費及び</v>
          </cell>
          <cell r="L2166" t="str">
            <v>はタイヤ損耗費及び</v>
          </cell>
        </row>
        <row r="2167">
          <cell r="B2167" t="str">
            <v>人力）</v>
          </cell>
          <cell r="C2167" t="str">
            <v>燃料</v>
          </cell>
          <cell r="D2167" t="str">
            <v>燃料</v>
          </cell>
          <cell r="E2167" t="str">
            <v>軽油，油脂類共</v>
          </cell>
          <cell r="F2167">
            <v>6.76</v>
          </cell>
          <cell r="G2167" t="str">
            <v>㍑</v>
          </cell>
          <cell r="H2167">
            <v>6.76</v>
          </cell>
          <cell r="I2167">
            <v>68</v>
          </cell>
          <cell r="J2167">
            <v>460</v>
          </cell>
          <cell r="L2167" t="str">
            <v>補修費を含む。</v>
          </cell>
        </row>
        <row r="2168">
          <cell r="B2168" t="str">
            <v>14.5km以下</v>
          </cell>
        </row>
        <row r="2169">
          <cell r="D2169" t="str">
            <v>運転手（一般）</v>
          </cell>
          <cell r="E2169" t="str">
            <v>人</v>
          </cell>
          <cell r="F2169">
            <v>0.23</v>
          </cell>
          <cell r="G2169" t="str">
            <v>人</v>
          </cell>
          <cell r="H2169">
            <v>0.23</v>
          </cell>
          <cell r="I2169">
            <v>17000</v>
          </cell>
          <cell r="J2169">
            <v>3910</v>
          </cell>
        </row>
        <row r="2171">
          <cell r="D2171" t="str">
            <v>その他</v>
          </cell>
          <cell r="E2171" t="str">
            <v>（労＋雑）×12%</v>
          </cell>
          <cell r="F2171">
            <v>524</v>
          </cell>
          <cell r="J2171">
            <v>524</v>
          </cell>
        </row>
        <row r="2173">
          <cell r="D2173" t="str">
            <v>計</v>
          </cell>
          <cell r="E2173">
            <v>5850</v>
          </cell>
          <cell r="J2173">
            <v>5850</v>
          </cell>
        </row>
        <row r="2174">
          <cell r="G2174" t="str">
            <v>共用</v>
          </cell>
        </row>
        <row r="2175">
          <cell r="A2175" t="str">
            <v>T033930</v>
          </cell>
          <cell r="B2175" t="str">
            <v>土砂運搬</v>
          </cell>
          <cell r="C2175" t="str">
            <v>ｍ3</v>
          </cell>
          <cell r="D2175" t="str">
            <v>ダンプトラック損料</v>
          </cell>
          <cell r="E2175" t="str">
            <v>２t車</v>
          </cell>
          <cell r="F2175" t="str">
            <v>日</v>
          </cell>
          <cell r="G2175" t="str">
            <v>日</v>
          </cell>
          <cell r="H2175">
            <v>0.38700000000000001</v>
          </cell>
          <cell r="I2175">
            <v>3220</v>
          </cell>
          <cell r="J2175">
            <v>1246</v>
          </cell>
          <cell r="K2175">
            <v>7630</v>
          </cell>
          <cell r="L2175" t="str">
            <v>ダンプトラック損料</v>
          </cell>
        </row>
        <row r="2176">
          <cell r="B2176" t="str">
            <v>（２t車，ＤＩＤ区間　有り</v>
          </cell>
          <cell r="C2176" t="str">
            <v>はタイヤ損耗費及び</v>
          </cell>
          <cell r="L2176" t="str">
            <v>はタイヤ損耗費及び</v>
          </cell>
        </row>
        <row r="2177">
          <cell r="B2177" t="str">
            <v>人力）</v>
          </cell>
          <cell r="C2177" t="str">
            <v>燃料</v>
          </cell>
          <cell r="D2177" t="str">
            <v>燃料</v>
          </cell>
          <cell r="E2177" t="str">
            <v>軽油，油脂類共</v>
          </cell>
          <cell r="F2177">
            <v>8.82</v>
          </cell>
          <cell r="G2177" t="str">
            <v>㍑</v>
          </cell>
          <cell r="H2177">
            <v>8.82</v>
          </cell>
          <cell r="I2177">
            <v>68</v>
          </cell>
          <cell r="J2177">
            <v>600</v>
          </cell>
          <cell r="L2177" t="str">
            <v>補修費を含む。</v>
          </cell>
        </row>
        <row r="2178">
          <cell r="B2178" t="str">
            <v>23.0km以下</v>
          </cell>
        </row>
        <row r="2179">
          <cell r="D2179" t="str">
            <v>運転手（一般）</v>
          </cell>
          <cell r="E2179" t="str">
            <v>人</v>
          </cell>
          <cell r="F2179">
            <v>0.3</v>
          </cell>
          <cell r="G2179" t="str">
            <v>人</v>
          </cell>
          <cell r="H2179">
            <v>0.3</v>
          </cell>
          <cell r="I2179">
            <v>17000</v>
          </cell>
          <cell r="J2179">
            <v>5100</v>
          </cell>
        </row>
        <row r="2181">
          <cell r="D2181" t="str">
            <v>その他</v>
          </cell>
          <cell r="E2181" t="str">
            <v>（労＋雑）×12%</v>
          </cell>
          <cell r="F2181">
            <v>684</v>
          </cell>
          <cell r="J2181">
            <v>684</v>
          </cell>
        </row>
        <row r="2183">
          <cell r="D2183" t="str">
            <v>計</v>
          </cell>
          <cell r="E2183">
            <v>7630</v>
          </cell>
          <cell r="J2183">
            <v>7630</v>
          </cell>
        </row>
        <row r="2186">
          <cell r="G2186" t="str">
            <v>共用</v>
          </cell>
        </row>
        <row r="2187">
          <cell r="A2187" t="str">
            <v>T033940</v>
          </cell>
          <cell r="B2187" t="str">
            <v>土砂運搬</v>
          </cell>
          <cell r="C2187" t="str">
            <v>ｍ3</v>
          </cell>
          <cell r="D2187" t="str">
            <v>ダンプトラック損料</v>
          </cell>
          <cell r="E2187" t="str">
            <v>２t車</v>
          </cell>
          <cell r="F2187" t="str">
            <v>日</v>
          </cell>
          <cell r="G2187" t="str">
            <v>日</v>
          </cell>
          <cell r="H2187">
            <v>0.58099999999999996</v>
          </cell>
          <cell r="I2187">
            <v>3220</v>
          </cell>
          <cell r="J2187">
            <v>1871</v>
          </cell>
          <cell r="K2187">
            <v>11450</v>
          </cell>
          <cell r="L2187" t="str">
            <v>ダンプトラック損料</v>
          </cell>
        </row>
        <row r="2188">
          <cell r="B2188" t="str">
            <v>（２t車，ＤＩＤ区間　有り</v>
          </cell>
          <cell r="C2188" t="str">
            <v>はタイヤ損耗費及び</v>
          </cell>
          <cell r="L2188" t="str">
            <v>はタイヤ損耗費及び</v>
          </cell>
        </row>
        <row r="2189">
          <cell r="B2189" t="str">
            <v>人力）</v>
          </cell>
          <cell r="C2189" t="str">
            <v>燃料</v>
          </cell>
          <cell r="D2189" t="str">
            <v>燃料</v>
          </cell>
          <cell r="E2189" t="str">
            <v>軽油，油脂類共</v>
          </cell>
          <cell r="F2189">
            <v>13.23</v>
          </cell>
          <cell r="G2189" t="str">
            <v>㍑</v>
          </cell>
          <cell r="H2189">
            <v>13.23</v>
          </cell>
          <cell r="I2189">
            <v>68</v>
          </cell>
          <cell r="J2189">
            <v>900</v>
          </cell>
          <cell r="L2189" t="str">
            <v>補修費を含む。</v>
          </cell>
        </row>
        <row r="2190">
          <cell r="B2190" t="str">
            <v>60.0km以下</v>
          </cell>
        </row>
        <row r="2191">
          <cell r="D2191" t="str">
            <v>運転手（一般）</v>
          </cell>
          <cell r="E2191" t="str">
            <v>人</v>
          </cell>
          <cell r="F2191">
            <v>0.45</v>
          </cell>
          <cell r="G2191" t="str">
            <v>人</v>
          </cell>
          <cell r="H2191">
            <v>0.45</v>
          </cell>
          <cell r="I2191">
            <v>17000</v>
          </cell>
          <cell r="J2191">
            <v>7650</v>
          </cell>
        </row>
        <row r="2193">
          <cell r="D2193" t="str">
            <v>その他</v>
          </cell>
          <cell r="E2193" t="str">
            <v>（労＋雑）×12%</v>
          </cell>
          <cell r="F2193">
            <v>1026</v>
          </cell>
          <cell r="J2193">
            <v>1026</v>
          </cell>
        </row>
        <row r="2195">
          <cell r="D2195" t="str">
            <v>計</v>
          </cell>
          <cell r="E2195">
            <v>11447</v>
          </cell>
          <cell r="J2195">
            <v>11447</v>
          </cell>
        </row>
        <row r="2198">
          <cell r="G2198" t="str">
            <v>共用</v>
          </cell>
        </row>
        <row r="2199">
          <cell r="A2199" t="str">
            <v>T034000</v>
          </cell>
          <cell r="B2199" t="str">
            <v>土砂運搬</v>
          </cell>
          <cell r="C2199" t="str">
            <v>ｍ3</v>
          </cell>
          <cell r="D2199" t="str">
            <v>ダンプトラック損料</v>
          </cell>
          <cell r="E2199" t="str">
            <v>２t車</v>
          </cell>
          <cell r="F2199" t="str">
            <v>日</v>
          </cell>
          <cell r="G2199" t="str">
            <v>日</v>
          </cell>
          <cell r="H2199">
            <v>6.5000000000000002E-2</v>
          </cell>
          <cell r="I2199">
            <v>3220</v>
          </cell>
          <cell r="J2199">
            <v>209</v>
          </cell>
          <cell r="K2199">
            <v>1270</v>
          </cell>
          <cell r="L2199" t="str">
            <v>ダンプトラック損料</v>
          </cell>
        </row>
        <row r="2200">
          <cell r="B2200" t="str">
            <v>（２t車，ＤＩＤ区間　無し</v>
          </cell>
          <cell r="C2200" t="str">
            <v>はタイヤ損耗費及び</v>
          </cell>
          <cell r="L2200" t="str">
            <v>はタイヤ損耗費及び</v>
          </cell>
        </row>
        <row r="2201">
          <cell r="B2201" t="str">
            <v>人力）</v>
          </cell>
          <cell r="C2201" t="str">
            <v>燃料</v>
          </cell>
          <cell r="D2201" t="str">
            <v>燃料</v>
          </cell>
          <cell r="E2201" t="str">
            <v>軽油，油脂類共</v>
          </cell>
          <cell r="F2201">
            <v>1.47</v>
          </cell>
          <cell r="G2201" t="str">
            <v>㍑</v>
          </cell>
          <cell r="H2201">
            <v>1.47</v>
          </cell>
          <cell r="I2201">
            <v>68</v>
          </cell>
          <cell r="J2201">
            <v>100</v>
          </cell>
          <cell r="L2201" t="str">
            <v>補修費を含む。</v>
          </cell>
        </row>
        <row r="2202">
          <cell r="B2202" t="str">
            <v>0.3km以下</v>
          </cell>
        </row>
        <row r="2203">
          <cell r="D2203" t="str">
            <v>運転手（一般）</v>
          </cell>
          <cell r="E2203" t="str">
            <v>人</v>
          </cell>
          <cell r="F2203">
            <v>0.05</v>
          </cell>
          <cell r="G2203" t="str">
            <v>人</v>
          </cell>
          <cell r="H2203">
            <v>0.05</v>
          </cell>
          <cell r="I2203">
            <v>17000</v>
          </cell>
          <cell r="J2203">
            <v>850</v>
          </cell>
        </row>
        <row r="2205">
          <cell r="D2205" t="str">
            <v>その他</v>
          </cell>
          <cell r="E2205" t="str">
            <v>（労＋雑）×12%</v>
          </cell>
          <cell r="F2205">
            <v>114</v>
          </cell>
          <cell r="J2205">
            <v>114</v>
          </cell>
        </row>
        <row r="2207">
          <cell r="D2207" t="str">
            <v>計</v>
          </cell>
          <cell r="E2207">
            <v>1273</v>
          </cell>
          <cell r="J2207">
            <v>1273</v>
          </cell>
        </row>
        <row r="2210">
          <cell r="G2210" t="str">
            <v>共用</v>
          </cell>
        </row>
        <row r="2211">
          <cell r="A2211" t="str">
            <v>T034001</v>
          </cell>
          <cell r="B2211" t="str">
            <v>土砂運搬</v>
          </cell>
          <cell r="C2211" t="str">
            <v>ｍ3</v>
          </cell>
          <cell r="D2211" t="str">
            <v>ダンプトラック損料</v>
          </cell>
          <cell r="E2211" t="str">
            <v>２t車</v>
          </cell>
          <cell r="F2211" t="str">
            <v>日</v>
          </cell>
          <cell r="G2211" t="str">
            <v>日</v>
          </cell>
          <cell r="H2211">
            <v>7.0999999999999994E-2</v>
          </cell>
          <cell r="I2211">
            <v>3220</v>
          </cell>
          <cell r="J2211">
            <v>229</v>
          </cell>
          <cell r="K2211">
            <v>1400</v>
          </cell>
          <cell r="L2211" t="str">
            <v>ダンプトラック損料</v>
          </cell>
        </row>
        <row r="2212">
          <cell r="B2212" t="str">
            <v>（２t車，ＤＩＤ区間　無し</v>
          </cell>
          <cell r="C2212" t="str">
            <v>はタイヤ損耗費及び</v>
          </cell>
          <cell r="L2212" t="str">
            <v>はタイヤ損耗費及び</v>
          </cell>
        </row>
        <row r="2213">
          <cell r="B2213" t="str">
            <v>人力）</v>
          </cell>
          <cell r="C2213" t="str">
            <v>燃料</v>
          </cell>
          <cell r="D2213" t="str">
            <v>燃料</v>
          </cell>
          <cell r="E2213" t="str">
            <v>軽油，油脂類共</v>
          </cell>
          <cell r="F2213">
            <v>1.62</v>
          </cell>
          <cell r="G2213" t="str">
            <v>㍑</v>
          </cell>
          <cell r="H2213">
            <v>1.62</v>
          </cell>
          <cell r="I2213">
            <v>68</v>
          </cell>
          <cell r="J2213">
            <v>110</v>
          </cell>
          <cell r="L2213" t="str">
            <v>補修費を含む。</v>
          </cell>
        </row>
        <row r="2214">
          <cell r="B2214" t="str">
            <v>0.5km以下</v>
          </cell>
        </row>
        <row r="2215">
          <cell r="D2215" t="str">
            <v>運転手（一般）</v>
          </cell>
          <cell r="E2215" t="str">
            <v>人</v>
          </cell>
          <cell r="F2215">
            <v>5.5E-2</v>
          </cell>
          <cell r="G2215" t="str">
            <v>人</v>
          </cell>
          <cell r="H2215">
            <v>5.5E-2</v>
          </cell>
          <cell r="I2215">
            <v>17000</v>
          </cell>
          <cell r="J2215">
            <v>935</v>
          </cell>
        </row>
        <row r="2217">
          <cell r="D2217" t="str">
            <v>その他</v>
          </cell>
          <cell r="E2217" t="str">
            <v>（労＋雑）×12%</v>
          </cell>
          <cell r="F2217">
            <v>125</v>
          </cell>
          <cell r="J2217">
            <v>125</v>
          </cell>
        </row>
        <row r="2219">
          <cell r="D2219" t="str">
            <v>計</v>
          </cell>
          <cell r="E2219">
            <v>1399</v>
          </cell>
          <cell r="J2219">
            <v>1399</v>
          </cell>
        </row>
        <row r="2222">
          <cell r="G2222" t="str">
            <v>共用</v>
          </cell>
        </row>
        <row r="2223">
          <cell r="A2223" t="str">
            <v>T034002</v>
          </cell>
          <cell r="B2223" t="str">
            <v>土砂運搬</v>
          </cell>
          <cell r="C2223" t="str">
            <v>ｍ3</v>
          </cell>
          <cell r="D2223" t="str">
            <v>ダンプトラック損料</v>
          </cell>
          <cell r="E2223" t="str">
            <v>２t車</v>
          </cell>
          <cell r="F2223" t="str">
            <v>日</v>
          </cell>
          <cell r="G2223" t="str">
            <v>日</v>
          </cell>
          <cell r="H2223">
            <v>7.6999999999999999E-2</v>
          </cell>
          <cell r="I2223">
            <v>3220</v>
          </cell>
          <cell r="J2223">
            <v>248</v>
          </cell>
          <cell r="K2223">
            <v>1530</v>
          </cell>
          <cell r="L2223" t="str">
            <v>ダンプトラック損料</v>
          </cell>
        </row>
        <row r="2224">
          <cell r="B2224" t="str">
            <v>（２t車，ＤＩＤ区間　無し</v>
          </cell>
          <cell r="C2224" t="str">
            <v>はタイヤ損耗費及び</v>
          </cell>
          <cell r="L2224" t="str">
            <v>はタイヤ損耗費及び</v>
          </cell>
        </row>
        <row r="2225">
          <cell r="B2225" t="str">
            <v>人力）</v>
          </cell>
          <cell r="C2225" t="str">
            <v>燃料</v>
          </cell>
          <cell r="D2225" t="str">
            <v>燃料</v>
          </cell>
          <cell r="E2225" t="str">
            <v>軽油，油脂類共</v>
          </cell>
          <cell r="F2225">
            <v>1.76</v>
          </cell>
          <cell r="G2225" t="str">
            <v>㍑</v>
          </cell>
          <cell r="H2225">
            <v>1.76</v>
          </cell>
          <cell r="I2225">
            <v>68</v>
          </cell>
          <cell r="J2225">
            <v>120</v>
          </cell>
          <cell r="L2225" t="str">
            <v>補修費を含む。</v>
          </cell>
        </row>
        <row r="2226">
          <cell r="B2226" t="str">
            <v>1.5km以下</v>
          </cell>
        </row>
        <row r="2227">
          <cell r="D2227" t="str">
            <v>運転手（一般）</v>
          </cell>
          <cell r="E2227" t="str">
            <v>人</v>
          </cell>
          <cell r="F2227">
            <v>0.06</v>
          </cell>
          <cell r="G2227" t="str">
            <v>人</v>
          </cell>
          <cell r="H2227">
            <v>0.06</v>
          </cell>
          <cell r="I2227">
            <v>17000</v>
          </cell>
          <cell r="J2227">
            <v>1020</v>
          </cell>
        </row>
        <row r="2229">
          <cell r="D2229" t="str">
            <v>その他</v>
          </cell>
          <cell r="E2229" t="str">
            <v>（労＋雑）×12%</v>
          </cell>
          <cell r="F2229">
            <v>137</v>
          </cell>
          <cell r="J2229">
            <v>137</v>
          </cell>
        </row>
        <row r="2231">
          <cell r="D2231" t="str">
            <v>計</v>
          </cell>
          <cell r="E2231">
            <v>1525</v>
          </cell>
          <cell r="J2231">
            <v>1525</v>
          </cell>
        </row>
        <row r="2234">
          <cell r="G2234" t="str">
            <v>共用</v>
          </cell>
        </row>
        <row r="2235">
          <cell r="A2235" t="str">
            <v>T034003</v>
          </cell>
          <cell r="B2235" t="str">
            <v>土砂運搬</v>
          </cell>
          <cell r="C2235" t="str">
            <v>ｍ3</v>
          </cell>
          <cell r="D2235" t="str">
            <v>ダンプトラック損料</v>
          </cell>
          <cell r="E2235" t="str">
            <v>２t車</v>
          </cell>
          <cell r="F2235" t="str">
            <v>日</v>
          </cell>
          <cell r="G2235" t="str">
            <v>日</v>
          </cell>
          <cell r="H2235">
            <v>0.09</v>
          </cell>
          <cell r="I2235">
            <v>3220</v>
          </cell>
          <cell r="J2235">
            <v>290</v>
          </cell>
          <cell r="K2235">
            <v>1780</v>
          </cell>
          <cell r="L2235" t="str">
            <v>ダンプトラック損料</v>
          </cell>
        </row>
        <row r="2236">
          <cell r="B2236" t="str">
            <v>（２t車，ＤＩＤ区間　無し</v>
          </cell>
          <cell r="C2236" t="str">
            <v>はタイヤ損耗費及び</v>
          </cell>
          <cell r="L2236" t="str">
            <v>はタイヤ損耗費及び</v>
          </cell>
        </row>
        <row r="2237">
          <cell r="B2237" t="str">
            <v>人力）</v>
          </cell>
          <cell r="C2237" t="str">
            <v>燃料</v>
          </cell>
          <cell r="D2237" t="str">
            <v>燃料</v>
          </cell>
          <cell r="E2237" t="str">
            <v>軽油，油脂類共</v>
          </cell>
          <cell r="F2237">
            <v>2.06</v>
          </cell>
          <cell r="G2237" t="str">
            <v>㍑</v>
          </cell>
          <cell r="H2237">
            <v>2.06</v>
          </cell>
          <cell r="I2237">
            <v>68</v>
          </cell>
          <cell r="J2237">
            <v>140</v>
          </cell>
          <cell r="L2237" t="str">
            <v>補修費を含む。</v>
          </cell>
        </row>
        <row r="2238">
          <cell r="B2238" t="str">
            <v>2.0km以下</v>
          </cell>
        </row>
        <row r="2239">
          <cell r="D2239" t="str">
            <v>運転手（一般）</v>
          </cell>
          <cell r="E2239" t="str">
            <v>人</v>
          </cell>
          <cell r="F2239">
            <v>7.0000000000000007E-2</v>
          </cell>
          <cell r="G2239" t="str">
            <v>人</v>
          </cell>
          <cell r="H2239">
            <v>7.0000000000000007E-2</v>
          </cell>
          <cell r="I2239">
            <v>17000</v>
          </cell>
          <cell r="J2239">
            <v>1190</v>
          </cell>
        </row>
        <row r="2241">
          <cell r="D2241" t="str">
            <v>その他</v>
          </cell>
          <cell r="E2241" t="str">
            <v>（労＋雑）×12%</v>
          </cell>
          <cell r="F2241">
            <v>160</v>
          </cell>
          <cell r="J2241">
            <v>160</v>
          </cell>
        </row>
        <row r="2243">
          <cell r="D2243" t="str">
            <v>計</v>
          </cell>
          <cell r="E2243">
            <v>1780</v>
          </cell>
          <cell r="J2243">
            <v>1780</v>
          </cell>
        </row>
        <row r="2244">
          <cell r="G2244" t="str">
            <v>共用</v>
          </cell>
        </row>
        <row r="2245">
          <cell r="A2245" t="str">
            <v>T034004</v>
          </cell>
          <cell r="B2245" t="str">
            <v>土砂運搬</v>
          </cell>
          <cell r="C2245" t="str">
            <v>ｍ3</v>
          </cell>
          <cell r="D2245" t="str">
            <v>ダンプトラック損料</v>
          </cell>
          <cell r="E2245" t="str">
            <v>２t車</v>
          </cell>
          <cell r="F2245" t="str">
            <v>日</v>
          </cell>
          <cell r="G2245" t="str">
            <v>日</v>
          </cell>
          <cell r="H2245">
            <v>0.10299999999999999</v>
          </cell>
          <cell r="I2245">
            <v>3220</v>
          </cell>
          <cell r="J2245">
            <v>332</v>
          </cell>
          <cell r="K2245">
            <v>2030</v>
          </cell>
          <cell r="L2245" t="str">
            <v>ダンプトラック損料</v>
          </cell>
        </row>
        <row r="2246">
          <cell r="B2246" t="str">
            <v>（２t車，ＤＩＤ区間　無し</v>
          </cell>
          <cell r="C2246" t="str">
            <v>はタイヤ損耗費及び</v>
          </cell>
          <cell r="L2246" t="str">
            <v>はタイヤ損耗費及び</v>
          </cell>
        </row>
        <row r="2247">
          <cell r="B2247" t="str">
            <v>人力）</v>
          </cell>
          <cell r="C2247" t="str">
            <v>燃料</v>
          </cell>
          <cell r="D2247" t="str">
            <v>燃料</v>
          </cell>
          <cell r="E2247" t="str">
            <v>軽油，油脂類共</v>
          </cell>
          <cell r="F2247">
            <v>2.35</v>
          </cell>
          <cell r="G2247" t="str">
            <v>㍑</v>
          </cell>
          <cell r="H2247">
            <v>2.35</v>
          </cell>
          <cell r="I2247">
            <v>68</v>
          </cell>
          <cell r="J2247">
            <v>160</v>
          </cell>
          <cell r="L2247" t="str">
            <v>補修費を含む。</v>
          </cell>
        </row>
        <row r="2248">
          <cell r="B2248" t="str">
            <v>2.5km以下</v>
          </cell>
        </row>
        <row r="2249">
          <cell r="D2249" t="str">
            <v>運転手（一般）</v>
          </cell>
          <cell r="E2249" t="str">
            <v>人</v>
          </cell>
          <cell r="F2249">
            <v>0.08</v>
          </cell>
          <cell r="G2249" t="str">
            <v>人</v>
          </cell>
          <cell r="H2249">
            <v>0.08</v>
          </cell>
          <cell r="I2249">
            <v>17000</v>
          </cell>
          <cell r="J2249">
            <v>1360</v>
          </cell>
        </row>
        <row r="2251">
          <cell r="D2251" t="str">
            <v>その他</v>
          </cell>
          <cell r="E2251" t="str">
            <v>（労＋雑）×12%</v>
          </cell>
          <cell r="F2251">
            <v>182</v>
          </cell>
          <cell r="J2251">
            <v>182</v>
          </cell>
        </row>
        <row r="2253">
          <cell r="D2253" t="str">
            <v>計</v>
          </cell>
          <cell r="E2253">
            <v>2034</v>
          </cell>
          <cell r="J2253">
            <v>2034</v>
          </cell>
        </row>
        <row r="2256">
          <cell r="G2256" t="str">
            <v>共用</v>
          </cell>
        </row>
        <row r="2257">
          <cell r="A2257" t="str">
            <v>T034005</v>
          </cell>
          <cell r="B2257" t="str">
            <v>土砂運搬</v>
          </cell>
          <cell r="C2257" t="str">
            <v>ｍ3</v>
          </cell>
          <cell r="D2257" t="str">
            <v>ダンプトラック損料</v>
          </cell>
          <cell r="E2257" t="str">
            <v>２t車</v>
          </cell>
          <cell r="F2257" t="str">
            <v>日</v>
          </cell>
          <cell r="G2257" t="str">
            <v>日</v>
          </cell>
          <cell r="H2257">
            <v>0.11600000000000001</v>
          </cell>
          <cell r="I2257">
            <v>3220</v>
          </cell>
          <cell r="J2257">
            <v>374</v>
          </cell>
          <cell r="K2257">
            <v>2290</v>
          </cell>
          <cell r="L2257" t="str">
            <v>ダンプトラック損料</v>
          </cell>
        </row>
        <row r="2258">
          <cell r="B2258" t="str">
            <v>（２t車，ＤＩＤ区間　無し</v>
          </cell>
          <cell r="C2258" t="str">
            <v>はタイヤ損耗費及び</v>
          </cell>
          <cell r="L2258" t="str">
            <v>はタイヤ損耗費及び</v>
          </cell>
        </row>
        <row r="2259">
          <cell r="B2259" t="str">
            <v>人力）</v>
          </cell>
          <cell r="C2259" t="str">
            <v>燃料</v>
          </cell>
          <cell r="D2259" t="str">
            <v>燃料</v>
          </cell>
          <cell r="E2259" t="str">
            <v>軽油，油脂類共</v>
          </cell>
          <cell r="F2259">
            <v>2.65</v>
          </cell>
          <cell r="G2259" t="str">
            <v>㍑</v>
          </cell>
          <cell r="H2259">
            <v>2.65</v>
          </cell>
          <cell r="I2259">
            <v>68</v>
          </cell>
          <cell r="J2259">
            <v>180</v>
          </cell>
          <cell r="L2259" t="str">
            <v>補修費を含む。</v>
          </cell>
        </row>
        <row r="2260">
          <cell r="B2260" t="str">
            <v>3.0km以下</v>
          </cell>
        </row>
        <row r="2261">
          <cell r="D2261" t="str">
            <v>運転手（一般）</v>
          </cell>
          <cell r="E2261" t="str">
            <v>人</v>
          </cell>
          <cell r="F2261">
            <v>0.09</v>
          </cell>
          <cell r="G2261" t="str">
            <v>人</v>
          </cell>
          <cell r="H2261">
            <v>0.09</v>
          </cell>
          <cell r="I2261">
            <v>17000</v>
          </cell>
          <cell r="J2261">
            <v>1530</v>
          </cell>
        </row>
        <row r="2263">
          <cell r="D2263" t="str">
            <v>その他</v>
          </cell>
          <cell r="E2263" t="str">
            <v>（労＋雑）×12%</v>
          </cell>
          <cell r="F2263">
            <v>205</v>
          </cell>
          <cell r="J2263">
            <v>205</v>
          </cell>
        </row>
        <row r="2265">
          <cell r="D2265" t="str">
            <v>計</v>
          </cell>
          <cell r="E2265">
            <v>2289</v>
          </cell>
          <cell r="J2265">
            <v>2289</v>
          </cell>
        </row>
        <row r="2268">
          <cell r="G2268" t="str">
            <v>共用</v>
          </cell>
        </row>
        <row r="2269">
          <cell r="A2269" t="str">
            <v>T034006</v>
          </cell>
          <cell r="B2269" t="str">
            <v>土砂運搬</v>
          </cell>
          <cell r="C2269" t="str">
            <v>ｍ3</v>
          </cell>
          <cell r="D2269" t="str">
            <v>ダンプトラック損料</v>
          </cell>
          <cell r="E2269" t="str">
            <v>２t車</v>
          </cell>
          <cell r="F2269" t="str">
            <v>日</v>
          </cell>
          <cell r="G2269" t="str">
            <v>日</v>
          </cell>
          <cell r="H2269">
            <v>0.129</v>
          </cell>
          <cell r="I2269">
            <v>3220</v>
          </cell>
          <cell r="J2269">
            <v>415</v>
          </cell>
          <cell r="K2269">
            <v>2540</v>
          </cell>
          <cell r="L2269" t="str">
            <v>ダンプトラック損料</v>
          </cell>
        </row>
        <row r="2270">
          <cell r="B2270" t="str">
            <v>（２t車，ＤＩＤ区間　無し</v>
          </cell>
          <cell r="C2270" t="str">
            <v>はタイヤ損耗費及び</v>
          </cell>
          <cell r="L2270" t="str">
            <v>はタイヤ損耗費及び</v>
          </cell>
        </row>
        <row r="2271">
          <cell r="B2271" t="str">
            <v>人力）</v>
          </cell>
          <cell r="C2271" t="str">
            <v>燃料</v>
          </cell>
          <cell r="D2271" t="str">
            <v>燃料</v>
          </cell>
          <cell r="E2271" t="str">
            <v>軽油，油脂類共</v>
          </cell>
          <cell r="F2271">
            <v>2.94</v>
          </cell>
          <cell r="G2271" t="str">
            <v>㍑</v>
          </cell>
          <cell r="H2271">
            <v>2.94</v>
          </cell>
          <cell r="I2271">
            <v>68</v>
          </cell>
          <cell r="J2271">
            <v>200</v>
          </cell>
          <cell r="L2271" t="str">
            <v>補修費を含む。</v>
          </cell>
        </row>
        <row r="2272">
          <cell r="B2272" t="str">
            <v>4.0km以下</v>
          </cell>
        </row>
        <row r="2273">
          <cell r="D2273" t="str">
            <v>運転手（一般）</v>
          </cell>
          <cell r="E2273" t="str">
            <v>人</v>
          </cell>
          <cell r="F2273">
            <v>0.1</v>
          </cell>
          <cell r="G2273" t="str">
            <v>人</v>
          </cell>
          <cell r="H2273">
            <v>0.1</v>
          </cell>
          <cell r="I2273">
            <v>17000</v>
          </cell>
          <cell r="J2273">
            <v>1700</v>
          </cell>
        </row>
        <row r="2275">
          <cell r="D2275" t="str">
            <v>その他</v>
          </cell>
          <cell r="E2275" t="str">
            <v>（労＋雑）×12%</v>
          </cell>
          <cell r="F2275">
            <v>228</v>
          </cell>
          <cell r="J2275">
            <v>228</v>
          </cell>
        </row>
        <row r="2277">
          <cell r="D2277" t="str">
            <v>計</v>
          </cell>
          <cell r="E2277">
            <v>2543</v>
          </cell>
          <cell r="J2277">
            <v>2543</v>
          </cell>
        </row>
        <row r="2280">
          <cell r="G2280" t="str">
            <v>共用</v>
          </cell>
        </row>
        <row r="2281">
          <cell r="A2281" t="str">
            <v>T034007</v>
          </cell>
          <cell r="B2281" t="str">
            <v>土砂運搬</v>
          </cell>
          <cell r="C2281" t="str">
            <v>ｍ3</v>
          </cell>
          <cell r="D2281" t="str">
            <v>ダンプトラック損料</v>
          </cell>
          <cell r="E2281" t="str">
            <v>２t車</v>
          </cell>
          <cell r="F2281" t="str">
            <v>日</v>
          </cell>
          <cell r="G2281" t="str">
            <v>日</v>
          </cell>
          <cell r="H2281">
            <v>0.14199999999999999</v>
          </cell>
          <cell r="I2281">
            <v>3220</v>
          </cell>
          <cell r="J2281">
            <v>457</v>
          </cell>
          <cell r="K2281">
            <v>2800</v>
          </cell>
          <cell r="L2281" t="str">
            <v>ダンプトラック損料</v>
          </cell>
        </row>
        <row r="2282">
          <cell r="B2282" t="str">
            <v>（２t車，ＤＩＤ区間　無し</v>
          </cell>
          <cell r="C2282" t="str">
            <v>はタイヤ損耗費及び</v>
          </cell>
          <cell r="L2282" t="str">
            <v>はタイヤ損耗費及び</v>
          </cell>
        </row>
        <row r="2283">
          <cell r="B2283" t="str">
            <v>人力）</v>
          </cell>
          <cell r="C2283" t="str">
            <v>燃料</v>
          </cell>
          <cell r="D2283" t="str">
            <v>燃料</v>
          </cell>
          <cell r="E2283" t="str">
            <v>軽油，油脂類共</v>
          </cell>
          <cell r="F2283">
            <v>3.23</v>
          </cell>
          <cell r="G2283" t="str">
            <v>㍑</v>
          </cell>
          <cell r="H2283">
            <v>3.23</v>
          </cell>
          <cell r="I2283">
            <v>68</v>
          </cell>
          <cell r="J2283">
            <v>220</v>
          </cell>
          <cell r="L2283" t="str">
            <v>補修費を含む。</v>
          </cell>
        </row>
        <row r="2284">
          <cell r="B2284" t="str">
            <v>5.0km以下</v>
          </cell>
        </row>
        <row r="2285">
          <cell r="D2285" t="str">
            <v>運転手（一般）</v>
          </cell>
          <cell r="E2285" t="str">
            <v>人</v>
          </cell>
          <cell r="F2285">
            <v>0.11</v>
          </cell>
          <cell r="G2285" t="str">
            <v>人</v>
          </cell>
          <cell r="H2285">
            <v>0.11</v>
          </cell>
          <cell r="I2285">
            <v>17000</v>
          </cell>
          <cell r="J2285">
            <v>1870</v>
          </cell>
        </row>
        <row r="2287">
          <cell r="D2287" t="str">
            <v>その他</v>
          </cell>
          <cell r="E2287" t="str">
            <v>（労＋雑）×12%</v>
          </cell>
          <cell r="F2287">
            <v>251</v>
          </cell>
          <cell r="J2287">
            <v>251</v>
          </cell>
        </row>
        <row r="2289">
          <cell r="D2289" t="str">
            <v>計</v>
          </cell>
          <cell r="E2289">
            <v>2798</v>
          </cell>
          <cell r="J2289">
            <v>2798</v>
          </cell>
        </row>
        <row r="2292">
          <cell r="G2292" t="str">
            <v>共用</v>
          </cell>
        </row>
        <row r="2293">
          <cell r="A2293" t="str">
            <v>T034008</v>
          </cell>
          <cell r="B2293" t="str">
            <v>土砂運搬</v>
          </cell>
          <cell r="C2293" t="str">
            <v>ｍ3</v>
          </cell>
          <cell r="D2293" t="str">
            <v>ダンプトラック損料</v>
          </cell>
          <cell r="E2293" t="str">
            <v>２t車</v>
          </cell>
          <cell r="F2293" t="str">
            <v>日</v>
          </cell>
          <cell r="G2293" t="str">
            <v>日</v>
          </cell>
          <cell r="H2293">
            <v>0.16800000000000001</v>
          </cell>
          <cell r="I2293">
            <v>3220</v>
          </cell>
          <cell r="J2293">
            <v>541</v>
          </cell>
          <cell r="K2293">
            <v>3310</v>
          </cell>
          <cell r="L2293" t="str">
            <v>ダンプトラック損料</v>
          </cell>
        </row>
        <row r="2294">
          <cell r="B2294" t="str">
            <v>（２t車，ＤＩＤ区間　無し</v>
          </cell>
          <cell r="C2294" t="str">
            <v>はタイヤ損耗費及び</v>
          </cell>
          <cell r="L2294" t="str">
            <v>はタイヤ損耗費及び</v>
          </cell>
        </row>
        <row r="2295">
          <cell r="B2295" t="str">
            <v>人力）</v>
          </cell>
          <cell r="C2295" t="str">
            <v>燃料</v>
          </cell>
          <cell r="D2295" t="str">
            <v>燃料</v>
          </cell>
          <cell r="E2295" t="str">
            <v>軽油，油脂類共</v>
          </cell>
          <cell r="F2295">
            <v>3.82</v>
          </cell>
          <cell r="G2295" t="str">
            <v>㍑</v>
          </cell>
          <cell r="H2295">
            <v>3.82</v>
          </cell>
          <cell r="I2295">
            <v>68</v>
          </cell>
          <cell r="J2295">
            <v>260</v>
          </cell>
          <cell r="L2295" t="str">
            <v>補修費を含む。</v>
          </cell>
        </row>
        <row r="2296">
          <cell r="B2296" t="str">
            <v>6.5km以下</v>
          </cell>
        </row>
        <row r="2297">
          <cell r="D2297" t="str">
            <v>運転手（一般）</v>
          </cell>
          <cell r="E2297" t="str">
            <v>人</v>
          </cell>
          <cell r="F2297">
            <v>0.13</v>
          </cell>
          <cell r="G2297" t="str">
            <v>人</v>
          </cell>
          <cell r="H2297">
            <v>0.13</v>
          </cell>
          <cell r="I2297">
            <v>17000</v>
          </cell>
          <cell r="J2297">
            <v>2210</v>
          </cell>
        </row>
        <row r="2299">
          <cell r="D2299" t="str">
            <v>その他</v>
          </cell>
          <cell r="E2299" t="str">
            <v>（労＋雑）×12%</v>
          </cell>
          <cell r="F2299">
            <v>296</v>
          </cell>
          <cell r="J2299">
            <v>296</v>
          </cell>
        </row>
        <row r="2301">
          <cell r="D2301" t="str">
            <v>計</v>
          </cell>
          <cell r="E2301">
            <v>3307</v>
          </cell>
          <cell r="J2301">
            <v>3307</v>
          </cell>
        </row>
        <row r="2304">
          <cell r="G2304" t="str">
            <v>共用</v>
          </cell>
        </row>
        <row r="2305">
          <cell r="A2305" t="str">
            <v>T034009</v>
          </cell>
          <cell r="B2305" t="str">
            <v>土砂運搬</v>
          </cell>
          <cell r="C2305" t="str">
            <v>ｍ3</v>
          </cell>
          <cell r="D2305" t="str">
            <v>ダンプトラック損料</v>
          </cell>
          <cell r="E2305" t="str">
            <v>２t車</v>
          </cell>
          <cell r="F2305" t="str">
            <v>日</v>
          </cell>
          <cell r="G2305" t="str">
            <v>日</v>
          </cell>
          <cell r="H2305">
            <v>0.19400000000000001</v>
          </cell>
          <cell r="I2305">
            <v>3220</v>
          </cell>
          <cell r="J2305">
            <v>625</v>
          </cell>
          <cell r="K2305">
            <v>3820</v>
          </cell>
          <cell r="L2305" t="str">
            <v>ダンプトラック損料</v>
          </cell>
        </row>
        <row r="2306">
          <cell r="B2306" t="str">
            <v>（２t車，ＤＩＤ区間　無し</v>
          </cell>
          <cell r="C2306" t="str">
            <v>はタイヤ損耗費及び</v>
          </cell>
          <cell r="L2306" t="str">
            <v>はタイヤ損耗費及び</v>
          </cell>
        </row>
        <row r="2307">
          <cell r="B2307" t="str">
            <v>人力）</v>
          </cell>
          <cell r="C2307" t="str">
            <v>燃料</v>
          </cell>
          <cell r="D2307" t="str">
            <v>燃料</v>
          </cell>
          <cell r="E2307" t="str">
            <v>軽油，油脂類共</v>
          </cell>
          <cell r="F2307">
            <v>4.41</v>
          </cell>
          <cell r="G2307" t="str">
            <v>㍑</v>
          </cell>
          <cell r="H2307">
            <v>4.41</v>
          </cell>
          <cell r="I2307">
            <v>68</v>
          </cell>
          <cell r="J2307">
            <v>300</v>
          </cell>
          <cell r="L2307" t="str">
            <v>補修費を含む。</v>
          </cell>
        </row>
        <row r="2308">
          <cell r="B2308" t="str">
            <v>8.5km以下</v>
          </cell>
        </row>
        <row r="2309">
          <cell r="D2309" t="str">
            <v>運転手（一般）</v>
          </cell>
          <cell r="E2309" t="str">
            <v>人</v>
          </cell>
          <cell r="F2309">
            <v>0.15</v>
          </cell>
          <cell r="G2309" t="str">
            <v>人</v>
          </cell>
          <cell r="H2309">
            <v>0.15</v>
          </cell>
          <cell r="I2309">
            <v>17000</v>
          </cell>
          <cell r="J2309">
            <v>2550</v>
          </cell>
        </row>
        <row r="2311">
          <cell r="D2311" t="str">
            <v>その他</v>
          </cell>
          <cell r="E2311" t="str">
            <v>（労＋雑）×12%</v>
          </cell>
          <cell r="F2311">
            <v>342</v>
          </cell>
          <cell r="J2311">
            <v>342</v>
          </cell>
        </row>
        <row r="2313">
          <cell r="D2313" t="str">
            <v>計</v>
          </cell>
          <cell r="E2313">
            <v>3817</v>
          </cell>
          <cell r="J2313">
            <v>3817</v>
          </cell>
        </row>
        <row r="2315">
          <cell r="A2315" t="str">
            <v>T034010</v>
          </cell>
          <cell r="B2315" t="str">
            <v>土砂運搬</v>
          </cell>
          <cell r="C2315" t="str">
            <v>ｍ3</v>
          </cell>
          <cell r="D2315" t="str">
            <v>ダンプトラック損料</v>
          </cell>
          <cell r="E2315" t="str">
            <v>２t車</v>
          </cell>
          <cell r="F2315" t="str">
            <v>日</v>
          </cell>
          <cell r="G2315" t="str">
            <v>日</v>
          </cell>
          <cell r="H2315">
            <v>0.23200000000000001</v>
          </cell>
          <cell r="I2315">
            <v>3220</v>
          </cell>
          <cell r="J2315">
            <v>747</v>
          </cell>
          <cell r="K2315">
            <v>4580</v>
          </cell>
          <cell r="L2315" t="str">
            <v>ダンプトラック損料</v>
          </cell>
        </row>
        <row r="2316">
          <cell r="B2316" t="str">
            <v>（２t車，ＤＩＤ区間　無し</v>
          </cell>
          <cell r="C2316" t="str">
            <v>はタイヤ損耗費及び</v>
          </cell>
          <cell r="L2316" t="str">
            <v>はタイヤ損耗費及び</v>
          </cell>
        </row>
        <row r="2317">
          <cell r="B2317" t="str">
            <v>人力）</v>
          </cell>
          <cell r="C2317" t="str">
            <v>燃料</v>
          </cell>
          <cell r="D2317" t="str">
            <v>燃料</v>
          </cell>
          <cell r="E2317" t="str">
            <v>軽油，油脂類共</v>
          </cell>
          <cell r="F2317">
            <v>5.29</v>
          </cell>
          <cell r="G2317" t="str">
            <v>㍑</v>
          </cell>
          <cell r="H2317">
            <v>5.29</v>
          </cell>
          <cell r="I2317">
            <v>68</v>
          </cell>
          <cell r="J2317">
            <v>360</v>
          </cell>
          <cell r="L2317" t="str">
            <v>補修費を含む。</v>
          </cell>
        </row>
        <row r="2318">
          <cell r="B2318" t="str">
            <v>11.0km以下</v>
          </cell>
        </row>
        <row r="2319">
          <cell r="D2319" t="str">
            <v>運転手（一般）</v>
          </cell>
          <cell r="E2319" t="str">
            <v>人</v>
          </cell>
          <cell r="F2319">
            <v>0.18</v>
          </cell>
          <cell r="G2319" t="str">
            <v>人</v>
          </cell>
          <cell r="H2319">
            <v>0.18</v>
          </cell>
          <cell r="I2319">
            <v>17000</v>
          </cell>
          <cell r="J2319">
            <v>3060</v>
          </cell>
        </row>
        <row r="2321">
          <cell r="D2321" t="str">
            <v>その他</v>
          </cell>
          <cell r="E2321" t="str">
            <v>（労＋雑）×12%</v>
          </cell>
          <cell r="F2321">
            <v>410</v>
          </cell>
          <cell r="J2321">
            <v>410</v>
          </cell>
        </row>
        <row r="2323">
          <cell r="D2323" t="str">
            <v>計</v>
          </cell>
          <cell r="E2323">
            <v>4577</v>
          </cell>
          <cell r="J2323">
            <v>4577</v>
          </cell>
        </row>
        <row r="2326">
          <cell r="G2326" t="str">
            <v>共用</v>
          </cell>
        </row>
        <row r="2327">
          <cell r="A2327" t="str">
            <v>T034020</v>
          </cell>
          <cell r="B2327" t="str">
            <v>土砂運搬</v>
          </cell>
          <cell r="C2327" t="str">
            <v>ｍ3</v>
          </cell>
          <cell r="D2327" t="str">
            <v>ダンプトラック損料</v>
          </cell>
          <cell r="E2327" t="str">
            <v>２t車</v>
          </cell>
          <cell r="F2327" t="str">
            <v>日</v>
          </cell>
          <cell r="G2327" t="str">
            <v>日</v>
          </cell>
          <cell r="H2327">
            <v>0.29699999999999999</v>
          </cell>
          <cell r="I2327">
            <v>3220</v>
          </cell>
          <cell r="J2327">
            <v>956</v>
          </cell>
          <cell r="K2327">
            <v>5850</v>
          </cell>
          <cell r="L2327" t="str">
            <v>ダンプトラック損料</v>
          </cell>
        </row>
        <row r="2328">
          <cell r="B2328" t="str">
            <v>（２t車，ＤＩＤ区間　無し</v>
          </cell>
          <cell r="C2328" t="str">
            <v>はタイヤ損耗費及び</v>
          </cell>
          <cell r="L2328" t="str">
            <v>はタイヤ損耗費及び</v>
          </cell>
        </row>
        <row r="2329">
          <cell r="B2329" t="str">
            <v>人力）</v>
          </cell>
          <cell r="C2329" t="str">
            <v>燃料</v>
          </cell>
          <cell r="D2329" t="str">
            <v>燃料</v>
          </cell>
          <cell r="E2329" t="str">
            <v>軽油，油脂類共</v>
          </cell>
          <cell r="F2329">
            <v>6.76</v>
          </cell>
          <cell r="G2329" t="str">
            <v>㍑</v>
          </cell>
          <cell r="H2329">
            <v>6.76</v>
          </cell>
          <cell r="I2329">
            <v>68</v>
          </cell>
          <cell r="J2329">
            <v>460</v>
          </cell>
          <cell r="L2329" t="str">
            <v>補修費を含む。</v>
          </cell>
        </row>
        <row r="2330">
          <cell r="B2330" t="str">
            <v>16.0km以下</v>
          </cell>
        </row>
        <row r="2331">
          <cell r="D2331" t="str">
            <v>運転手（一般）</v>
          </cell>
          <cell r="E2331" t="str">
            <v>人</v>
          </cell>
          <cell r="F2331">
            <v>0.23</v>
          </cell>
          <cell r="G2331" t="str">
            <v>人</v>
          </cell>
          <cell r="H2331">
            <v>0.23</v>
          </cell>
          <cell r="I2331">
            <v>17000</v>
          </cell>
          <cell r="J2331">
            <v>3910</v>
          </cell>
        </row>
        <row r="2333">
          <cell r="D2333" t="str">
            <v>その他</v>
          </cell>
          <cell r="E2333" t="str">
            <v>（労＋雑）×12%</v>
          </cell>
          <cell r="F2333">
            <v>524</v>
          </cell>
          <cell r="J2333">
            <v>524</v>
          </cell>
        </row>
        <row r="2335">
          <cell r="D2335" t="str">
            <v>計</v>
          </cell>
          <cell r="E2335">
            <v>5850</v>
          </cell>
          <cell r="J2335">
            <v>5850</v>
          </cell>
        </row>
        <row r="2338">
          <cell r="G2338" t="str">
            <v>共用</v>
          </cell>
        </row>
        <row r="2339">
          <cell r="A2339" t="str">
            <v>T034030</v>
          </cell>
          <cell r="B2339" t="str">
            <v>土砂運搬</v>
          </cell>
          <cell r="C2339" t="str">
            <v>ｍ3</v>
          </cell>
          <cell r="D2339" t="str">
            <v>ダンプトラック損料</v>
          </cell>
          <cell r="E2339" t="str">
            <v>２t車</v>
          </cell>
          <cell r="F2339" t="str">
            <v>日</v>
          </cell>
          <cell r="G2339" t="str">
            <v>日</v>
          </cell>
          <cell r="H2339">
            <v>0.38700000000000001</v>
          </cell>
          <cell r="I2339">
            <v>3220</v>
          </cell>
          <cell r="J2339">
            <v>1246</v>
          </cell>
          <cell r="K2339">
            <v>7630</v>
          </cell>
          <cell r="L2339" t="str">
            <v>ダンプトラック損料</v>
          </cell>
        </row>
        <row r="2340">
          <cell r="B2340" t="str">
            <v>（２t車，ＤＩＤ区間　無し</v>
          </cell>
          <cell r="C2340" t="str">
            <v>はタイヤ損耗費及び</v>
          </cell>
          <cell r="L2340" t="str">
            <v>はタイヤ損耗費及び</v>
          </cell>
        </row>
        <row r="2341">
          <cell r="B2341" t="str">
            <v>人力）</v>
          </cell>
          <cell r="C2341" t="str">
            <v>燃料</v>
          </cell>
          <cell r="D2341" t="str">
            <v>燃料</v>
          </cell>
          <cell r="E2341" t="str">
            <v>軽油，油脂類共</v>
          </cell>
          <cell r="F2341">
            <v>8.82</v>
          </cell>
          <cell r="G2341" t="str">
            <v>㍑</v>
          </cell>
          <cell r="H2341">
            <v>8.82</v>
          </cell>
          <cell r="I2341">
            <v>68</v>
          </cell>
          <cell r="J2341">
            <v>600</v>
          </cell>
          <cell r="L2341" t="str">
            <v>補修費を含む。</v>
          </cell>
        </row>
        <row r="2342">
          <cell r="B2342" t="str">
            <v>27.5km以下</v>
          </cell>
        </row>
        <row r="2343">
          <cell r="D2343" t="str">
            <v>運転手（一般）</v>
          </cell>
          <cell r="E2343" t="str">
            <v>人</v>
          </cell>
          <cell r="F2343">
            <v>0.3</v>
          </cell>
          <cell r="G2343" t="str">
            <v>人</v>
          </cell>
          <cell r="H2343">
            <v>0.3</v>
          </cell>
          <cell r="I2343">
            <v>17000</v>
          </cell>
          <cell r="J2343">
            <v>5100</v>
          </cell>
        </row>
        <row r="2345">
          <cell r="D2345" t="str">
            <v>その他</v>
          </cell>
          <cell r="E2345" t="str">
            <v>（労＋雑）×12%</v>
          </cell>
          <cell r="F2345">
            <v>684</v>
          </cell>
          <cell r="J2345">
            <v>684</v>
          </cell>
        </row>
        <row r="2347">
          <cell r="D2347" t="str">
            <v>計</v>
          </cell>
          <cell r="E2347">
            <v>7630</v>
          </cell>
          <cell r="J2347">
            <v>7630</v>
          </cell>
        </row>
        <row r="2350">
          <cell r="G2350" t="str">
            <v>共用</v>
          </cell>
        </row>
        <row r="2351">
          <cell r="A2351" t="str">
            <v>T034040</v>
          </cell>
          <cell r="B2351" t="str">
            <v>土砂運搬</v>
          </cell>
          <cell r="C2351" t="str">
            <v>ｍ3</v>
          </cell>
          <cell r="D2351" t="str">
            <v>ダンプトラック損料</v>
          </cell>
          <cell r="E2351" t="str">
            <v>２t車</v>
          </cell>
          <cell r="F2351" t="str">
            <v>日</v>
          </cell>
          <cell r="G2351" t="str">
            <v>日</v>
          </cell>
          <cell r="H2351">
            <v>0.58099999999999996</v>
          </cell>
          <cell r="I2351">
            <v>3220</v>
          </cell>
          <cell r="J2351">
            <v>1871</v>
          </cell>
          <cell r="K2351">
            <v>11450</v>
          </cell>
          <cell r="L2351" t="str">
            <v>ダンプトラック損料</v>
          </cell>
        </row>
        <row r="2352">
          <cell r="B2352" t="str">
            <v>（２t車，ＤＩＤ区間　無し</v>
          </cell>
          <cell r="C2352" t="str">
            <v>はタイヤ損耗費及び</v>
          </cell>
          <cell r="L2352" t="str">
            <v>はタイヤ損耗費及び</v>
          </cell>
        </row>
        <row r="2353">
          <cell r="B2353" t="str">
            <v>人力）</v>
          </cell>
          <cell r="C2353" t="str">
            <v>燃料</v>
          </cell>
          <cell r="D2353" t="str">
            <v>燃料</v>
          </cell>
          <cell r="E2353" t="str">
            <v>軽油，油脂類共</v>
          </cell>
          <cell r="F2353">
            <v>13.23</v>
          </cell>
          <cell r="G2353" t="str">
            <v>㍑</v>
          </cell>
          <cell r="H2353">
            <v>13.23</v>
          </cell>
          <cell r="I2353">
            <v>68</v>
          </cell>
          <cell r="J2353">
            <v>900</v>
          </cell>
          <cell r="L2353" t="str">
            <v>補修費を含む。</v>
          </cell>
        </row>
        <row r="2354">
          <cell r="B2354" t="str">
            <v>60.0km以下</v>
          </cell>
        </row>
        <row r="2355">
          <cell r="D2355" t="str">
            <v>運転手（一般）</v>
          </cell>
          <cell r="E2355" t="str">
            <v>人</v>
          </cell>
          <cell r="F2355">
            <v>0.45</v>
          </cell>
          <cell r="G2355" t="str">
            <v>人</v>
          </cell>
          <cell r="H2355">
            <v>0.45</v>
          </cell>
          <cell r="I2355">
            <v>17000</v>
          </cell>
          <cell r="J2355">
            <v>7650</v>
          </cell>
        </row>
        <row r="2357">
          <cell r="D2357" t="str">
            <v>その他</v>
          </cell>
          <cell r="E2357" t="str">
            <v>（労＋雑）×12%</v>
          </cell>
          <cell r="F2357">
            <v>1026</v>
          </cell>
          <cell r="J2357">
            <v>1026</v>
          </cell>
        </row>
        <row r="2359">
          <cell r="D2359" t="str">
            <v>計</v>
          </cell>
          <cell r="E2359">
            <v>11447</v>
          </cell>
          <cell r="J2359">
            <v>11447</v>
          </cell>
        </row>
        <row r="2361">
          <cell r="D2361" t="str">
            <v>計</v>
          </cell>
          <cell r="E2361">
            <v>21023</v>
          </cell>
          <cell r="J2361">
            <v>21023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表紙"/>
      <sheetName val="種目別内訳"/>
      <sheetName val="科目別内訳"/>
      <sheetName val="細目別内訳"/>
      <sheetName val="資材単価"/>
      <sheetName val="残土処分"/>
      <sheetName val="躯体計算"/>
      <sheetName val="躯体集計"/>
      <sheetName val="内部計算"/>
      <sheetName val="内部集計"/>
      <sheetName val="建具計算"/>
      <sheetName val="共通費"/>
      <sheetName val="内部計算 (2)"/>
      <sheetName val="ｽﾃﾝﾚｽ製建具"/>
      <sheetName val="アルミ製建具"/>
      <sheetName val="軽量鋼製建具"/>
      <sheetName val="ｶ-ﾃﾝｳｫ-ﾙ"/>
      <sheetName val="トイレブ－ス"/>
      <sheetName val="ｽﾁ-ﾙﾊﾟ-ﾃ-ｼｮﾝ"/>
      <sheetName val="ｽﾗｲﾃﾞｨﾝｸﾞｳｫ-ﾙ"/>
      <sheetName val="鋼製建具"/>
      <sheetName val="防水"/>
      <sheetName val="アルミ笠木"/>
      <sheetName val="ＥＸＰ．Ｊ"/>
      <sheetName val="アルミパンチング"/>
      <sheetName val="ネットフェンス"/>
      <sheetName val="石"/>
      <sheetName val="タイル"/>
      <sheetName val="ミニキッチン"/>
      <sheetName val="洗面ｶｳﾝﾀ-"/>
      <sheetName val="耐薬ﾋﾞﾆﾙ床ｼ-ﾄ"/>
      <sheetName val="抗菌性ﾋﾞﾆﾙ床ｼ-ﾄ"/>
      <sheetName val="ﾀｲﾙｶ-ﾍﾟｯﾄ"/>
      <sheetName val="塗り床"/>
      <sheetName val="二重床"/>
      <sheetName val="型枠"/>
      <sheetName val="型枠 (2)"/>
      <sheetName val="型枠 (3)"/>
      <sheetName val="撤去"/>
      <sheetName val="代価"/>
      <sheetName val="処分費"/>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2">
          <cell r="W42" t="str">
            <v>総合仮設費算出表【単独工事】</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経費"/>
      <sheetName val="内訳"/>
      <sheetName val="給水"/>
      <sheetName val="給)代価"/>
      <sheetName val="排水"/>
      <sheetName val="排)代価"/>
      <sheetName val="衛生"/>
      <sheetName val="衛)代価"/>
      <sheetName val="撤去"/>
      <sheetName val="撤)代価"/>
      <sheetName val="代価表(衛生) "/>
      <sheetName val="代価表 (撤去)"/>
      <sheetName val="見比衛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単価"/>
      <sheetName val="仮設"/>
      <sheetName val="改修仮設"/>
      <sheetName val="金属"/>
      <sheetName val="内装"/>
      <sheetName val="処分単価"/>
      <sheetName val="重信処分費"/>
      <sheetName val="建具計算"/>
      <sheetName val="内部計算"/>
      <sheetName val="内部集計"/>
      <sheetName val="標準工期"/>
      <sheetName val="最低価格"/>
      <sheetName val="表紙"/>
      <sheetName val="種目 "/>
      <sheetName val="科目"/>
      <sheetName val="細目"/>
      <sheetName val="直接工事区分"/>
      <sheetName val="建築共通費"/>
      <sheetName val="付加仮設"/>
      <sheetName val="土木共通費"/>
      <sheetName val="経費率"/>
      <sheetName val="異種工事経費率"/>
      <sheetName val="異種工事の算出"/>
      <sheetName val="追加経費"/>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sheetData sheetId="14" refreshError="1"/>
      <sheetData sheetId="15"/>
      <sheetData sheetId="16" refreshError="1"/>
      <sheetData sheetId="17" refreshError="1"/>
      <sheetData sheetId="18"/>
      <sheetData sheetId="19"/>
      <sheetData sheetId="20" refreshError="1"/>
      <sheetData sheetId="21" refreshError="1"/>
      <sheetData sheetId="22"/>
      <sheetData sheetId="2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特定 (2)"/>
      <sheetName val="特定工事 (土木) (2)"/>
      <sheetName val="総合仮設 (2)"/>
      <sheetName val="諸経費 (2)"/>
      <sheetName val="経費率 (2)"/>
      <sheetName val="最低"/>
      <sheetName val="表紙"/>
      <sheetName val="種目"/>
      <sheetName val="科目"/>
      <sheetName val="細目 （共同溝）"/>
      <sheetName val="代価（共同溝）"/>
      <sheetName val="数量表（共同溝）"/>
      <sheetName val="資材単価 (共同溝)"/>
      <sheetName val="廃材処分 (共同溝)"/>
      <sheetName val="細目"/>
      <sheetName val="資材単価"/>
      <sheetName val="積算資料"/>
      <sheetName val="廃材処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最低"/>
      <sheetName val="表紙"/>
      <sheetName val="種目"/>
      <sheetName val="科目"/>
      <sheetName val="細目"/>
      <sheetName val="特定"/>
      <sheetName val="特定工事 (土木)"/>
      <sheetName val="総合仮設"/>
      <sheetName val="諸経費"/>
      <sheetName val="経費率"/>
      <sheetName val="資材単価"/>
      <sheetName val="積算資料"/>
      <sheetName val="廃材処分"/>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回復済み_Sheet1"/>
      <sheetName val="回復済み_Sheet2"/>
      <sheetName val="回復済み_Sheet3"/>
      <sheetName val="回復済み_Sheet4"/>
      <sheetName val="回復済み_Sheet5"/>
      <sheetName val="種目"/>
      <sheetName val="科目"/>
      <sheetName val="中科目"/>
      <sheetName val="細目"/>
      <sheetName val="諸経費"/>
      <sheetName val="金物追加"/>
      <sheetName val="鉄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大項目"/>
      <sheetName val="搬（屋外）"/>
    </sheetNames>
    <sheetDataSet>
      <sheetData sheetId="0" refreshError="1"/>
      <sheetData sheetId="1" refreshError="1"/>
      <sheetData sheetId="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最低価格"/>
      <sheetName val="表紙"/>
      <sheetName val="種目"/>
      <sheetName val="科目別内訳"/>
      <sheetName val="細目別内訳"/>
      <sheetName val="防水"/>
      <sheetName val="内装代価"/>
      <sheetName val="特定工事"/>
      <sheetName val="総合仮設"/>
      <sheetName val="諸経費"/>
      <sheetName val="経費率"/>
      <sheetName val="資材単価"/>
      <sheetName val="仮設代価"/>
      <sheetName val="足場単価"/>
      <sheetName val="土地業代価"/>
      <sheetName val="土工機械"/>
      <sheetName val="金属代価"/>
      <sheetName val="ＲＣ代価"/>
      <sheetName val="鉄骨代価"/>
      <sheetName val="建方本体"/>
      <sheetName val="木代価"/>
      <sheetName val="石"/>
      <sheetName val="ﾀｲﾙ代価"/>
      <sheetName val="配管単価"/>
      <sheetName val="屋根代価"/>
      <sheetName val="ｶﾞﾗｽ代価"/>
      <sheetName val="吹付"/>
      <sheetName val="雑代価"/>
      <sheetName val=" 型枠単価"/>
      <sheetName val="標準工期"/>
      <sheetName val="積算資料"/>
      <sheetName val="土木代価"/>
      <sheetName val="鉄骨加工"/>
      <sheetName val="廃材処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32"/>
  <sheetViews>
    <sheetView tabSelected="1" view="pageBreakPreview" zoomScale="85" zoomScaleNormal="100" zoomScaleSheetLayoutView="85" workbookViewId="0">
      <selection activeCell="A21" sqref="A21:S21"/>
    </sheetView>
  </sheetViews>
  <sheetFormatPr defaultRowHeight="13"/>
  <cols>
    <col min="1" max="1" width="5.6328125" style="3" customWidth="1"/>
    <col min="2" max="2" width="6.6328125" style="3" customWidth="1"/>
    <col min="3" max="3" width="8.6328125" style="3" customWidth="1"/>
    <col min="4" max="4" width="3.6328125" style="3" customWidth="1"/>
    <col min="5" max="5" width="8.6328125" style="3" customWidth="1"/>
    <col min="6" max="6" width="3.6328125" style="3" customWidth="1"/>
    <col min="7" max="7" width="8.6328125" style="3" customWidth="1"/>
    <col min="8" max="8" width="3.6328125" style="3" customWidth="1"/>
    <col min="9" max="9" width="8.6328125" style="3" customWidth="1"/>
    <col min="10" max="10" width="3.6328125" style="3" customWidth="1"/>
    <col min="11" max="11" width="8.6328125" style="3" customWidth="1"/>
    <col min="12" max="12" width="3.6328125" style="3" customWidth="1"/>
    <col min="13" max="13" width="8.6328125" style="3" customWidth="1"/>
    <col min="14" max="14" width="3.6328125" style="3" customWidth="1"/>
    <col min="15" max="15" width="8.6328125" style="3" customWidth="1"/>
    <col min="16" max="16" width="3.6328125" style="3" customWidth="1"/>
    <col min="17" max="17" width="8.6328125" style="3" customWidth="1"/>
    <col min="18" max="18" width="3.6328125" style="3" customWidth="1"/>
    <col min="19" max="19" width="8.6328125" style="3" customWidth="1"/>
    <col min="20" max="256" width="9" style="3"/>
    <col min="257" max="257" width="5.6328125" style="3" customWidth="1"/>
    <col min="258" max="258" width="6.6328125" style="3" customWidth="1"/>
    <col min="259" max="259" width="8.6328125" style="3" customWidth="1"/>
    <col min="260" max="260" width="3.6328125" style="3" customWidth="1"/>
    <col min="261" max="261" width="8.6328125" style="3" customWidth="1"/>
    <col min="262" max="262" width="3.6328125" style="3" customWidth="1"/>
    <col min="263" max="263" width="8.6328125" style="3" customWidth="1"/>
    <col min="264" max="264" width="3.6328125" style="3" customWidth="1"/>
    <col min="265" max="265" width="8.6328125" style="3" customWidth="1"/>
    <col min="266" max="266" width="3.6328125" style="3" customWidth="1"/>
    <col min="267" max="267" width="8.6328125" style="3" customWidth="1"/>
    <col min="268" max="268" width="3.6328125" style="3" customWidth="1"/>
    <col min="269" max="269" width="8.6328125" style="3" customWidth="1"/>
    <col min="270" max="270" width="3.6328125" style="3" customWidth="1"/>
    <col min="271" max="271" width="8.6328125" style="3" customWidth="1"/>
    <col min="272" max="272" width="3.6328125" style="3" customWidth="1"/>
    <col min="273" max="273" width="8.6328125" style="3" customWidth="1"/>
    <col min="274" max="274" width="3.6328125" style="3" customWidth="1"/>
    <col min="275" max="275" width="8.6328125" style="3" customWidth="1"/>
    <col min="276" max="512" width="9" style="3"/>
    <col min="513" max="513" width="5.6328125" style="3" customWidth="1"/>
    <col min="514" max="514" width="6.6328125" style="3" customWidth="1"/>
    <col min="515" max="515" width="8.6328125" style="3" customWidth="1"/>
    <col min="516" max="516" width="3.6328125" style="3" customWidth="1"/>
    <col min="517" max="517" width="8.6328125" style="3" customWidth="1"/>
    <col min="518" max="518" width="3.6328125" style="3" customWidth="1"/>
    <col min="519" max="519" width="8.6328125" style="3" customWidth="1"/>
    <col min="520" max="520" width="3.6328125" style="3" customWidth="1"/>
    <col min="521" max="521" width="8.6328125" style="3" customWidth="1"/>
    <col min="522" max="522" width="3.6328125" style="3" customWidth="1"/>
    <col min="523" max="523" width="8.6328125" style="3" customWidth="1"/>
    <col min="524" max="524" width="3.6328125" style="3" customWidth="1"/>
    <col min="525" max="525" width="8.6328125" style="3" customWidth="1"/>
    <col min="526" max="526" width="3.6328125" style="3" customWidth="1"/>
    <col min="527" max="527" width="8.6328125" style="3" customWidth="1"/>
    <col min="528" max="528" width="3.6328125" style="3" customWidth="1"/>
    <col min="529" max="529" width="8.6328125" style="3" customWidth="1"/>
    <col min="530" max="530" width="3.6328125" style="3" customWidth="1"/>
    <col min="531" max="531" width="8.6328125" style="3" customWidth="1"/>
    <col min="532" max="768" width="9" style="3"/>
    <col min="769" max="769" width="5.6328125" style="3" customWidth="1"/>
    <col min="770" max="770" width="6.6328125" style="3" customWidth="1"/>
    <col min="771" max="771" width="8.6328125" style="3" customWidth="1"/>
    <col min="772" max="772" width="3.6328125" style="3" customWidth="1"/>
    <col min="773" max="773" width="8.6328125" style="3" customWidth="1"/>
    <col min="774" max="774" width="3.6328125" style="3" customWidth="1"/>
    <col min="775" max="775" width="8.6328125" style="3" customWidth="1"/>
    <col min="776" max="776" width="3.6328125" style="3" customWidth="1"/>
    <col min="777" max="777" width="8.6328125" style="3" customWidth="1"/>
    <col min="778" max="778" width="3.6328125" style="3" customWidth="1"/>
    <col min="779" max="779" width="8.6328125" style="3" customWidth="1"/>
    <col min="780" max="780" width="3.6328125" style="3" customWidth="1"/>
    <col min="781" max="781" width="8.6328125" style="3" customWidth="1"/>
    <col min="782" max="782" width="3.6328125" style="3" customWidth="1"/>
    <col min="783" max="783" width="8.6328125" style="3" customWidth="1"/>
    <col min="784" max="784" width="3.6328125" style="3" customWidth="1"/>
    <col min="785" max="785" width="8.6328125" style="3" customWidth="1"/>
    <col min="786" max="786" width="3.6328125" style="3" customWidth="1"/>
    <col min="787" max="787" width="8.6328125" style="3" customWidth="1"/>
    <col min="788" max="1024" width="9" style="3"/>
    <col min="1025" max="1025" width="5.6328125" style="3" customWidth="1"/>
    <col min="1026" max="1026" width="6.6328125" style="3" customWidth="1"/>
    <col min="1027" max="1027" width="8.6328125" style="3" customWidth="1"/>
    <col min="1028" max="1028" width="3.6328125" style="3" customWidth="1"/>
    <col min="1029" max="1029" width="8.6328125" style="3" customWidth="1"/>
    <col min="1030" max="1030" width="3.6328125" style="3" customWidth="1"/>
    <col min="1031" max="1031" width="8.6328125" style="3" customWidth="1"/>
    <col min="1032" max="1032" width="3.6328125" style="3" customWidth="1"/>
    <col min="1033" max="1033" width="8.6328125" style="3" customWidth="1"/>
    <col min="1034" max="1034" width="3.6328125" style="3" customWidth="1"/>
    <col min="1035" max="1035" width="8.6328125" style="3" customWidth="1"/>
    <col min="1036" max="1036" width="3.6328125" style="3" customWidth="1"/>
    <col min="1037" max="1037" width="8.6328125" style="3" customWidth="1"/>
    <col min="1038" max="1038" width="3.6328125" style="3" customWidth="1"/>
    <col min="1039" max="1039" width="8.6328125" style="3" customWidth="1"/>
    <col min="1040" max="1040" width="3.6328125" style="3" customWidth="1"/>
    <col min="1041" max="1041" width="8.6328125" style="3" customWidth="1"/>
    <col min="1042" max="1042" width="3.6328125" style="3" customWidth="1"/>
    <col min="1043" max="1043" width="8.6328125" style="3" customWidth="1"/>
    <col min="1044" max="1280" width="9" style="3"/>
    <col min="1281" max="1281" width="5.6328125" style="3" customWidth="1"/>
    <col min="1282" max="1282" width="6.6328125" style="3" customWidth="1"/>
    <col min="1283" max="1283" width="8.6328125" style="3" customWidth="1"/>
    <col min="1284" max="1284" width="3.6328125" style="3" customWidth="1"/>
    <col min="1285" max="1285" width="8.6328125" style="3" customWidth="1"/>
    <col min="1286" max="1286" width="3.6328125" style="3" customWidth="1"/>
    <col min="1287" max="1287" width="8.6328125" style="3" customWidth="1"/>
    <col min="1288" max="1288" width="3.6328125" style="3" customWidth="1"/>
    <col min="1289" max="1289" width="8.6328125" style="3" customWidth="1"/>
    <col min="1290" max="1290" width="3.6328125" style="3" customWidth="1"/>
    <col min="1291" max="1291" width="8.6328125" style="3" customWidth="1"/>
    <col min="1292" max="1292" width="3.6328125" style="3" customWidth="1"/>
    <col min="1293" max="1293" width="8.6328125" style="3" customWidth="1"/>
    <col min="1294" max="1294" width="3.6328125" style="3" customWidth="1"/>
    <col min="1295" max="1295" width="8.6328125" style="3" customWidth="1"/>
    <col min="1296" max="1296" width="3.6328125" style="3" customWidth="1"/>
    <col min="1297" max="1297" width="8.6328125" style="3" customWidth="1"/>
    <col min="1298" max="1298" width="3.6328125" style="3" customWidth="1"/>
    <col min="1299" max="1299" width="8.6328125" style="3" customWidth="1"/>
    <col min="1300" max="1536" width="9" style="3"/>
    <col min="1537" max="1537" width="5.6328125" style="3" customWidth="1"/>
    <col min="1538" max="1538" width="6.6328125" style="3" customWidth="1"/>
    <col min="1539" max="1539" width="8.6328125" style="3" customWidth="1"/>
    <col min="1540" max="1540" width="3.6328125" style="3" customWidth="1"/>
    <col min="1541" max="1541" width="8.6328125" style="3" customWidth="1"/>
    <col min="1542" max="1542" width="3.6328125" style="3" customWidth="1"/>
    <col min="1543" max="1543" width="8.6328125" style="3" customWidth="1"/>
    <col min="1544" max="1544" width="3.6328125" style="3" customWidth="1"/>
    <col min="1545" max="1545" width="8.6328125" style="3" customWidth="1"/>
    <col min="1546" max="1546" width="3.6328125" style="3" customWidth="1"/>
    <col min="1547" max="1547" width="8.6328125" style="3" customWidth="1"/>
    <col min="1548" max="1548" width="3.6328125" style="3" customWidth="1"/>
    <col min="1549" max="1549" width="8.6328125" style="3" customWidth="1"/>
    <col min="1550" max="1550" width="3.6328125" style="3" customWidth="1"/>
    <col min="1551" max="1551" width="8.6328125" style="3" customWidth="1"/>
    <col min="1552" max="1552" width="3.6328125" style="3" customWidth="1"/>
    <col min="1553" max="1553" width="8.6328125" style="3" customWidth="1"/>
    <col min="1554" max="1554" width="3.6328125" style="3" customWidth="1"/>
    <col min="1555" max="1555" width="8.6328125" style="3" customWidth="1"/>
    <col min="1556" max="1792" width="9" style="3"/>
    <col min="1793" max="1793" width="5.6328125" style="3" customWidth="1"/>
    <col min="1794" max="1794" width="6.6328125" style="3" customWidth="1"/>
    <col min="1795" max="1795" width="8.6328125" style="3" customWidth="1"/>
    <col min="1796" max="1796" width="3.6328125" style="3" customWidth="1"/>
    <col min="1797" max="1797" width="8.6328125" style="3" customWidth="1"/>
    <col min="1798" max="1798" width="3.6328125" style="3" customWidth="1"/>
    <col min="1799" max="1799" width="8.6328125" style="3" customWidth="1"/>
    <col min="1800" max="1800" width="3.6328125" style="3" customWidth="1"/>
    <col min="1801" max="1801" width="8.6328125" style="3" customWidth="1"/>
    <col min="1802" max="1802" width="3.6328125" style="3" customWidth="1"/>
    <col min="1803" max="1803" width="8.6328125" style="3" customWidth="1"/>
    <col min="1804" max="1804" width="3.6328125" style="3" customWidth="1"/>
    <col min="1805" max="1805" width="8.6328125" style="3" customWidth="1"/>
    <col min="1806" max="1806" width="3.6328125" style="3" customWidth="1"/>
    <col min="1807" max="1807" width="8.6328125" style="3" customWidth="1"/>
    <col min="1808" max="1808" width="3.6328125" style="3" customWidth="1"/>
    <col min="1809" max="1809" width="8.6328125" style="3" customWidth="1"/>
    <col min="1810" max="1810" width="3.6328125" style="3" customWidth="1"/>
    <col min="1811" max="1811" width="8.6328125" style="3" customWidth="1"/>
    <col min="1812" max="2048" width="9" style="3"/>
    <col min="2049" max="2049" width="5.6328125" style="3" customWidth="1"/>
    <col min="2050" max="2050" width="6.6328125" style="3" customWidth="1"/>
    <col min="2051" max="2051" width="8.6328125" style="3" customWidth="1"/>
    <col min="2052" max="2052" width="3.6328125" style="3" customWidth="1"/>
    <col min="2053" max="2053" width="8.6328125" style="3" customWidth="1"/>
    <col min="2054" max="2054" width="3.6328125" style="3" customWidth="1"/>
    <col min="2055" max="2055" width="8.6328125" style="3" customWidth="1"/>
    <col min="2056" max="2056" width="3.6328125" style="3" customWidth="1"/>
    <col min="2057" max="2057" width="8.6328125" style="3" customWidth="1"/>
    <col min="2058" max="2058" width="3.6328125" style="3" customWidth="1"/>
    <col min="2059" max="2059" width="8.6328125" style="3" customWidth="1"/>
    <col min="2060" max="2060" width="3.6328125" style="3" customWidth="1"/>
    <col min="2061" max="2061" width="8.6328125" style="3" customWidth="1"/>
    <col min="2062" max="2062" width="3.6328125" style="3" customWidth="1"/>
    <col min="2063" max="2063" width="8.6328125" style="3" customWidth="1"/>
    <col min="2064" max="2064" width="3.6328125" style="3" customWidth="1"/>
    <col min="2065" max="2065" width="8.6328125" style="3" customWidth="1"/>
    <col min="2066" max="2066" width="3.6328125" style="3" customWidth="1"/>
    <col min="2067" max="2067" width="8.6328125" style="3" customWidth="1"/>
    <col min="2068" max="2304" width="9" style="3"/>
    <col min="2305" max="2305" width="5.6328125" style="3" customWidth="1"/>
    <col min="2306" max="2306" width="6.6328125" style="3" customWidth="1"/>
    <col min="2307" max="2307" width="8.6328125" style="3" customWidth="1"/>
    <col min="2308" max="2308" width="3.6328125" style="3" customWidth="1"/>
    <col min="2309" max="2309" width="8.6328125" style="3" customWidth="1"/>
    <col min="2310" max="2310" width="3.6328125" style="3" customWidth="1"/>
    <col min="2311" max="2311" width="8.6328125" style="3" customWidth="1"/>
    <col min="2312" max="2312" width="3.6328125" style="3" customWidth="1"/>
    <col min="2313" max="2313" width="8.6328125" style="3" customWidth="1"/>
    <col min="2314" max="2314" width="3.6328125" style="3" customWidth="1"/>
    <col min="2315" max="2315" width="8.6328125" style="3" customWidth="1"/>
    <col min="2316" max="2316" width="3.6328125" style="3" customWidth="1"/>
    <col min="2317" max="2317" width="8.6328125" style="3" customWidth="1"/>
    <col min="2318" max="2318" width="3.6328125" style="3" customWidth="1"/>
    <col min="2319" max="2319" width="8.6328125" style="3" customWidth="1"/>
    <col min="2320" max="2320" width="3.6328125" style="3" customWidth="1"/>
    <col min="2321" max="2321" width="8.6328125" style="3" customWidth="1"/>
    <col min="2322" max="2322" width="3.6328125" style="3" customWidth="1"/>
    <col min="2323" max="2323" width="8.6328125" style="3" customWidth="1"/>
    <col min="2324" max="2560" width="9" style="3"/>
    <col min="2561" max="2561" width="5.6328125" style="3" customWidth="1"/>
    <col min="2562" max="2562" width="6.6328125" style="3" customWidth="1"/>
    <col min="2563" max="2563" width="8.6328125" style="3" customWidth="1"/>
    <col min="2564" max="2564" width="3.6328125" style="3" customWidth="1"/>
    <col min="2565" max="2565" width="8.6328125" style="3" customWidth="1"/>
    <col min="2566" max="2566" width="3.6328125" style="3" customWidth="1"/>
    <col min="2567" max="2567" width="8.6328125" style="3" customWidth="1"/>
    <col min="2568" max="2568" width="3.6328125" style="3" customWidth="1"/>
    <col min="2569" max="2569" width="8.6328125" style="3" customWidth="1"/>
    <col min="2570" max="2570" width="3.6328125" style="3" customWidth="1"/>
    <col min="2571" max="2571" width="8.6328125" style="3" customWidth="1"/>
    <col min="2572" max="2572" width="3.6328125" style="3" customWidth="1"/>
    <col min="2573" max="2573" width="8.6328125" style="3" customWidth="1"/>
    <col min="2574" max="2574" width="3.6328125" style="3" customWidth="1"/>
    <col min="2575" max="2575" width="8.6328125" style="3" customWidth="1"/>
    <col min="2576" max="2576" width="3.6328125" style="3" customWidth="1"/>
    <col min="2577" max="2577" width="8.6328125" style="3" customWidth="1"/>
    <col min="2578" max="2578" width="3.6328125" style="3" customWidth="1"/>
    <col min="2579" max="2579" width="8.6328125" style="3" customWidth="1"/>
    <col min="2580" max="2816" width="9" style="3"/>
    <col min="2817" max="2817" width="5.6328125" style="3" customWidth="1"/>
    <col min="2818" max="2818" width="6.6328125" style="3" customWidth="1"/>
    <col min="2819" max="2819" width="8.6328125" style="3" customWidth="1"/>
    <col min="2820" max="2820" width="3.6328125" style="3" customWidth="1"/>
    <col min="2821" max="2821" width="8.6328125" style="3" customWidth="1"/>
    <col min="2822" max="2822" width="3.6328125" style="3" customWidth="1"/>
    <col min="2823" max="2823" width="8.6328125" style="3" customWidth="1"/>
    <col min="2824" max="2824" width="3.6328125" style="3" customWidth="1"/>
    <col min="2825" max="2825" width="8.6328125" style="3" customWidth="1"/>
    <col min="2826" max="2826" width="3.6328125" style="3" customWidth="1"/>
    <col min="2827" max="2827" width="8.6328125" style="3" customWidth="1"/>
    <col min="2828" max="2828" width="3.6328125" style="3" customWidth="1"/>
    <col min="2829" max="2829" width="8.6328125" style="3" customWidth="1"/>
    <col min="2830" max="2830" width="3.6328125" style="3" customWidth="1"/>
    <col min="2831" max="2831" width="8.6328125" style="3" customWidth="1"/>
    <col min="2832" max="2832" width="3.6328125" style="3" customWidth="1"/>
    <col min="2833" max="2833" width="8.6328125" style="3" customWidth="1"/>
    <col min="2834" max="2834" width="3.6328125" style="3" customWidth="1"/>
    <col min="2835" max="2835" width="8.6328125" style="3" customWidth="1"/>
    <col min="2836" max="3072" width="9" style="3"/>
    <col min="3073" max="3073" width="5.6328125" style="3" customWidth="1"/>
    <col min="3074" max="3074" width="6.6328125" style="3" customWidth="1"/>
    <col min="3075" max="3075" width="8.6328125" style="3" customWidth="1"/>
    <col min="3076" max="3076" width="3.6328125" style="3" customWidth="1"/>
    <col min="3077" max="3077" width="8.6328125" style="3" customWidth="1"/>
    <col min="3078" max="3078" width="3.6328125" style="3" customWidth="1"/>
    <col min="3079" max="3079" width="8.6328125" style="3" customWidth="1"/>
    <col min="3080" max="3080" width="3.6328125" style="3" customWidth="1"/>
    <col min="3081" max="3081" width="8.6328125" style="3" customWidth="1"/>
    <col min="3082" max="3082" width="3.6328125" style="3" customWidth="1"/>
    <col min="3083" max="3083" width="8.6328125" style="3" customWidth="1"/>
    <col min="3084" max="3084" width="3.6328125" style="3" customWidth="1"/>
    <col min="3085" max="3085" width="8.6328125" style="3" customWidth="1"/>
    <col min="3086" max="3086" width="3.6328125" style="3" customWidth="1"/>
    <col min="3087" max="3087" width="8.6328125" style="3" customWidth="1"/>
    <col min="3088" max="3088" width="3.6328125" style="3" customWidth="1"/>
    <col min="3089" max="3089" width="8.6328125" style="3" customWidth="1"/>
    <col min="3090" max="3090" width="3.6328125" style="3" customWidth="1"/>
    <col min="3091" max="3091" width="8.6328125" style="3" customWidth="1"/>
    <col min="3092" max="3328" width="9" style="3"/>
    <col min="3329" max="3329" width="5.6328125" style="3" customWidth="1"/>
    <col min="3330" max="3330" width="6.6328125" style="3" customWidth="1"/>
    <col min="3331" max="3331" width="8.6328125" style="3" customWidth="1"/>
    <col min="3332" max="3332" width="3.6328125" style="3" customWidth="1"/>
    <col min="3333" max="3333" width="8.6328125" style="3" customWidth="1"/>
    <col min="3334" max="3334" width="3.6328125" style="3" customWidth="1"/>
    <col min="3335" max="3335" width="8.6328125" style="3" customWidth="1"/>
    <col min="3336" max="3336" width="3.6328125" style="3" customWidth="1"/>
    <col min="3337" max="3337" width="8.6328125" style="3" customWidth="1"/>
    <col min="3338" max="3338" width="3.6328125" style="3" customWidth="1"/>
    <col min="3339" max="3339" width="8.6328125" style="3" customWidth="1"/>
    <col min="3340" max="3340" width="3.6328125" style="3" customWidth="1"/>
    <col min="3341" max="3341" width="8.6328125" style="3" customWidth="1"/>
    <col min="3342" max="3342" width="3.6328125" style="3" customWidth="1"/>
    <col min="3343" max="3343" width="8.6328125" style="3" customWidth="1"/>
    <col min="3344" max="3344" width="3.6328125" style="3" customWidth="1"/>
    <col min="3345" max="3345" width="8.6328125" style="3" customWidth="1"/>
    <col min="3346" max="3346" width="3.6328125" style="3" customWidth="1"/>
    <col min="3347" max="3347" width="8.6328125" style="3" customWidth="1"/>
    <col min="3348" max="3584" width="9" style="3"/>
    <col min="3585" max="3585" width="5.6328125" style="3" customWidth="1"/>
    <col min="3586" max="3586" width="6.6328125" style="3" customWidth="1"/>
    <col min="3587" max="3587" width="8.6328125" style="3" customWidth="1"/>
    <col min="3588" max="3588" width="3.6328125" style="3" customWidth="1"/>
    <col min="3589" max="3589" width="8.6328125" style="3" customWidth="1"/>
    <col min="3590" max="3590" width="3.6328125" style="3" customWidth="1"/>
    <col min="3591" max="3591" width="8.6328125" style="3" customWidth="1"/>
    <col min="3592" max="3592" width="3.6328125" style="3" customWidth="1"/>
    <col min="3593" max="3593" width="8.6328125" style="3" customWidth="1"/>
    <col min="3594" max="3594" width="3.6328125" style="3" customWidth="1"/>
    <col min="3595" max="3595" width="8.6328125" style="3" customWidth="1"/>
    <col min="3596" max="3596" width="3.6328125" style="3" customWidth="1"/>
    <col min="3597" max="3597" width="8.6328125" style="3" customWidth="1"/>
    <col min="3598" max="3598" width="3.6328125" style="3" customWidth="1"/>
    <col min="3599" max="3599" width="8.6328125" style="3" customWidth="1"/>
    <col min="3600" max="3600" width="3.6328125" style="3" customWidth="1"/>
    <col min="3601" max="3601" width="8.6328125" style="3" customWidth="1"/>
    <col min="3602" max="3602" width="3.6328125" style="3" customWidth="1"/>
    <col min="3603" max="3603" width="8.6328125" style="3" customWidth="1"/>
    <col min="3604" max="3840" width="9" style="3"/>
    <col min="3841" max="3841" width="5.6328125" style="3" customWidth="1"/>
    <col min="3842" max="3842" width="6.6328125" style="3" customWidth="1"/>
    <col min="3843" max="3843" width="8.6328125" style="3" customWidth="1"/>
    <col min="3844" max="3844" width="3.6328125" style="3" customWidth="1"/>
    <col min="3845" max="3845" width="8.6328125" style="3" customWidth="1"/>
    <col min="3846" max="3846" width="3.6328125" style="3" customWidth="1"/>
    <col min="3847" max="3847" width="8.6328125" style="3" customWidth="1"/>
    <col min="3848" max="3848" width="3.6328125" style="3" customWidth="1"/>
    <col min="3849" max="3849" width="8.6328125" style="3" customWidth="1"/>
    <col min="3850" max="3850" width="3.6328125" style="3" customWidth="1"/>
    <col min="3851" max="3851" width="8.6328125" style="3" customWidth="1"/>
    <col min="3852" max="3852" width="3.6328125" style="3" customWidth="1"/>
    <col min="3853" max="3853" width="8.6328125" style="3" customWidth="1"/>
    <col min="3854" max="3854" width="3.6328125" style="3" customWidth="1"/>
    <col min="3855" max="3855" width="8.6328125" style="3" customWidth="1"/>
    <col min="3856" max="3856" width="3.6328125" style="3" customWidth="1"/>
    <col min="3857" max="3857" width="8.6328125" style="3" customWidth="1"/>
    <col min="3858" max="3858" width="3.6328125" style="3" customWidth="1"/>
    <col min="3859" max="3859" width="8.6328125" style="3" customWidth="1"/>
    <col min="3860" max="4096" width="9" style="3"/>
    <col min="4097" max="4097" width="5.6328125" style="3" customWidth="1"/>
    <col min="4098" max="4098" width="6.6328125" style="3" customWidth="1"/>
    <col min="4099" max="4099" width="8.6328125" style="3" customWidth="1"/>
    <col min="4100" max="4100" width="3.6328125" style="3" customWidth="1"/>
    <col min="4101" max="4101" width="8.6328125" style="3" customWidth="1"/>
    <col min="4102" max="4102" width="3.6328125" style="3" customWidth="1"/>
    <col min="4103" max="4103" width="8.6328125" style="3" customWidth="1"/>
    <col min="4104" max="4104" width="3.6328125" style="3" customWidth="1"/>
    <col min="4105" max="4105" width="8.6328125" style="3" customWidth="1"/>
    <col min="4106" max="4106" width="3.6328125" style="3" customWidth="1"/>
    <col min="4107" max="4107" width="8.6328125" style="3" customWidth="1"/>
    <col min="4108" max="4108" width="3.6328125" style="3" customWidth="1"/>
    <col min="4109" max="4109" width="8.6328125" style="3" customWidth="1"/>
    <col min="4110" max="4110" width="3.6328125" style="3" customWidth="1"/>
    <col min="4111" max="4111" width="8.6328125" style="3" customWidth="1"/>
    <col min="4112" max="4112" width="3.6328125" style="3" customWidth="1"/>
    <col min="4113" max="4113" width="8.6328125" style="3" customWidth="1"/>
    <col min="4114" max="4114" width="3.6328125" style="3" customWidth="1"/>
    <col min="4115" max="4115" width="8.6328125" style="3" customWidth="1"/>
    <col min="4116" max="4352" width="9" style="3"/>
    <col min="4353" max="4353" width="5.6328125" style="3" customWidth="1"/>
    <col min="4354" max="4354" width="6.6328125" style="3" customWidth="1"/>
    <col min="4355" max="4355" width="8.6328125" style="3" customWidth="1"/>
    <col min="4356" max="4356" width="3.6328125" style="3" customWidth="1"/>
    <col min="4357" max="4357" width="8.6328125" style="3" customWidth="1"/>
    <col min="4358" max="4358" width="3.6328125" style="3" customWidth="1"/>
    <col min="4359" max="4359" width="8.6328125" style="3" customWidth="1"/>
    <col min="4360" max="4360" width="3.6328125" style="3" customWidth="1"/>
    <col min="4361" max="4361" width="8.6328125" style="3" customWidth="1"/>
    <col min="4362" max="4362" width="3.6328125" style="3" customWidth="1"/>
    <col min="4363" max="4363" width="8.6328125" style="3" customWidth="1"/>
    <col min="4364" max="4364" width="3.6328125" style="3" customWidth="1"/>
    <col min="4365" max="4365" width="8.6328125" style="3" customWidth="1"/>
    <col min="4366" max="4366" width="3.6328125" style="3" customWidth="1"/>
    <col min="4367" max="4367" width="8.6328125" style="3" customWidth="1"/>
    <col min="4368" max="4368" width="3.6328125" style="3" customWidth="1"/>
    <col min="4369" max="4369" width="8.6328125" style="3" customWidth="1"/>
    <col min="4370" max="4370" width="3.6328125" style="3" customWidth="1"/>
    <col min="4371" max="4371" width="8.6328125" style="3" customWidth="1"/>
    <col min="4372" max="4608" width="9" style="3"/>
    <col min="4609" max="4609" width="5.6328125" style="3" customWidth="1"/>
    <col min="4610" max="4610" width="6.6328125" style="3" customWidth="1"/>
    <col min="4611" max="4611" width="8.6328125" style="3" customWidth="1"/>
    <col min="4612" max="4612" width="3.6328125" style="3" customWidth="1"/>
    <col min="4613" max="4613" width="8.6328125" style="3" customWidth="1"/>
    <col min="4614" max="4614" width="3.6328125" style="3" customWidth="1"/>
    <col min="4615" max="4615" width="8.6328125" style="3" customWidth="1"/>
    <col min="4616" max="4616" width="3.6328125" style="3" customWidth="1"/>
    <col min="4617" max="4617" width="8.6328125" style="3" customWidth="1"/>
    <col min="4618" max="4618" width="3.6328125" style="3" customWidth="1"/>
    <col min="4619" max="4619" width="8.6328125" style="3" customWidth="1"/>
    <col min="4620" max="4620" width="3.6328125" style="3" customWidth="1"/>
    <col min="4621" max="4621" width="8.6328125" style="3" customWidth="1"/>
    <col min="4622" max="4622" width="3.6328125" style="3" customWidth="1"/>
    <col min="4623" max="4623" width="8.6328125" style="3" customWidth="1"/>
    <col min="4624" max="4624" width="3.6328125" style="3" customWidth="1"/>
    <col min="4625" max="4625" width="8.6328125" style="3" customWidth="1"/>
    <col min="4626" max="4626" width="3.6328125" style="3" customWidth="1"/>
    <col min="4627" max="4627" width="8.6328125" style="3" customWidth="1"/>
    <col min="4628" max="4864" width="9" style="3"/>
    <col min="4865" max="4865" width="5.6328125" style="3" customWidth="1"/>
    <col min="4866" max="4866" width="6.6328125" style="3" customWidth="1"/>
    <col min="4867" max="4867" width="8.6328125" style="3" customWidth="1"/>
    <col min="4868" max="4868" width="3.6328125" style="3" customWidth="1"/>
    <col min="4869" max="4869" width="8.6328125" style="3" customWidth="1"/>
    <col min="4870" max="4870" width="3.6328125" style="3" customWidth="1"/>
    <col min="4871" max="4871" width="8.6328125" style="3" customWidth="1"/>
    <col min="4872" max="4872" width="3.6328125" style="3" customWidth="1"/>
    <col min="4873" max="4873" width="8.6328125" style="3" customWidth="1"/>
    <col min="4874" max="4874" width="3.6328125" style="3" customWidth="1"/>
    <col min="4875" max="4875" width="8.6328125" style="3" customWidth="1"/>
    <col min="4876" max="4876" width="3.6328125" style="3" customWidth="1"/>
    <col min="4877" max="4877" width="8.6328125" style="3" customWidth="1"/>
    <col min="4878" max="4878" width="3.6328125" style="3" customWidth="1"/>
    <col min="4879" max="4879" width="8.6328125" style="3" customWidth="1"/>
    <col min="4880" max="4880" width="3.6328125" style="3" customWidth="1"/>
    <col min="4881" max="4881" width="8.6328125" style="3" customWidth="1"/>
    <col min="4882" max="4882" width="3.6328125" style="3" customWidth="1"/>
    <col min="4883" max="4883" width="8.6328125" style="3" customWidth="1"/>
    <col min="4884" max="5120" width="9" style="3"/>
    <col min="5121" max="5121" width="5.6328125" style="3" customWidth="1"/>
    <col min="5122" max="5122" width="6.6328125" style="3" customWidth="1"/>
    <col min="5123" max="5123" width="8.6328125" style="3" customWidth="1"/>
    <col min="5124" max="5124" width="3.6328125" style="3" customWidth="1"/>
    <col min="5125" max="5125" width="8.6328125" style="3" customWidth="1"/>
    <col min="5126" max="5126" width="3.6328125" style="3" customWidth="1"/>
    <col min="5127" max="5127" width="8.6328125" style="3" customWidth="1"/>
    <col min="5128" max="5128" width="3.6328125" style="3" customWidth="1"/>
    <col min="5129" max="5129" width="8.6328125" style="3" customWidth="1"/>
    <col min="5130" max="5130" width="3.6328125" style="3" customWidth="1"/>
    <col min="5131" max="5131" width="8.6328125" style="3" customWidth="1"/>
    <col min="5132" max="5132" width="3.6328125" style="3" customWidth="1"/>
    <col min="5133" max="5133" width="8.6328125" style="3" customWidth="1"/>
    <col min="5134" max="5134" width="3.6328125" style="3" customWidth="1"/>
    <col min="5135" max="5135" width="8.6328125" style="3" customWidth="1"/>
    <col min="5136" max="5136" width="3.6328125" style="3" customWidth="1"/>
    <col min="5137" max="5137" width="8.6328125" style="3" customWidth="1"/>
    <col min="5138" max="5138" width="3.6328125" style="3" customWidth="1"/>
    <col min="5139" max="5139" width="8.6328125" style="3" customWidth="1"/>
    <col min="5140" max="5376" width="9" style="3"/>
    <col min="5377" max="5377" width="5.6328125" style="3" customWidth="1"/>
    <col min="5378" max="5378" width="6.6328125" style="3" customWidth="1"/>
    <col min="5379" max="5379" width="8.6328125" style="3" customWidth="1"/>
    <col min="5380" max="5380" width="3.6328125" style="3" customWidth="1"/>
    <col min="5381" max="5381" width="8.6328125" style="3" customWidth="1"/>
    <col min="5382" max="5382" width="3.6328125" style="3" customWidth="1"/>
    <col min="5383" max="5383" width="8.6328125" style="3" customWidth="1"/>
    <col min="5384" max="5384" width="3.6328125" style="3" customWidth="1"/>
    <col min="5385" max="5385" width="8.6328125" style="3" customWidth="1"/>
    <col min="5386" max="5386" width="3.6328125" style="3" customWidth="1"/>
    <col min="5387" max="5387" width="8.6328125" style="3" customWidth="1"/>
    <col min="5388" max="5388" width="3.6328125" style="3" customWidth="1"/>
    <col min="5389" max="5389" width="8.6328125" style="3" customWidth="1"/>
    <col min="5390" max="5390" width="3.6328125" style="3" customWidth="1"/>
    <col min="5391" max="5391" width="8.6328125" style="3" customWidth="1"/>
    <col min="5392" max="5392" width="3.6328125" style="3" customWidth="1"/>
    <col min="5393" max="5393" width="8.6328125" style="3" customWidth="1"/>
    <col min="5394" max="5394" width="3.6328125" style="3" customWidth="1"/>
    <col min="5395" max="5395" width="8.6328125" style="3" customWidth="1"/>
    <col min="5396" max="5632" width="9" style="3"/>
    <col min="5633" max="5633" width="5.6328125" style="3" customWidth="1"/>
    <col min="5634" max="5634" width="6.6328125" style="3" customWidth="1"/>
    <col min="5635" max="5635" width="8.6328125" style="3" customWidth="1"/>
    <col min="5636" max="5636" width="3.6328125" style="3" customWidth="1"/>
    <col min="5637" max="5637" width="8.6328125" style="3" customWidth="1"/>
    <col min="5638" max="5638" width="3.6328125" style="3" customWidth="1"/>
    <col min="5639" max="5639" width="8.6328125" style="3" customWidth="1"/>
    <col min="5640" max="5640" width="3.6328125" style="3" customWidth="1"/>
    <col min="5641" max="5641" width="8.6328125" style="3" customWidth="1"/>
    <col min="5642" max="5642" width="3.6328125" style="3" customWidth="1"/>
    <col min="5643" max="5643" width="8.6328125" style="3" customWidth="1"/>
    <col min="5644" max="5644" width="3.6328125" style="3" customWidth="1"/>
    <col min="5645" max="5645" width="8.6328125" style="3" customWidth="1"/>
    <col min="5646" max="5646" width="3.6328125" style="3" customWidth="1"/>
    <col min="5647" max="5647" width="8.6328125" style="3" customWidth="1"/>
    <col min="5648" max="5648" width="3.6328125" style="3" customWidth="1"/>
    <col min="5649" max="5649" width="8.6328125" style="3" customWidth="1"/>
    <col min="5650" max="5650" width="3.6328125" style="3" customWidth="1"/>
    <col min="5651" max="5651" width="8.6328125" style="3" customWidth="1"/>
    <col min="5652" max="5888" width="9" style="3"/>
    <col min="5889" max="5889" width="5.6328125" style="3" customWidth="1"/>
    <col min="5890" max="5890" width="6.6328125" style="3" customWidth="1"/>
    <col min="5891" max="5891" width="8.6328125" style="3" customWidth="1"/>
    <col min="5892" max="5892" width="3.6328125" style="3" customWidth="1"/>
    <col min="5893" max="5893" width="8.6328125" style="3" customWidth="1"/>
    <col min="5894" max="5894" width="3.6328125" style="3" customWidth="1"/>
    <col min="5895" max="5895" width="8.6328125" style="3" customWidth="1"/>
    <col min="5896" max="5896" width="3.6328125" style="3" customWidth="1"/>
    <col min="5897" max="5897" width="8.6328125" style="3" customWidth="1"/>
    <col min="5898" max="5898" width="3.6328125" style="3" customWidth="1"/>
    <col min="5899" max="5899" width="8.6328125" style="3" customWidth="1"/>
    <col min="5900" max="5900" width="3.6328125" style="3" customWidth="1"/>
    <col min="5901" max="5901" width="8.6328125" style="3" customWidth="1"/>
    <col min="5902" max="5902" width="3.6328125" style="3" customWidth="1"/>
    <col min="5903" max="5903" width="8.6328125" style="3" customWidth="1"/>
    <col min="5904" max="5904" width="3.6328125" style="3" customWidth="1"/>
    <col min="5905" max="5905" width="8.6328125" style="3" customWidth="1"/>
    <col min="5906" max="5906" width="3.6328125" style="3" customWidth="1"/>
    <col min="5907" max="5907" width="8.6328125" style="3" customWidth="1"/>
    <col min="5908" max="6144" width="9" style="3"/>
    <col min="6145" max="6145" width="5.6328125" style="3" customWidth="1"/>
    <col min="6146" max="6146" width="6.6328125" style="3" customWidth="1"/>
    <col min="6147" max="6147" width="8.6328125" style="3" customWidth="1"/>
    <col min="6148" max="6148" width="3.6328125" style="3" customWidth="1"/>
    <col min="6149" max="6149" width="8.6328125" style="3" customWidth="1"/>
    <col min="6150" max="6150" width="3.6328125" style="3" customWidth="1"/>
    <col min="6151" max="6151" width="8.6328125" style="3" customWidth="1"/>
    <col min="6152" max="6152" width="3.6328125" style="3" customWidth="1"/>
    <col min="6153" max="6153" width="8.6328125" style="3" customWidth="1"/>
    <col min="6154" max="6154" width="3.6328125" style="3" customWidth="1"/>
    <col min="6155" max="6155" width="8.6328125" style="3" customWidth="1"/>
    <col min="6156" max="6156" width="3.6328125" style="3" customWidth="1"/>
    <col min="6157" max="6157" width="8.6328125" style="3" customWidth="1"/>
    <col min="6158" max="6158" width="3.6328125" style="3" customWidth="1"/>
    <col min="6159" max="6159" width="8.6328125" style="3" customWidth="1"/>
    <col min="6160" max="6160" width="3.6328125" style="3" customWidth="1"/>
    <col min="6161" max="6161" width="8.6328125" style="3" customWidth="1"/>
    <col min="6162" max="6162" width="3.6328125" style="3" customWidth="1"/>
    <col min="6163" max="6163" width="8.6328125" style="3" customWidth="1"/>
    <col min="6164" max="6400" width="9" style="3"/>
    <col min="6401" max="6401" width="5.6328125" style="3" customWidth="1"/>
    <col min="6402" max="6402" width="6.6328125" style="3" customWidth="1"/>
    <col min="6403" max="6403" width="8.6328125" style="3" customWidth="1"/>
    <col min="6404" max="6404" width="3.6328125" style="3" customWidth="1"/>
    <col min="6405" max="6405" width="8.6328125" style="3" customWidth="1"/>
    <col min="6406" max="6406" width="3.6328125" style="3" customWidth="1"/>
    <col min="6407" max="6407" width="8.6328125" style="3" customWidth="1"/>
    <col min="6408" max="6408" width="3.6328125" style="3" customWidth="1"/>
    <col min="6409" max="6409" width="8.6328125" style="3" customWidth="1"/>
    <col min="6410" max="6410" width="3.6328125" style="3" customWidth="1"/>
    <col min="6411" max="6411" width="8.6328125" style="3" customWidth="1"/>
    <col min="6412" max="6412" width="3.6328125" style="3" customWidth="1"/>
    <col min="6413" max="6413" width="8.6328125" style="3" customWidth="1"/>
    <col min="6414" max="6414" width="3.6328125" style="3" customWidth="1"/>
    <col min="6415" max="6415" width="8.6328125" style="3" customWidth="1"/>
    <col min="6416" max="6416" width="3.6328125" style="3" customWidth="1"/>
    <col min="6417" max="6417" width="8.6328125" style="3" customWidth="1"/>
    <col min="6418" max="6418" width="3.6328125" style="3" customWidth="1"/>
    <col min="6419" max="6419" width="8.6328125" style="3" customWidth="1"/>
    <col min="6420" max="6656" width="9" style="3"/>
    <col min="6657" max="6657" width="5.6328125" style="3" customWidth="1"/>
    <col min="6658" max="6658" width="6.6328125" style="3" customWidth="1"/>
    <col min="6659" max="6659" width="8.6328125" style="3" customWidth="1"/>
    <col min="6660" max="6660" width="3.6328125" style="3" customWidth="1"/>
    <col min="6661" max="6661" width="8.6328125" style="3" customWidth="1"/>
    <col min="6662" max="6662" width="3.6328125" style="3" customWidth="1"/>
    <col min="6663" max="6663" width="8.6328125" style="3" customWidth="1"/>
    <col min="6664" max="6664" width="3.6328125" style="3" customWidth="1"/>
    <col min="6665" max="6665" width="8.6328125" style="3" customWidth="1"/>
    <col min="6666" max="6666" width="3.6328125" style="3" customWidth="1"/>
    <col min="6667" max="6667" width="8.6328125" style="3" customWidth="1"/>
    <col min="6668" max="6668" width="3.6328125" style="3" customWidth="1"/>
    <col min="6669" max="6669" width="8.6328125" style="3" customWidth="1"/>
    <col min="6670" max="6670" width="3.6328125" style="3" customWidth="1"/>
    <col min="6671" max="6671" width="8.6328125" style="3" customWidth="1"/>
    <col min="6672" max="6672" width="3.6328125" style="3" customWidth="1"/>
    <col min="6673" max="6673" width="8.6328125" style="3" customWidth="1"/>
    <col min="6674" max="6674" width="3.6328125" style="3" customWidth="1"/>
    <col min="6675" max="6675" width="8.6328125" style="3" customWidth="1"/>
    <col min="6676" max="6912" width="9" style="3"/>
    <col min="6913" max="6913" width="5.6328125" style="3" customWidth="1"/>
    <col min="6914" max="6914" width="6.6328125" style="3" customWidth="1"/>
    <col min="6915" max="6915" width="8.6328125" style="3" customWidth="1"/>
    <col min="6916" max="6916" width="3.6328125" style="3" customWidth="1"/>
    <col min="6917" max="6917" width="8.6328125" style="3" customWidth="1"/>
    <col min="6918" max="6918" width="3.6328125" style="3" customWidth="1"/>
    <col min="6919" max="6919" width="8.6328125" style="3" customWidth="1"/>
    <col min="6920" max="6920" width="3.6328125" style="3" customWidth="1"/>
    <col min="6921" max="6921" width="8.6328125" style="3" customWidth="1"/>
    <col min="6922" max="6922" width="3.6328125" style="3" customWidth="1"/>
    <col min="6923" max="6923" width="8.6328125" style="3" customWidth="1"/>
    <col min="6924" max="6924" width="3.6328125" style="3" customWidth="1"/>
    <col min="6925" max="6925" width="8.6328125" style="3" customWidth="1"/>
    <col min="6926" max="6926" width="3.6328125" style="3" customWidth="1"/>
    <col min="6927" max="6927" width="8.6328125" style="3" customWidth="1"/>
    <col min="6928" max="6928" width="3.6328125" style="3" customWidth="1"/>
    <col min="6929" max="6929" width="8.6328125" style="3" customWidth="1"/>
    <col min="6930" max="6930" width="3.6328125" style="3" customWidth="1"/>
    <col min="6931" max="6931" width="8.6328125" style="3" customWidth="1"/>
    <col min="6932" max="7168" width="9" style="3"/>
    <col min="7169" max="7169" width="5.6328125" style="3" customWidth="1"/>
    <col min="7170" max="7170" width="6.6328125" style="3" customWidth="1"/>
    <col min="7171" max="7171" width="8.6328125" style="3" customWidth="1"/>
    <col min="7172" max="7172" width="3.6328125" style="3" customWidth="1"/>
    <col min="7173" max="7173" width="8.6328125" style="3" customWidth="1"/>
    <col min="7174" max="7174" width="3.6328125" style="3" customWidth="1"/>
    <col min="7175" max="7175" width="8.6328125" style="3" customWidth="1"/>
    <col min="7176" max="7176" width="3.6328125" style="3" customWidth="1"/>
    <col min="7177" max="7177" width="8.6328125" style="3" customWidth="1"/>
    <col min="7178" max="7178" width="3.6328125" style="3" customWidth="1"/>
    <col min="7179" max="7179" width="8.6328125" style="3" customWidth="1"/>
    <col min="7180" max="7180" width="3.6328125" style="3" customWidth="1"/>
    <col min="7181" max="7181" width="8.6328125" style="3" customWidth="1"/>
    <col min="7182" max="7182" width="3.6328125" style="3" customWidth="1"/>
    <col min="7183" max="7183" width="8.6328125" style="3" customWidth="1"/>
    <col min="7184" max="7184" width="3.6328125" style="3" customWidth="1"/>
    <col min="7185" max="7185" width="8.6328125" style="3" customWidth="1"/>
    <col min="7186" max="7186" width="3.6328125" style="3" customWidth="1"/>
    <col min="7187" max="7187" width="8.6328125" style="3" customWidth="1"/>
    <col min="7188" max="7424" width="9" style="3"/>
    <col min="7425" max="7425" width="5.6328125" style="3" customWidth="1"/>
    <col min="7426" max="7426" width="6.6328125" style="3" customWidth="1"/>
    <col min="7427" max="7427" width="8.6328125" style="3" customWidth="1"/>
    <col min="7428" max="7428" width="3.6328125" style="3" customWidth="1"/>
    <col min="7429" max="7429" width="8.6328125" style="3" customWidth="1"/>
    <col min="7430" max="7430" width="3.6328125" style="3" customWidth="1"/>
    <col min="7431" max="7431" width="8.6328125" style="3" customWidth="1"/>
    <col min="7432" max="7432" width="3.6328125" style="3" customWidth="1"/>
    <col min="7433" max="7433" width="8.6328125" style="3" customWidth="1"/>
    <col min="7434" max="7434" width="3.6328125" style="3" customWidth="1"/>
    <col min="7435" max="7435" width="8.6328125" style="3" customWidth="1"/>
    <col min="7436" max="7436" width="3.6328125" style="3" customWidth="1"/>
    <col min="7437" max="7437" width="8.6328125" style="3" customWidth="1"/>
    <col min="7438" max="7438" width="3.6328125" style="3" customWidth="1"/>
    <col min="7439" max="7439" width="8.6328125" style="3" customWidth="1"/>
    <col min="7440" max="7440" width="3.6328125" style="3" customWidth="1"/>
    <col min="7441" max="7441" width="8.6328125" style="3" customWidth="1"/>
    <col min="7442" max="7442" width="3.6328125" style="3" customWidth="1"/>
    <col min="7443" max="7443" width="8.6328125" style="3" customWidth="1"/>
    <col min="7444" max="7680" width="9" style="3"/>
    <col min="7681" max="7681" width="5.6328125" style="3" customWidth="1"/>
    <col min="7682" max="7682" width="6.6328125" style="3" customWidth="1"/>
    <col min="7683" max="7683" width="8.6328125" style="3" customWidth="1"/>
    <col min="7684" max="7684" width="3.6328125" style="3" customWidth="1"/>
    <col min="7685" max="7685" width="8.6328125" style="3" customWidth="1"/>
    <col min="7686" max="7686" width="3.6328125" style="3" customWidth="1"/>
    <col min="7687" max="7687" width="8.6328125" style="3" customWidth="1"/>
    <col min="7688" max="7688" width="3.6328125" style="3" customWidth="1"/>
    <col min="7689" max="7689" width="8.6328125" style="3" customWidth="1"/>
    <col min="7690" max="7690" width="3.6328125" style="3" customWidth="1"/>
    <col min="7691" max="7691" width="8.6328125" style="3" customWidth="1"/>
    <col min="7692" max="7692" width="3.6328125" style="3" customWidth="1"/>
    <col min="7693" max="7693" width="8.6328125" style="3" customWidth="1"/>
    <col min="7694" max="7694" width="3.6328125" style="3" customWidth="1"/>
    <col min="7695" max="7695" width="8.6328125" style="3" customWidth="1"/>
    <col min="7696" max="7696" width="3.6328125" style="3" customWidth="1"/>
    <col min="7697" max="7697" width="8.6328125" style="3" customWidth="1"/>
    <col min="7698" max="7698" width="3.6328125" style="3" customWidth="1"/>
    <col min="7699" max="7699" width="8.6328125" style="3" customWidth="1"/>
    <col min="7700" max="7936" width="9" style="3"/>
    <col min="7937" max="7937" width="5.6328125" style="3" customWidth="1"/>
    <col min="7938" max="7938" width="6.6328125" style="3" customWidth="1"/>
    <col min="7939" max="7939" width="8.6328125" style="3" customWidth="1"/>
    <col min="7940" max="7940" width="3.6328125" style="3" customWidth="1"/>
    <col min="7941" max="7941" width="8.6328125" style="3" customWidth="1"/>
    <col min="7942" max="7942" width="3.6328125" style="3" customWidth="1"/>
    <col min="7943" max="7943" width="8.6328125" style="3" customWidth="1"/>
    <col min="7944" max="7944" width="3.6328125" style="3" customWidth="1"/>
    <col min="7945" max="7945" width="8.6328125" style="3" customWidth="1"/>
    <col min="7946" max="7946" width="3.6328125" style="3" customWidth="1"/>
    <col min="7947" max="7947" width="8.6328125" style="3" customWidth="1"/>
    <col min="7948" max="7948" width="3.6328125" style="3" customWidth="1"/>
    <col min="7949" max="7949" width="8.6328125" style="3" customWidth="1"/>
    <col min="7950" max="7950" width="3.6328125" style="3" customWidth="1"/>
    <col min="7951" max="7951" width="8.6328125" style="3" customWidth="1"/>
    <col min="7952" max="7952" width="3.6328125" style="3" customWidth="1"/>
    <col min="7953" max="7953" width="8.6328125" style="3" customWidth="1"/>
    <col min="7954" max="7954" width="3.6328125" style="3" customWidth="1"/>
    <col min="7955" max="7955" width="8.6328125" style="3" customWidth="1"/>
    <col min="7956" max="8192" width="9" style="3"/>
    <col min="8193" max="8193" width="5.6328125" style="3" customWidth="1"/>
    <col min="8194" max="8194" width="6.6328125" style="3" customWidth="1"/>
    <col min="8195" max="8195" width="8.6328125" style="3" customWidth="1"/>
    <col min="8196" max="8196" width="3.6328125" style="3" customWidth="1"/>
    <col min="8197" max="8197" width="8.6328125" style="3" customWidth="1"/>
    <col min="8198" max="8198" width="3.6328125" style="3" customWidth="1"/>
    <col min="8199" max="8199" width="8.6328125" style="3" customWidth="1"/>
    <col min="8200" max="8200" width="3.6328125" style="3" customWidth="1"/>
    <col min="8201" max="8201" width="8.6328125" style="3" customWidth="1"/>
    <col min="8202" max="8202" width="3.6328125" style="3" customWidth="1"/>
    <col min="8203" max="8203" width="8.6328125" style="3" customWidth="1"/>
    <col min="8204" max="8204" width="3.6328125" style="3" customWidth="1"/>
    <col min="8205" max="8205" width="8.6328125" style="3" customWidth="1"/>
    <col min="8206" max="8206" width="3.6328125" style="3" customWidth="1"/>
    <col min="8207" max="8207" width="8.6328125" style="3" customWidth="1"/>
    <col min="8208" max="8208" width="3.6328125" style="3" customWidth="1"/>
    <col min="8209" max="8209" width="8.6328125" style="3" customWidth="1"/>
    <col min="8210" max="8210" width="3.6328125" style="3" customWidth="1"/>
    <col min="8211" max="8211" width="8.6328125" style="3" customWidth="1"/>
    <col min="8212" max="8448" width="9" style="3"/>
    <col min="8449" max="8449" width="5.6328125" style="3" customWidth="1"/>
    <col min="8450" max="8450" width="6.6328125" style="3" customWidth="1"/>
    <col min="8451" max="8451" width="8.6328125" style="3" customWidth="1"/>
    <col min="8452" max="8452" width="3.6328125" style="3" customWidth="1"/>
    <col min="8453" max="8453" width="8.6328125" style="3" customWidth="1"/>
    <col min="8454" max="8454" width="3.6328125" style="3" customWidth="1"/>
    <col min="8455" max="8455" width="8.6328125" style="3" customWidth="1"/>
    <col min="8456" max="8456" width="3.6328125" style="3" customWidth="1"/>
    <col min="8457" max="8457" width="8.6328125" style="3" customWidth="1"/>
    <col min="8458" max="8458" width="3.6328125" style="3" customWidth="1"/>
    <col min="8459" max="8459" width="8.6328125" style="3" customWidth="1"/>
    <col min="8460" max="8460" width="3.6328125" style="3" customWidth="1"/>
    <col min="8461" max="8461" width="8.6328125" style="3" customWidth="1"/>
    <col min="8462" max="8462" width="3.6328125" style="3" customWidth="1"/>
    <col min="8463" max="8463" width="8.6328125" style="3" customWidth="1"/>
    <col min="8464" max="8464" width="3.6328125" style="3" customWidth="1"/>
    <col min="8465" max="8465" width="8.6328125" style="3" customWidth="1"/>
    <col min="8466" max="8466" width="3.6328125" style="3" customWidth="1"/>
    <col min="8467" max="8467" width="8.6328125" style="3" customWidth="1"/>
    <col min="8468" max="8704" width="9" style="3"/>
    <col min="8705" max="8705" width="5.6328125" style="3" customWidth="1"/>
    <col min="8706" max="8706" width="6.6328125" style="3" customWidth="1"/>
    <col min="8707" max="8707" width="8.6328125" style="3" customWidth="1"/>
    <col min="8708" max="8708" width="3.6328125" style="3" customWidth="1"/>
    <col min="8709" max="8709" width="8.6328125" style="3" customWidth="1"/>
    <col min="8710" max="8710" width="3.6328125" style="3" customWidth="1"/>
    <col min="8711" max="8711" width="8.6328125" style="3" customWidth="1"/>
    <col min="8712" max="8712" width="3.6328125" style="3" customWidth="1"/>
    <col min="8713" max="8713" width="8.6328125" style="3" customWidth="1"/>
    <col min="8714" max="8714" width="3.6328125" style="3" customWidth="1"/>
    <col min="8715" max="8715" width="8.6328125" style="3" customWidth="1"/>
    <col min="8716" max="8716" width="3.6328125" style="3" customWidth="1"/>
    <col min="8717" max="8717" width="8.6328125" style="3" customWidth="1"/>
    <col min="8718" max="8718" width="3.6328125" style="3" customWidth="1"/>
    <col min="8719" max="8719" width="8.6328125" style="3" customWidth="1"/>
    <col min="8720" max="8720" width="3.6328125" style="3" customWidth="1"/>
    <col min="8721" max="8721" width="8.6328125" style="3" customWidth="1"/>
    <col min="8722" max="8722" width="3.6328125" style="3" customWidth="1"/>
    <col min="8723" max="8723" width="8.6328125" style="3" customWidth="1"/>
    <col min="8724" max="8960" width="9" style="3"/>
    <col min="8961" max="8961" width="5.6328125" style="3" customWidth="1"/>
    <col min="8962" max="8962" width="6.6328125" style="3" customWidth="1"/>
    <col min="8963" max="8963" width="8.6328125" style="3" customWidth="1"/>
    <col min="8964" max="8964" width="3.6328125" style="3" customWidth="1"/>
    <col min="8965" max="8965" width="8.6328125" style="3" customWidth="1"/>
    <col min="8966" max="8966" width="3.6328125" style="3" customWidth="1"/>
    <col min="8967" max="8967" width="8.6328125" style="3" customWidth="1"/>
    <col min="8968" max="8968" width="3.6328125" style="3" customWidth="1"/>
    <col min="8969" max="8969" width="8.6328125" style="3" customWidth="1"/>
    <col min="8970" max="8970" width="3.6328125" style="3" customWidth="1"/>
    <col min="8971" max="8971" width="8.6328125" style="3" customWidth="1"/>
    <col min="8972" max="8972" width="3.6328125" style="3" customWidth="1"/>
    <col min="8973" max="8973" width="8.6328125" style="3" customWidth="1"/>
    <col min="8974" max="8974" width="3.6328125" style="3" customWidth="1"/>
    <col min="8975" max="8975" width="8.6328125" style="3" customWidth="1"/>
    <col min="8976" max="8976" width="3.6328125" style="3" customWidth="1"/>
    <col min="8977" max="8977" width="8.6328125" style="3" customWidth="1"/>
    <col min="8978" max="8978" width="3.6328125" style="3" customWidth="1"/>
    <col min="8979" max="8979" width="8.6328125" style="3" customWidth="1"/>
    <col min="8980" max="9216" width="9" style="3"/>
    <col min="9217" max="9217" width="5.6328125" style="3" customWidth="1"/>
    <col min="9218" max="9218" width="6.6328125" style="3" customWidth="1"/>
    <col min="9219" max="9219" width="8.6328125" style="3" customWidth="1"/>
    <col min="9220" max="9220" width="3.6328125" style="3" customWidth="1"/>
    <col min="9221" max="9221" width="8.6328125" style="3" customWidth="1"/>
    <col min="9222" max="9222" width="3.6328125" style="3" customWidth="1"/>
    <col min="9223" max="9223" width="8.6328125" style="3" customWidth="1"/>
    <col min="9224" max="9224" width="3.6328125" style="3" customWidth="1"/>
    <col min="9225" max="9225" width="8.6328125" style="3" customWidth="1"/>
    <col min="9226" max="9226" width="3.6328125" style="3" customWidth="1"/>
    <col min="9227" max="9227" width="8.6328125" style="3" customWidth="1"/>
    <col min="9228" max="9228" width="3.6328125" style="3" customWidth="1"/>
    <col min="9229" max="9229" width="8.6328125" style="3" customWidth="1"/>
    <col min="9230" max="9230" width="3.6328125" style="3" customWidth="1"/>
    <col min="9231" max="9231" width="8.6328125" style="3" customWidth="1"/>
    <col min="9232" max="9232" width="3.6328125" style="3" customWidth="1"/>
    <col min="9233" max="9233" width="8.6328125" style="3" customWidth="1"/>
    <col min="9234" max="9234" width="3.6328125" style="3" customWidth="1"/>
    <col min="9235" max="9235" width="8.6328125" style="3" customWidth="1"/>
    <col min="9236" max="9472" width="9" style="3"/>
    <col min="9473" max="9473" width="5.6328125" style="3" customWidth="1"/>
    <col min="9474" max="9474" width="6.6328125" style="3" customWidth="1"/>
    <col min="9475" max="9475" width="8.6328125" style="3" customWidth="1"/>
    <col min="9476" max="9476" width="3.6328125" style="3" customWidth="1"/>
    <col min="9477" max="9477" width="8.6328125" style="3" customWidth="1"/>
    <col min="9478" max="9478" width="3.6328125" style="3" customWidth="1"/>
    <col min="9479" max="9479" width="8.6328125" style="3" customWidth="1"/>
    <col min="9480" max="9480" width="3.6328125" style="3" customWidth="1"/>
    <col min="9481" max="9481" width="8.6328125" style="3" customWidth="1"/>
    <col min="9482" max="9482" width="3.6328125" style="3" customWidth="1"/>
    <col min="9483" max="9483" width="8.6328125" style="3" customWidth="1"/>
    <col min="9484" max="9484" width="3.6328125" style="3" customWidth="1"/>
    <col min="9485" max="9485" width="8.6328125" style="3" customWidth="1"/>
    <col min="9486" max="9486" width="3.6328125" style="3" customWidth="1"/>
    <col min="9487" max="9487" width="8.6328125" style="3" customWidth="1"/>
    <col min="9488" max="9488" width="3.6328125" style="3" customWidth="1"/>
    <col min="9489" max="9489" width="8.6328125" style="3" customWidth="1"/>
    <col min="9490" max="9490" width="3.6328125" style="3" customWidth="1"/>
    <col min="9491" max="9491" width="8.6328125" style="3" customWidth="1"/>
    <col min="9492" max="9728" width="9" style="3"/>
    <col min="9729" max="9729" width="5.6328125" style="3" customWidth="1"/>
    <col min="9730" max="9730" width="6.6328125" style="3" customWidth="1"/>
    <col min="9731" max="9731" width="8.6328125" style="3" customWidth="1"/>
    <col min="9732" max="9732" width="3.6328125" style="3" customWidth="1"/>
    <col min="9733" max="9733" width="8.6328125" style="3" customWidth="1"/>
    <col min="9734" max="9734" width="3.6328125" style="3" customWidth="1"/>
    <col min="9735" max="9735" width="8.6328125" style="3" customWidth="1"/>
    <col min="9736" max="9736" width="3.6328125" style="3" customWidth="1"/>
    <col min="9737" max="9737" width="8.6328125" style="3" customWidth="1"/>
    <col min="9738" max="9738" width="3.6328125" style="3" customWidth="1"/>
    <col min="9739" max="9739" width="8.6328125" style="3" customWidth="1"/>
    <col min="9740" max="9740" width="3.6328125" style="3" customWidth="1"/>
    <col min="9741" max="9741" width="8.6328125" style="3" customWidth="1"/>
    <col min="9742" max="9742" width="3.6328125" style="3" customWidth="1"/>
    <col min="9743" max="9743" width="8.6328125" style="3" customWidth="1"/>
    <col min="9744" max="9744" width="3.6328125" style="3" customWidth="1"/>
    <col min="9745" max="9745" width="8.6328125" style="3" customWidth="1"/>
    <col min="9746" max="9746" width="3.6328125" style="3" customWidth="1"/>
    <col min="9747" max="9747" width="8.6328125" style="3" customWidth="1"/>
    <col min="9748" max="9984" width="9" style="3"/>
    <col min="9985" max="9985" width="5.6328125" style="3" customWidth="1"/>
    <col min="9986" max="9986" width="6.6328125" style="3" customWidth="1"/>
    <col min="9987" max="9987" width="8.6328125" style="3" customWidth="1"/>
    <col min="9988" max="9988" width="3.6328125" style="3" customWidth="1"/>
    <col min="9989" max="9989" width="8.6328125" style="3" customWidth="1"/>
    <col min="9990" max="9990" width="3.6328125" style="3" customWidth="1"/>
    <col min="9991" max="9991" width="8.6328125" style="3" customWidth="1"/>
    <col min="9992" max="9992" width="3.6328125" style="3" customWidth="1"/>
    <col min="9993" max="9993" width="8.6328125" style="3" customWidth="1"/>
    <col min="9994" max="9994" width="3.6328125" style="3" customWidth="1"/>
    <col min="9995" max="9995" width="8.6328125" style="3" customWidth="1"/>
    <col min="9996" max="9996" width="3.6328125" style="3" customWidth="1"/>
    <col min="9997" max="9997" width="8.6328125" style="3" customWidth="1"/>
    <col min="9998" max="9998" width="3.6328125" style="3" customWidth="1"/>
    <col min="9999" max="9999" width="8.6328125" style="3" customWidth="1"/>
    <col min="10000" max="10000" width="3.6328125" style="3" customWidth="1"/>
    <col min="10001" max="10001" width="8.6328125" style="3" customWidth="1"/>
    <col min="10002" max="10002" width="3.6328125" style="3" customWidth="1"/>
    <col min="10003" max="10003" width="8.6328125" style="3" customWidth="1"/>
    <col min="10004" max="10240" width="9" style="3"/>
    <col min="10241" max="10241" width="5.6328125" style="3" customWidth="1"/>
    <col min="10242" max="10242" width="6.6328125" style="3" customWidth="1"/>
    <col min="10243" max="10243" width="8.6328125" style="3" customWidth="1"/>
    <col min="10244" max="10244" width="3.6328125" style="3" customWidth="1"/>
    <col min="10245" max="10245" width="8.6328125" style="3" customWidth="1"/>
    <col min="10246" max="10246" width="3.6328125" style="3" customWidth="1"/>
    <col min="10247" max="10247" width="8.6328125" style="3" customWidth="1"/>
    <col min="10248" max="10248" width="3.6328125" style="3" customWidth="1"/>
    <col min="10249" max="10249" width="8.6328125" style="3" customWidth="1"/>
    <col min="10250" max="10250" width="3.6328125" style="3" customWidth="1"/>
    <col min="10251" max="10251" width="8.6328125" style="3" customWidth="1"/>
    <col min="10252" max="10252" width="3.6328125" style="3" customWidth="1"/>
    <col min="10253" max="10253" width="8.6328125" style="3" customWidth="1"/>
    <col min="10254" max="10254" width="3.6328125" style="3" customWidth="1"/>
    <col min="10255" max="10255" width="8.6328125" style="3" customWidth="1"/>
    <col min="10256" max="10256" width="3.6328125" style="3" customWidth="1"/>
    <col min="10257" max="10257" width="8.6328125" style="3" customWidth="1"/>
    <col min="10258" max="10258" width="3.6328125" style="3" customWidth="1"/>
    <col min="10259" max="10259" width="8.6328125" style="3" customWidth="1"/>
    <col min="10260" max="10496" width="9" style="3"/>
    <col min="10497" max="10497" width="5.6328125" style="3" customWidth="1"/>
    <col min="10498" max="10498" width="6.6328125" style="3" customWidth="1"/>
    <col min="10499" max="10499" width="8.6328125" style="3" customWidth="1"/>
    <col min="10500" max="10500" width="3.6328125" style="3" customWidth="1"/>
    <col min="10501" max="10501" width="8.6328125" style="3" customWidth="1"/>
    <col min="10502" max="10502" width="3.6328125" style="3" customWidth="1"/>
    <col min="10503" max="10503" width="8.6328125" style="3" customWidth="1"/>
    <col min="10504" max="10504" width="3.6328125" style="3" customWidth="1"/>
    <col min="10505" max="10505" width="8.6328125" style="3" customWidth="1"/>
    <col min="10506" max="10506" width="3.6328125" style="3" customWidth="1"/>
    <col min="10507" max="10507" width="8.6328125" style="3" customWidth="1"/>
    <col min="10508" max="10508" width="3.6328125" style="3" customWidth="1"/>
    <col min="10509" max="10509" width="8.6328125" style="3" customWidth="1"/>
    <col min="10510" max="10510" width="3.6328125" style="3" customWidth="1"/>
    <col min="10511" max="10511" width="8.6328125" style="3" customWidth="1"/>
    <col min="10512" max="10512" width="3.6328125" style="3" customWidth="1"/>
    <col min="10513" max="10513" width="8.6328125" style="3" customWidth="1"/>
    <col min="10514" max="10514" width="3.6328125" style="3" customWidth="1"/>
    <col min="10515" max="10515" width="8.6328125" style="3" customWidth="1"/>
    <col min="10516" max="10752" width="9" style="3"/>
    <col min="10753" max="10753" width="5.6328125" style="3" customWidth="1"/>
    <col min="10754" max="10754" width="6.6328125" style="3" customWidth="1"/>
    <col min="10755" max="10755" width="8.6328125" style="3" customWidth="1"/>
    <col min="10756" max="10756" width="3.6328125" style="3" customWidth="1"/>
    <col min="10757" max="10757" width="8.6328125" style="3" customWidth="1"/>
    <col min="10758" max="10758" width="3.6328125" style="3" customWidth="1"/>
    <col min="10759" max="10759" width="8.6328125" style="3" customWidth="1"/>
    <col min="10760" max="10760" width="3.6328125" style="3" customWidth="1"/>
    <col min="10761" max="10761" width="8.6328125" style="3" customWidth="1"/>
    <col min="10762" max="10762" width="3.6328125" style="3" customWidth="1"/>
    <col min="10763" max="10763" width="8.6328125" style="3" customWidth="1"/>
    <col min="10764" max="10764" width="3.6328125" style="3" customWidth="1"/>
    <col min="10765" max="10765" width="8.6328125" style="3" customWidth="1"/>
    <col min="10766" max="10766" width="3.6328125" style="3" customWidth="1"/>
    <col min="10767" max="10767" width="8.6328125" style="3" customWidth="1"/>
    <col min="10768" max="10768" width="3.6328125" style="3" customWidth="1"/>
    <col min="10769" max="10769" width="8.6328125" style="3" customWidth="1"/>
    <col min="10770" max="10770" width="3.6328125" style="3" customWidth="1"/>
    <col min="10771" max="10771" width="8.6328125" style="3" customWidth="1"/>
    <col min="10772" max="11008" width="9" style="3"/>
    <col min="11009" max="11009" width="5.6328125" style="3" customWidth="1"/>
    <col min="11010" max="11010" width="6.6328125" style="3" customWidth="1"/>
    <col min="11011" max="11011" width="8.6328125" style="3" customWidth="1"/>
    <col min="11012" max="11012" width="3.6328125" style="3" customWidth="1"/>
    <col min="11013" max="11013" width="8.6328125" style="3" customWidth="1"/>
    <col min="11014" max="11014" width="3.6328125" style="3" customWidth="1"/>
    <col min="11015" max="11015" width="8.6328125" style="3" customWidth="1"/>
    <col min="11016" max="11016" width="3.6328125" style="3" customWidth="1"/>
    <col min="11017" max="11017" width="8.6328125" style="3" customWidth="1"/>
    <col min="11018" max="11018" width="3.6328125" style="3" customWidth="1"/>
    <col min="11019" max="11019" width="8.6328125" style="3" customWidth="1"/>
    <col min="11020" max="11020" width="3.6328125" style="3" customWidth="1"/>
    <col min="11021" max="11021" width="8.6328125" style="3" customWidth="1"/>
    <col min="11022" max="11022" width="3.6328125" style="3" customWidth="1"/>
    <col min="11023" max="11023" width="8.6328125" style="3" customWidth="1"/>
    <col min="11024" max="11024" width="3.6328125" style="3" customWidth="1"/>
    <col min="11025" max="11025" width="8.6328125" style="3" customWidth="1"/>
    <col min="11026" max="11026" width="3.6328125" style="3" customWidth="1"/>
    <col min="11027" max="11027" width="8.6328125" style="3" customWidth="1"/>
    <col min="11028" max="11264" width="9" style="3"/>
    <col min="11265" max="11265" width="5.6328125" style="3" customWidth="1"/>
    <col min="11266" max="11266" width="6.6328125" style="3" customWidth="1"/>
    <col min="11267" max="11267" width="8.6328125" style="3" customWidth="1"/>
    <col min="11268" max="11268" width="3.6328125" style="3" customWidth="1"/>
    <col min="11269" max="11269" width="8.6328125" style="3" customWidth="1"/>
    <col min="11270" max="11270" width="3.6328125" style="3" customWidth="1"/>
    <col min="11271" max="11271" width="8.6328125" style="3" customWidth="1"/>
    <col min="11272" max="11272" width="3.6328125" style="3" customWidth="1"/>
    <col min="11273" max="11273" width="8.6328125" style="3" customWidth="1"/>
    <col min="11274" max="11274" width="3.6328125" style="3" customWidth="1"/>
    <col min="11275" max="11275" width="8.6328125" style="3" customWidth="1"/>
    <col min="11276" max="11276" width="3.6328125" style="3" customWidth="1"/>
    <col min="11277" max="11277" width="8.6328125" style="3" customWidth="1"/>
    <col min="11278" max="11278" width="3.6328125" style="3" customWidth="1"/>
    <col min="11279" max="11279" width="8.6328125" style="3" customWidth="1"/>
    <col min="11280" max="11280" width="3.6328125" style="3" customWidth="1"/>
    <col min="11281" max="11281" width="8.6328125" style="3" customWidth="1"/>
    <col min="11282" max="11282" width="3.6328125" style="3" customWidth="1"/>
    <col min="11283" max="11283" width="8.6328125" style="3" customWidth="1"/>
    <col min="11284" max="11520" width="9" style="3"/>
    <col min="11521" max="11521" width="5.6328125" style="3" customWidth="1"/>
    <col min="11522" max="11522" width="6.6328125" style="3" customWidth="1"/>
    <col min="11523" max="11523" width="8.6328125" style="3" customWidth="1"/>
    <col min="11524" max="11524" width="3.6328125" style="3" customWidth="1"/>
    <col min="11525" max="11525" width="8.6328125" style="3" customWidth="1"/>
    <col min="11526" max="11526" width="3.6328125" style="3" customWidth="1"/>
    <col min="11527" max="11527" width="8.6328125" style="3" customWidth="1"/>
    <col min="11528" max="11528" width="3.6328125" style="3" customWidth="1"/>
    <col min="11529" max="11529" width="8.6328125" style="3" customWidth="1"/>
    <col min="11530" max="11530" width="3.6328125" style="3" customWidth="1"/>
    <col min="11531" max="11531" width="8.6328125" style="3" customWidth="1"/>
    <col min="11532" max="11532" width="3.6328125" style="3" customWidth="1"/>
    <col min="11533" max="11533" width="8.6328125" style="3" customWidth="1"/>
    <col min="11534" max="11534" width="3.6328125" style="3" customWidth="1"/>
    <col min="11535" max="11535" width="8.6328125" style="3" customWidth="1"/>
    <col min="11536" max="11536" width="3.6328125" style="3" customWidth="1"/>
    <col min="11537" max="11537" width="8.6328125" style="3" customWidth="1"/>
    <col min="11538" max="11538" width="3.6328125" style="3" customWidth="1"/>
    <col min="11539" max="11539" width="8.6328125" style="3" customWidth="1"/>
    <col min="11540" max="11776" width="9" style="3"/>
    <col min="11777" max="11777" width="5.6328125" style="3" customWidth="1"/>
    <col min="11778" max="11778" width="6.6328125" style="3" customWidth="1"/>
    <col min="11779" max="11779" width="8.6328125" style="3" customWidth="1"/>
    <col min="11780" max="11780" width="3.6328125" style="3" customWidth="1"/>
    <col min="11781" max="11781" width="8.6328125" style="3" customWidth="1"/>
    <col min="11782" max="11782" width="3.6328125" style="3" customWidth="1"/>
    <col min="11783" max="11783" width="8.6328125" style="3" customWidth="1"/>
    <col min="11784" max="11784" width="3.6328125" style="3" customWidth="1"/>
    <col min="11785" max="11785" width="8.6328125" style="3" customWidth="1"/>
    <col min="11786" max="11786" width="3.6328125" style="3" customWidth="1"/>
    <col min="11787" max="11787" width="8.6328125" style="3" customWidth="1"/>
    <col min="11788" max="11788" width="3.6328125" style="3" customWidth="1"/>
    <col min="11789" max="11789" width="8.6328125" style="3" customWidth="1"/>
    <col min="11790" max="11790" width="3.6328125" style="3" customWidth="1"/>
    <col min="11791" max="11791" width="8.6328125" style="3" customWidth="1"/>
    <col min="11792" max="11792" width="3.6328125" style="3" customWidth="1"/>
    <col min="11793" max="11793" width="8.6328125" style="3" customWidth="1"/>
    <col min="11794" max="11794" width="3.6328125" style="3" customWidth="1"/>
    <col min="11795" max="11795" width="8.6328125" style="3" customWidth="1"/>
    <col min="11796" max="12032" width="9" style="3"/>
    <col min="12033" max="12033" width="5.6328125" style="3" customWidth="1"/>
    <col min="12034" max="12034" width="6.6328125" style="3" customWidth="1"/>
    <col min="12035" max="12035" width="8.6328125" style="3" customWidth="1"/>
    <col min="12036" max="12036" width="3.6328125" style="3" customWidth="1"/>
    <col min="12037" max="12037" width="8.6328125" style="3" customWidth="1"/>
    <col min="12038" max="12038" width="3.6328125" style="3" customWidth="1"/>
    <col min="12039" max="12039" width="8.6328125" style="3" customWidth="1"/>
    <col min="12040" max="12040" width="3.6328125" style="3" customWidth="1"/>
    <col min="12041" max="12041" width="8.6328125" style="3" customWidth="1"/>
    <col min="12042" max="12042" width="3.6328125" style="3" customWidth="1"/>
    <col min="12043" max="12043" width="8.6328125" style="3" customWidth="1"/>
    <col min="12044" max="12044" width="3.6328125" style="3" customWidth="1"/>
    <col min="12045" max="12045" width="8.6328125" style="3" customWidth="1"/>
    <col min="12046" max="12046" width="3.6328125" style="3" customWidth="1"/>
    <col min="12047" max="12047" width="8.6328125" style="3" customWidth="1"/>
    <col min="12048" max="12048" width="3.6328125" style="3" customWidth="1"/>
    <col min="12049" max="12049" width="8.6328125" style="3" customWidth="1"/>
    <col min="12050" max="12050" width="3.6328125" style="3" customWidth="1"/>
    <col min="12051" max="12051" width="8.6328125" style="3" customWidth="1"/>
    <col min="12052" max="12288" width="9" style="3"/>
    <col min="12289" max="12289" width="5.6328125" style="3" customWidth="1"/>
    <col min="12290" max="12290" width="6.6328125" style="3" customWidth="1"/>
    <col min="12291" max="12291" width="8.6328125" style="3" customWidth="1"/>
    <col min="12292" max="12292" width="3.6328125" style="3" customWidth="1"/>
    <col min="12293" max="12293" width="8.6328125" style="3" customWidth="1"/>
    <col min="12294" max="12294" width="3.6328125" style="3" customWidth="1"/>
    <col min="12295" max="12295" width="8.6328125" style="3" customWidth="1"/>
    <col min="12296" max="12296" width="3.6328125" style="3" customWidth="1"/>
    <col min="12297" max="12297" width="8.6328125" style="3" customWidth="1"/>
    <col min="12298" max="12298" width="3.6328125" style="3" customWidth="1"/>
    <col min="12299" max="12299" width="8.6328125" style="3" customWidth="1"/>
    <col min="12300" max="12300" width="3.6328125" style="3" customWidth="1"/>
    <col min="12301" max="12301" width="8.6328125" style="3" customWidth="1"/>
    <col min="12302" max="12302" width="3.6328125" style="3" customWidth="1"/>
    <col min="12303" max="12303" width="8.6328125" style="3" customWidth="1"/>
    <col min="12304" max="12304" width="3.6328125" style="3" customWidth="1"/>
    <col min="12305" max="12305" width="8.6328125" style="3" customWidth="1"/>
    <col min="12306" max="12306" width="3.6328125" style="3" customWidth="1"/>
    <col min="12307" max="12307" width="8.6328125" style="3" customWidth="1"/>
    <col min="12308" max="12544" width="9" style="3"/>
    <col min="12545" max="12545" width="5.6328125" style="3" customWidth="1"/>
    <col min="12546" max="12546" width="6.6328125" style="3" customWidth="1"/>
    <col min="12547" max="12547" width="8.6328125" style="3" customWidth="1"/>
    <col min="12548" max="12548" width="3.6328125" style="3" customWidth="1"/>
    <col min="12549" max="12549" width="8.6328125" style="3" customWidth="1"/>
    <col min="12550" max="12550" width="3.6328125" style="3" customWidth="1"/>
    <col min="12551" max="12551" width="8.6328125" style="3" customWidth="1"/>
    <col min="12552" max="12552" width="3.6328125" style="3" customWidth="1"/>
    <col min="12553" max="12553" width="8.6328125" style="3" customWidth="1"/>
    <col min="12554" max="12554" width="3.6328125" style="3" customWidth="1"/>
    <col min="12555" max="12555" width="8.6328125" style="3" customWidth="1"/>
    <col min="12556" max="12556" width="3.6328125" style="3" customWidth="1"/>
    <col min="12557" max="12557" width="8.6328125" style="3" customWidth="1"/>
    <col min="12558" max="12558" width="3.6328125" style="3" customWidth="1"/>
    <col min="12559" max="12559" width="8.6328125" style="3" customWidth="1"/>
    <col min="12560" max="12560" width="3.6328125" style="3" customWidth="1"/>
    <col min="12561" max="12561" width="8.6328125" style="3" customWidth="1"/>
    <col min="12562" max="12562" width="3.6328125" style="3" customWidth="1"/>
    <col min="12563" max="12563" width="8.6328125" style="3" customWidth="1"/>
    <col min="12564" max="12800" width="9" style="3"/>
    <col min="12801" max="12801" width="5.6328125" style="3" customWidth="1"/>
    <col min="12802" max="12802" width="6.6328125" style="3" customWidth="1"/>
    <col min="12803" max="12803" width="8.6328125" style="3" customWidth="1"/>
    <col min="12804" max="12804" width="3.6328125" style="3" customWidth="1"/>
    <col min="12805" max="12805" width="8.6328125" style="3" customWidth="1"/>
    <col min="12806" max="12806" width="3.6328125" style="3" customWidth="1"/>
    <col min="12807" max="12807" width="8.6328125" style="3" customWidth="1"/>
    <col min="12808" max="12808" width="3.6328125" style="3" customWidth="1"/>
    <col min="12809" max="12809" width="8.6328125" style="3" customWidth="1"/>
    <col min="12810" max="12810" width="3.6328125" style="3" customWidth="1"/>
    <col min="12811" max="12811" width="8.6328125" style="3" customWidth="1"/>
    <col min="12812" max="12812" width="3.6328125" style="3" customWidth="1"/>
    <col min="12813" max="12813" width="8.6328125" style="3" customWidth="1"/>
    <col min="12814" max="12814" width="3.6328125" style="3" customWidth="1"/>
    <col min="12815" max="12815" width="8.6328125" style="3" customWidth="1"/>
    <col min="12816" max="12816" width="3.6328125" style="3" customWidth="1"/>
    <col min="12817" max="12817" width="8.6328125" style="3" customWidth="1"/>
    <col min="12818" max="12818" width="3.6328125" style="3" customWidth="1"/>
    <col min="12819" max="12819" width="8.6328125" style="3" customWidth="1"/>
    <col min="12820" max="13056" width="9" style="3"/>
    <col min="13057" max="13057" width="5.6328125" style="3" customWidth="1"/>
    <col min="13058" max="13058" width="6.6328125" style="3" customWidth="1"/>
    <col min="13059" max="13059" width="8.6328125" style="3" customWidth="1"/>
    <col min="13060" max="13060" width="3.6328125" style="3" customWidth="1"/>
    <col min="13061" max="13061" width="8.6328125" style="3" customWidth="1"/>
    <col min="13062" max="13062" width="3.6328125" style="3" customWidth="1"/>
    <col min="13063" max="13063" width="8.6328125" style="3" customWidth="1"/>
    <col min="13064" max="13064" width="3.6328125" style="3" customWidth="1"/>
    <col min="13065" max="13065" width="8.6328125" style="3" customWidth="1"/>
    <col min="13066" max="13066" width="3.6328125" style="3" customWidth="1"/>
    <col min="13067" max="13067" width="8.6328125" style="3" customWidth="1"/>
    <col min="13068" max="13068" width="3.6328125" style="3" customWidth="1"/>
    <col min="13069" max="13069" width="8.6328125" style="3" customWidth="1"/>
    <col min="13070" max="13070" width="3.6328125" style="3" customWidth="1"/>
    <col min="13071" max="13071" width="8.6328125" style="3" customWidth="1"/>
    <col min="13072" max="13072" width="3.6328125" style="3" customWidth="1"/>
    <col min="13073" max="13073" width="8.6328125" style="3" customWidth="1"/>
    <col min="13074" max="13074" width="3.6328125" style="3" customWidth="1"/>
    <col min="13075" max="13075" width="8.6328125" style="3" customWidth="1"/>
    <col min="13076" max="13312" width="9" style="3"/>
    <col min="13313" max="13313" width="5.6328125" style="3" customWidth="1"/>
    <col min="13314" max="13314" width="6.6328125" style="3" customWidth="1"/>
    <col min="13315" max="13315" width="8.6328125" style="3" customWidth="1"/>
    <col min="13316" max="13316" width="3.6328125" style="3" customWidth="1"/>
    <col min="13317" max="13317" width="8.6328125" style="3" customWidth="1"/>
    <col min="13318" max="13318" width="3.6328125" style="3" customWidth="1"/>
    <col min="13319" max="13319" width="8.6328125" style="3" customWidth="1"/>
    <col min="13320" max="13320" width="3.6328125" style="3" customWidth="1"/>
    <col min="13321" max="13321" width="8.6328125" style="3" customWidth="1"/>
    <col min="13322" max="13322" width="3.6328125" style="3" customWidth="1"/>
    <col min="13323" max="13323" width="8.6328125" style="3" customWidth="1"/>
    <col min="13324" max="13324" width="3.6328125" style="3" customWidth="1"/>
    <col min="13325" max="13325" width="8.6328125" style="3" customWidth="1"/>
    <col min="13326" max="13326" width="3.6328125" style="3" customWidth="1"/>
    <col min="13327" max="13327" width="8.6328125" style="3" customWidth="1"/>
    <col min="13328" max="13328" width="3.6328125" style="3" customWidth="1"/>
    <col min="13329" max="13329" width="8.6328125" style="3" customWidth="1"/>
    <col min="13330" max="13330" width="3.6328125" style="3" customWidth="1"/>
    <col min="13331" max="13331" width="8.6328125" style="3" customWidth="1"/>
    <col min="13332" max="13568" width="9" style="3"/>
    <col min="13569" max="13569" width="5.6328125" style="3" customWidth="1"/>
    <col min="13570" max="13570" width="6.6328125" style="3" customWidth="1"/>
    <col min="13571" max="13571" width="8.6328125" style="3" customWidth="1"/>
    <col min="13572" max="13572" width="3.6328125" style="3" customWidth="1"/>
    <col min="13573" max="13573" width="8.6328125" style="3" customWidth="1"/>
    <col min="13574" max="13574" width="3.6328125" style="3" customWidth="1"/>
    <col min="13575" max="13575" width="8.6328125" style="3" customWidth="1"/>
    <col min="13576" max="13576" width="3.6328125" style="3" customWidth="1"/>
    <col min="13577" max="13577" width="8.6328125" style="3" customWidth="1"/>
    <col min="13578" max="13578" width="3.6328125" style="3" customWidth="1"/>
    <col min="13579" max="13579" width="8.6328125" style="3" customWidth="1"/>
    <col min="13580" max="13580" width="3.6328125" style="3" customWidth="1"/>
    <col min="13581" max="13581" width="8.6328125" style="3" customWidth="1"/>
    <col min="13582" max="13582" width="3.6328125" style="3" customWidth="1"/>
    <col min="13583" max="13583" width="8.6328125" style="3" customWidth="1"/>
    <col min="13584" max="13584" width="3.6328125" style="3" customWidth="1"/>
    <col min="13585" max="13585" width="8.6328125" style="3" customWidth="1"/>
    <col min="13586" max="13586" width="3.6328125" style="3" customWidth="1"/>
    <col min="13587" max="13587" width="8.6328125" style="3" customWidth="1"/>
    <col min="13588" max="13824" width="9" style="3"/>
    <col min="13825" max="13825" width="5.6328125" style="3" customWidth="1"/>
    <col min="13826" max="13826" width="6.6328125" style="3" customWidth="1"/>
    <col min="13827" max="13827" width="8.6328125" style="3" customWidth="1"/>
    <col min="13828" max="13828" width="3.6328125" style="3" customWidth="1"/>
    <col min="13829" max="13829" width="8.6328125" style="3" customWidth="1"/>
    <col min="13830" max="13830" width="3.6328125" style="3" customWidth="1"/>
    <col min="13831" max="13831" width="8.6328125" style="3" customWidth="1"/>
    <col min="13832" max="13832" width="3.6328125" style="3" customWidth="1"/>
    <col min="13833" max="13833" width="8.6328125" style="3" customWidth="1"/>
    <col min="13834" max="13834" width="3.6328125" style="3" customWidth="1"/>
    <col min="13835" max="13835" width="8.6328125" style="3" customWidth="1"/>
    <col min="13836" max="13836" width="3.6328125" style="3" customWidth="1"/>
    <col min="13837" max="13837" width="8.6328125" style="3" customWidth="1"/>
    <col min="13838" max="13838" width="3.6328125" style="3" customWidth="1"/>
    <col min="13839" max="13839" width="8.6328125" style="3" customWidth="1"/>
    <col min="13840" max="13840" width="3.6328125" style="3" customWidth="1"/>
    <col min="13841" max="13841" width="8.6328125" style="3" customWidth="1"/>
    <col min="13842" max="13842" width="3.6328125" style="3" customWidth="1"/>
    <col min="13843" max="13843" width="8.6328125" style="3" customWidth="1"/>
    <col min="13844" max="14080" width="9" style="3"/>
    <col min="14081" max="14081" width="5.6328125" style="3" customWidth="1"/>
    <col min="14082" max="14082" width="6.6328125" style="3" customWidth="1"/>
    <col min="14083" max="14083" width="8.6328125" style="3" customWidth="1"/>
    <col min="14084" max="14084" width="3.6328125" style="3" customWidth="1"/>
    <col min="14085" max="14085" width="8.6328125" style="3" customWidth="1"/>
    <col min="14086" max="14086" width="3.6328125" style="3" customWidth="1"/>
    <col min="14087" max="14087" width="8.6328125" style="3" customWidth="1"/>
    <col min="14088" max="14088" width="3.6328125" style="3" customWidth="1"/>
    <col min="14089" max="14089" width="8.6328125" style="3" customWidth="1"/>
    <col min="14090" max="14090" width="3.6328125" style="3" customWidth="1"/>
    <col min="14091" max="14091" width="8.6328125" style="3" customWidth="1"/>
    <col min="14092" max="14092" width="3.6328125" style="3" customWidth="1"/>
    <col min="14093" max="14093" width="8.6328125" style="3" customWidth="1"/>
    <col min="14094" max="14094" width="3.6328125" style="3" customWidth="1"/>
    <col min="14095" max="14095" width="8.6328125" style="3" customWidth="1"/>
    <col min="14096" max="14096" width="3.6328125" style="3" customWidth="1"/>
    <col min="14097" max="14097" width="8.6328125" style="3" customWidth="1"/>
    <col min="14098" max="14098" width="3.6328125" style="3" customWidth="1"/>
    <col min="14099" max="14099" width="8.6328125" style="3" customWidth="1"/>
    <col min="14100" max="14336" width="9" style="3"/>
    <col min="14337" max="14337" width="5.6328125" style="3" customWidth="1"/>
    <col min="14338" max="14338" width="6.6328125" style="3" customWidth="1"/>
    <col min="14339" max="14339" width="8.6328125" style="3" customWidth="1"/>
    <col min="14340" max="14340" width="3.6328125" style="3" customWidth="1"/>
    <col min="14341" max="14341" width="8.6328125" style="3" customWidth="1"/>
    <col min="14342" max="14342" width="3.6328125" style="3" customWidth="1"/>
    <col min="14343" max="14343" width="8.6328125" style="3" customWidth="1"/>
    <col min="14344" max="14344" width="3.6328125" style="3" customWidth="1"/>
    <col min="14345" max="14345" width="8.6328125" style="3" customWidth="1"/>
    <col min="14346" max="14346" width="3.6328125" style="3" customWidth="1"/>
    <col min="14347" max="14347" width="8.6328125" style="3" customWidth="1"/>
    <col min="14348" max="14348" width="3.6328125" style="3" customWidth="1"/>
    <col min="14349" max="14349" width="8.6328125" style="3" customWidth="1"/>
    <col min="14350" max="14350" width="3.6328125" style="3" customWidth="1"/>
    <col min="14351" max="14351" width="8.6328125" style="3" customWidth="1"/>
    <col min="14352" max="14352" width="3.6328125" style="3" customWidth="1"/>
    <col min="14353" max="14353" width="8.6328125" style="3" customWidth="1"/>
    <col min="14354" max="14354" width="3.6328125" style="3" customWidth="1"/>
    <col min="14355" max="14355" width="8.6328125" style="3" customWidth="1"/>
    <col min="14356" max="14592" width="9" style="3"/>
    <col min="14593" max="14593" width="5.6328125" style="3" customWidth="1"/>
    <col min="14594" max="14594" width="6.6328125" style="3" customWidth="1"/>
    <col min="14595" max="14595" width="8.6328125" style="3" customWidth="1"/>
    <col min="14596" max="14596" width="3.6328125" style="3" customWidth="1"/>
    <col min="14597" max="14597" width="8.6328125" style="3" customWidth="1"/>
    <col min="14598" max="14598" width="3.6328125" style="3" customWidth="1"/>
    <col min="14599" max="14599" width="8.6328125" style="3" customWidth="1"/>
    <col min="14600" max="14600" width="3.6328125" style="3" customWidth="1"/>
    <col min="14601" max="14601" width="8.6328125" style="3" customWidth="1"/>
    <col min="14602" max="14602" width="3.6328125" style="3" customWidth="1"/>
    <col min="14603" max="14603" width="8.6328125" style="3" customWidth="1"/>
    <col min="14604" max="14604" width="3.6328125" style="3" customWidth="1"/>
    <col min="14605" max="14605" width="8.6328125" style="3" customWidth="1"/>
    <col min="14606" max="14606" width="3.6328125" style="3" customWidth="1"/>
    <col min="14607" max="14607" width="8.6328125" style="3" customWidth="1"/>
    <col min="14608" max="14608" width="3.6328125" style="3" customWidth="1"/>
    <col min="14609" max="14609" width="8.6328125" style="3" customWidth="1"/>
    <col min="14610" max="14610" width="3.6328125" style="3" customWidth="1"/>
    <col min="14611" max="14611" width="8.6328125" style="3" customWidth="1"/>
    <col min="14612" max="14848" width="9" style="3"/>
    <col min="14849" max="14849" width="5.6328125" style="3" customWidth="1"/>
    <col min="14850" max="14850" width="6.6328125" style="3" customWidth="1"/>
    <col min="14851" max="14851" width="8.6328125" style="3" customWidth="1"/>
    <col min="14852" max="14852" width="3.6328125" style="3" customWidth="1"/>
    <col min="14853" max="14853" width="8.6328125" style="3" customWidth="1"/>
    <col min="14854" max="14854" width="3.6328125" style="3" customWidth="1"/>
    <col min="14855" max="14855" width="8.6328125" style="3" customWidth="1"/>
    <col min="14856" max="14856" width="3.6328125" style="3" customWidth="1"/>
    <col min="14857" max="14857" width="8.6328125" style="3" customWidth="1"/>
    <col min="14858" max="14858" width="3.6328125" style="3" customWidth="1"/>
    <col min="14859" max="14859" width="8.6328125" style="3" customWidth="1"/>
    <col min="14860" max="14860" width="3.6328125" style="3" customWidth="1"/>
    <col min="14861" max="14861" width="8.6328125" style="3" customWidth="1"/>
    <col min="14862" max="14862" width="3.6328125" style="3" customWidth="1"/>
    <col min="14863" max="14863" width="8.6328125" style="3" customWidth="1"/>
    <col min="14864" max="14864" width="3.6328125" style="3" customWidth="1"/>
    <col min="14865" max="14865" width="8.6328125" style="3" customWidth="1"/>
    <col min="14866" max="14866" width="3.6328125" style="3" customWidth="1"/>
    <col min="14867" max="14867" width="8.6328125" style="3" customWidth="1"/>
    <col min="14868" max="15104" width="9" style="3"/>
    <col min="15105" max="15105" width="5.6328125" style="3" customWidth="1"/>
    <col min="15106" max="15106" width="6.6328125" style="3" customWidth="1"/>
    <col min="15107" max="15107" width="8.6328125" style="3" customWidth="1"/>
    <col min="15108" max="15108" width="3.6328125" style="3" customWidth="1"/>
    <col min="15109" max="15109" width="8.6328125" style="3" customWidth="1"/>
    <col min="15110" max="15110" width="3.6328125" style="3" customWidth="1"/>
    <col min="15111" max="15111" width="8.6328125" style="3" customWidth="1"/>
    <col min="15112" max="15112" width="3.6328125" style="3" customWidth="1"/>
    <col min="15113" max="15113" width="8.6328125" style="3" customWidth="1"/>
    <col min="15114" max="15114" width="3.6328125" style="3" customWidth="1"/>
    <col min="15115" max="15115" width="8.6328125" style="3" customWidth="1"/>
    <col min="15116" max="15116" width="3.6328125" style="3" customWidth="1"/>
    <col min="15117" max="15117" width="8.6328125" style="3" customWidth="1"/>
    <col min="15118" max="15118" width="3.6328125" style="3" customWidth="1"/>
    <col min="15119" max="15119" width="8.6328125" style="3" customWidth="1"/>
    <col min="15120" max="15120" width="3.6328125" style="3" customWidth="1"/>
    <col min="15121" max="15121" width="8.6328125" style="3" customWidth="1"/>
    <col min="15122" max="15122" width="3.6328125" style="3" customWidth="1"/>
    <col min="15123" max="15123" width="8.6328125" style="3" customWidth="1"/>
    <col min="15124" max="15360" width="9" style="3"/>
    <col min="15361" max="15361" width="5.6328125" style="3" customWidth="1"/>
    <col min="15362" max="15362" width="6.6328125" style="3" customWidth="1"/>
    <col min="15363" max="15363" width="8.6328125" style="3" customWidth="1"/>
    <col min="15364" max="15364" width="3.6328125" style="3" customWidth="1"/>
    <col min="15365" max="15365" width="8.6328125" style="3" customWidth="1"/>
    <col min="15366" max="15366" width="3.6328125" style="3" customWidth="1"/>
    <col min="15367" max="15367" width="8.6328125" style="3" customWidth="1"/>
    <col min="15368" max="15368" width="3.6328125" style="3" customWidth="1"/>
    <col min="15369" max="15369" width="8.6328125" style="3" customWidth="1"/>
    <col min="15370" max="15370" width="3.6328125" style="3" customWidth="1"/>
    <col min="15371" max="15371" width="8.6328125" style="3" customWidth="1"/>
    <col min="15372" max="15372" width="3.6328125" style="3" customWidth="1"/>
    <col min="15373" max="15373" width="8.6328125" style="3" customWidth="1"/>
    <col min="15374" max="15374" width="3.6328125" style="3" customWidth="1"/>
    <col min="15375" max="15375" width="8.6328125" style="3" customWidth="1"/>
    <col min="15376" max="15376" width="3.6328125" style="3" customWidth="1"/>
    <col min="15377" max="15377" width="8.6328125" style="3" customWidth="1"/>
    <col min="15378" max="15378" width="3.6328125" style="3" customWidth="1"/>
    <col min="15379" max="15379" width="8.6328125" style="3" customWidth="1"/>
    <col min="15380" max="15616" width="9" style="3"/>
    <col min="15617" max="15617" width="5.6328125" style="3" customWidth="1"/>
    <col min="15618" max="15618" width="6.6328125" style="3" customWidth="1"/>
    <col min="15619" max="15619" width="8.6328125" style="3" customWidth="1"/>
    <col min="15620" max="15620" width="3.6328125" style="3" customWidth="1"/>
    <col min="15621" max="15621" width="8.6328125" style="3" customWidth="1"/>
    <col min="15622" max="15622" width="3.6328125" style="3" customWidth="1"/>
    <col min="15623" max="15623" width="8.6328125" style="3" customWidth="1"/>
    <col min="15624" max="15624" width="3.6328125" style="3" customWidth="1"/>
    <col min="15625" max="15625" width="8.6328125" style="3" customWidth="1"/>
    <col min="15626" max="15626" width="3.6328125" style="3" customWidth="1"/>
    <col min="15627" max="15627" width="8.6328125" style="3" customWidth="1"/>
    <col min="15628" max="15628" width="3.6328125" style="3" customWidth="1"/>
    <col min="15629" max="15629" width="8.6328125" style="3" customWidth="1"/>
    <col min="15630" max="15630" width="3.6328125" style="3" customWidth="1"/>
    <col min="15631" max="15631" width="8.6328125" style="3" customWidth="1"/>
    <col min="15632" max="15632" width="3.6328125" style="3" customWidth="1"/>
    <col min="15633" max="15633" width="8.6328125" style="3" customWidth="1"/>
    <col min="15634" max="15634" width="3.6328125" style="3" customWidth="1"/>
    <col min="15635" max="15635" width="8.6328125" style="3" customWidth="1"/>
    <col min="15636" max="15872" width="9" style="3"/>
    <col min="15873" max="15873" width="5.6328125" style="3" customWidth="1"/>
    <col min="15874" max="15874" width="6.6328125" style="3" customWidth="1"/>
    <col min="15875" max="15875" width="8.6328125" style="3" customWidth="1"/>
    <col min="15876" max="15876" width="3.6328125" style="3" customWidth="1"/>
    <col min="15877" max="15877" width="8.6328125" style="3" customWidth="1"/>
    <col min="15878" max="15878" width="3.6328125" style="3" customWidth="1"/>
    <col min="15879" max="15879" width="8.6328125" style="3" customWidth="1"/>
    <col min="15880" max="15880" width="3.6328125" style="3" customWidth="1"/>
    <col min="15881" max="15881" width="8.6328125" style="3" customWidth="1"/>
    <col min="15882" max="15882" width="3.6328125" style="3" customWidth="1"/>
    <col min="15883" max="15883" width="8.6328125" style="3" customWidth="1"/>
    <col min="15884" max="15884" width="3.6328125" style="3" customWidth="1"/>
    <col min="15885" max="15885" width="8.6328125" style="3" customWidth="1"/>
    <col min="15886" max="15886" width="3.6328125" style="3" customWidth="1"/>
    <col min="15887" max="15887" width="8.6328125" style="3" customWidth="1"/>
    <col min="15888" max="15888" width="3.6328125" style="3" customWidth="1"/>
    <col min="15889" max="15889" width="8.6328125" style="3" customWidth="1"/>
    <col min="15890" max="15890" width="3.6328125" style="3" customWidth="1"/>
    <col min="15891" max="15891" width="8.6328125" style="3" customWidth="1"/>
    <col min="15892" max="16128" width="9" style="3"/>
    <col min="16129" max="16129" width="5.6328125" style="3" customWidth="1"/>
    <col min="16130" max="16130" width="6.6328125" style="3" customWidth="1"/>
    <col min="16131" max="16131" width="8.6328125" style="3" customWidth="1"/>
    <col min="16132" max="16132" width="3.6328125" style="3" customWidth="1"/>
    <col min="16133" max="16133" width="8.6328125" style="3" customWidth="1"/>
    <col min="16134" max="16134" width="3.6328125" style="3" customWidth="1"/>
    <col min="16135" max="16135" width="8.6328125" style="3" customWidth="1"/>
    <col min="16136" max="16136" width="3.6328125" style="3" customWidth="1"/>
    <col min="16137" max="16137" width="8.6328125" style="3" customWidth="1"/>
    <col min="16138" max="16138" width="3.6328125" style="3" customWidth="1"/>
    <col min="16139" max="16139" width="8.6328125" style="3" customWidth="1"/>
    <col min="16140" max="16140" width="3.6328125" style="3" customWidth="1"/>
    <col min="16141" max="16141" width="8.6328125" style="3" customWidth="1"/>
    <col min="16142" max="16142" width="3.6328125" style="3" customWidth="1"/>
    <col min="16143" max="16143" width="8.6328125" style="3" customWidth="1"/>
    <col min="16144" max="16144" width="3.6328125" style="3" customWidth="1"/>
    <col min="16145" max="16145" width="8.6328125" style="3" customWidth="1"/>
    <col min="16146" max="16146" width="3.6328125" style="3" customWidth="1"/>
    <col min="16147" max="16147" width="8.6328125" style="3" customWidth="1"/>
    <col min="16148" max="16384" width="9" style="3"/>
  </cols>
  <sheetData>
    <row r="1" spans="1:20" ht="50.15" customHeight="1">
      <c r="A1" s="32" t="s">
        <v>46</v>
      </c>
      <c r="B1" s="368" t="s">
        <v>1651</v>
      </c>
      <c r="C1" s="369"/>
      <c r="D1" s="34"/>
      <c r="E1" s="33"/>
      <c r="F1" s="34"/>
      <c r="G1" s="33"/>
      <c r="H1" s="34"/>
      <c r="I1" s="33"/>
      <c r="J1" s="34"/>
      <c r="K1" s="33"/>
      <c r="L1" s="34"/>
      <c r="M1" s="33"/>
      <c r="N1" s="34"/>
      <c r="O1" s="33"/>
      <c r="P1" s="34"/>
      <c r="Q1" s="33"/>
      <c r="R1" s="34"/>
      <c r="S1" s="35"/>
    </row>
    <row r="2" spans="1:20" ht="50.15" customHeight="1">
      <c r="A2" s="365" t="s">
        <v>1532</v>
      </c>
      <c r="B2" s="346"/>
      <c r="C2" s="346" t="s">
        <v>47</v>
      </c>
      <c r="D2" s="346"/>
      <c r="E2" s="346"/>
      <c r="F2" s="346"/>
      <c r="G2" s="346"/>
      <c r="H2" s="346"/>
      <c r="I2" s="346"/>
      <c r="J2" s="346"/>
      <c r="K2" s="346"/>
      <c r="L2" s="346"/>
      <c r="M2" s="346"/>
      <c r="N2" s="346"/>
      <c r="O2" s="346"/>
      <c r="P2" s="346"/>
      <c r="Q2" s="346"/>
      <c r="R2" s="346"/>
      <c r="S2" s="367"/>
    </row>
    <row r="3" spans="1:20" ht="50.15" customHeight="1">
      <c r="A3" s="365" t="s">
        <v>48</v>
      </c>
      <c r="B3" s="346"/>
      <c r="C3" s="346" t="s">
        <v>1653</v>
      </c>
      <c r="D3" s="346"/>
      <c r="E3" s="346"/>
      <c r="F3" s="346"/>
      <c r="G3" s="346"/>
      <c r="H3" s="346"/>
      <c r="I3" s="346"/>
      <c r="J3" s="346"/>
      <c r="K3" s="346"/>
      <c r="L3" s="346"/>
      <c r="M3" s="346"/>
      <c r="N3" s="346"/>
      <c r="O3" s="346"/>
      <c r="P3" s="346"/>
      <c r="Q3" s="346"/>
      <c r="R3" s="346"/>
      <c r="S3" s="367"/>
    </row>
    <row r="4" spans="1:20" ht="50.15" customHeight="1">
      <c r="A4" s="365" t="s">
        <v>0</v>
      </c>
      <c r="B4" s="346"/>
      <c r="C4" s="345">
        <v>45992</v>
      </c>
      <c r="D4" s="346"/>
      <c r="E4" s="346"/>
      <c r="F4" s="346"/>
      <c r="G4" s="346"/>
      <c r="H4" s="346"/>
      <c r="I4" s="346"/>
      <c r="J4" s="366" t="s">
        <v>1</v>
      </c>
      <c r="K4" s="366"/>
      <c r="L4" s="346" t="s">
        <v>2</v>
      </c>
      <c r="M4" s="346"/>
      <c r="N4" s="346"/>
      <c r="O4" s="346"/>
      <c r="P4" s="346"/>
      <c r="Q4" s="346"/>
      <c r="R4" s="346"/>
      <c r="S4" s="367"/>
    </row>
    <row r="5" spans="1:20" ht="50.15" customHeight="1">
      <c r="A5" s="343" t="s">
        <v>3</v>
      </c>
      <c r="B5" s="344"/>
      <c r="C5" s="345" t="s">
        <v>49</v>
      </c>
      <c r="D5" s="346"/>
      <c r="E5" s="346"/>
      <c r="F5" s="346"/>
      <c r="G5" s="346"/>
      <c r="H5" s="346"/>
      <c r="I5" s="346"/>
      <c r="J5" s="347" t="s">
        <v>4</v>
      </c>
      <c r="K5" s="347"/>
      <c r="L5" s="348">
        <v>46444</v>
      </c>
      <c r="M5" s="344"/>
      <c r="N5" s="344"/>
      <c r="O5" s="344"/>
      <c r="P5" s="344"/>
      <c r="Q5" s="344"/>
      <c r="R5" s="344"/>
      <c r="S5" s="349"/>
    </row>
    <row r="6" spans="1:20" ht="13.5" customHeight="1">
      <c r="A6" s="350" t="s">
        <v>5</v>
      </c>
      <c r="B6" s="353" t="s">
        <v>1533</v>
      </c>
      <c r="C6" s="354"/>
      <c r="D6" s="354"/>
      <c r="E6" s="354"/>
      <c r="F6" s="354"/>
      <c r="G6" s="354"/>
      <c r="H6" s="354"/>
      <c r="I6" s="354"/>
      <c r="J6" s="354"/>
      <c r="K6" s="354"/>
      <c r="L6" s="354"/>
      <c r="M6" s="354"/>
      <c r="N6" s="354"/>
      <c r="O6" s="354"/>
      <c r="P6" s="354"/>
      <c r="Q6" s="354"/>
      <c r="R6" s="354"/>
      <c r="S6" s="355"/>
    </row>
    <row r="7" spans="1:20" ht="13.5" customHeight="1">
      <c r="A7" s="351"/>
      <c r="B7" s="356" t="s">
        <v>1535</v>
      </c>
      <c r="C7" s="357"/>
      <c r="D7" s="357"/>
      <c r="E7" s="357"/>
      <c r="F7" s="357"/>
      <c r="G7" s="357"/>
      <c r="H7" s="357"/>
      <c r="I7" s="357"/>
      <c r="J7" s="357"/>
      <c r="K7" s="357"/>
      <c r="L7" s="357"/>
      <c r="M7" s="357"/>
      <c r="N7" s="357"/>
      <c r="O7" s="357"/>
      <c r="P7" s="357"/>
      <c r="Q7" s="357"/>
      <c r="R7" s="357"/>
      <c r="S7" s="358"/>
    </row>
    <row r="8" spans="1:20" ht="13.5" customHeight="1">
      <c r="A8" s="351"/>
      <c r="B8" s="356" t="s">
        <v>1538</v>
      </c>
      <c r="C8" s="357"/>
      <c r="D8" s="357"/>
      <c r="E8" s="357"/>
      <c r="F8" s="357"/>
      <c r="G8" s="357"/>
      <c r="H8" s="357"/>
      <c r="I8" s="357"/>
      <c r="J8" s="357"/>
      <c r="K8" s="357"/>
      <c r="L8" s="357"/>
      <c r="M8" s="357"/>
      <c r="N8" s="357"/>
      <c r="O8" s="357"/>
      <c r="P8" s="357"/>
      <c r="Q8" s="357"/>
      <c r="R8" s="357"/>
      <c r="S8" s="358"/>
    </row>
    <row r="9" spans="1:20" ht="13.5" customHeight="1">
      <c r="A9" s="351"/>
      <c r="B9" s="356" t="s">
        <v>1536</v>
      </c>
      <c r="C9" s="357"/>
      <c r="D9" s="357"/>
      <c r="E9" s="357"/>
      <c r="F9" s="357"/>
      <c r="G9" s="357"/>
      <c r="H9" s="357"/>
      <c r="I9" s="357"/>
      <c r="J9" s="357"/>
      <c r="K9" s="357"/>
      <c r="L9" s="357"/>
      <c r="M9" s="357"/>
      <c r="N9" s="357"/>
      <c r="O9" s="357"/>
      <c r="P9" s="357"/>
      <c r="Q9" s="357"/>
      <c r="R9" s="357"/>
      <c r="S9" s="358"/>
    </row>
    <row r="10" spans="1:20" ht="13.5" customHeight="1">
      <c r="A10" s="351"/>
      <c r="B10" s="356" t="s">
        <v>1537</v>
      </c>
      <c r="C10" s="357"/>
      <c r="D10" s="357"/>
      <c r="E10" s="357"/>
      <c r="F10" s="357"/>
      <c r="G10" s="357"/>
      <c r="H10" s="357"/>
      <c r="I10" s="357"/>
      <c r="J10" s="357"/>
      <c r="K10" s="357"/>
      <c r="L10" s="357"/>
      <c r="M10" s="357"/>
      <c r="N10" s="357"/>
      <c r="O10" s="357"/>
      <c r="P10" s="357"/>
      <c r="Q10" s="357"/>
      <c r="R10" s="357"/>
      <c r="S10" s="358"/>
      <c r="T10" s="3" t="s">
        <v>50</v>
      </c>
    </row>
    <row r="11" spans="1:20" ht="13.5" customHeight="1">
      <c r="A11" s="351"/>
      <c r="B11" s="356" t="s">
        <v>1534</v>
      </c>
      <c r="C11" s="357"/>
      <c r="D11" s="357"/>
      <c r="E11" s="357"/>
      <c r="F11" s="357"/>
      <c r="G11" s="357"/>
      <c r="H11" s="357"/>
      <c r="I11" s="357"/>
      <c r="J11" s="357"/>
      <c r="K11" s="357"/>
      <c r="L11" s="357"/>
      <c r="M11" s="357"/>
      <c r="N11" s="357"/>
      <c r="O11" s="357"/>
      <c r="P11" s="357"/>
      <c r="Q11" s="357"/>
      <c r="R11" s="357"/>
      <c r="S11" s="358"/>
    </row>
    <row r="12" spans="1:20" ht="13.5" customHeight="1">
      <c r="A12" s="351"/>
      <c r="B12" s="356"/>
      <c r="C12" s="357"/>
      <c r="D12" s="357"/>
      <c r="E12" s="357"/>
      <c r="F12" s="357"/>
      <c r="G12" s="357"/>
      <c r="H12" s="357"/>
      <c r="I12" s="357"/>
      <c r="J12" s="357"/>
      <c r="K12" s="357"/>
      <c r="L12" s="357"/>
      <c r="M12" s="357"/>
      <c r="N12" s="357"/>
      <c r="O12" s="357"/>
      <c r="P12" s="357"/>
      <c r="Q12" s="357"/>
      <c r="R12" s="357"/>
      <c r="S12" s="358"/>
    </row>
    <row r="13" spans="1:20" ht="13.5" customHeight="1">
      <c r="A13" s="351"/>
      <c r="B13" s="359"/>
      <c r="C13" s="360"/>
      <c r="D13" s="360"/>
      <c r="E13" s="360"/>
      <c r="F13" s="360"/>
      <c r="G13" s="360"/>
      <c r="H13" s="360"/>
      <c r="I13" s="360"/>
      <c r="J13" s="360"/>
      <c r="K13" s="360"/>
      <c r="L13" s="360"/>
      <c r="M13" s="360"/>
      <c r="N13" s="360"/>
      <c r="O13" s="360"/>
      <c r="P13" s="360"/>
      <c r="Q13" s="360"/>
      <c r="R13" s="360"/>
      <c r="S13" s="361"/>
    </row>
    <row r="14" spans="1:20" ht="13.5" customHeight="1">
      <c r="A14" s="351"/>
      <c r="B14" s="359"/>
      <c r="C14" s="360"/>
      <c r="D14" s="360"/>
      <c r="E14" s="360"/>
      <c r="F14" s="360"/>
      <c r="G14" s="360"/>
      <c r="H14" s="360"/>
      <c r="I14" s="360"/>
      <c r="J14" s="360"/>
      <c r="K14" s="360"/>
      <c r="L14" s="360"/>
      <c r="M14" s="360"/>
      <c r="N14" s="360"/>
      <c r="O14" s="360"/>
      <c r="P14" s="360"/>
      <c r="Q14" s="360"/>
      <c r="R14" s="360"/>
      <c r="S14" s="361"/>
    </row>
    <row r="15" spans="1:20" ht="13.5" customHeight="1">
      <c r="A15" s="352"/>
      <c r="B15" s="362"/>
      <c r="C15" s="363"/>
      <c r="D15" s="363"/>
      <c r="E15" s="363"/>
      <c r="F15" s="363"/>
      <c r="G15" s="363"/>
      <c r="H15" s="363"/>
      <c r="I15" s="363"/>
      <c r="J15" s="363"/>
      <c r="K15" s="363"/>
      <c r="L15" s="363"/>
      <c r="M15" s="363"/>
      <c r="N15" s="363"/>
      <c r="O15" s="363"/>
      <c r="P15" s="363"/>
      <c r="Q15" s="363"/>
      <c r="R15" s="363"/>
      <c r="S15" s="364"/>
    </row>
    <row r="16" spans="1:20" ht="50.15" customHeight="1">
      <c r="A16" s="36" t="s">
        <v>51</v>
      </c>
      <c r="B16" s="340"/>
      <c r="C16" s="341"/>
      <c r="D16" s="341"/>
      <c r="E16" s="341"/>
      <c r="F16" s="341"/>
      <c r="G16" s="341"/>
      <c r="H16" s="341"/>
      <c r="I16" s="341"/>
      <c r="J16" s="341"/>
      <c r="K16" s="341"/>
      <c r="L16" s="341"/>
      <c r="M16" s="341"/>
      <c r="N16" s="341"/>
      <c r="O16" s="341"/>
      <c r="P16" s="341"/>
      <c r="Q16" s="341"/>
      <c r="R16" s="341"/>
      <c r="S16" s="342"/>
    </row>
    <row r="17" spans="1:19" ht="15.75" customHeight="1">
      <c r="A17" s="37"/>
      <c r="B17" s="38"/>
      <c r="C17" s="38"/>
      <c r="D17" s="38"/>
      <c r="E17" s="38"/>
      <c r="F17" s="38"/>
      <c r="G17" s="38"/>
      <c r="H17" s="38"/>
      <c r="I17" s="38"/>
      <c r="J17" s="38"/>
      <c r="K17" s="38"/>
      <c r="L17" s="38"/>
      <c r="M17" s="38"/>
      <c r="N17" s="38"/>
      <c r="O17" s="38"/>
      <c r="P17" s="38"/>
      <c r="Q17" s="38"/>
      <c r="R17" s="38"/>
      <c r="S17" s="38"/>
    </row>
    <row r="18" spans="1:19" ht="21">
      <c r="A18" s="38"/>
      <c r="B18" s="38"/>
      <c r="C18" s="38"/>
      <c r="D18" s="38"/>
      <c r="E18" s="39" t="s">
        <v>1655</v>
      </c>
      <c r="F18" s="38"/>
      <c r="G18" s="38"/>
      <c r="H18" s="38"/>
      <c r="I18" s="38"/>
      <c r="J18" s="38"/>
      <c r="K18" s="38"/>
      <c r="L18" s="38"/>
      <c r="M18" s="38"/>
      <c r="N18" s="38"/>
      <c r="O18" s="39"/>
      <c r="P18" s="38"/>
      <c r="Q18" s="38"/>
      <c r="R18" s="38"/>
      <c r="S18" s="38"/>
    </row>
    <row r="19" spans="1:19" s="43" customFormat="1" ht="35.15" customHeight="1">
      <c r="A19" s="330"/>
      <c r="B19" s="331"/>
      <c r="C19" s="40"/>
      <c r="D19" s="40"/>
      <c r="E19" s="40"/>
      <c r="F19" s="41"/>
      <c r="G19" s="332"/>
      <c r="H19" s="332"/>
      <c r="I19" s="332"/>
      <c r="J19" s="40"/>
      <c r="K19" s="333"/>
      <c r="L19" s="333"/>
      <c r="M19" s="333"/>
      <c r="N19" s="334"/>
      <c r="O19" s="334"/>
      <c r="P19" s="40"/>
      <c r="Q19" s="40"/>
      <c r="R19" s="40"/>
      <c r="S19" s="42"/>
    </row>
    <row r="20" spans="1:19" s="47" customFormat="1" ht="35.15" customHeight="1">
      <c r="A20" s="335" t="s">
        <v>52</v>
      </c>
      <c r="B20" s="336"/>
      <c r="C20" s="44"/>
      <c r="D20" s="44"/>
      <c r="E20" s="44"/>
      <c r="F20" s="45"/>
      <c r="G20" s="337"/>
      <c r="H20" s="337"/>
      <c r="I20" s="337"/>
      <c r="J20" s="44"/>
      <c r="K20" s="338" t="s">
        <v>1652</v>
      </c>
      <c r="L20" s="338"/>
      <c r="M20" s="338"/>
      <c r="N20" s="339"/>
      <c r="O20" s="339"/>
      <c r="P20" s="44" t="s">
        <v>6</v>
      </c>
      <c r="Q20" s="44"/>
      <c r="R20" s="44"/>
      <c r="S20" s="46"/>
    </row>
    <row r="21" spans="1:19" ht="50.15" customHeight="1">
      <c r="A21" s="324"/>
      <c r="B21" s="325"/>
      <c r="C21" s="325"/>
      <c r="D21" s="325"/>
      <c r="E21" s="325"/>
      <c r="F21" s="325"/>
      <c r="G21" s="325"/>
      <c r="H21" s="325"/>
      <c r="I21" s="325"/>
      <c r="J21" s="325"/>
      <c r="K21" s="325"/>
      <c r="L21" s="325"/>
      <c r="M21" s="325"/>
      <c r="N21" s="325"/>
      <c r="O21" s="325"/>
      <c r="P21" s="325"/>
      <c r="Q21" s="325"/>
      <c r="R21" s="325"/>
      <c r="S21" s="326"/>
    </row>
    <row r="22" spans="1:19" ht="50.15" customHeight="1">
      <c r="A22" s="324"/>
      <c r="B22" s="325"/>
      <c r="C22" s="325"/>
      <c r="D22" s="325"/>
      <c r="E22" s="325"/>
      <c r="F22" s="325"/>
      <c r="G22" s="325"/>
      <c r="H22" s="325"/>
      <c r="I22" s="325"/>
      <c r="J22" s="325"/>
      <c r="K22" s="325"/>
      <c r="L22" s="325"/>
      <c r="M22" s="325"/>
      <c r="N22" s="325"/>
      <c r="O22" s="325"/>
      <c r="P22" s="325"/>
      <c r="Q22" s="325"/>
      <c r="R22" s="325"/>
      <c r="S22" s="326"/>
    </row>
    <row r="23" spans="1:19" ht="50.15" customHeight="1">
      <c r="A23" s="324"/>
      <c r="B23" s="325"/>
      <c r="C23" s="325"/>
      <c r="D23" s="325"/>
      <c r="E23" s="325"/>
      <c r="F23" s="325"/>
      <c r="G23" s="325"/>
      <c r="H23" s="325"/>
      <c r="I23" s="325"/>
      <c r="J23" s="325"/>
      <c r="K23" s="325"/>
      <c r="L23" s="325"/>
      <c r="M23" s="325"/>
      <c r="N23" s="325"/>
      <c r="O23" s="325"/>
      <c r="P23" s="325"/>
      <c r="Q23" s="325"/>
      <c r="R23" s="325"/>
      <c r="S23" s="326"/>
    </row>
    <row r="24" spans="1:19" ht="50.15" customHeight="1">
      <c r="A24" s="324"/>
      <c r="B24" s="325"/>
      <c r="C24" s="325"/>
      <c r="D24" s="325"/>
      <c r="E24" s="325"/>
      <c r="F24" s="325"/>
      <c r="G24" s="325"/>
      <c r="H24" s="325"/>
      <c r="I24" s="325"/>
      <c r="J24" s="325"/>
      <c r="K24" s="325"/>
      <c r="L24" s="325"/>
      <c r="M24" s="325"/>
      <c r="N24" s="325"/>
      <c r="O24" s="325"/>
      <c r="P24" s="325"/>
      <c r="Q24" s="325"/>
      <c r="R24" s="325"/>
      <c r="S24" s="326"/>
    </row>
    <row r="25" spans="1:19" ht="50.15" customHeight="1">
      <c r="A25" s="324"/>
      <c r="B25" s="325"/>
      <c r="C25" s="325"/>
      <c r="D25" s="325"/>
      <c r="E25" s="325"/>
      <c r="F25" s="325"/>
      <c r="G25" s="325"/>
      <c r="H25" s="325"/>
      <c r="I25" s="325"/>
      <c r="J25" s="325"/>
      <c r="K25" s="325"/>
      <c r="L25" s="325"/>
      <c r="M25" s="325"/>
      <c r="N25" s="325"/>
      <c r="O25" s="325"/>
      <c r="P25" s="325"/>
      <c r="Q25" s="325"/>
      <c r="R25" s="325"/>
      <c r="S25" s="326"/>
    </row>
    <row r="26" spans="1:19" ht="50.15" customHeight="1">
      <c r="A26" s="324"/>
      <c r="B26" s="325"/>
      <c r="C26" s="325"/>
      <c r="D26" s="325"/>
      <c r="E26" s="325"/>
      <c r="F26" s="325"/>
      <c r="G26" s="325"/>
      <c r="H26" s="325"/>
      <c r="I26" s="325"/>
      <c r="J26" s="325"/>
      <c r="K26" s="325"/>
      <c r="L26" s="325"/>
      <c r="M26" s="325"/>
      <c r="N26" s="325"/>
      <c r="O26" s="325"/>
      <c r="P26" s="325"/>
      <c r="Q26" s="325"/>
      <c r="R26" s="325"/>
      <c r="S26" s="326"/>
    </row>
    <row r="27" spans="1:19" ht="50.15" customHeight="1">
      <c r="A27" s="324"/>
      <c r="B27" s="325"/>
      <c r="C27" s="325"/>
      <c r="D27" s="325"/>
      <c r="E27" s="325"/>
      <c r="F27" s="325"/>
      <c r="G27" s="325"/>
      <c r="H27" s="325"/>
      <c r="I27" s="325"/>
      <c r="J27" s="325"/>
      <c r="K27" s="325"/>
      <c r="L27" s="325"/>
      <c r="M27" s="325"/>
      <c r="N27" s="325"/>
      <c r="O27" s="325"/>
      <c r="P27" s="325"/>
      <c r="Q27" s="325"/>
      <c r="R27" s="325"/>
      <c r="S27" s="326"/>
    </row>
    <row r="28" spans="1:19" ht="50.15" customHeight="1">
      <c r="A28" s="327"/>
      <c r="B28" s="328"/>
      <c r="C28" s="328"/>
      <c r="D28" s="328"/>
      <c r="E28" s="328"/>
      <c r="F28" s="328"/>
      <c r="G28" s="328"/>
      <c r="H28" s="328"/>
      <c r="I28" s="328"/>
      <c r="J28" s="328"/>
      <c r="K28" s="328"/>
      <c r="L28" s="328"/>
      <c r="M28" s="328"/>
      <c r="N28" s="328"/>
      <c r="O28" s="328"/>
      <c r="P28" s="328"/>
      <c r="Q28" s="328"/>
      <c r="R28" s="328"/>
      <c r="S28" s="329"/>
    </row>
    <row r="29" spans="1:19" ht="50.15" customHeight="1"/>
    <row r="30" spans="1:19" ht="50.15" customHeight="1"/>
    <row r="31" spans="1:19" ht="50.15" customHeight="1"/>
    <row r="32" spans="1:19" ht="50.15" customHeight="1"/>
  </sheetData>
  <mergeCells count="41">
    <mergeCell ref="A4:B4"/>
    <mergeCell ref="C4:I4"/>
    <mergeCell ref="J4:K4"/>
    <mergeCell ref="L4:S4"/>
    <mergeCell ref="B1:C1"/>
    <mergeCell ref="A2:B2"/>
    <mergeCell ref="C2:S2"/>
    <mergeCell ref="A3:B3"/>
    <mergeCell ref="C3:S3"/>
    <mergeCell ref="B16:S16"/>
    <mergeCell ref="A5:B5"/>
    <mergeCell ref="C5:I5"/>
    <mergeCell ref="J5:K5"/>
    <mergeCell ref="L5:S5"/>
    <mergeCell ref="A6:A15"/>
    <mergeCell ref="B6:S6"/>
    <mergeCell ref="B7:S7"/>
    <mergeCell ref="B8:S8"/>
    <mergeCell ref="B9:S9"/>
    <mergeCell ref="B10:S10"/>
    <mergeCell ref="B11:S11"/>
    <mergeCell ref="B12:S12"/>
    <mergeCell ref="B13:S13"/>
    <mergeCell ref="B14:S14"/>
    <mergeCell ref="B15:S15"/>
    <mergeCell ref="A27:S27"/>
    <mergeCell ref="A28:S28"/>
    <mergeCell ref="A26:S26"/>
    <mergeCell ref="A19:B19"/>
    <mergeCell ref="G19:I19"/>
    <mergeCell ref="K19:M19"/>
    <mergeCell ref="N19:O19"/>
    <mergeCell ref="A20:B20"/>
    <mergeCell ref="G20:I20"/>
    <mergeCell ref="K20:M20"/>
    <mergeCell ref="N20:O20"/>
    <mergeCell ref="A21:S21"/>
    <mergeCell ref="A22:S22"/>
    <mergeCell ref="A23:S23"/>
    <mergeCell ref="A24:S24"/>
    <mergeCell ref="A25:S25"/>
  </mergeCells>
  <phoneticPr fontId="33"/>
  <printOptions horizontalCentered="1" verticalCentered="1"/>
  <pageMargins left="0.78740157480314965" right="0.78740157480314965" top="0.98425196850393704" bottom="0.98425196850393704" header="0.51181102362204722" footer="0.51181102362204722"/>
  <pageSetup paperSize="9" scale="98" orientation="landscape" r:id="rId1"/>
  <headerFooter alignWithMargins="0"/>
  <rowBreaks count="1" manualBreakCount="1">
    <brk id="18" max="1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14"/>
  <sheetViews>
    <sheetView showGridLines="0" view="pageBreakPreview" zoomScale="85" zoomScaleNormal="90" zoomScaleSheetLayoutView="85" workbookViewId="0">
      <selection activeCell="H16" sqref="H16:I16"/>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5" width="9" style="3"/>
    <col min="226" max="226" width="5.7265625" style="3" customWidth="1"/>
    <col min="227" max="228" width="29.6328125" style="3" customWidth="1"/>
    <col min="229" max="229" width="10.26953125" style="3" customWidth="1"/>
    <col min="230" max="230" width="5.7265625" style="3" customWidth="1"/>
    <col min="231" max="231" width="13.6328125" style="3" customWidth="1"/>
    <col min="232" max="232" width="14.6328125" style="3" customWidth="1"/>
    <col min="233" max="233" width="5.08984375" style="3" customWidth="1"/>
    <col min="234" max="234" width="12.6328125" style="3" customWidth="1"/>
    <col min="235" max="235" width="1.6328125" style="3" customWidth="1"/>
    <col min="236" max="236" width="11.7265625" style="3" customWidth="1"/>
    <col min="237" max="237" width="13" style="3" customWidth="1"/>
    <col min="238" max="241" width="11.7265625" style="3" customWidth="1"/>
    <col min="242" max="242" width="10.453125" style="3" customWidth="1"/>
    <col min="243" max="243" width="0.90625" style="3" customWidth="1"/>
    <col min="244" max="244" width="5.6328125" style="3" customWidth="1"/>
    <col min="245" max="245" width="9" style="3" customWidth="1"/>
    <col min="246" max="246" width="5.6328125" style="3" customWidth="1"/>
    <col min="247" max="247" width="9" style="3" customWidth="1"/>
    <col min="248" max="248" width="5.6328125" style="3" customWidth="1"/>
    <col min="249" max="249" width="9" style="3" customWidth="1"/>
    <col min="250" max="250" width="5.6328125" style="3" customWidth="1"/>
    <col min="251" max="251" width="9" style="3" customWidth="1"/>
    <col min="252" max="252" width="5.6328125" style="3" customWidth="1"/>
    <col min="253" max="253" width="9" style="3" customWidth="1"/>
    <col min="254" max="254" width="9" style="3"/>
    <col min="255" max="255" width="0.90625" style="3" customWidth="1"/>
    <col min="256" max="256" width="4.453125" style="3" customWidth="1"/>
    <col min="257" max="257" width="9" style="3"/>
    <col min="258" max="258" width="11.08984375" style="3" customWidth="1"/>
    <col min="259" max="259" width="0.90625" style="3" customWidth="1"/>
    <col min="260" max="260" width="4.6328125" style="3" customWidth="1"/>
    <col min="261" max="261" width="22.6328125" style="3" customWidth="1"/>
    <col min="262" max="265" width="0" style="3" hidden="1" customWidth="1"/>
    <col min="266" max="481" width="9" style="3"/>
    <col min="482" max="482" width="5.7265625" style="3" customWidth="1"/>
    <col min="483" max="484" width="29.6328125" style="3" customWidth="1"/>
    <col min="485" max="485" width="10.26953125" style="3" customWidth="1"/>
    <col min="486" max="486" width="5.7265625" style="3" customWidth="1"/>
    <col min="487" max="487" width="13.6328125" style="3" customWidth="1"/>
    <col min="488" max="488" width="14.6328125" style="3" customWidth="1"/>
    <col min="489" max="489" width="5.08984375" style="3" customWidth="1"/>
    <col min="490" max="490" width="12.6328125" style="3" customWidth="1"/>
    <col min="491" max="491" width="1.6328125" style="3" customWidth="1"/>
    <col min="492" max="492" width="11.7265625" style="3" customWidth="1"/>
    <col min="493" max="493" width="13" style="3" customWidth="1"/>
    <col min="494" max="497" width="11.7265625" style="3" customWidth="1"/>
    <col min="498" max="498" width="10.453125" style="3" customWidth="1"/>
    <col min="499" max="499" width="0.90625" style="3" customWidth="1"/>
    <col min="500" max="500" width="5.6328125" style="3" customWidth="1"/>
    <col min="501" max="501" width="9" style="3" customWidth="1"/>
    <col min="502" max="502" width="5.6328125" style="3" customWidth="1"/>
    <col min="503" max="503" width="9" style="3" customWidth="1"/>
    <col min="504" max="504" width="5.6328125" style="3" customWidth="1"/>
    <col min="505" max="505" width="9" style="3" customWidth="1"/>
    <col min="506" max="506" width="5.6328125" style="3" customWidth="1"/>
    <col min="507" max="507" width="9" style="3" customWidth="1"/>
    <col min="508" max="508" width="5.6328125" style="3" customWidth="1"/>
    <col min="509" max="509" width="9" style="3" customWidth="1"/>
    <col min="510" max="510" width="9" style="3"/>
    <col min="511" max="511" width="0.90625" style="3" customWidth="1"/>
    <col min="512" max="512" width="4.453125" style="3" customWidth="1"/>
    <col min="513" max="513" width="9" style="3"/>
    <col min="514" max="514" width="11.08984375" style="3" customWidth="1"/>
    <col min="515" max="515" width="0.90625" style="3" customWidth="1"/>
    <col min="516" max="516" width="4.6328125" style="3" customWidth="1"/>
    <col min="517" max="517" width="22.6328125" style="3" customWidth="1"/>
    <col min="518" max="521" width="0" style="3" hidden="1" customWidth="1"/>
    <col min="522" max="737" width="9" style="3"/>
    <col min="738" max="738" width="5.7265625" style="3" customWidth="1"/>
    <col min="739" max="740" width="29.6328125" style="3" customWidth="1"/>
    <col min="741" max="741" width="10.26953125" style="3" customWidth="1"/>
    <col min="742" max="742" width="5.7265625" style="3" customWidth="1"/>
    <col min="743" max="743" width="13.6328125" style="3" customWidth="1"/>
    <col min="744" max="744" width="14.6328125" style="3" customWidth="1"/>
    <col min="745" max="745" width="5.08984375" style="3" customWidth="1"/>
    <col min="746" max="746" width="12.6328125" style="3" customWidth="1"/>
    <col min="747" max="747" width="1.6328125" style="3" customWidth="1"/>
    <col min="748" max="748" width="11.7265625" style="3" customWidth="1"/>
    <col min="749" max="749" width="13" style="3" customWidth="1"/>
    <col min="750" max="753" width="11.7265625" style="3" customWidth="1"/>
    <col min="754" max="754" width="10.453125" style="3" customWidth="1"/>
    <col min="755" max="755" width="0.90625" style="3" customWidth="1"/>
    <col min="756" max="756" width="5.6328125" style="3" customWidth="1"/>
    <col min="757" max="757" width="9" style="3" customWidth="1"/>
    <col min="758" max="758" width="5.6328125" style="3" customWidth="1"/>
    <col min="759" max="759" width="9" style="3" customWidth="1"/>
    <col min="760" max="760" width="5.6328125" style="3" customWidth="1"/>
    <col min="761" max="761" width="9" style="3" customWidth="1"/>
    <col min="762" max="762" width="5.6328125" style="3" customWidth="1"/>
    <col min="763" max="763" width="9" style="3" customWidth="1"/>
    <col min="764" max="764" width="5.6328125" style="3" customWidth="1"/>
    <col min="765" max="765" width="9" style="3" customWidth="1"/>
    <col min="766" max="766" width="9" style="3"/>
    <col min="767" max="767" width="0.90625" style="3" customWidth="1"/>
    <col min="768" max="768" width="4.453125" style="3" customWidth="1"/>
    <col min="769" max="769" width="9" style="3"/>
    <col min="770" max="770" width="11.08984375" style="3" customWidth="1"/>
    <col min="771" max="771" width="0.90625" style="3" customWidth="1"/>
    <col min="772" max="772" width="4.6328125" style="3" customWidth="1"/>
    <col min="773" max="773" width="22.6328125" style="3" customWidth="1"/>
    <col min="774" max="777" width="0" style="3" hidden="1" customWidth="1"/>
    <col min="778" max="993" width="9" style="3"/>
    <col min="994" max="994" width="5.7265625" style="3" customWidth="1"/>
    <col min="995" max="996" width="29.6328125" style="3" customWidth="1"/>
    <col min="997" max="997" width="10.26953125" style="3" customWidth="1"/>
    <col min="998" max="998" width="5.7265625" style="3" customWidth="1"/>
    <col min="999" max="999" width="13.6328125" style="3" customWidth="1"/>
    <col min="1000" max="1000" width="14.6328125" style="3" customWidth="1"/>
    <col min="1001" max="1001" width="5.08984375" style="3" customWidth="1"/>
    <col min="1002" max="1002" width="12.6328125" style="3" customWidth="1"/>
    <col min="1003" max="1003" width="1.6328125" style="3" customWidth="1"/>
    <col min="1004" max="1004" width="11.7265625" style="3" customWidth="1"/>
    <col min="1005" max="1005" width="13" style="3" customWidth="1"/>
    <col min="1006" max="1009" width="11.7265625" style="3" customWidth="1"/>
    <col min="1010" max="1010" width="10.453125" style="3" customWidth="1"/>
    <col min="1011" max="1011" width="0.90625" style="3" customWidth="1"/>
    <col min="1012" max="1012" width="5.6328125" style="3" customWidth="1"/>
    <col min="1013" max="1013" width="9" style="3" customWidth="1"/>
    <col min="1014" max="1014" width="5.6328125" style="3" customWidth="1"/>
    <col min="1015" max="1015" width="9" style="3" customWidth="1"/>
    <col min="1016" max="1016" width="5.6328125" style="3" customWidth="1"/>
    <col min="1017" max="1017" width="9" style="3" customWidth="1"/>
    <col min="1018" max="1018" width="5.6328125" style="3" customWidth="1"/>
    <col min="1019" max="1019" width="9" style="3" customWidth="1"/>
    <col min="1020" max="1020" width="5.6328125" style="3" customWidth="1"/>
    <col min="1021" max="1021" width="9" style="3" customWidth="1"/>
    <col min="1022" max="1022" width="9" style="3"/>
    <col min="1023" max="1023" width="0.90625" style="3" customWidth="1"/>
    <col min="1024" max="1024" width="4.453125" style="3" customWidth="1"/>
    <col min="1025" max="1025" width="9" style="3"/>
    <col min="1026" max="1026" width="11.08984375" style="3" customWidth="1"/>
    <col min="1027" max="1027" width="0.90625" style="3" customWidth="1"/>
    <col min="1028" max="1028" width="4.6328125" style="3" customWidth="1"/>
    <col min="1029" max="1029" width="22.6328125" style="3" customWidth="1"/>
    <col min="1030" max="1033" width="0" style="3" hidden="1" customWidth="1"/>
    <col min="1034" max="1249" width="9" style="3"/>
    <col min="1250" max="1250" width="5.7265625" style="3" customWidth="1"/>
    <col min="1251" max="1252" width="29.6328125" style="3" customWidth="1"/>
    <col min="1253" max="1253" width="10.26953125" style="3" customWidth="1"/>
    <col min="1254" max="1254" width="5.7265625" style="3" customWidth="1"/>
    <col min="1255" max="1255" width="13.6328125" style="3" customWidth="1"/>
    <col min="1256" max="1256" width="14.6328125" style="3" customWidth="1"/>
    <col min="1257" max="1257" width="5.08984375" style="3" customWidth="1"/>
    <col min="1258" max="1258" width="12.6328125" style="3" customWidth="1"/>
    <col min="1259" max="1259" width="1.6328125" style="3" customWidth="1"/>
    <col min="1260" max="1260" width="11.7265625" style="3" customWidth="1"/>
    <col min="1261" max="1261" width="13" style="3" customWidth="1"/>
    <col min="1262" max="1265" width="11.7265625" style="3" customWidth="1"/>
    <col min="1266" max="1266" width="10.453125" style="3" customWidth="1"/>
    <col min="1267" max="1267" width="0.90625" style="3" customWidth="1"/>
    <col min="1268" max="1268" width="5.6328125" style="3" customWidth="1"/>
    <col min="1269" max="1269" width="9" style="3" customWidth="1"/>
    <col min="1270" max="1270" width="5.6328125" style="3" customWidth="1"/>
    <col min="1271" max="1271" width="9" style="3" customWidth="1"/>
    <col min="1272" max="1272" width="5.6328125" style="3" customWidth="1"/>
    <col min="1273" max="1273" width="9" style="3" customWidth="1"/>
    <col min="1274" max="1274" width="5.6328125" style="3" customWidth="1"/>
    <col min="1275" max="1275" width="9" style="3" customWidth="1"/>
    <col min="1276" max="1276" width="5.6328125" style="3" customWidth="1"/>
    <col min="1277" max="1277" width="9" style="3" customWidth="1"/>
    <col min="1278" max="1278" width="9" style="3"/>
    <col min="1279" max="1279" width="0.90625" style="3" customWidth="1"/>
    <col min="1280" max="1280" width="4.453125" style="3" customWidth="1"/>
    <col min="1281" max="1281" width="9" style="3"/>
    <col min="1282" max="1282" width="11.08984375" style="3" customWidth="1"/>
    <col min="1283" max="1283" width="0.90625" style="3" customWidth="1"/>
    <col min="1284" max="1284" width="4.6328125" style="3" customWidth="1"/>
    <col min="1285" max="1285" width="22.6328125" style="3" customWidth="1"/>
    <col min="1286" max="1289" width="0" style="3" hidden="1" customWidth="1"/>
    <col min="1290" max="1505" width="9" style="3"/>
    <col min="1506" max="1506" width="5.7265625" style="3" customWidth="1"/>
    <col min="1507" max="1508" width="29.6328125" style="3" customWidth="1"/>
    <col min="1509" max="1509" width="10.26953125" style="3" customWidth="1"/>
    <col min="1510" max="1510" width="5.7265625" style="3" customWidth="1"/>
    <col min="1511" max="1511" width="13.6328125" style="3" customWidth="1"/>
    <col min="1512" max="1512" width="14.6328125" style="3" customWidth="1"/>
    <col min="1513" max="1513" width="5.08984375" style="3" customWidth="1"/>
    <col min="1514" max="1514" width="12.6328125" style="3" customWidth="1"/>
    <col min="1515" max="1515" width="1.6328125" style="3" customWidth="1"/>
    <col min="1516" max="1516" width="11.7265625" style="3" customWidth="1"/>
    <col min="1517" max="1517" width="13" style="3" customWidth="1"/>
    <col min="1518" max="1521" width="11.7265625" style="3" customWidth="1"/>
    <col min="1522" max="1522" width="10.453125" style="3" customWidth="1"/>
    <col min="1523" max="1523" width="0.90625" style="3" customWidth="1"/>
    <col min="1524" max="1524" width="5.6328125" style="3" customWidth="1"/>
    <col min="1525" max="1525" width="9" style="3" customWidth="1"/>
    <col min="1526" max="1526" width="5.6328125" style="3" customWidth="1"/>
    <col min="1527" max="1527" width="9" style="3" customWidth="1"/>
    <col min="1528" max="1528" width="5.6328125" style="3" customWidth="1"/>
    <col min="1529" max="1529" width="9" style="3" customWidth="1"/>
    <col min="1530" max="1530" width="5.6328125" style="3" customWidth="1"/>
    <col min="1531" max="1531" width="9" style="3" customWidth="1"/>
    <col min="1532" max="1532" width="5.6328125" style="3" customWidth="1"/>
    <col min="1533" max="1533" width="9" style="3" customWidth="1"/>
    <col min="1534" max="1534" width="9" style="3"/>
    <col min="1535" max="1535" width="0.90625" style="3" customWidth="1"/>
    <col min="1536" max="1536" width="4.453125" style="3" customWidth="1"/>
    <col min="1537" max="1537" width="9" style="3"/>
    <col min="1538" max="1538" width="11.08984375" style="3" customWidth="1"/>
    <col min="1539" max="1539" width="0.90625" style="3" customWidth="1"/>
    <col min="1540" max="1540" width="4.6328125" style="3" customWidth="1"/>
    <col min="1541" max="1541" width="22.6328125" style="3" customWidth="1"/>
    <col min="1542" max="1545" width="0" style="3" hidden="1" customWidth="1"/>
    <col min="1546" max="1761" width="9" style="3"/>
    <col min="1762" max="1762" width="5.7265625" style="3" customWidth="1"/>
    <col min="1763" max="1764" width="29.6328125" style="3" customWidth="1"/>
    <col min="1765" max="1765" width="10.26953125" style="3" customWidth="1"/>
    <col min="1766" max="1766" width="5.7265625" style="3" customWidth="1"/>
    <col min="1767" max="1767" width="13.6328125" style="3" customWidth="1"/>
    <col min="1768" max="1768" width="14.6328125" style="3" customWidth="1"/>
    <col min="1769" max="1769" width="5.08984375" style="3" customWidth="1"/>
    <col min="1770" max="1770" width="12.6328125" style="3" customWidth="1"/>
    <col min="1771" max="1771" width="1.6328125" style="3" customWidth="1"/>
    <col min="1772" max="1772" width="11.7265625" style="3" customWidth="1"/>
    <col min="1773" max="1773" width="13" style="3" customWidth="1"/>
    <col min="1774" max="1777" width="11.7265625" style="3" customWidth="1"/>
    <col min="1778" max="1778" width="10.453125" style="3" customWidth="1"/>
    <col min="1779" max="1779" width="0.90625" style="3" customWidth="1"/>
    <col min="1780" max="1780" width="5.6328125" style="3" customWidth="1"/>
    <col min="1781" max="1781" width="9" style="3" customWidth="1"/>
    <col min="1782" max="1782" width="5.6328125" style="3" customWidth="1"/>
    <col min="1783" max="1783" width="9" style="3" customWidth="1"/>
    <col min="1784" max="1784" width="5.6328125" style="3" customWidth="1"/>
    <col min="1785" max="1785" width="9" style="3" customWidth="1"/>
    <col min="1786" max="1786" width="5.6328125" style="3" customWidth="1"/>
    <col min="1787" max="1787" width="9" style="3" customWidth="1"/>
    <col min="1788" max="1788" width="5.6328125" style="3" customWidth="1"/>
    <col min="1789" max="1789" width="9" style="3" customWidth="1"/>
    <col min="1790" max="1790" width="9" style="3"/>
    <col min="1791" max="1791" width="0.90625" style="3" customWidth="1"/>
    <col min="1792" max="1792" width="4.453125" style="3" customWidth="1"/>
    <col min="1793" max="1793" width="9" style="3"/>
    <col min="1794" max="1794" width="11.08984375" style="3" customWidth="1"/>
    <col min="1795" max="1795" width="0.90625" style="3" customWidth="1"/>
    <col min="1796" max="1796" width="4.6328125" style="3" customWidth="1"/>
    <col min="1797" max="1797" width="22.6328125" style="3" customWidth="1"/>
    <col min="1798" max="1801" width="0" style="3" hidden="1" customWidth="1"/>
    <col min="1802" max="2017" width="9" style="3"/>
    <col min="2018" max="2018" width="5.7265625" style="3" customWidth="1"/>
    <col min="2019" max="2020" width="29.6328125" style="3" customWidth="1"/>
    <col min="2021" max="2021" width="10.26953125" style="3" customWidth="1"/>
    <col min="2022" max="2022" width="5.7265625" style="3" customWidth="1"/>
    <col min="2023" max="2023" width="13.6328125" style="3" customWidth="1"/>
    <col min="2024" max="2024" width="14.6328125" style="3" customWidth="1"/>
    <col min="2025" max="2025" width="5.08984375" style="3" customWidth="1"/>
    <col min="2026" max="2026" width="12.6328125" style="3" customWidth="1"/>
    <col min="2027" max="2027" width="1.6328125" style="3" customWidth="1"/>
    <col min="2028" max="2028" width="11.7265625" style="3" customWidth="1"/>
    <col min="2029" max="2029" width="13" style="3" customWidth="1"/>
    <col min="2030" max="2033" width="11.7265625" style="3" customWidth="1"/>
    <col min="2034" max="2034" width="10.453125" style="3" customWidth="1"/>
    <col min="2035" max="2035" width="0.90625" style="3" customWidth="1"/>
    <col min="2036" max="2036" width="5.6328125" style="3" customWidth="1"/>
    <col min="2037" max="2037" width="9" style="3" customWidth="1"/>
    <col min="2038" max="2038" width="5.6328125" style="3" customWidth="1"/>
    <col min="2039" max="2039" width="9" style="3" customWidth="1"/>
    <col min="2040" max="2040" width="5.6328125" style="3" customWidth="1"/>
    <col min="2041" max="2041" width="9" style="3" customWidth="1"/>
    <col min="2042" max="2042" width="5.6328125" style="3" customWidth="1"/>
    <col min="2043" max="2043" width="9" style="3" customWidth="1"/>
    <col min="2044" max="2044" width="5.6328125" style="3" customWidth="1"/>
    <col min="2045" max="2045" width="9" style="3" customWidth="1"/>
    <col min="2046" max="2046" width="9" style="3"/>
    <col min="2047" max="2047" width="0.90625" style="3" customWidth="1"/>
    <col min="2048" max="2048" width="4.453125" style="3" customWidth="1"/>
    <col min="2049" max="2049" width="9" style="3"/>
    <col min="2050" max="2050" width="11.08984375" style="3" customWidth="1"/>
    <col min="2051" max="2051" width="0.90625" style="3" customWidth="1"/>
    <col min="2052" max="2052" width="4.6328125" style="3" customWidth="1"/>
    <col min="2053" max="2053" width="22.6328125" style="3" customWidth="1"/>
    <col min="2054" max="2057" width="0" style="3" hidden="1" customWidth="1"/>
    <col min="2058" max="2273" width="9" style="3"/>
    <col min="2274" max="2274" width="5.7265625" style="3" customWidth="1"/>
    <col min="2275" max="2276" width="29.6328125" style="3" customWidth="1"/>
    <col min="2277" max="2277" width="10.26953125" style="3" customWidth="1"/>
    <col min="2278" max="2278" width="5.7265625" style="3" customWidth="1"/>
    <col min="2279" max="2279" width="13.6328125" style="3" customWidth="1"/>
    <col min="2280" max="2280" width="14.6328125" style="3" customWidth="1"/>
    <col min="2281" max="2281" width="5.08984375" style="3" customWidth="1"/>
    <col min="2282" max="2282" width="12.6328125" style="3" customWidth="1"/>
    <col min="2283" max="2283" width="1.6328125" style="3" customWidth="1"/>
    <col min="2284" max="2284" width="11.7265625" style="3" customWidth="1"/>
    <col min="2285" max="2285" width="13" style="3" customWidth="1"/>
    <col min="2286" max="2289" width="11.7265625" style="3" customWidth="1"/>
    <col min="2290" max="2290" width="10.453125" style="3" customWidth="1"/>
    <col min="2291" max="2291" width="0.90625" style="3" customWidth="1"/>
    <col min="2292" max="2292" width="5.6328125" style="3" customWidth="1"/>
    <col min="2293" max="2293" width="9" style="3" customWidth="1"/>
    <col min="2294" max="2294" width="5.6328125" style="3" customWidth="1"/>
    <col min="2295" max="2295" width="9" style="3" customWidth="1"/>
    <col min="2296" max="2296" width="5.6328125" style="3" customWidth="1"/>
    <col min="2297" max="2297" width="9" style="3" customWidth="1"/>
    <col min="2298" max="2298" width="5.6328125" style="3" customWidth="1"/>
    <col min="2299" max="2299" width="9" style="3" customWidth="1"/>
    <col min="2300" max="2300" width="5.6328125" style="3" customWidth="1"/>
    <col min="2301" max="2301" width="9" style="3" customWidth="1"/>
    <col min="2302" max="2302" width="9" style="3"/>
    <col min="2303" max="2303" width="0.90625" style="3" customWidth="1"/>
    <col min="2304" max="2304" width="4.453125" style="3" customWidth="1"/>
    <col min="2305" max="2305" width="9" style="3"/>
    <col min="2306" max="2306" width="11.08984375" style="3" customWidth="1"/>
    <col min="2307" max="2307" width="0.90625" style="3" customWidth="1"/>
    <col min="2308" max="2308" width="4.6328125" style="3" customWidth="1"/>
    <col min="2309" max="2309" width="22.6328125" style="3" customWidth="1"/>
    <col min="2310" max="2313" width="0" style="3" hidden="1" customWidth="1"/>
    <col min="2314" max="2529" width="9" style="3"/>
    <col min="2530" max="2530" width="5.7265625" style="3" customWidth="1"/>
    <col min="2531" max="2532" width="29.6328125" style="3" customWidth="1"/>
    <col min="2533" max="2533" width="10.26953125" style="3" customWidth="1"/>
    <col min="2534" max="2534" width="5.7265625" style="3" customWidth="1"/>
    <col min="2535" max="2535" width="13.6328125" style="3" customWidth="1"/>
    <col min="2536" max="2536" width="14.6328125" style="3" customWidth="1"/>
    <col min="2537" max="2537" width="5.08984375" style="3" customWidth="1"/>
    <col min="2538" max="2538" width="12.6328125" style="3" customWidth="1"/>
    <col min="2539" max="2539" width="1.6328125" style="3" customWidth="1"/>
    <col min="2540" max="2540" width="11.7265625" style="3" customWidth="1"/>
    <col min="2541" max="2541" width="13" style="3" customWidth="1"/>
    <col min="2542" max="2545" width="11.7265625" style="3" customWidth="1"/>
    <col min="2546" max="2546" width="10.453125" style="3" customWidth="1"/>
    <col min="2547" max="2547" width="0.90625" style="3" customWidth="1"/>
    <col min="2548" max="2548" width="5.6328125" style="3" customWidth="1"/>
    <col min="2549" max="2549" width="9" style="3" customWidth="1"/>
    <col min="2550" max="2550" width="5.6328125" style="3" customWidth="1"/>
    <col min="2551" max="2551" width="9" style="3" customWidth="1"/>
    <col min="2552" max="2552" width="5.6328125" style="3" customWidth="1"/>
    <col min="2553" max="2553" width="9" style="3" customWidth="1"/>
    <col min="2554" max="2554" width="5.6328125" style="3" customWidth="1"/>
    <col min="2555" max="2555" width="9" style="3" customWidth="1"/>
    <col min="2556" max="2556" width="5.6328125" style="3" customWidth="1"/>
    <col min="2557" max="2557" width="9" style="3" customWidth="1"/>
    <col min="2558" max="2558" width="9" style="3"/>
    <col min="2559" max="2559" width="0.90625" style="3" customWidth="1"/>
    <col min="2560" max="2560" width="4.453125" style="3" customWidth="1"/>
    <col min="2561" max="2561" width="9" style="3"/>
    <col min="2562" max="2562" width="11.08984375" style="3" customWidth="1"/>
    <col min="2563" max="2563" width="0.90625" style="3" customWidth="1"/>
    <col min="2564" max="2564" width="4.6328125" style="3" customWidth="1"/>
    <col min="2565" max="2565" width="22.6328125" style="3" customWidth="1"/>
    <col min="2566" max="2569" width="0" style="3" hidden="1" customWidth="1"/>
    <col min="2570" max="2785" width="9" style="3"/>
    <col min="2786" max="2786" width="5.7265625" style="3" customWidth="1"/>
    <col min="2787" max="2788" width="29.6328125" style="3" customWidth="1"/>
    <col min="2789" max="2789" width="10.26953125" style="3" customWidth="1"/>
    <col min="2790" max="2790" width="5.7265625" style="3" customWidth="1"/>
    <col min="2791" max="2791" width="13.6328125" style="3" customWidth="1"/>
    <col min="2792" max="2792" width="14.6328125" style="3" customWidth="1"/>
    <col min="2793" max="2793" width="5.08984375" style="3" customWidth="1"/>
    <col min="2794" max="2794" width="12.6328125" style="3" customWidth="1"/>
    <col min="2795" max="2795" width="1.6328125" style="3" customWidth="1"/>
    <col min="2796" max="2796" width="11.7265625" style="3" customWidth="1"/>
    <col min="2797" max="2797" width="13" style="3" customWidth="1"/>
    <col min="2798" max="2801" width="11.7265625" style="3" customWidth="1"/>
    <col min="2802" max="2802" width="10.453125" style="3" customWidth="1"/>
    <col min="2803" max="2803" width="0.90625" style="3" customWidth="1"/>
    <col min="2804" max="2804" width="5.6328125" style="3" customWidth="1"/>
    <col min="2805" max="2805" width="9" style="3" customWidth="1"/>
    <col min="2806" max="2806" width="5.6328125" style="3" customWidth="1"/>
    <col min="2807" max="2807" width="9" style="3" customWidth="1"/>
    <col min="2808" max="2808" width="5.6328125" style="3" customWidth="1"/>
    <col min="2809" max="2809" width="9" style="3" customWidth="1"/>
    <col min="2810" max="2810" width="5.6328125" style="3" customWidth="1"/>
    <col min="2811" max="2811" width="9" style="3" customWidth="1"/>
    <col min="2812" max="2812" width="5.6328125" style="3" customWidth="1"/>
    <col min="2813" max="2813" width="9" style="3" customWidth="1"/>
    <col min="2814" max="2814" width="9" style="3"/>
    <col min="2815" max="2815" width="0.90625" style="3" customWidth="1"/>
    <col min="2816" max="2816" width="4.453125" style="3" customWidth="1"/>
    <col min="2817" max="2817" width="9" style="3"/>
    <col min="2818" max="2818" width="11.08984375" style="3" customWidth="1"/>
    <col min="2819" max="2819" width="0.90625" style="3" customWidth="1"/>
    <col min="2820" max="2820" width="4.6328125" style="3" customWidth="1"/>
    <col min="2821" max="2821" width="22.6328125" style="3" customWidth="1"/>
    <col min="2822" max="2825" width="0" style="3" hidden="1" customWidth="1"/>
    <col min="2826" max="3041" width="9" style="3"/>
    <col min="3042" max="3042" width="5.7265625" style="3" customWidth="1"/>
    <col min="3043" max="3044" width="29.6328125" style="3" customWidth="1"/>
    <col min="3045" max="3045" width="10.26953125" style="3" customWidth="1"/>
    <col min="3046" max="3046" width="5.7265625" style="3" customWidth="1"/>
    <col min="3047" max="3047" width="13.6328125" style="3" customWidth="1"/>
    <col min="3048" max="3048" width="14.6328125" style="3" customWidth="1"/>
    <col min="3049" max="3049" width="5.08984375" style="3" customWidth="1"/>
    <col min="3050" max="3050" width="12.6328125" style="3" customWidth="1"/>
    <col min="3051" max="3051" width="1.6328125" style="3" customWidth="1"/>
    <col min="3052" max="3052" width="11.7265625" style="3" customWidth="1"/>
    <col min="3053" max="3053" width="13" style="3" customWidth="1"/>
    <col min="3054" max="3057" width="11.7265625" style="3" customWidth="1"/>
    <col min="3058" max="3058" width="10.453125" style="3" customWidth="1"/>
    <col min="3059" max="3059" width="0.90625" style="3" customWidth="1"/>
    <col min="3060" max="3060" width="5.6328125" style="3" customWidth="1"/>
    <col min="3061" max="3061" width="9" style="3" customWidth="1"/>
    <col min="3062" max="3062" width="5.6328125" style="3" customWidth="1"/>
    <col min="3063" max="3063" width="9" style="3" customWidth="1"/>
    <col min="3064" max="3064" width="5.6328125" style="3" customWidth="1"/>
    <col min="3065" max="3065" width="9" style="3" customWidth="1"/>
    <col min="3066" max="3066" width="5.6328125" style="3" customWidth="1"/>
    <col min="3067" max="3067" width="9" style="3" customWidth="1"/>
    <col min="3068" max="3068" width="5.6328125" style="3" customWidth="1"/>
    <col min="3069" max="3069" width="9" style="3" customWidth="1"/>
    <col min="3070" max="3070" width="9" style="3"/>
    <col min="3071" max="3071" width="0.90625" style="3" customWidth="1"/>
    <col min="3072" max="3072" width="4.453125" style="3" customWidth="1"/>
    <col min="3073" max="3073" width="9" style="3"/>
    <col min="3074" max="3074" width="11.08984375" style="3" customWidth="1"/>
    <col min="3075" max="3075" width="0.90625" style="3" customWidth="1"/>
    <col min="3076" max="3076" width="4.6328125" style="3" customWidth="1"/>
    <col min="3077" max="3077" width="22.6328125" style="3" customWidth="1"/>
    <col min="3078" max="3081" width="0" style="3" hidden="1" customWidth="1"/>
    <col min="3082" max="3297" width="9" style="3"/>
    <col min="3298" max="3298" width="5.7265625" style="3" customWidth="1"/>
    <col min="3299" max="3300" width="29.6328125" style="3" customWidth="1"/>
    <col min="3301" max="3301" width="10.26953125" style="3" customWidth="1"/>
    <col min="3302" max="3302" width="5.7265625" style="3" customWidth="1"/>
    <col min="3303" max="3303" width="13.6328125" style="3" customWidth="1"/>
    <col min="3304" max="3304" width="14.6328125" style="3" customWidth="1"/>
    <col min="3305" max="3305" width="5.08984375" style="3" customWidth="1"/>
    <col min="3306" max="3306" width="12.6328125" style="3" customWidth="1"/>
    <col min="3307" max="3307" width="1.6328125" style="3" customWidth="1"/>
    <col min="3308" max="3308" width="11.7265625" style="3" customWidth="1"/>
    <col min="3309" max="3309" width="13" style="3" customWidth="1"/>
    <col min="3310" max="3313" width="11.7265625" style="3" customWidth="1"/>
    <col min="3314" max="3314" width="10.453125" style="3" customWidth="1"/>
    <col min="3315" max="3315" width="0.90625" style="3" customWidth="1"/>
    <col min="3316" max="3316" width="5.6328125" style="3" customWidth="1"/>
    <col min="3317" max="3317" width="9" style="3" customWidth="1"/>
    <col min="3318" max="3318" width="5.6328125" style="3" customWidth="1"/>
    <col min="3319" max="3319" width="9" style="3" customWidth="1"/>
    <col min="3320" max="3320" width="5.6328125" style="3" customWidth="1"/>
    <col min="3321" max="3321" width="9" style="3" customWidth="1"/>
    <col min="3322" max="3322" width="5.6328125" style="3" customWidth="1"/>
    <col min="3323" max="3323" width="9" style="3" customWidth="1"/>
    <col min="3324" max="3324" width="5.6328125" style="3" customWidth="1"/>
    <col min="3325" max="3325" width="9" style="3" customWidth="1"/>
    <col min="3326" max="3326" width="9" style="3"/>
    <col min="3327" max="3327" width="0.90625" style="3" customWidth="1"/>
    <col min="3328" max="3328" width="4.453125" style="3" customWidth="1"/>
    <col min="3329" max="3329" width="9" style="3"/>
    <col min="3330" max="3330" width="11.08984375" style="3" customWidth="1"/>
    <col min="3331" max="3331" width="0.90625" style="3" customWidth="1"/>
    <col min="3332" max="3332" width="4.6328125" style="3" customWidth="1"/>
    <col min="3333" max="3333" width="22.6328125" style="3" customWidth="1"/>
    <col min="3334" max="3337" width="0" style="3" hidden="1" customWidth="1"/>
    <col min="3338" max="3553" width="9" style="3"/>
    <col min="3554" max="3554" width="5.7265625" style="3" customWidth="1"/>
    <col min="3555" max="3556" width="29.6328125" style="3" customWidth="1"/>
    <col min="3557" max="3557" width="10.26953125" style="3" customWidth="1"/>
    <col min="3558" max="3558" width="5.7265625" style="3" customWidth="1"/>
    <col min="3559" max="3559" width="13.6328125" style="3" customWidth="1"/>
    <col min="3560" max="3560" width="14.6328125" style="3" customWidth="1"/>
    <col min="3561" max="3561" width="5.08984375" style="3" customWidth="1"/>
    <col min="3562" max="3562" width="12.6328125" style="3" customWidth="1"/>
    <col min="3563" max="3563" width="1.6328125" style="3" customWidth="1"/>
    <col min="3564" max="3564" width="11.7265625" style="3" customWidth="1"/>
    <col min="3565" max="3565" width="13" style="3" customWidth="1"/>
    <col min="3566" max="3569" width="11.7265625" style="3" customWidth="1"/>
    <col min="3570" max="3570" width="10.453125" style="3" customWidth="1"/>
    <col min="3571" max="3571" width="0.90625" style="3" customWidth="1"/>
    <col min="3572" max="3572" width="5.6328125" style="3" customWidth="1"/>
    <col min="3573" max="3573" width="9" style="3" customWidth="1"/>
    <col min="3574" max="3574" width="5.6328125" style="3" customWidth="1"/>
    <col min="3575" max="3575" width="9" style="3" customWidth="1"/>
    <col min="3576" max="3576" width="5.6328125" style="3" customWidth="1"/>
    <col min="3577" max="3577" width="9" style="3" customWidth="1"/>
    <col min="3578" max="3578" width="5.6328125" style="3" customWidth="1"/>
    <col min="3579" max="3579" width="9" style="3" customWidth="1"/>
    <col min="3580" max="3580" width="5.6328125" style="3" customWidth="1"/>
    <col min="3581" max="3581" width="9" style="3" customWidth="1"/>
    <col min="3582" max="3582" width="9" style="3"/>
    <col min="3583" max="3583" width="0.90625" style="3" customWidth="1"/>
    <col min="3584" max="3584" width="4.453125" style="3" customWidth="1"/>
    <col min="3585" max="3585" width="9" style="3"/>
    <col min="3586" max="3586" width="11.08984375" style="3" customWidth="1"/>
    <col min="3587" max="3587" width="0.90625" style="3" customWidth="1"/>
    <col min="3588" max="3588" width="4.6328125" style="3" customWidth="1"/>
    <col min="3589" max="3589" width="22.6328125" style="3" customWidth="1"/>
    <col min="3590" max="3593" width="0" style="3" hidden="1" customWidth="1"/>
    <col min="3594" max="3809" width="9" style="3"/>
    <col min="3810" max="3810" width="5.7265625" style="3" customWidth="1"/>
    <col min="3811" max="3812" width="29.6328125" style="3" customWidth="1"/>
    <col min="3813" max="3813" width="10.26953125" style="3" customWidth="1"/>
    <col min="3814" max="3814" width="5.7265625" style="3" customWidth="1"/>
    <col min="3815" max="3815" width="13.6328125" style="3" customWidth="1"/>
    <col min="3816" max="3816" width="14.6328125" style="3" customWidth="1"/>
    <col min="3817" max="3817" width="5.08984375" style="3" customWidth="1"/>
    <col min="3818" max="3818" width="12.6328125" style="3" customWidth="1"/>
    <col min="3819" max="3819" width="1.6328125" style="3" customWidth="1"/>
    <col min="3820" max="3820" width="11.7265625" style="3" customWidth="1"/>
    <col min="3821" max="3821" width="13" style="3" customWidth="1"/>
    <col min="3822" max="3825" width="11.7265625" style="3" customWidth="1"/>
    <col min="3826" max="3826" width="10.453125" style="3" customWidth="1"/>
    <col min="3827" max="3827" width="0.90625" style="3" customWidth="1"/>
    <col min="3828" max="3828" width="5.6328125" style="3" customWidth="1"/>
    <col min="3829" max="3829" width="9" style="3" customWidth="1"/>
    <col min="3830" max="3830" width="5.6328125" style="3" customWidth="1"/>
    <col min="3831" max="3831" width="9" style="3" customWidth="1"/>
    <col min="3832" max="3832" width="5.6328125" style="3" customWidth="1"/>
    <col min="3833" max="3833" width="9" style="3" customWidth="1"/>
    <col min="3834" max="3834" width="5.6328125" style="3" customWidth="1"/>
    <col min="3835" max="3835" width="9" style="3" customWidth="1"/>
    <col min="3836" max="3836" width="5.6328125" style="3" customWidth="1"/>
    <col min="3837" max="3837" width="9" style="3" customWidth="1"/>
    <col min="3838" max="3838" width="9" style="3"/>
    <col min="3839" max="3839" width="0.90625" style="3" customWidth="1"/>
    <col min="3840" max="3840" width="4.453125" style="3" customWidth="1"/>
    <col min="3841" max="3841" width="9" style="3"/>
    <col min="3842" max="3842" width="11.08984375" style="3" customWidth="1"/>
    <col min="3843" max="3843" width="0.90625" style="3" customWidth="1"/>
    <col min="3844" max="3844" width="4.6328125" style="3" customWidth="1"/>
    <col min="3845" max="3845" width="22.6328125" style="3" customWidth="1"/>
    <col min="3846" max="3849" width="0" style="3" hidden="1" customWidth="1"/>
    <col min="3850" max="4065" width="9" style="3"/>
    <col min="4066" max="4066" width="5.7265625" style="3" customWidth="1"/>
    <col min="4067" max="4068" width="29.6328125" style="3" customWidth="1"/>
    <col min="4069" max="4069" width="10.26953125" style="3" customWidth="1"/>
    <col min="4070" max="4070" width="5.7265625" style="3" customWidth="1"/>
    <col min="4071" max="4071" width="13.6328125" style="3" customWidth="1"/>
    <col min="4072" max="4072" width="14.6328125" style="3" customWidth="1"/>
    <col min="4073" max="4073" width="5.08984375" style="3" customWidth="1"/>
    <col min="4074" max="4074" width="12.6328125" style="3" customWidth="1"/>
    <col min="4075" max="4075" width="1.6328125" style="3" customWidth="1"/>
    <col min="4076" max="4076" width="11.7265625" style="3" customWidth="1"/>
    <col min="4077" max="4077" width="13" style="3" customWidth="1"/>
    <col min="4078" max="4081" width="11.7265625" style="3" customWidth="1"/>
    <col min="4082" max="4082" width="10.453125" style="3" customWidth="1"/>
    <col min="4083" max="4083" width="0.90625" style="3" customWidth="1"/>
    <col min="4084" max="4084" width="5.6328125" style="3" customWidth="1"/>
    <col min="4085" max="4085" width="9" style="3" customWidth="1"/>
    <col min="4086" max="4086" width="5.6328125" style="3" customWidth="1"/>
    <col min="4087" max="4087" width="9" style="3" customWidth="1"/>
    <col min="4088" max="4088" width="5.6328125" style="3" customWidth="1"/>
    <col min="4089" max="4089" width="9" style="3" customWidth="1"/>
    <col min="4090" max="4090" width="5.6328125" style="3" customWidth="1"/>
    <col min="4091" max="4091" width="9" style="3" customWidth="1"/>
    <col min="4092" max="4092" width="5.6328125" style="3" customWidth="1"/>
    <col min="4093" max="4093" width="9" style="3" customWidth="1"/>
    <col min="4094" max="4094" width="9" style="3"/>
    <col min="4095" max="4095" width="0.90625" style="3" customWidth="1"/>
    <col min="4096" max="4096" width="4.453125" style="3" customWidth="1"/>
    <col min="4097" max="4097" width="9" style="3"/>
    <col min="4098" max="4098" width="11.08984375" style="3" customWidth="1"/>
    <col min="4099" max="4099" width="0.90625" style="3" customWidth="1"/>
    <col min="4100" max="4100" width="4.6328125" style="3" customWidth="1"/>
    <col min="4101" max="4101" width="22.6328125" style="3" customWidth="1"/>
    <col min="4102" max="4105" width="0" style="3" hidden="1" customWidth="1"/>
    <col min="4106" max="4321" width="9" style="3"/>
    <col min="4322" max="4322" width="5.7265625" style="3" customWidth="1"/>
    <col min="4323" max="4324" width="29.6328125" style="3" customWidth="1"/>
    <col min="4325" max="4325" width="10.26953125" style="3" customWidth="1"/>
    <col min="4326" max="4326" width="5.7265625" style="3" customWidth="1"/>
    <col min="4327" max="4327" width="13.6328125" style="3" customWidth="1"/>
    <col min="4328" max="4328" width="14.6328125" style="3" customWidth="1"/>
    <col min="4329" max="4329" width="5.08984375" style="3" customWidth="1"/>
    <col min="4330" max="4330" width="12.6328125" style="3" customWidth="1"/>
    <col min="4331" max="4331" width="1.6328125" style="3" customWidth="1"/>
    <col min="4332" max="4332" width="11.7265625" style="3" customWidth="1"/>
    <col min="4333" max="4333" width="13" style="3" customWidth="1"/>
    <col min="4334" max="4337" width="11.7265625" style="3" customWidth="1"/>
    <col min="4338" max="4338" width="10.453125" style="3" customWidth="1"/>
    <col min="4339" max="4339" width="0.90625" style="3" customWidth="1"/>
    <col min="4340" max="4340" width="5.6328125" style="3" customWidth="1"/>
    <col min="4341" max="4341" width="9" style="3" customWidth="1"/>
    <col min="4342" max="4342" width="5.6328125" style="3" customWidth="1"/>
    <col min="4343" max="4343" width="9" style="3" customWidth="1"/>
    <col min="4344" max="4344" width="5.6328125" style="3" customWidth="1"/>
    <col min="4345" max="4345" width="9" style="3" customWidth="1"/>
    <col min="4346" max="4346" width="5.6328125" style="3" customWidth="1"/>
    <col min="4347" max="4347" width="9" style="3" customWidth="1"/>
    <col min="4348" max="4348" width="5.6328125" style="3" customWidth="1"/>
    <col min="4349" max="4349" width="9" style="3" customWidth="1"/>
    <col min="4350" max="4350" width="9" style="3"/>
    <col min="4351" max="4351" width="0.90625" style="3" customWidth="1"/>
    <col min="4352" max="4352" width="4.453125" style="3" customWidth="1"/>
    <col min="4353" max="4353" width="9" style="3"/>
    <col min="4354" max="4354" width="11.08984375" style="3" customWidth="1"/>
    <col min="4355" max="4355" width="0.90625" style="3" customWidth="1"/>
    <col min="4356" max="4356" width="4.6328125" style="3" customWidth="1"/>
    <col min="4357" max="4357" width="22.6328125" style="3" customWidth="1"/>
    <col min="4358" max="4361" width="0" style="3" hidden="1" customWidth="1"/>
    <col min="4362" max="4577" width="9" style="3"/>
    <col min="4578" max="4578" width="5.7265625" style="3" customWidth="1"/>
    <col min="4579" max="4580" width="29.6328125" style="3" customWidth="1"/>
    <col min="4581" max="4581" width="10.26953125" style="3" customWidth="1"/>
    <col min="4582" max="4582" width="5.7265625" style="3" customWidth="1"/>
    <col min="4583" max="4583" width="13.6328125" style="3" customWidth="1"/>
    <col min="4584" max="4584" width="14.6328125" style="3" customWidth="1"/>
    <col min="4585" max="4585" width="5.08984375" style="3" customWidth="1"/>
    <col min="4586" max="4586" width="12.6328125" style="3" customWidth="1"/>
    <col min="4587" max="4587" width="1.6328125" style="3" customWidth="1"/>
    <col min="4588" max="4588" width="11.7265625" style="3" customWidth="1"/>
    <col min="4589" max="4589" width="13" style="3" customWidth="1"/>
    <col min="4590" max="4593" width="11.7265625" style="3" customWidth="1"/>
    <col min="4594" max="4594" width="10.453125" style="3" customWidth="1"/>
    <col min="4595" max="4595" width="0.90625" style="3" customWidth="1"/>
    <col min="4596" max="4596" width="5.6328125" style="3" customWidth="1"/>
    <col min="4597" max="4597" width="9" style="3" customWidth="1"/>
    <col min="4598" max="4598" width="5.6328125" style="3" customWidth="1"/>
    <col min="4599" max="4599" width="9" style="3" customWidth="1"/>
    <col min="4600" max="4600" width="5.6328125" style="3" customWidth="1"/>
    <col min="4601" max="4601" width="9" style="3" customWidth="1"/>
    <col min="4602" max="4602" width="5.6328125" style="3" customWidth="1"/>
    <col min="4603" max="4603" width="9" style="3" customWidth="1"/>
    <col min="4604" max="4604" width="5.6328125" style="3" customWidth="1"/>
    <col min="4605" max="4605" width="9" style="3" customWidth="1"/>
    <col min="4606" max="4606" width="9" style="3"/>
    <col min="4607" max="4607" width="0.90625" style="3" customWidth="1"/>
    <col min="4608" max="4608" width="4.453125" style="3" customWidth="1"/>
    <col min="4609" max="4609" width="9" style="3"/>
    <col min="4610" max="4610" width="11.08984375" style="3" customWidth="1"/>
    <col min="4611" max="4611" width="0.90625" style="3" customWidth="1"/>
    <col min="4612" max="4612" width="4.6328125" style="3" customWidth="1"/>
    <col min="4613" max="4613" width="22.6328125" style="3" customWidth="1"/>
    <col min="4614" max="4617" width="0" style="3" hidden="1" customWidth="1"/>
    <col min="4618" max="4833" width="9" style="3"/>
    <col min="4834" max="4834" width="5.7265625" style="3" customWidth="1"/>
    <col min="4835" max="4836" width="29.6328125" style="3" customWidth="1"/>
    <col min="4837" max="4837" width="10.26953125" style="3" customWidth="1"/>
    <col min="4838" max="4838" width="5.7265625" style="3" customWidth="1"/>
    <col min="4839" max="4839" width="13.6328125" style="3" customWidth="1"/>
    <col min="4840" max="4840" width="14.6328125" style="3" customWidth="1"/>
    <col min="4841" max="4841" width="5.08984375" style="3" customWidth="1"/>
    <col min="4842" max="4842" width="12.6328125" style="3" customWidth="1"/>
    <col min="4843" max="4843" width="1.6328125" style="3" customWidth="1"/>
    <col min="4844" max="4844" width="11.7265625" style="3" customWidth="1"/>
    <col min="4845" max="4845" width="13" style="3" customWidth="1"/>
    <col min="4846" max="4849" width="11.7265625" style="3" customWidth="1"/>
    <col min="4850" max="4850" width="10.453125" style="3" customWidth="1"/>
    <col min="4851" max="4851" width="0.90625" style="3" customWidth="1"/>
    <col min="4852" max="4852" width="5.6328125" style="3" customWidth="1"/>
    <col min="4853" max="4853" width="9" style="3" customWidth="1"/>
    <col min="4854" max="4854" width="5.6328125" style="3" customWidth="1"/>
    <col min="4855" max="4855" width="9" style="3" customWidth="1"/>
    <col min="4856" max="4856" width="5.6328125" style="3" customWidth="1"/>
    <col min="4857" max="4857" width="9" style="3" customWidth="1"/>
    <col min="4858" max="4858" width="5.6328125" style="3" customWidth="1"/>
    <col min="4859" max="4859" width="9" style="3" customWidth="1"/>
    <col min="4860" max="4860" width="5.6328125" style="3" customWidth="1"/>
    <col min="4861" max="4861" width="9" style="3" customWidth="1"/>
    <col min="4862" max="4862" width="9" style="3"/>
    <col min="4863" max="4863" width="0.90625" style="3" customWidth="1"/>
    <col min="4864" max="4864" width="4.453125" style="3" customWidth="1"/>
    <col min="4865" max="4865" width="9" style="3"/>
    <col min="4866" max="4866" width="11.08984375" style="3" customWidth="1"/>
    <col min="4867" max="4867" width="0.90625" style="3" customWidth="1"/>
    <col min="4868" max="4868" width="4.6328125" style="3" customWidth="1"/>
    <col min="4869" max="4869" width="22.6328125" style="3" customWidth="1"/>
    <col min="4870" max="4873" width="0" style="3" hidden="1" customWidth="1"/>
    <col min="4874" max="5089" width="9" style="3"/>
    <col min="5090" max="5090" width="5.7265625" style="3" customWidth="1"/>
    <col min="5091" max="5092" width="29.6328125" style="3" customWidth="1"/>
    <col min="5093" max="5093" width="10.26953125" style="3" customWidth="1"/>
    <col min="5094" max="5094" width="5.7265625" style="3" customWidth="1"/>
    <col min="5095" max="5095" width="13.6328125" style="3" customWidth="1"/>
    <col min="5096" max="5096" width="14.6328125" style="3" customWidth="1"/>
    <col min="5097" max="5097" width="5.08984375" style="3" customWidth="1"/>
    <col min="5098" max="5098" width="12.6328125" style="3" customWidth="1"/>
    <col min="5099" max="5099" width="1.6328125" style="3" customWidth="1"/>
    <col min="5100" max="5100" width="11.7265625" style="3" customWidth="1"/>
    <col min="5101" max="5101" width="13" style="3" customWidth="1"/>
    <col min="5102" max="5105" width="11.7265625" style="3" customWidth="1"/>
    <col min="5106" max="5106" width="10.453125" style="3" customWidth="1"/>
    <col min="5107" max="5107" width="0.90625" style="3" customWidth="1"/>
    <col min="5108" max="5108" width="5.6328125" style="3" customWidth="1"/>
    <col min="5109" max="5109" width="9" style="3" customWidth="1"/>
    <col min="5110" max="5110" width="5.6328125" style="3" customWidth="1"/>
    <col min="5111" max="5111" width="9" style="3" customWidth="1"/>
    <col min="5112" max="5112" width="5.6328125" style="3" customWidth="1"/>
    <col min="5113" max="5113" width="9" style="3" customWidth="1"/>
    <col min="5114" max="5114" width="5.6328125" style="3" customWidth="1"/>
    <col min="5115" max="5115" width="9" style="3" customWidth="1"/>
    <col min="5116" max="5116" width="5.6328125" style="3" customWidth="1"/>
    <col min="5117" max="5117" width="9" style="3" customWidth="1"/>
    <col min="5118" max="5118" width="9" style="3"/>
    <col min="5119" max="5119" width="0.90625" style="3" customWidth="1"/>
    <col min="5120" max="5120" width="4.453125" style="3" customWidth="1"/>
    <col min="5121" max="5121" width="9" style="3"/>
    <col min="5122" max="5122" width="11.08984375" style="3" customWidth="1"/>
    <col min="5123" max="5123" width="0.90625" style="3" customWidth="1"/>
    <col min="5124" max="5124" width="4.6328125" style="3" customWidth="1"/>
    <col min="5125" max="5125" width="22.6328125" style="3" customWidth="1"/>
    <col min="5126" max="5129" width="0" style="3" hidden="1" customWidth="1"/>
    <col min="5130" max="5345" width="9" style="3"/>
    <col min="5346" max="5346" width="5.7265625" style="3" customWidth="1"/>
    <col min="5347" max="5348" width="29.6328125" style="3" customWidth="1"/>
    <col min="5349" max="5349" width="10.26953125" style="3" customWidth="1"/>
    <col min="5350" max="5350" width="5.7265625" style="3" customWidth="1"/>
    <col min="5351" max="5351" width="13.6328125" style="3" customWidth="1"/>
    <col min="5352" max="5352" width="14.6328125" style="3" customWidth="1"/>
    <col min="5353" max="5353" width="5.08984375" style="3" customWidth="1"/>
    <col min="5354" max="5354" width="12.6328125" style="3" customWidth="1"/>
    <col min="5355" max="5355" width="1.6328125" style="3" customWidth="1"/>
    <col min="5356" max="5356" width="11.7265625" style="3" customWidth="1"/>
    <col min="5357" max="5357" width="13" style="3" customWidth="1"/>
    <col min="5358" max="5361" width="11.7265625" style="3" customWidth="1"/>
    <col min="5362" max="5362" width="10.453125" style="3" customWidth="1"/>
    <col min="5363" max="5363" width="0.90625" style="3" customWidth="1"/>
    <col min="5364" max="5364" width="5.6328125" style="3" customWidth="1"/>
    <col min="5365" max="5365" width="9" style="3" customWidth="1"/>
    <col min="5366" max="5366" width="5.6328125" style="3" customWidth="1"/>
    <col min="5367" max="5367" width="9" style="3" customWidth="1"/>
    <col min="5368" max="5368" width="5.6328125" style="3" customWidth="1"/>
    <col min="5369" max="5369" width="9" style="3" customWidth="1"/>
    <col min="5370" max="5370" width="5.6328125" style="3" customWidth="1"/>
    <col min="5371" max="5371" width="9" style="3" customWidth="1"/>
    <col min="5372" max="5372" width="5.6328125" style="3" customWidth="1"/>
    <col min="5373" max="5373" width="9" style="3" customWidth="1"/>
    <col min="5374" max="5374" width="9" style="3"/>
    <col min="5375" max="5375" width="0.90625" style="3" customWidth="1"/>
    <col min="5376" max="5376" width="4.453125" style="3" customWidth="1"/>
    <col min="5377" max="5377" width="9" style="3"/>
    <col min="5378" max="5378" width="11.08984375" style="3" customWidth="1"/>
    <col min="5379" max="5379" width="0.90625" style="3" customWidth="1"/>
    <col min="5380" max="5380" width="4.6328125" style="3" customWidth="1"/>
    <col min="5381" max="5381" width="22.6328125" style="3" customWidth="1"/>
    <col min="5382" max="5385" width="0" style="3" hidden="1" customWidth="1"/>
    <col min="5386" max="5601" width="9" style="3"/>
    <col min="5602" max="5602" width="5.7265625" style="3" customWidth="1"/>
    <col min="5603" max="5604" width="29.6328125" style="3" customWidth="1"/>
    <col min="5605" max="5605" width="10.26953125" style="3" customWidth="1"/>
    <col min="5606" max="5606" width="5.7265625" style="3" customWidth="1"/>
    <col min="5607" max="5607" width="13.6328125" style="3" customWidth="1"/>
    <col min="5608" max="5608" width="14.6328125" style="3" customWidth="1"/>
    <col min="5609" max="5609" width="5.08984375" style="3" customWidth="1"/>
    <col min="5610" max="5610" width="12.6328125" style="3" customWidth="1"/>
    <col min="5611" max="5611" width="1.6328125" style="3" customWidth="1"/>
    <col min="5612" max="5612" width="11.7265625" style="3" customWidth="1"/>
    <col min="5613" max="5613" width="13" style="3" customWidth="1"/>
    <col min="5614" max="5617" width="11.7265625" style="3" customWidth="1"/>
    <col min="5618" max="5618" width="10.453125" style="3" customWidth="1"/>
    <col min="5619" max="5619" width="0.90625" style="3" customWidth="1"/>
    <col min="5620" max="5620" width="5.6328125" style="3" customWidth="1"/>
    <col min="5621" max="5621" width="9" style="3" customWidth="1"/>
    <col min="5622" max="5622" width="5.6328125" style="3" customWidth="1"/>
    <col min="5623" max="5623" width="9" style="3" customWidth="1"/>
    <col min="5624" max="5624" width="5.6328125" style="3" customWidth="1"/>
    <col min="5625" max="5625" width="9" style="3" customWidth="1"/>
    <col min="5626" max="5626" width="5.6328125" style="3" customWidth="1"/>
    <col min="5627" max="5627" width="9" style="3" customWidth="1"/>
    <col min="5628" max="5628" width="5.6328125" style="3" customWidth="1"/>
    <col min="5629" max="5629" width="9" style="3" customWidth="1"/>
    <col min="5630" max="5630" width="9" style="3"/>
    <col min="5631" max="5631" width="0.90625" style="3" customWidth="1"/>
    <col min="5632" max="5632" width="4.453125" style="3" customWidth="1"/>
    <col min="5633" max="5633" width="9" style="3"/>
    <col min="5634" max="5634" width="11.08984375" style="3" customWidth="1"/>
    <col min="5635" max="5635" width="0.90625" style="3" customWidth="1"/>
    <col min="5636" max="5636" width="4.6328125" style="3" customWidth="1"/>
    <col min="5637" max="5637" width="22.6328125" style="3" customWidth="1"/>
    <col min="5638" max="5641" width="0" style="3" hidden="1" customWidth="1"/>
    <col min="5642" max="5857" width="9" style="3"/>
    <col min="5858" max="5858" width="5.7265625" style="3" customWidth="1"/>
    <col min="5859" max="5860" width="29.6328125" style="3" customWidth="1"/>
    <col min="5861" max="5861" width="10.26953125" style="3" customWidth="1"/>
    <col min="5862" max="5862" width="5.7265625" style="3" customWidth="1"/>
    <col min="5863" max="5863" width="13.6328125" style="3" customWidth="1"/>
    <col min="5864" max="5864" width="14.6328125" style="3" customWidth="1"/>
    <col min="5865" max="5865" width="5.08984375" style="3" customWidth="1"/>
    <col min="5866" max="5866" width="12.6328125" style="3" customWidth="1"/>
    <col min="5867" max="5867" width="1.6328125" style="3" customWidth="1"/>
    <col min="5868" max="5868" width="11.7265625" style="3" customWidth="1"/>
    <col min="5869" max="5869" width="13" style="3" customWidth="1"/>
    <col min="5870" max="5873" width="11.7265625" style="3" customWidth="1"/>
    <col min="5874" max="5874" width="10.453125" style="3" customWidth="1"/>
    <col min="5875" max="5875" width="0.90625" style="3" customWidth="1"/>
    <col min="5876" max="5876" width="5.6328125" style="3" customWidth="1"/>
    <col min="5877" max="5877" width="9" style="3" customWidth="1"/>
    <col min="5878" max="5878" width="5.6328125" style="3" customWidth="1"/>
    <col min="5879" max="5879" width="9" style="3" customWidth="1"/>
    <col min="5880" max="5880" width="5.6328125" style="3" customWidth="1"/>
    <col min="5881" max="5881" width="9" style="3" customWidth="1"/>
    <col min="5882" max="5882" width="5.6328125" style="3" customWidth="1"/>
    <col min="5883" max="5883" width="9" style="3" customWidth="1"/>
    <col min="5884" max="5884" width="5.6328125" style="3" customWidth="1"/>
    <col min="5885" max="5885" width="9" style="3" customWidth="1"/>
    <col min="5886" max="5886" width="9" style="3"/>
    <col min="5887" max="5887" width="0.90625" style="3" customWidth="1"/>
    <col min="5888" max="5888" width="4.453125" style="3" customWidth="1"/>
    <col min="5889" max="5889" width="9" style="3"/>
    <col min="5890" max="5890" width="11.08984375" style="3" customWidth="1"/>
    <col min="5891" max="5891" width="0.90625" style="3" customWidth="1"/>
    <col min="5892" max="5892" width="4.6328125" style="3" customWidth="1"/>
    <col min="5893" max="5893" width="22.6328125" style="3" customWidth="1"/>
    <col min="5894" max="5897" width="0" style="3" hidden="1" customWidth="1"/>
    <col min="5898" max="6113" width="9" style="3"/>
    <col min="6114" max="6114" width="5.7265625" style="3" customWidth="1"/>
    <col min="6115" max="6116" width="29.6328125" style="3" customWidth="1"/>
    <col min="6117" max="6117" width="10.26953125" style="3" customWidth="1"/>
    <col min="6118" max="6118" width="5.7265625" style="3" customWidth="1"/>
    <col min="6119" max="6119" width="13.6328125" style="3" customWidth="1"/>
    <col min="6120" max="6120" width="14.6328125" style="3" customWidth="1"/>
    <col min="6121" max="6121" width="5.08984375" style="3" customWidth="1"/>
    <col min="6122" max="6122" width="12.6328125" style="3" customWidth="1"/>
    <col min="6123" max="6123" width="1.6328125" style="3" customWidth="1"/>
    <col min="6124" max="6124" width="11.7265625" style="3" customWidth="1"/>
    <col min="6125" max="6125" width="13" style="3" customWidth="1"/>
    <col min="6126" max="6129" width="11.7265625" style="3" customWidth="1"/>
    <col min="6130" max="6130" width="10.453125" style="3" customWidth="1"/>
    <col min="6131" max="6131" width="0.90625" style="3" customWidth="1"/>
    <col min="6132" max="6132" width="5.6328125" style="3" customWidth="1"/>
    <col min="6133" max="6133" width="9" style="3" customWidth="1"/>
    <col min="6134" max="6134" width="5.6328125" style="3" customWidth="1"/>
    <col min="6135" max="6135" width="9" style="3" customWidth="1"/>
    <col min="6136" max="6136" width="5.6328125" style="3" customWidth="1"/>
    <col min="6137" max="6137" width="9" style="3" customWidth="1"/>
    <col min="6138" max="6138" width="5.6328125" style="3" customWidth="1"/>
    <col min="6139" max="6139" width="9" style="3" customWidth="1"/>
    <col min="6140" max="6140" width="5.6328125" style="3" customWidth="1"/>
    <col min="6141" max="6141" width="9" style="3" customWidth="1"/>
    <col min="6142" max="6142" width="9" style="3"/>
    <col min="6143" max="6143" width="0.90625" style="3" customWidth="1"/>
    <col min="6144" max="6144" width="4.453125" style="3" customWidth="1"/>
    <col min="6145" max="6145" width="9" style="3"/>
    <col min="6146" max="6146" width="11.08984375" style="3" customWidth="1"/>
    <col min="6147" max="6147" width="0.90625" style="3" customWidth="1"/>
    <col min="6148" max="6148" width="4.6328125" style="3" customWidth="1"/>
    <col min="6149" max="6149" width="22.6328125" style="3" customWidth="1"/>
    <col min="6150" max="6153" width="0" style="3" hidden="1" customWidth="1"/>
    <col min="6154" max="6369" width="9" style="3"/>
    <col min="6370" max="6370" width="5.7265625" style="3" customWidth="1"/>
    <col min="6371" max="6372" width="29.6328125" style="3" customWidth="1"/>
    <col min="6373" max="6373" width="10.26953125" style="3" customWidth="1"/>
    <col min="6374" max="6374" width="5.7265625" style="3" customWidth="1"/>
    <col min="6375" max="6375" width="13.6328125" style="3" customWidth="1"/>
    <col min="6376" max="6376" width="14.6328125" style="3" customWidth="1"/>
    <col min="6377" max="6377" width="5.08984375" style="3" customWidth="1"/>
    <col min="6378" max="6378" width="12.6328125" style="3" customWidth="1"/>
    <col min="6379" max="6379" width="1.6328125" style="3" customWidth="1"/>
    <col min="6380" max="6380" width="11.7265625" style="3" customWidth="1"/>
    <col min="6381" max="6381" width="13" style="3" customWidth="1"/>
    <col min="6382" max="6385" width="11.7265625" style="3" customWidth="1"/>
    <col min="6386" max="6386" width="10.453125" style="3" customWidth="1"/>
    <col min="6387" max="6387" width="0.90625" style="3" customWidth="1"/>
    <col min="6388" max="6388" width="5.6328125" style="3" customWidth="1"/>
    <col min="6389" max="6389" width="9" style="3" customWidth="1"/>
    <col min="6390" max="6390" width="5.6328125" style="3" customWidth="1"/>
    <col min="6391" max="6391" width="9" style="3" customWidth="1"/>
    <col min="6392" max="6392" width="5.6328125" style="3" customWidth="1"/>
    <col min="6393" max="6393" width="9" style="3" customWidth="1"/>
    <col min="6394" max="6394" width="5.6328125" style="3" customWidth="1"/>
    <col min="6395" max="6395" width="9" style="3" customWidth="1"/>
    <col min="6396" max="6396" width="5.6328125" style="3" customWidth="1"/>
    <col min="6397" max="6397" width="9" style="3" customWidth="1"/>
    <col min="6398" max="6398" width="9" style="3"/>
    <col min="6399" max="6399" width="0.90625" style="3" customWidth="1"/>
    <col min="6400" max="6400" width="4.453125" style="3" customWidth="1"/>
    <col min="6401" max="6401" width="9" style="3"/>
    <col min="6402" max="6402" width="11.08984375" style="3" customWidth="1"/>
    <col min="6403" max="6403" width="0.90625" style="3" customWidth="1"/>
    <col min="6404" max="6404" width="4.6328125" style="3" customWidth="1"/>
    <col min="6405" max="6405" width="22.6328125" style="3" customWidth="1"/>
    <col min="6406" max="6409" width="0" style="3" hidden="1" customWidth="1"/>
    <col min="6410" max="6625" width="9" style="3"/>
    <col min="6626" max="6626" width="5.7265625" style="3" customWidth="1"/>
    <col min="6627" max="6628" width="29.6328125" style="3" customWidth="1"/>
    <col min="6629" max="6629" width="10.26953125" style="3" customWidth="1"/>
    <col min="6630" max="6630" width="5.7265625" style="3" customWidth="1"/>
    <col min="6631" max="6631" width="13.6328125" style="3" customWidth="1"/>
    <col min="6632" max="6632" width="14.6328125" style="3" customWidth="1"/>
    <col min="6633" max="6633" width="5.08984375" style="3" customWidth="1"/>
    <col min="6634" max="6634" width="12.6328125" style="3" customWidth="1"/>
    <col min="6635" max="6635" width="1.6328125" style="3" customWidth="1"/>
    <col min="6636" max="6636" width="11.7265625" style="3" customWidth="1"/>
    <col min="6637" max="6637" width="13" style="3" customWidth="1"/>
    <col min="6638" max="6641" width="11.7265625" style="3" customWidth="1"/>
    <col min="6642" max="6642" width="10.453125" style="3" customWidth="1"/>
    <col min="6643" max="6643" width="0.90625" style="3" customWidth="1"/>
    <col min="6644" max="6644" width="5.6328125" style="3" customWidth="1"/>
    <col min="6645" max="6645" width="9" style="3" customWidth="1"/>
    <col min="6646" max="6646" width="5.6328125" style="3" customWidth="1"/>
    <col min="6647" max="6647" width="9" style="3" customWidth="1"/>
    <col min="6648" max="6648" width="5.6328125" style="3" customWidth="1"/>
    <col min="6649" max="6649" width="9" style="3" customWidth="1"/>
    <col min="6650" max="6650" width="5.6328125" style="3" customWidth="1"/>
    <col min="6651" max="6651" width="9" style="3" customWidth="1"/>
    <col min="6652" max="6652" width="5.6328125" style="3" customWidth="1"/>
    <col min="6653" max="6653" width="9" style="3" customWidth="1"/>
    <col min="6654" max="6654" width="9" style="3"/>
    <col min="6655" max="6655" width="0.90625" style="3" customWidth="1"/>
    <col min="6656" max="6656" width="4.453125" style="3" customWidth="1"/>
    <col min="6657" max="6657" width="9" style="3"/>
    <col min="6658" max="6658" width="11.08984375" style="3" customWidth="1"/>
    <col min="6659" max="6659" width="0.90625" style="3" customWidth="1"/>
    <col min="6660" max="6660" width="4.6328125" style="3" customWidth="1"/>
    <col min="6661" max="6661" width="22.6328125" style="3" customWidth="1"/>
    <col min="6662" max="6665" width="0" style="3" hidden="1" customWidth="1"/>
    <col min="6666" max="6881" width="9" style="3"/>
    <col min="6882" max="6882" width="5.7265625" style="3" customWidth="1"/>
    <col min="6883" max="6884" width="29.6328125" style="3" customWidth="1"/>
    <col min="6885" max="6885" width="10.26953125" style="3" customWidth="1"/>
    <col min="6886" max="6886" width="5.7265625" style="3" customWidth="1"/>
    <col min="6887" max="6887" width="13.6328125" style="3" customWidth="1"/>
    <col min="6888" max="6888" width="14.6328125" style="3" customWidth="1"/>
    <col min="6889" max="6889" width="5.08984375" style="3" customWidth="1"/>
    <col min="6890" max="6890" width="12.6328125" style="3" customWidth="1"/>
    <col min="6891" max="6891" width="1.6328125" style="3" customWidth="1"/>
    <col min="6892" max="6892" width="11.7265625" style="3" customWidth="1"/>
    <col min="6893" max="6893" width="13" style="3" customWidth="1"/>
    <col min="6894" max="6897" width="11.7265625" style="3" customWidth="1"/>
    <col min="6898" max="6898" width="10.453125" style="3" customWidth="1"/>
    <col min="6899" max="6899" width="0.90625" style="3" customWidth="1"/>
    <col min="6900" max="6900" width="5.6328125" style="3" customWidth="1"/>
    <col min="6901" max="6901" width="9" style="3" customWidth="1"/>
    <col min="6902" max="6902" width="5.6328125" style="3" customWidth="1"/>
    <col min="6903" max="6903" width="9" style="3" customWidth="1"/>
    <col min="6904" max="6904" width="5.6328125" style="3" customWidth="1"/>
    <col min="6905" max="6905" width="9" style="3" customWidth="1"/>
    <col min="6906" max="6906" width="5.6328125" style="3" customWidth="1"/>
    <col min="6907" max="6907" width="9" style="3" customWidth="1"/>
    <col min="6908" max="6908" width="5.6328125" style="3" customWidth="1"/>
    <col min="6909" max="6909" width="9" style="3" customWidth="1"/>
    <col min="6910" max="6910" width="9" style="3"/>
    <col min="6911" max="6911" width="0.90625" style="3" customWidth="1"/>
    <col min="6912" max="6912" width="4.453125" style="3" customWidth="1"/>
    <col min="6913" max="6913" width="9" style="3"/>
    <col min="6914" max="6914" width="11.08984375" style="3" customWidth="1"/>
    <col min="6915" max="6915" width="0.90625" style="3" customWidth="1"/>
    <col min="6916" max="6916" width="4.6328125" style="3" customWidth="1"/>
    <col min="6917" max="6917" width="22.6328125" style="3" customWidth="1"/>
    <col min="6918" max="6921" width="0" style="3" hidden="1" customWidth="1"/>
    <col min="6922" max="7137" width="9" style="3"/>
    <col min="7138" max="7138" width="5.7265625" style="3" customWidth="1"/>
    <col min="7139" max="7140" width="29.6328125" style="3" customWidth="1"/>
    <col min="7141" max="7141" width="10.26953125" style="3" customWidth="1"/>
    <col min="7142" max="7142" width="5.7265625" style="3" customWidth="1"/>
    <col min="7143" max="7143" width="13.6328125" style="3" customWidth="1"/>
    <col min="7144" max="7144" width="14.6328125" style="3" customWidth="1"/>
    <col min="7145" max="7145" width="5.08984375" style="3" customWidth="1"/>
    <col min="7146" max="7146" width="12.6328125" style="3" customWidth="1"/>
    <col min="7147" max="7147" width="1.6328125" style="3" customWidth="1"/>
    <col min="7148" max="7148" width="11.7265625" style="3" customWidth="1"/>
    <col min="7149" max="7149" width="13" style="3" customWidth="1"/>
    <col min="7150" max="7153" width="11.7265625" style="3" customWidth="1"/>
    <col min="7154" max="7154" width="10.453125" style="3" customWidth="1"/>
    <col min="7155" max="7155" width="0.90625" style="3" customWidth="1"/>
    <col min="7156" max="7156" width="5.6328125" style="3" customWidth="1"/>
    <col min="7157" max="7157" width="9" style="3" customWidth="1"/>
    <col min="7158" max="7158" width="5.6328125" style="3" customWidth="1"/>
    <col min="7159" max="7159" width="9" style="3" customWidth="1"/>
    <col min="7160" max="7160" width="5.6328125" style="3" customWidth="1"/>
    <col min="7161" max="7161" width="9" style="3" customWidth="1"/>
    <col min="7162" max="7162" width="5.6328125" style="3" customWidth="1"/>
    <col min="7163" max="7163" width="9" style="3" customWidth="1"/>
    <col min="7164" max="7164" width="5.6328125" style="3" customWidth="1"/>
    <col min="7165" max="7165" width="9" style="3" customWidth="1"/>
    <col min="7166" max="7166" width="9" style="3"/>
    <col min="7167" max="7167" width="0.90625" style="3" customWidth="1"/>
    <col min="7168" max="7168" width="4.453125" style="3" customWidth="1"/>
    <col min="7169" max="7169" width="9" style="3"/>
    <col min="7170" max="7170" width="11.08984375" style="3" customWidth="1"/>
    <col min="7171" max="7171" width="0.90625" style="3" customWidth="1"/>
    <col min="7172" max="7172" width="4.6328125" style="3" customWidth="1"/>
    <col min="7173" max="7173" width="22.6328125" style="3" customWidth="1"/>
    <col min="7174" max="7177" width="0" style="3" hidden="1" customWidth="1"/>
    <col min="7178" max="7393" width="9" style="3"/>
    <col min="7394" max="7394" width="5.7265625" style="3" customWidth="1"/>
    <col min="7395" max="7396" width="29.6328125" style="3" customWidth="1"/>
    <col min="7397" max="7397" width="10.26953125" style="3" customWidth="1"/>
    <col min="7398" max="7398" width="5.7265625" style="3" customWidth="1"/>
    <col min="7399" max="7399" width="13.6328125" style="3" customWidth="1"/>
    <col min="7400" max="7400" width="14.6328125" style="3" customWidth="1"/>
    <col min="7401" max="7401" width="5.08984375" style="3" customWidth="1"/>
    <col min="7402" max="7402" width="12.6328125" style="3" customWidth="1"/>
    <col min="7403" max="7403" width="1.6328125" style="3" customWidth="1"/>
    <col min="7404" max="7404" width="11.7265625" style="3" customWidth="1"/>
    <col min="7405" max="7405" width="13" style="3" customWidth="1"/>
    <col min="7406" max="7409" width="11.7265625" style="3" customWidth="1"/>
    <col min="7410" max="7410" width="10.453125" style="3" customWidth="1"/>
    <col min="7411" max="7411" width="0.90625" style="3" customWidth="1"/>
    <col min="7412" max="7412" width="5.6328125" style="3" customWidth="1"/>
    <col min="7413" max="7413" width="9" style="3" customWidth="1"/>
    <col min="7414" max="7414" width="5.6328125" style="3" customWidth="1"/>
    <col min="7415" max="7415" width="9" style="3" customWidth="1"/>
    <col min="7416" max="7416" width="5.6328125" style="3" customWidth="1"/>
    <col min="7417" max="7417" width="9" style="3" customWidth="1"/>
    <col min="7418" max="7418" width="5.6328125" style="3" customWidth="1"/>
    <col min="7419" max="7419" width="9" style="3" customWidth="1"/>
    <col min="7420" max="7420" width="5.6328125" style="3" customWidth="1"/>
    <col min="7421" max="7421" width="9" style="3" customWidth="1"/>
    <col min="7422" max="7422" width="9" style="3"/>
    <col min="7423" max="7423" width="0.90625" style="3" customWidth="1"/>
    <col min="7424" max="7424" width="4.453125" style="3" customWidth="1"/>
    <col min="7425" max="7425" width="9" style="3"/>
    <col min="7426" max="7426" width="11.08984375" style="3" customWidth="1"/>
    <col min="7427" max="7427" width="0.90625" style="3" customWidth="1"/>
    <col min="7428" max="7428" width="4.6328125" style="3" customWidth="1"/>
    <col min="7429" max="7429" width="22.6328125" style="3" customWidth="1"/>
    <col min="7430" max="7433" width="0" style="3" hidden="1" customWidth="1"/>
    <col min="7434" max="7649" width="9" style="3"/>
    <col min="7650" max="7650" width="5.7265625" style="3" customWidth="1"/>
    <col min="7651" max="7652" width="29.6328125" style="3" customWidth="1"/>
    <col min="7653" max="7653" width="10.26953125" style="3" customWidth="1"/>
    <col min="7654" max="7654" width="5.7265625" style="3" customWidth="1"/>
    <col min="7655" max="7655" width="13.6328125" style="3" customWidth="1"/>
    <col min="7656" max="7656" width="14.6328125" style="3" customWidth="1"/>
    <col min="7657" max="7657" width="5.08984375" style="3" customWidth="1"/>
    <col min="7658" max="7658" width="12.6328125" style="3" customWidth="1"/>
    <col min="7659" max="7659" width="1.6328125" style="3" customWidth="1"/>
    <col min="7660" max="7660" width="11.7265625" style="3" customWidth="1"/>
    <col min="7661" max="7661" width="13" style="3" customWidth="1"/>
    <col min="7662" max="7665" width="11.7265625" style="3" customWidth="1"/>
    <col min="7666" max="7666" width="10.453125" style="3" customWidth="1"/>
    <col min="7667" max="7667" width="0.90625" style="3" customWidth="1"/>
    <col min="7668" max="7668" width="5.6328125" style="3" customWidth="1"/>
    <col min="7669" max="7669" width="9" style="3" customWidth="1"/>
    <col min="7670" max="7670" width="5.6328125" style="3" customWidth="1"/>
    <col min="7671" max="7671" width="9" style="3" customWidth="1"/>
    <col min="7672" max="7672" width="5.6328125" style="3" customWidth="1"/>
    <col min="7673" max="7673" width="9" style="3" customWidth="1"/>
    <col min="7674" max="7674" width="5.6328125" style="3" customWidth="1"/>
    <col min="7675" max="7675" width="9" style="3" customWidth="1"/>
    <col min="7676" max="7676" width="5.6328125" style="3" customWidth="1"/>
    <col min="7677" max="7677" width="9" style="3" customWidth="1"/>
    <col min="7678" max="7678" width="9" style="3"/>
    <col min="7679" max="7679" width="0.90625" style="3" customWidth="1"/>
    <col min="7680" max="7680" width="4.453125" style="3" customWidth="1"/>
    <col min="7681" max="7681" width="9" style="3"/>
    <col min="7682" max="7682" width="11.08984375" style="3" customWidth="1"/>
    <col min="7683" max="7683" width="0.90625" style="3" customWidth="1"/>
    <col min="7684" max="7684" width="4.6328125" style="3" customWidth="1"/>
    <col min="7685" max="7685" width="22.6328125" style="3" customWidth="1"/>
    <col min="7686" max="7689" width="0" style="3" hidden="1" customWidth="1"/>
    <col min="7690" max="7905" width="9" style="3"/>
    <col min="7906" max="7906" width="5.7265625" style="3" customWidth="1"/>
    <col min="7907" max="7908" width="29.6328125" style="3" customWidth="1"/>
    <col min="7909" max="7909" width="10.26953125" style="3" customWidth="1"/>
    <col min="7910" max="7910" width="5.7265625" style="3" customWidth="1"/>
    <col min="7911" max="7911" width="13.6328125" style="3" customWidth="1"/>
    <col min="7912" max="7912" width="14.6328125" style="3" customWidth="1"/>
    <col min="7913" max="7913" width="5.08984375" style="3" customWidth="1"/>
    <col min="7914" max="7914" width="12.6328125" style="3" customWidth="1"/>
    <col min="7915" max="7915" width="1.6328125" style="3" customWidth="1"/>
    <col min="7916" max="7916" width="11.7265625" style="3" customWidth="1"/>
    <col min="7917" max="7917" width="13" style="3" customWidth="1"/>
    <col min="7918" max="7921" width="11.7265625" style="3" customWidth="1"/>
    <col min="7922" max="7922" width="10.453125" style="3" customWidth="1"/>
    <col min="7923" max="7923" width="0.90625" style="3" customWidth="1"/>
    <col min="7924" max="7924" width="5.6328125" style="3" customWidth="1"/>
    <col min="7925" max="7925" width="9" style="3" customWidth="1"/>
    <col min="7926" max="7926" width="5.6328125" style="3" customWidth="1"/>
    <col min="7927" max="7927" width="9" style="3" customWidth="1"/>
    <col min="7928" max="7928" width="5.6328125" style="3" customWidth="1"/>
    <col min="7929" max="7929" width="9" style="3" customWidth="1"/>
    <col min="7930" max="7930" width="5.6328125" style="3" customWidth="1"/>
    <col min="7931" max="7931" width="9" style="3" customWidth="1"/>
    <col min="7932" max="7932" width="5.6328125" style="3" customWidth="1"/>
    <col min="7933" max="7933" width="9" style="3" customWidth="1"/>
    <col min="7934" max="7934" width="9" style="3"/>
    <col min="7935" max="7935" width="0.90625" style="3" customWidth="1"/>
    <col min="7936" max="7936" width="4.453125" style="3" customWidth="1"/>
    <col min="7937" max="7937" width="9" style="3"/>
    <col min="7938" max="7938" width="11.08984375" style="3" customWidth="1"/>
    <col min="7939" max="7939" width="0.90625" style="3" customWidth="1"/>
    <col min="7940" max="7940" width="4.6328125" style="3" customWidth="1"/>
    <col min="7941" max="7941" width="22.6328125" style="3" customWidth="1"/>
    <col min="7942" max="7945" width="0" style="3" hidden="1" customWidth="1"/>
    <col min="7946" max="8161" width="9" style="3"/>
    <col min="8162" max="8162" width="5.7265625" style="3" customWidth="1"/>
    <col min="8163" max="8164" width="29.6328125" style="3" customWidth="1"/>
    <col min="8165" max="8165" width="10.26953125" style="3" customWidth="1"/>
    <col min="8166" max="8166" width="5.7265625" style="3" customWidth="1"/>
    <col min="8167" max="8167" width="13.6328125" style="3" customWidth="1"/>
    <col min="8168" max="8168" width="14.6328125" style="3" customWidth="1"/>
    <col min="8169" max="8169" width="5.08984375" style="3" customWidth="1"/>
    <col min="8170" max="8170" width="12.6328125" style="3" customWidth="1"/>
    <col min="8171" max="8171" width="1.6328125" style="3" customWidth="1"/>
    <col min="8172" max="8172" width="11.7265625" style="3" customWidth="1"/>
    <col min="8173" max="8173" width="13" style="3" customWidth="1"/>
    <col min="8174" max="8177" width="11.7265625" style="3" customWidth="1"/>
    <col min="8178" max="8178" width="10.453125" style="3" customWidth="1"/>
    <col min="8179" max="8179" width="0.90625" style="3" customWidth="1"/>
    <col min="8180" max="8180" width="5.6328125" style="3" customWidth="1"/>
    <col min="8181" max="8181" width="9" style="3" customWidth="1"/>
    <col min="8182" max="8182" width="5.6328125" style="3" customWidth="1"/>
    <col min="8183" max="8183" width="9" style="3" customWidth="1"/>
    <col min="8184" max="8184" width="5.6328125" style="3" customWidth="1"/>
    <col min="8185" max="8185" width="9" style="3" customWidth="1"/>
    <col min="8186" max="8186" width="5.6328125" style="3" customWidth="1"/>
    <col min="8187" max="8187" width="9" style="3" customWidth="1"/>
    <col min="8188" max="8188" width="5.6328125" style="3" customWidth="1"/>
    <col min="8189" max="8189" width="9" style="3" customWidth="1"/>
    <col min="8190" max="8190" width="9" style="3"/>
    <col min="8191" max="8191" width="0.90625" style="3" customWidth="1"/>
    <col min="8192" max="8192" width="4.453125" style="3" customWidth="1"/>
    <col min="8193" max="8193" width="9" style="3"/>
    <col min="8194" max="8194" width="11.08984375" style="3" customWidth="1"/>
    <col min="8195" max="8195" width="0.90625" style="3" customWidth="1"/>
    <col min="8196" max="8196" width="4.6328125" style="3" customWidth="1"/>
    <col min="8197" max="8197" width="22.6328125" style="3" customWidth="1"/>
    <col min="8198" max="8201" width="0" style="3" hidden="1" customWidth="1"/>
    <col min="8202" max="8417" width="9" style="3"/>
    <col min="8418" max="8418" width="5.7265625" style="3" customWidth="1"/>
    <col min="8419" max="8420" width="29.6328125" style="3" customWidth="1"/>
    <col min="8421" max="8421" width="10.26953125" style="3" customWidth="1"/>
    <col min="8422" max="8422" width="5.7265625" style="3" customWidth="1"/>
    <col min="8423" max="8423" width="13.6328125" style="3" customWidth="1"/>
    <col min="8424" max="8424" width="14.6328125" style="3" customWidth="1"/>
    <col min="8425" max="8425" width="5.08984375" style="3" customWidth="1"/>
    <col min="8426" max="8426" width="12.6328125" style="3" customWidth="1"/>
    <col min="8427" max="8427" width="1.6328125" style="3" customWidth="1"/>
    <col min="8428" max="8428" width="11.7265625" style="3" customWidth="1"/>
    <col min="8429" max="8429" width="13" style="3" customWidth="1"/>
    <col min="8430" max="8433" width="11.7265625" style="3" customWidth="1"/>
    <col min="8434" max="8434" width="10.453125" style="3" customWidth="1"/>
    <col min="8435" max="8435" width="0.90625" style="3" customWidth="1"/>
    <col min="8436" max="8436" width="5.6328125" style="3" customWidth="1"/>
    <col min="8437" max="8437" width="9" style="3" customWidth="1"/>
    <col min="8438" max="8438" width="5.6328125" style="3" customWidth="1"/>
    <col min="8439" max="8439" width="9" style="3" customWidth="1"/>
    <col min="8440" max="8440" width="5.6328125" style="3" customWidth="1"/>
    <col min="8441" max="8441" width="9" style="3" customWidth="1"/>
    <col min="8442" max="8442" width="5.6328125" style="3" customWidth="1"/>
    <col min="8443" max="8443" width="9" style="3" customWidth="1"/>
    <col min="8444" max="8444" width="5.6328125" style="3" customWidth="1"/>
    <col min="8445" max="8445" width="9" style="3" customWidth="1"/>
    <col min="8446" max="8446" width="9" style="3"/>
    <col min="8447" max="8447" width="0.90625" style="3" customWidth="1"/>
    <col min="8448" max="8448" width="4.453125" style="3" customWidth="1"/>
    <col min="8449" max="8449" width="9" style="3"/>
    <col min="8450" max="8450" width="11.08984375" style="3" customWidth="1"/>
    <col min="8451" max="8451" width="0.90625" style="3" customWidth="1"/>
    <col min="8452" max="8452" width="4.6328125" style="3" customWidth="1"/>
    <col min="8453" max="8453" width="22.6328125" style="3" customWidth="1"/>
    <col min="8454" max="8457" width="0" style="3" hidden="1" customWidth="1"/>
    <col min="8458" max="8673" width="9" style="3"/>
    <col min="8674" max="8674" width="5.7265625" style="3" customWidth="1"/>
    <col min="8675" max="8676" width="29.6328125" style="3" customWidth="1"/>
    <col min="8677" max="8677" width="10.26953125" style="3" customWidth="1"/>
    <col min="8678" max="8678" width="5.7265625" style="3" customWidth="1"/>
    <col min="8679" max="8679" width="13.6328125" style="3" customWidth="1"/>
    <col min="8680" max="8680" width="14.6328125" style="3" customWidth="1"/>
    <col min="8681" max="8681" width="5.08984375" style="3" customWidth="1"/>
    <col min="8682" max="8682" width="12.6328125" style="3" customWidth="1"/>
    <col min="8683" max="8683" width="1.6328125" style="3" customWidth="1"/>
    <col min="8684" max="8684" width="11.7265625" style="3" customWidth="1"/>
    <col min="8685" max="8685" width="13" style="3" customWidth="1"/>
    <col min="8686" max="8689" width="11.7265625" style="3" customWidth="1"/>
    <col min="8690" max="8690" width="10.453125" style="3" customWidth="1"/>
    <col min="8691" max="8691" width="0.90625" style="3" customWidth="1"/>
    <col min="8692" max="8692" width="5.6328125" style="3" customWidth="1"/>
    <col min="8693" max="8693" width="9" style="3" customWidth="1"/>
    <col min="8694" max="8694" width="5.6328125" style="3" customWidth="1"/>
    <col min="8695" max="8695" width="9" style="3" customWidth="1"/>
    <col min="8696" max="8696" width="5.6328125" style="3" customWidth="1"/>
    <col min="8697" max="8697" width="9" style="3" customWidth="1"/>
    <col min="8698" max="8698" width="5.6328125" style="3" customWidth="1"/>
    <col min="8699" max="8699" width="9" style="3" customWidth="1"/>
    <col min="8700" max="8700" width="5.6328125" style="3" customWidth="1"/>
    <col min="8701" max="8701" width="9" style="3" customWidth="1"/>
    <col min="8702" max="8702" width="9" style="3"/>
    <col min="8703" max="8703" width="0.90625" style="3" customWidth="1"/>
    <col min="8704" max="8704" width="4.453125" style="3" customWidth="1"/>
    <col min="8705" max="8705" width="9" style="3"/>
    <col min="8706" max="8706" width="11.08984375" style="3" customWidth="1"/>
    <col min="8707" max="8707" width="0.90625" style="3" customWidth="1"/>
    <col min="8708" max="8708" width="4.6328125" style="3" customWidth="1"/>
    <col min="8709" max="8709" width="22.6328125" style="3" customWidth="1"/>
    <col min="8710" max="8713" width="0" style="3" hidden="1" customWidth="1"/>
    <col min="8714" max="8929" width="9" style="3"/>
    <col min="8930" max="8930" width="5.7265625" style="3" customWidth="1"/>
    <col min="8931" max="8932" width="29.6328125" style="3" customWidth="1"/>
    <col min="8933" max="8933" width="10.26953125" style="3" customWidth="1"/>
    <col min="8934" max="8934" width="5.7265625" style="3" customWidth="1"/>
    <col min="8935" max="8935" width="13.6328125" style="3" customWidth="1"/>
    <col min="8936" max="8936" width="14.6328125" style="3" customWidth="1"/>
    <col min="8937" max="8937" width="5.08984375" style="3" customWidth="1"/>
    <col min="8938" max="8938" width="12.6328125" style="3" customWidth="1"/>
    <col min="8939" max="8939" width="1.6328125" style="3" customWidth="1"/>
    <col min="8940" max="8940" width="11.7265625" style="3" customWidth="1"/>
    <col min="8941" max="8941" width="13" style="3" customWidth="1"/>
    <col min="8942" max="8945" width="11.7265625" style="3" customWidth="1"/>
    <col min="8946" max="8946" width="10.453125" style="3" customWidth="1"/>
    <col min="8947" max="8947" width="0.90625" style="3" customWidth="1"/>
    <col min="8948" max="8948" width="5.6328125" style="3" customWidth="1"/>
    <col min="8949" max="8949" width="9" style="3" customWidth="1"/>
    <col min="8950" max="8950" width="5.6328125" style="3" customWidth="1"/>
    <col min="8951" max="8951" width="9" style="3" customWidth="1"/>
    <col min="8952" max="8952" width="5.6328125" style="3" customWidth="1"/>
    <col min="8953" max="8953" width="9" style="3" customWidth="1"/>
    <col min="8954" max="8954" width="5.6328125" style="3" customWidth="1"/>
    <col min="8955" max="8955" width="9" style="3" customWidth="1"/>
    <col min="8956" max="8956" width="5.6328125" style="3" customWidth="1"/>
    <col min="8957" max="8957" width="9" style="3" customWidth="1"/>
    <col min="8958" max="8958" width="9" style="3"/>
    <col min="8959" max="8959" width="0.90625" style="3" customWidth="1"/>
    <col min="8960" max="8960" width="4.453125" style="3" customWidth="1"/>
    <col min="8961" max="8961" width="9" style="3"/>
    <col min="8962" max="8962" width="11.08984375" style="3" customWidth="1"/>
    <col min="8963" max="8963" width="0.90625" style="3" customWidth="1"/>
    <col min="8964" max="8964" width="4.6328125" style="3" customWidth="1"/>
    <col min="8965" max="8965" width="22.6328125" style="3" customWidth="1"/>
    <col min="8966" max="8969" width="0" style="3" hidden="1" customWidth="1"/>
    <col min="8970" max="9185" width="9" style="3"/>
    <col min="9186" max="9186" width="5.7265625" style="3" customWidth="1"/>
    <col min="9187" max="9188" width="29.6328125" style="3" customWidth="1"/>
    <col min="9189" max="9189" width="10.26953125" style="3" customWidth="1"/>
    <col min="9190" max="9190" width="5.7265625" style="3" customWidth="1"/>
    <col min="9191" max="9191" width="13.6328125" style="3" customWidth="1"/>
    <col min="9192" max="9192" width="14.6328125" style="3" customWidth="1"/>
    <col min="9193" max="9193" width="5.08984375" style="3" customWidth="1"/>
    <col min="9194" max="9194" width="12.6328125" style="3" customWidth="1"/>
    <col min="9195" max="9195" width="1.6328125" style="3" customWidth="1"/>
    <col min="9196" max="9196" width="11.7265625" style="3" customWidth="1"/>
    <col min="9197" max="9197" width="13" style="3" customWidth="1"/>
    <col min="9198" max="9201" width="11.7265625" style="3" customWidth="1"/>
    <col min="9202" max="9202" width="10.453125" style="3" customWidth="1"/>
    <col min="9203" max="9203" width="0.90625" style="3" customWidth="1"/>
    <col min="9204" max="9204" width="5.6328125" style="3" customWidth="1"/>
    <col min="9205" max="9205" width="9" style="3" customWidth="1"/>
    <col min="9206" max="9206" width="5.6328125" style="3" customWidth="1"/>
    <col min="9207" max="9207" width="9" style="3" customWidth="1"/>
    <col min="9208" max="9208" width="5.6328125" style="3" customWidth="1"/>
    <col min="9209" max="9209" width="9" style="3" customWidth="1"/>
    <col min="9210" max="9210" width="5.6328125" style="3" customWidth="1"/>
    <col min="9211" max="9211" width="9" style="3" customWidth="1"/>
    <col min="9212" max="9212" width="5.6328125" style="3" customWidth="1"/>
    <col min="9213" max="9213" width="9" style="3" customWidth="1"/>
    <col min="9214" max="9214" width="9" style="3"/>
    <col min="9215" max="9215" width="0.90625" style="3" customWidth="1"/>
    <col min="9216" max="9216" width="4.453125" style="3" customWidth="1"/>
    <col min="9217" max="9217" width="9" style="3"/>
    <col min="9218" max="9218" width="11.08984375" style="3" customWidth="1"/>
    <col min="9219" max="9219" width="0.90625" style="3" customWidth="1"/>
    <col min="9220" max="9220" width="4.6328125" style="3" customWidth="1"/>
    <col min="9221" max="9221" width="22.6328125" style="3" customWidth="1"/>
    <col min="9222" max="9225" width="0" style="3" hidden="1" customWidth="1"/>
    <col min="9226" max="9441" width="9" style="3"/>
    <col min="9442" max="9442" width="5.7265625" style="3" customWidth="1"/>
    <col min="9443" max="9444" width="29.6328125" style="3" customWidth="1"/>
    <col min="9445" max="9445" width="10.26953125" style="3" customWidth="1"/>
    <col min="9446" max="9446" width="5.7265625" style="3" customWidth="1"/>
    <col min="9447" max="9447" width="13.6328125" style="3" customWidth="1"/>
    <col min="9448" max="9448" width="14.6328125" style="3" customWidth="1"/>
    <col min="9449" max="9449" width="5.08984375" style="3" customWidth="1"/>
    <col min="9450" max="9450" width="12.6328125" style="3" customWidth="1"/>
    <col min="9451" max="9451" width="1.6328125" style="3" customWidth="1"/>
    <col min="9452" max="9452" width="11.7265625" style="3" customWidth="1"/>
    <col min="9453" max="9453" width="13" style="3" customWidth="1"/>
    <col min="9454" max="9457" width="11.7265625" style="3" customWidth="1"/>
    <col min="9458" max="9458" width="10.453125" style="3" customWidth="1"/>
    <col min="9459" max="9459" width="0.90625" style="3" customWidth="1"/>
    <col min="9460" max="9460" width="5.6328125" style="3" customWidth="1"/>
    <col min="9461" max="9461" width="9" style="3" customWidth="1"/>
    <col min="9462" max="9462" width="5.6328125" style="3" customWidth="1"/>
    <col min="9463" max="9463" width="9" style="3" customWidth="1"/>
    <col min="9464" max="9464" width="5.6328125" style="3" customWidth="1"/>
    <col min="9465" max="9465" width="9" style="3" customWidth="1"/>
    <col min="9466" max="9466" width="5.6328125" style="3" customWidth="1"/>
    <col min="9467" max="9467" width="9" style="3" customWidth="1"/>
    <col min="9468" max="9468" width="5.6328125" style="3" customWidth="1"/>
    <col min="9469" max="9469" width="9" style="3" customWidth="1"/>
    <col min="9470" max="9470" width="9" style="3"/>
    <col min="9471" max="9471" width="0.90625" style="3" customWidth="1"/>
    <col min="9472" max="9472" width="4.453125" style="3" customWidth="1"/>
    <col min="9473" max="9473" width="9" style="3"/>
    <col min="9474" max="9474" width="11.08984375" style="3" customWidth="1"/>
    <col min="9475" max="9475" width="0.90625" style="3" customWidth="1"/>
    <col min="9476" max="9476" width="4.6328125" style="3" customWidth="1"/>
    <col min="9477" max="9477" width="22.6328125" style="3" customWidth="1"/>
    <col min="9478" max="9481" width="0" style="3" hidden="1" customWidth="1"/>
    <col min="9482" max="9697" width="9" style="3"/>
    <col min="9698" max="9698" width="5.7265625" style="3" customWidth="1"/>
    <col min="9699" max="9700" width="29.6328125" style="3" customWidth="1"/>
    <col min="9701" max="9701" width="10.26953125" style="3" customWidth="1"/>
    <col min="9702" max="9702" width="5.7265625" style="3" customWidth="1"/>
    <col min="9703" max="9703" width="13.6328125" style="3" customWidth="1"/>
    <col min="9704" max="9704" width="14.6328125" style="3" customWidth="1"/>
    <col min="9705" max="9705" width="5.08984375" style="3" customWidth="1"/>
    <col min="9706" max="9706" width="12.6328125" style="3" customWidth="1"/>
    <col min="9707" max="9707" width="1.6328125" style="3" customWidth="1"/>
    <col min="9708" max="9708" width="11.7265625" style="3" customWidth="1"/>
    <col min="9709" max="9709" width="13" style="3" customWidth="1"/>
    <col min="9710" max="9713" width="11.7265625" style="3" customWidth="1"/>
    <col min="9714" max="9714" width="10.453125" style="3" customWidth="1"/>
    <col min="9715" max="9715" width="0.90625" style="3" customWidth="1"/>
    <col min="9716" max="9716" width="5.6328125" style="3" customWidth="1"/>
    <col min="9717" max="9717" width="9" style="3" customWidth="1"/>
    <col min="9718" max="9718" width="5.6328125" style="3" customWidth="1"/>
    <col min="9719" max="9719" width="9" style="3" customWidth="1"/>
    <col min="9720" max="9720" width="5.6328125" style="3" customWidth="1"/>
    <col min="9721" max="9721" width="9" style="3" customWidth="1"/>
    <col min="9722" max="9722" width="5.6328125" style="3" customWidth="1"/>
    <col min="9723" max="9723" width="9" style="3" customWidth="1"/>
    <col min="9724" max="9724" width="5.6328125" style="3" customWidth="1"/>
    <col min="9725" max="9725" width="9" style="3" customWidth="1"/>
    <col min="9726" max="9726" width="9" style="3"/>
    <col min="9727" max="9727" width="0.90625" style="3" customWidth="1"/>
    <col min="9728" max="9728" width="4.453125" style="3" customWidth="1"/>
    <col min="9729" max="9729" width="9" style="3"/>
    <col min="9730" max="9730" width="11.08984375" style="3" customWidth="1"/>
    <col min="9731" max="9731" width="0.90625" style="3" customWidth="1"/>
    <col min="9732" max="9732" width="4.6328125" style="3" customWidth="1"/>
    <col min="9733" max="9733" width="22.6328125" style="3" customWidth="1"/>
    <col min="9734" max="9737" width="0" style="3" hidden="1" customWidth="1"/>
    <col min="9738" max="9953" width="9" style="3"/>
    <col min="9954" max="9954" width="5.7265625" style="3" customWidth="1"/>
    <col min="9955" max="9956" width="29.6328125" style="3" customWidth="1"/>
    <col min="9957" max="9957" width="10.26953125" style="3" customWidth="1"/>
    <col min="9958" max="9958" width="5.7265625" style="3" customWidth="1"/>
    <col min="9959" max="9959" width="13.6328125" style="3" customWidth="1"/>
    <col min="9960" max="9960" width="14.6328125" style="3" customWidth="1"/>
    <col min="9961" max="9961" width="5.08984375" style="3" customWidth="1"/>
    <col min="9962" max="9962" width="12.6328125" style="3" customWidth="1"/>
    <col min="9963" max="9963" width="1.6328125" style="3" customWidth="1"/>
    <col min="9964" max="9964" width="11.7265625" style="3" customWidth="1"/>
    <col min="9965" max="9965" width="13" style="3" customWidth="1"/>
    <col min="9966" max="9969" width="11.7265625" style="3" customWidth="1"/>
    <col min="9970" max="9970" width="10.453125" style="3" customWidth="1"/>
    <col min="9971" max="9971" width="0.90625" style="3" customWidth="1"/>
    <col min="9972" max="9972" width="5.6328125" style="3" customWidth="1"/>
    <col min="9973" max="9973" width="9" style="3" customWidth="1"/>
    <col min="9974" max="9974" width="5.6328125" style="3" customWidth="1"/>
    <col min="9975" max="9975" width="9" style="3" customWidth="1"/>
    <col min="9976" max="9976" width="5.6328125" style="3" customWidth="1"/>
    <col min="9977" max="9977" width="9" style="3" customWidth="1"/>
    <col min="9978" max="9978" width="5.6328125" style="3" customWidth="1"/>
    <col min="9979" max="9979" width="9" style="3" customWidth="1"/>
    <col min="9980" max="9980" width="5.6328125" style="3" customWidth="1"/>
    <col min="9981" max="9981" width="9" style="3" customWidth="1"/>
    <col min="9982" max="9982" width="9" style="3"/>
    <col min="9983" max="9983" width="0.90625" style="3" customWidth="1"/>
    <col min="9984" max="9984" width="4.453125" style="3" customWidth="1"/>
    <col min="9985" max="9985" width="9" style="3"/>
    <col min="9986" max="9986" width="11.08984375" style="3" customWidth="1"/>
    <col min="9987" max="9987" width="0.90625" style="3" customWidth="1"/>
    <col min="9988" max="9988" width="4.6328125" style="3" customWidth="1"/>
    <col min="9989" max="9989" width="22.6328125" style="3" customWidth="1"/>
    <col min="9990" max="9993" width="0" style="3" hidden="1" customWidth="1"/>
    <col min="9994" max="10209" width="9" style="3"/>
    <col min="10210" max="10210" width="5.7265625" style="3" customWidth="1"/>
    <col min="10211" max="10212" width="29.6328125" style="3" customWidth="1"/>
    <col min="10213" max="10213" width="10.26953125" style="3" customWidth="1"/>
    <col min="10214" max="10214" width="5.7265625" style="3" customWidth="1"/>
    <col min="10215" max="10215" width="13.6328125" style="3" customWidth="1"/>
    <col min="10216" max="10216" width="14.6328125" style="3" customWidth="1"/>
    <col min="10217" max="10217" width="5.08984375" style="3" customWidth="1"/>
    <col min="10218" max="10218" width="12.6328125" style="3" customWidth="1"/>
    <col min="10219" max="10219" width="1.6328125" style="3" customWidth="1"/>
    <col min="10220" max="10220" width="11.7265625" style="3" customWidth="1"/>
    <col min="10221" max="10221" width="13" style="3" customWidth="1"/>
    <col min="10222" max="10225" width="11.7265625" style="3" customWidth="1"/>
    <col min="10226" max="10226" width="10.453125" style="3" customWidth="1"/>
    <col min="10227" max="10227" width="0.90625" style="3" customWidth="1"/>
    <col min="10228" max="10228" width="5.6328125" style="3" customWidth="1"/>
    <col min="10229" max="10229" width="9" style="3" customWidth="1"/>
    <col min="10230" max="10230" width="5.6328125" style="3" customWidth="1"/>
    <col min="10231" max="10231" width="9" style="3" customWidth="1"/>
    <col min="10232" max="10232" width="5.6328125" style="3" customWidth="1"/>
    <col min="10233" max="10233" width="9" style="3" customWidth="1"/>
    <col min="10234" max="10234" width="5.6328125" style="3" customWidth="1"/>
    <col min="10235" max="10235" width="9" style="3" customWidth="1"/>
    <col min="10236" max="10236" width="5.6328125" style="3" customWidth="1"/>
    <col min="10237" max="10237" width="9" style="3" customWidth="1"/>
    <col min="10238" max="10238" width="9" style="3"/>
    <col min="10239" max="10239" width="0.90625" style="3" customWidth="1"/>
    <col min="10240" max="10240" width="4.453125" style="3" customWidth="1"/>
    <col min="10241" max="10241" width="9" style="3"/>
    <col min="10242" max="10242" width="11.08984375" style="3" customWidth="1"/>
    <col min="10243" max="10243" width="0.90625" style="3" customWidth="1"/>
    <col min="10244" max="10244" width="4.6328125" style="3" customWidth="1"/>
    <col min="10245" max="10245" width="22.6328125" style="3" customWidth="1"/>
    <col min="10246" max="10249" width="0" style="3" hidden="1" customWidth="1"/>
    <col min="10250" max="10465" width="9" style="3"/>
    <col min="10466" max="10466" width="5.7265625" style="3" customWidth="1"/>
    <col min="10467" max="10468" width="29.6328125" style="3" customWidth="1"/>
    <col min="10469" max="10469" width="10.26953125" style="3" customWidth="1"/>
    <col min="10470" max="10470" width="5.7265625" style="3" customWidth="1"/>
    <col min="10471" max="10471" width="13.6328125" style="3" customWidth="1"/>
    <col min="10472" max="10472" width="14.6328125" style="3" customWidth="1"/>
    <col min="10473" max="10473" width="5.08984375" style="3" customWidth="1"/>
    <col min="10474" max="10474" width="12.6328125" style="3" customWidth="1"/>
    <col min="10475" max="10475" width="1.6328125" style="3" customWidth="1"/>
    <col min="10476" max="10476" width="11.7265625" style="3" customWidth="1"/>
    <col min="10477" max="10477" width="13" style="3" customWidth="1"/>
    <col min="10478" max="10481" width="11.7265625" style="3" customWidth="1"/>
    <col min="10482" max="10482" width="10.453125" style="3" customWidth="1"/>
    <col min="10483" max="10483" width="0.90625" style="3" customWidth="1"/>
    <col min="10484" max="10484" width="5.6328125" style="3" customWidth="1"/>
    <col min="10485" max="10485" width="9" style="3" customWidth="1"/>
    <col min="10486" max="10486" width="5.6328125" style="3" customWidth="1"/>
    <col min="10487" max="10487" width="9" style="3" customWidth="1"/>
    <col min="10488" max="10488" width="5.6328125" style="3" customWidth="1"/>
    <col min="10489" max="10489" width="9" style="3" customWidth="1"/>
    <col min="10490" max="10490" width="5.6328125" style="3" customWidth="1"/>
    <col min="10491" max="10491" width="9" style="3" customWidth="1"/>
    <col min="10492" max="10492" width="5.6328125" style="3" customWidth="1"/>
    <col min="10493" max="10493" width="9" style="3" customWidth="1"/>
    <col min="10494" max="10494" width="9" style="3"/>
    <col min="10495" max="10495" width="0.90625" style="3" customWidth="1"/>
    <col min="10496" max="10496" width="4.453125" style="3" customWidth="1"/>
    <col min="10497" max="10497" width="9" style="3"/>
    <col min="10498" max="10498" width="11.08984375" style="3" customWidth="1"/>
    <col min="10499" max="10499" width="0.90625" style="3" customWidth="1"/>
    <col min="10500" max="10500" width="4.6328125" style="3" customWidth="1"/>
    <col min="10501" max="10501" width="22.6328125" style="3" customWidth="1"/>
    <col min="10502" max="10505" width="0" style="3" hidden="1" customWidth="1"/>
    <col min="10506" max="10721" width="9" style="3"/>
    <col min="10722" max="10722" width="5.7265625" style="3" customWidth="1"/>
    <col min="10723" max="10724" width="29.6328125" style="3" customWidth="1"/>
    <col min="10725" max="10725" width="10.26953125" style="3" customWidth="1"/>
    <col min="10726" max="10726" width="5.7265625" style="3" customWidth="1"/>
    <col min="10727" max="10727" width="13.6328125" style="3" customWidth="1"/>
    <col min="10728" max="10728" width="14.6328125" style="3" customWidth="1"/>
    <col min="10729" max="10729" width="5.08984375" style="3" customWidth="1"/>
    <col min="10730" max="10730" width="12.6328125" style="3" customWidth="1"/>
    <col min="10731" max="10731" width="1.6328125" style="3" customWidth="1"/>
    <col min="10732" max="10732" width="11.7265625" style="3" customWidth="1"/>
    <col min="10733" max="10733" width="13" style="3" customWidth="1"/>
    <col min="10734" max="10737" width="11.7265625" style="3" customWidth="1"/>
    <col min="10738" max="10738" width="10.453125" style="3" customWidth="1"/>
    <col min="10739" max="10739" width="0.90625" style="3" customWidth="1"/>
    <col min="10740" max="10740" width="5.6328125" style="3" customWidth="1"/>
    <col min="10741" max="10741" width="9" style="3" customWidth="1"/>
    <col min="10742" max="10742" width="5.6328125" style="3" customWidth="1"/>
    <col min="10743" max="10743" width="9" style="3" customWidth="1"/>
    <col min="10744" max="10744" width="5.6328125" style="3" customWidth="1"/>
    <col min="10745" max="10745" width="9" style="3" customWidth="1"/>
    <col min="10746" max="10746" width="5.6328125" style="3" customWidth="1"/>
    <col min="10747" max="10747" width="9" style="3" customWidth="1"/>
    <col min="10748" max="10748" width="5.6328125" style="3" customWidth="1"/>
    <col min="10749" max="10749" width="9" style="3" customWidth="1"/>
    <col min="10750" max="10750" width="9" style="3"/>
    <col min="10751" max="10751" width="0.90625" style="3" customWidth="1"/>
    <col min="10752" max="10752" width="4.453125" style="3" customWidth="1"/>
    <col min="10753" max="10753" width="9" style="3"/>
    <col min="10754" max="10754" width="11.08984375" style="3" customWidth="1"/>
    <col min="10755" max="10755" width="0.90625" style="3" customWidth="1"/>
    <col min="10756" max="10756" width="4.6328125" style="3" customWidth="1"/>
    <col min="10757" max="10757" width="22.6328125" style="3" customWidth="1"/>
    <col min="10758" max="10761" width="0" style="3" hidden="1" customWidth="1"/>
    <col min="10762" max="10977" width="9" style="3"/>
    <col min="10978" max="10978" width="5.7265625" style="3" customWidth="1"/>
    <col min="10979" max="10980" width="29.6328125" style="3" customWidth="1"/>
    <col min="10981" max="10981" width="10.26953125" style="3" customWidth="1"/>
    <col min="10982" max="10982" width="5.7265625" style="3" customWidth="1"/>
    <col min="10983" max="10983" width="13.6328125" style="3" customWidth="1"/>
    <col min="10984" max="10984" width="14.6328125" style="3" customWidth="1"/>
    <col min="10985" max="10985" width="5.08984375" style="3" customWidth="1"/>
    <col min="10986" max="10986" width="12.6328125" style="3" customWidth="1"/>
    <col min="10987" max="10987" width="1.6328125" style="3" customWidth="1"/>
    <col min="10988" max="10988" width="11.7265625" style="3" customWidth="1"/>
    <col min="10989" max="10989" width="13" style="3" customWidth="1"/>
    <col min="10990" max="10993" width="11.7265625" style="3" customWidth="1"/>
    <col min="10994" max="10994" width="10.453125" style="3" customWidth="1"/>
    <col min="10995" max="10995" width="0.90625" style="3" customWidth="1"/>
    <col min="10996" max="10996" width="5.6328125" style="3" customWidth="1"/>
    <col min="10997" max="10997" width="9" style="3" customWidth="1"/>
    <col min="10998" max="10998" width="5.6328125" style="3" customWidth="1"/>
    <col min="10999" max="10999" width="9" style="3" customWidth="1"/>
    <col min="11000" max="11000" width="5.6328125" style="3" customWidth="1"/>
    <col min="11001" max="11001" width="9" style="3" customWidth="1"/>
    <col min="11002" max="11002" width="5.6328125" style="3" customWidth="1"/>
    <col min="11003" max="11003" width="9" style="3" customWidth="1"/>
    <col min="11004" max="11004" width="5.6328125" style="3" customWidth="1"/>
    <col min="11005" max="11005" width="9" style="3" customWidth="1"/>
    <col min="11006" max="11006" width="9" style="3"/>
    <col min="11007" max="11007" width="0.90625" style="3" customWidth="1"/>
    <col min="11008" max="11008" width="4.453125" style="3" customWidth="1"/>
    <col min="11009" max="11009" width="9" style="3"/>
    <col min="11010" max="11010" width="11.08984375" style="3" customWidth="1"/>
    <col min="11011" max="11011" width="0.90625" style="3" customWidth="1"/>
    <col min="11012" max="11012" width="4.6328125" style="3" customWidth="1"/>
    <col min="11013" max="11013" width="22.6328125" style="3" customWidth="1"/>
    <col min="11014" max="11017" width="0" style="3" hidden="1" customWidth="1"/>
    <col min="11018" max="11233" width="9" style="3"/>
    <col min="11234" max="11234" width="5.7265625" style="3" customWidth="1"/>
    <col min="11235" max="11236" width="29.6328125" style="3" customWidth="1"/>
    <col min="11237" max="11237" width="10.26953125" style="3" customWidth="1"/>
    <col min="11238" max="11238" width="5.7265625" style="3" customWidth="1"/>
    <col min="11239" max="11239" width="13.6328125" style="3" customWidth="1"/>
    <col min="11240" max="11240" width="14.6328125" style="3" customWidth="1"/>
    <col min="11241" max="11241" width="5.08984375" style="3" customWidth="1"/>
    <col min="11242" max="11242" width="12.6328125" style="3" customWidth="1"/>
    <col min="11243" max="11243" width="1.6328125" style="3" customWidth="1"/>
    <col min="11244" max="11244" width="11.7265625" style="3" customWidth="1"/>
    <col min="11245" max="11245" width="13" style="3" customWidth="1"/>
    <col min="11246" max="11249" width="11.7265625" style="3" customWidth="1"/>
    <col min="11250" max="11250" width="10.453125" style="3" customWidth="1"/>
    <col min="11251" max="11251" width="0.90625" style="3" customWidth="1"/>
    <col min="11252" max="11252" width="5.6328125" style="3" customWidth="1"/>
    <col min="11253" max="11253" width="9" style="3" customWidth="1"/>
    <col min="11254" max="11254" width="5.6328125" style="3" customWidth="1"/>
    <col min="11255" max="11255" width="9" style="3" customWidth="1"/>
    <col min="11256" max="11256" width="5.6328125" style="3" customWidth="1"/>
    <col min="11257" max="11257" width="9" style="3" customWidth="1"/>
    <col min="11258" max="11258" width="5.6328125" style="3" customWidth="1"/>
    <col min="11259" max="11259" width="9" style="3" customWidth="1"/>
    <col min="11260" max="11260" width="5.6328125" style="3" customWidth="1"/>
    <col min="11261" max="11261" width="9" style="3" customWidth="1"/>
    <col min="11262" max="11262" width="9" style="3"/>
    <col min="11263" max="11263" width="0.90625" style="3" customWidth="1"/>
    <col min="11264" max="11264" width="4.453125" style="3" customWidth="1"/>
    <col min="11265" max="11265" width="9" style="3"/>
    <col min="11266" max="11266" width="11.08984375" style="3" customWidth="1"/>
    <col min="11267" max="11267" width="0.90625" style="3" customWidth="1"/>
    <col min="11268" max="11268" width="4.6328125" style="3" customWidth="1"/>
    <col min="11269" max="11269" width="22.6328125" style="3" customWidth="1"/>
    <col min="11270" max="11273" width="0" style="3" hidden="1" customWidth="1"/>
    <col min="11274" max="11489" width="9" style="3"/>
    <col min="11490" max="11490" width="5.7265625" style="3" customWidth="1"/>
    <col min="11491" max="11492" width="29.6328125" style="3" customWidth="1"/>
    <col min="11493" max="11493" width="10.26953125" style="3" customWidth="1"/>
    <col min="11494" max="11494" width="5.7265625" style="3" customWidth="1"/>
    <col min="11495" max="11495" width="13.6328125" style="3" customWidth="1"/>
    <col min="11496" max="11496" width="14.6328125" style="3" customWidth="1"/>
    <col min="11497" max="11497" width="5.08984375" style="3" customWidth="1"/>
    <col min="11498" max="11498" width="12.6328125" style="3" customWidth="1"/>
    <col min="11499" max="11499" width="1.6328125" style="3" customWidth="1"/>
    <col min="11500" max="11500" width="11.7265625" style="3" customWidth="1"/>
    <col min="11501" max="11501" width="13" style="3" customWidth="1"/>
    <col min="11502" max="11505" width="11.7265625" style="3" customWidth="1"/>
    <col min="11506" max="11506" width="10.453125" style="3" customWidth="1"/>
    <col min="11507" max="11507" width="0.90625" style="3" customWidth="1"/>
    <col min="11508" max="11508" width="5.6328125" style="3" customWidth="1"/>
    <col min="11509" max="11509" width="9" style="3" customWidth="1"/>
    <col min="11510" max="11510" width="5.6328125" style="3" customWidth="1"/>
    <col min="11511" max="11511" width="9" style="3" customWidth="1"/>
    <col min="11512" max="11512" width="5.6328125" style="3" customWidth="1"/>
    <col min="11513" max="11513" width="9" style="3" customWidth="1"/>
    <col min="11514" max="11514" width="5.6328125" style="3" customWidth="1"/>
    <col min="11515" max="11515" width="9" style="3" customWidth="1"/>
    <col min="11516" max="11516" width="5.6328125" style="3" customWidth="1"/>
    <col min="11517" max="11517" width="9" style="3" customWidth="1"/>
    <col min="11518" max="11518" width="9" style="3"/>
    <col min="11519" max="11519" width="0.90625" style="3" customWidth="1"/>
    <col min="11520" max="11520" width="4.453125" style="3" customWidth="1"/>
    <col min="11521" max="11521" width="9" style="3"/>
    <col min="11522" max="11522" width="11.08984375" style="3" customWidth="1"/>
    <col min="11523" max="11523" width="0.90625" style="3" customWidth="1"/>
    <col min="11524" max="11524" width="4.6328125" style="3" customWidth="1"/>
    <col min="11525" max="11525" width="22.6328125" style="3" customWidth="1"/>
    <col min="11526" max="11529" width="0" style="3" hidden="1" customWidth="1"/>
    <col min="11530" max="11745" width="9" style="3"/>
    <col min="11746" max="11746" width="5.7265625" style="3" customWidth="1"/>
    <col min="11747" max="11748" width="29.6328125" style="3" customWidth="1"/>
    <col min="11749" max="11749" width="10.26953125" style="3" customWidth="1"/>
    <col min="11750" max="11750" width="5.7265625" style="3" customWidth="1"/>
    <col min="11751" max="11751" width="13.6328125" style="3" customWidth="1"/>
    <col min="11752" max="11752" width="14.6328125" style="3" customWidth="1"/>
    <col min="11753" max="11753" width="5.08984375" style="3" customWidth="1"/>
    <col min="11754" max="11754" width="12.6328125" style="3" customWidth="1"/>
    <col min="11755" max="11755" width="1.6328125" style="3" customWidth="1"/>
    <col min="11756" max="11756" width="11.7265625" style="3" customWidth="1"/>
    <col min="11757" max="11757" width="13" style="3" customWidth="1"/>
    <col min="11758" max="11761" width="11.7265625" style="3" customWidth="1"/>
    <col min="11762" max="11762" width="10.453125" style="3" customWidth="1"/>
    <col min="11763" max="11763" width="0.90625" style="3" customWidth="1"/>
    <col min="11764" max="11764" width="5.6328125" style="3" customWidth="1"/>
    <col min="11765" max="11765" width="9" style="3" customWidth="1"/>
    <col min="11766" max="11766" width="5.6328125" style="3" customWidth="1"/>
    <col min="11767" max="11767" width="9" style="3" customWidth="1"/>
    <col min="11768" max="11768" width="5.6328125" style="3" customWidth="1"/>
    <col min="11769" max="11769" width="9" style="3" customWidth="1"/>
    <col min="11770" max="11770" width="5.6328125" style="3" customWidth="1"/>
    <col min="11771" max="11771" width="9" style="3" customWidth="1"/>
    <col min="11772" max="11772" width="5.6328125" style="3" customWidth="1"/>
    <col min="11773" max="11773" width="9" style="3" customWidth="1"/>
    <col min="11774" max="11774" width="9" style="3"/>
    <col min="11775" max="11775" width="0.90625" style="3" customWidth="1"/>
    <col min="11776" max="11776" width="4.453125" style="3" customWidth="1"/>
    <col min="11777" max="11777" width="9" style="3"/>
    <col min="11778" max="11778" width="11.08984375" style="3" customWidth="1"/>
    <col min="11779" max="11779" width="0.90625" style="3" customWidth="1"/>
    <col min="11780" max="11780" width="4.6328125" style="3" customWidth="1"/>
    <col min="11781" max="11781" width="22.6328125" style="3" customWidth="1"/>
    <col min="11782" max="11785" width="0" style="3" hidden="1" customWidth="1"/>
    <col min="11786" max="12001" width="9" style="3"/>
    <col min="12002" max="12002" width="5.7265625" style="3" customWidth="1"/>
    <col min="12003" max="12004" width="29.6328125" style="3" customWidth="1"/>
    <col min="12005" max="12005" width="10.26953125" style="3" customWidth="1"/>
    <col min="12006" max="12006" width="5.7265625" style="3" customWidth="1"/>
    <col min="12007" max="12007" width="13.6328125" style="3" customWidth="1"/>
    <col min="12008" max="12008" width="14.6328125" style="3" customWidth="1"/>
    <col min="12009" max="12009" width="5.08984375" style="3" customWidth="1"/>
    <col min="12010" max="12010" width="12.6328125" style="3" customWidth="1"/>
    <col min="12011" max="12011" width="1.6328125" style="3" customWidth="1"/>
    <col min="12012" max="12012" width="11.7265625" style="3" customWidth="1"/>
    <col min="12013" max="12013" width="13" style="3" customWidth="1"/>
    <col min="12014" max="12017" width="11.7265625" style="3" customWidth="1"/>
    <col min="12018" max="12018" width="10.453125" style="3" customWidth="1"/>
    <col min="12019" max="12019" width="0.90625" style="3" customWidth="1"/>
    <col min="12020" max="12020" width="5.6328125" style="3" customWidth="1"/>
    <col min="12021" max="12021" width="9" style="3" customWidth="1"/>
    <col min="12022" max="12022" width="5.6328125" style="3" customWidth="1"/>
    <col min="12023" max="12023" width="9" style="3" customWidth="1"/>
    <col min="12024" max="12024" width="5.6328125" style="3" customWidth="1"/>
    <col min="12025" max="12025" width="9" style="3" customWidth="1"/>
    <col min="12026" max="12026" width="5.6328125" style="3" customWidth="1"/>
    <col min="12027" max="12027" width="9" style="3" customWidth="1"/>
    <col min="12028" max="12028" width="5.6328125" style="3" customWidth="1"/>
    <col min="12029" max="12029" width="9" style="3" customWidth="1"/>
    <col min="12030" max="12030" width="9" style="3"/>
    <col min="12031" max="12031" width="0.90625" style="3" customWidth="1"/>
    <col min="12032" max="12032" width="4.453125" style="3" customWidth="1"/>
    <col min="12033" max="12033" width="9" style="3"/>
    <col min="12034" max="12034" width="11.08984375" style="3" customWidth="1"/>
    <col min="12035" max="12035" width="0.90625" style="3" customWidth="1"/>
    <col min="12036" max="12036" width="4.6328125" style="3" customWidth="1"/>
    <col min="12037" max="12037" width="22.6328125" style="3" customWidth="1"/>
    <col min="12038" max="12041" width="0" style="3" hidden="1" customWidth="1"/>
    <col min="12042" max="12257" width="9" style="3"/>
    <col min="12258" max="12258" width="5.7265625" style="3" customWidth="1"/>
    <col min="12259" max="12260" width="29.6328125" style="3" customWidth="1"/>
    <col min="12261" max="12261" width="10.26953125" style="3" customWidth="1"/>
    <col min="12262" max="12262" width="5.7265625" style="3" customWidth="1"/>
    <col min="12263" max="12263" width="13.6328125" style="3" customWidth="1"/>
    <col min="12264" max="12264" width="14.6328125" style="3" customWidth="1"/>
    <col min="12265" max="12265" width="5.08984375" style="3" customWidth="1"/>
    <col min="12266" max="12266" width="12.6328125" style="3" customWidth="1"/>
    <col min="12267" max="12267" width="1.6328125" style="3" customWidth="1"/>
    <col min="12268" max="12268" width="11.7265625" style="3" customWidth="1"/>
    <col min="12269" max="12269" width="13" style="3" customWidth="1"/>
    <col min="12270" max="12273" width="11.7265625" style="3" customWidth="1"/>
    <col min="12274" max="12274" width="10.453125" style="3" customWidth="1"/>
    <col min="12275" max="12275" width="0.90625" style="3" customWidth="1"/>
    <col min="12276" max="12276" width="5.6328125" style="3" customWidth="1"/>
    <col min="12277" max="12277" width="9" style="3" customWidth="1"/>
    <col min="12278" max="12278" width="5.6328125" style="3" customWidth="1"/>
    <col min="12279" max="12279" width="9" style="3" customWidth="1"/>
    <col min="12280" max="12280" width="5.6328125" style="3" customWidth="1"/>
    <col min="12281" max="12281" width="9" style="3" customWidth="1"/>
    <col min="12282" max="12282" width="5.6328125" style="3" customWidth="1"/>
    <col min="12283" max="12283" width="9" style="3" customWidth="1"/>
    <col min="12284" max="12284" width="5.6328125" style="3" customWidth="1"/>
    <col min="12285" max="12285" width="9" style="3" customWidth="1"/>
    <col min="12286" max="12286" width="9" style="3"/>
    <col min="12287" max="12287" width="0.90625" style="3" customWidth="1"/>
    <col min="12288" max="12288" width="4.453125" style="3" customWidth="1"/>
    <col min="12289" max="12289" width="9" style="3"/>
    <col min="12290" max="12290" width="11.08984375" style="3" customWidth="1"/>
    <col min="12291" max="12291" width="0.90625" style="3" customWidth="1"/>
    <col min="12292" max="12292" width="4.6328125" style="3" customWidth="1"/>
    <col min="12293" max="12293" width="22.6328125" style="3" customWidth="1"/>
    <col min="12294" max="12297" width="0" style="3" hidden="1" customWidth="1"/>
    <col min="12298" max="12513" width="9" style="3"/>
    <col min="12514" max="12514" width="5.7265625" style="3" customWidth="1"/>
    <col min="12515" max="12516" width="29.6328125" style="3" customWidth="1"/>
    <col min="12517" max="12517" width="10.26953125" style="3" customWidth="1"/>
    <col min="12518" max="12518" width="5.7265625" style="3" customWidth="1"/>
    <col min="12519" max="12519" width="13.6328125" style="3" customWidth="1"/>
    <col min="12520" max="12520" width="14.6328125" style="3" customWidth="1"/>
    <col min="12521" max="12521" width="5.08984375" style="3" customWidth="1"/>
    <col min="12522" max="12522" width="12.6328125" style="3" customWidth="1"/>
    <col min="12523" max="12523" width="1.6328125" style="3" customWidth="1"/>
    <col min="12524" max="12524" width="11.7265625" style="3" customWidth="1"/>
    <col min="12525" max="12525" width="13" style="3" customWidth="1"/>
    <col min="12526" max="12529" width="11.7265625" style="3" customWidth="1"/>
    <col min="12530" max="12530" width="10.453125" style="3" customWidth="1"/>
    <col min="12531" max="12531" width="0.90625" style="3" customWidth="1"/>
    <col min="12532" max="12532" width="5.6328125" style="3" customWidth="1"/>
    <col min="12533" max="12533" width="9" style="3" customWidth="1"/>
    <col min="12534" max="12534" width="5.6328125" style="3" customWidth="1"/>
    <col min="12535" max="12535" width="9" style="3" customWidth="1"/>
    <col min="12536" max="12536" width="5.6328125" style="3" customWidth="1"/>
    <col min="12537" max="12537" width="9" style="3" customWidth="1"/>
    <col min="12538" max="12538" width="5.6328125" style="3" customWidth="1"/>
    <col min="12539" max="12539" width="9" style="3" customWidth="1"/>
    <col min="12540" max="12540" width="5.6328125" style="3" customWidth="1"/>
    <col min="12541" max="12541" width="9" style="3" customWidth="1"/>
    <col min="12542" max="12542" width="9" style="3"/>
    <col min="12543" max="12543" width="0.90625" style="3" customWidth="1"/>
    <col min="12544" max="12544" width="4.453125" style="3" customWidth="1"/>
    <col min="12545" max="12545" width="9" style="3"/>
    <col min="12546" max="12546" width="11.08984375" style="3" customWidth="1"/>
    <col min="12547" max="12547" width="0.90625" style="3" customWidth="1"/>
    <col min="12548" max="12548" width="4.6328125" style="3" customWidth="1"/>
    <col min="12549" max="12549" width="22.6328125" style="3" customWidth="1"/>
    <col min="12550" max="12553" width="0" style="3" hidden="1" customWidth="1"/>
    <col min="12554" max="12769" width="9" style="3"/>
    <col min="12770" max="12770" width="5.7265625" style="3" customWidth="1"/>
    <col min="12771" max="12772" width="29.6328125" style="3" customWidth="1"/>
    <col min="12773" max="12773" width="10.26953125" style="3" customWidth="1"/>
    <col min="12774" max="12774" width="5.7265625" style="3" customWidth="1"/>
    <col min="12775" max="12775" width="13.6328125" style="3" customWidth="1"/>
    <col min="12776" max="12776" width="14.6328125" style="3" customWidth="1"/>
    <col min="12777" max="12777" width="5.08984375" style="3" customWidth="1"/>
    <col min="12778" max="12778" width="12.6328125" style="3" customWidth="1"/>
    <col min="12779" max="12779" width="1.6328125" style="3" customWidth="1"/>
    <col min="12780" max="12780" width="11.7265625" style="3" customWidth="1"/>
    <col min="12781" max="12781" width="13" style="3" customWidth="1"/>
    <col min="12782" max="12785" width="11.7265625" style="3" customWidth="1"/>
    <col min="12786" max="12786" width="10.453125" style="3" customWidth="1"/>
    <col min="12787" max="12787" width="0.90625" style="3" customWidth="1"/>
    <col min="12788" max="12788" width="5.6328125" style="3" customWidth="1"/>
    <col min="12789" max="12789" width="9" style="3" customWidth="1"/>
    <col min="12790" max="12790" width="5.6328125" style="3" customWidth="1"/>
    <col min="12791" max="12791" width="9" style="3" customWidth="1"/>
    <col min="12792" max="12792" width="5.6328125" style="3" customWidth="1"/>
    <col min="12793" max="12793" width="9" style="3" customWidth="1"/>
    <col min="12794" max="12794" width="5.6328125" style="3" customWidth="1"/>
    <col min="12795" max="12795" width="9" style="3" customWidth="1"/>
    <col min="12796" max="12796" width="5.6328125" style="3" customWidth="1"/>
    <col min="12797" max="12797" width="9" style="3" customWidth="1"/>
    <col min="12798" max="12798" width="9" style="3"/>
    <col min="12799" max="12799" width="0.90625" style="3" customWidth="1"/>
    <col min="12800" max="12800" width="4.453125" style="3" customWidth="1"/>
    <col min="12801" max="12801" width="9" style="3"/>
    <col min="12802" max="12802" width="11.08984375" style="3" customWidth="1"/>
    <col min="12803" max="12803" width="0.90625" style="3" customWidth="1"/>
    <col min="12804" max="12804" width="4.6328125" style="3" customWidth="1"/>
    <col min="12805" max="12805" width="22.6328125" style="3" customWidth="1"/>
    <col min="12806" max="12809" width="0" style="3" hidden="1" customWidth="1"/>
    <col min="12810" max="13025" width="9" style="3"/>
    <col min="13026" max="13026" width="5.7265625" style="3" customWidth="1"/>
    <col min="13027" max="13028" width="29.6328125" style="3" customWidth="1"/>
    <col min="13029" max="13029" width="10.26953125" style="3" customWidth="1"/>
    <col min="13030" max="13030" width="5.7265625" style="3" customWidth="1"/>
    <col min="13031" max="13031" width="13.6328125" style="3" customWidth="1"/>
    <col min="13032" max="13032" width="14.6328125" style="3" customWidth="1"/>
    <col min="13033" max="13033" width="5.08984375" style="3" customWidth="1"/>
    <col min="13034" max="13034" width="12.6328125" style="3" customWidth="1"/>
    <col min="13035" max="13035" width="1.6328125" style="3" customWidth="1"/>
    <col min="13036" max="13036" width="11.7265625" style="3" customWidth="1"/>
    <col min="13037" max="13037" width="13" style="3" customWidth="1"/>
    <col min="13038" max="13041" width="11.7265625" style="3" customWidth="1"/>
    <col min="13042" max="13042" width="10.453125" style="3" customWidth="1"/>
    <col min="13043" max="13043" width="0.90625" style="3" customWidth="1"/>
    <col min="13044" max="13044" width="5.6328125" style="3" customWidth="1"/>
    <col min="13045" max="13045" width="9" style="3" customWidth="1"/>
    <col min="13046" max="13046" width="5.6328125" style="3" customWidth="1"/>
    <col min="13047" max="13047" width="9" style="3" customWidth="1"/>
    <col min="13048" max="13048" width="5.6328125" style="3" customWidth="1"/>
    <col min="13049" max="13049" width="9" style="3" customWidth="1"/>
    <col min="13050" max="13050" width="5.6328125" style="3" customWidth="1"/>
    <col min="13051" max="13051" width="9" style="3" customWidth="1"/>
    <col min="13052" max="13052" width="5.6328125" style="3" customWidth="1"/>
    <col min="13053" max="13053" width="9" style="3" customWidth="1"/>
    <col min="13054" max="13054" width="9" style="3"/>
    <col min="13055" max="13055" width="0.90625" style="3" customWidth="1"/>
    <col min="13056" max="13056" width="4.453125" style="3" customWidth="1"/>
    <col min="13057" max="13057" width="9" style="3"/>
    <col min="13058" max="13058" width="11.08984375" style="3" customWidth="1"/>
    <col min="13059" max="13059" width="0.90625" style="3" customWidth="1"/>
    <col min="13060" max="13060" width="4.6328125" style="3" customWidth="1"/>
    <col min="13061" max="13061" width="22.6328125" style="3" customWidth="1"/>
    <col min="13062" max="13065" width="0" style="3" hidden="1" customWidth="1"/>
    <col min="13066" max="13281" width="9" style="3"/>
    <col min="13282" max="13282" width="5.7265625" style="3" customWidth="1"/>
    <col min="13283" max="13284" width="29.6328125" style="3" customWidth="1"/>
    <col min="13285" max="13285" width="10.26953125" style="3" customWidth="1"/>
    <col min="13286" max="13286" width="5.7265625" style="3" customWidth="1"/>
    <col min="13287" max="13287" width="13.6328125" style="3" customWidth="1"/>
    <col min="13288" max="13288" width="14.6328125" style="3" customWidth="1"/>
    <col min="13289" max="13289" width="5.08984375" style="3" customWidth="1"/>
    <col min="13290" max="13290" width="12.6328125" style="3" customWidth="1"/>
    <col min="13291" max="13291" width="1.6328125" style="3" customWidth="1"/>
    <col min="13292" max="13292" width="11.7265625" style="3" customWidth="1"/>
    <col min="13293" max="13293" width="13" style="3" customWidth="1"/>
    <col min="13294" max="13297" width="11.7265625" style="3" customWidth="1"/>
    <col min="13298" max="13298" width="10.453125" style="3" customWidth="1"/>
    <col min="13299" max="13299" width="0.90625" style="3" customWidth="1"/>
    <col min="13300" max="13300" width="5.6328125" style="3" customWidth="1"/>
    <col min="13301" max="13301" width="9" style="3" customWidth="1"/>
    <col min="13302" max="13302" width="5.6328125" style="3" customWidth="1"/>
    <col min="13303" max="13303" width="9" style="3" customWidth="1"/>
    <col min="13304" max="13304" width="5.6328125" style="3" customWidth="1"/>
    <col min="13305" max="13305" width="9" style="3" customWidth="1"/>
    <col min="13306" max="13306" width="5.6328125" style="3" customWidth="1"/>
    <col min="13307" max="13307" width="9" style="3" customWidth="1"/>
    <col min="13308" max="13308" width="5.6328125" style="3" customWidth="1"/>
    <col min="13309" max="13309" width="9" style="3" customWidth="1"/>
    <col min="13310" max="13310" width="9" style="3"/>
    <col min="13311" max="13311" width="0.90625" style="3" customWidth="1"/>
    <col min="13312" max="13312" width="4.453125" style="3" customWidth="1"/>
    <col min="13313" max="13313" width="9" style="3"/>
    <col min="13314" max="13314" width="11.08984375" style="3" customWidth="1"/>
    <col min="13315" max="13315" width="0.90625" style="3" customWidth="1"/>
    <col min="13316" max="13316" width="4.6328125" style="3" customWidth="1"/>
    <col min="13317" max="13317" width="22.6328125" style="3" customWidth="1"/>
    <col min="13318" max="13321" width="0" style="3" hidden="1" customWidth="1"/>
    <col min="13322" max="13537" width="9" style="3"/>
    <col min="13538" max="13538" width="5.7265625" style="3" customWidth="1"/>
    <col min="13539" max="13540" width="29.6328125" style="3" customWidth="1"/>
    <col min="13541" max="13541" width="10.26953125" style="3" customWidth="1"/>
    <col min="13542" max="13542" width="5.7265625" style="3" customWidth="1"/>
    <col min="13543" max="13543" width="13.6328125" style="3" customWidth="1"/>
    <col min="13544" max="13544" width="14.6328125" style="3" customWidth="1"/>
    <col min="13545" max="13545" width="5.08984375" style="3" customWidth="1"/>
    <col min="13546" max="13546" width="12.6328125" style="3" customWidth="1"/>
    <col min="13547" max="13547" width="1.6328125" style="3" customWidth="1"/>
    <col min="13548" max="13548" width="11.7265625" style="3" customWidth="1"/>
    <col min="13549" max="13549" width="13" style="3" customWidth="1"/>
    <col min="13550" max="13553" width="11.7265625" style="3" customWidth="1"/>
    <col min="13554" max="13554" width="10.453125" style="3" customWidth="1"/>
    <col min="13555" max="13555" width="0.90625" style="3" customWidth="1"/>
    <col min="13556" max="13556" width="5.6328125" style="3" customWidth="1"/>
    <col min="13557" max="13557" width="9" style="3" customWidth="1"/>
    <col min="13558" max="13558" width="5.6328125" style="3" customWidth="1"/>
    <col min="13559" max="13559" width="9" style="3" customWidth="1"/>
    <col min="13560" max="13560" width="5.6328125" style="3" customWidth="1"/>
    <col min="13561" max="13561" width="9" style="3" customWidth="1"/>
    <col min="13562" max="13562" width="5.6328125" style="3" customWidth="1"/>
    <col min="13563" max="13563" width="9" style="3" customWidth="1"/>
    <col min="13564" max="13564" width="5.6328125" style="3" customWidth="1"/>
    <col min="13565" max="13565" width="9" style="3" customWidth="1"/>
    <col min="13566" max="13566" width="9" style="3"/>
    <col min="13567" max="13567" width="0.90625" style="3" customWidth="1"/>
    <col min="13568" max="13568" width="4.453125" style="3" customWidth="1"/>
    <col min="13569" max="13569" width="9" style="3"/>
    <col min="13570" max="13570" width="11.08984375" style="3" customWidth="1"/>
    <col min="13571" max="13571" width="0.90625" style="3" customWidth="1"/>
    <col min="13572" max="13572" width="4.6328125" style="3" customWidth="1"/>
    <col min="13573" max="13573" width="22.6328125" style="3" customWidth="1"/>
    <col min="13574" max="13577" width="0" style="3" hidden="1" customWidth="1"/>
    <col min="13578" max="13793" width="9" style="3"/>
    <col min="13794" max="13794" width="5.7265625" style="3" customWidth="1"/>
    <col min="13795" max="13796" width="29.6328125" style="3" customWidth="1"/>
    <col min="13797" max="13797" width="10.26953125" style="3" customWidth="1"/>
    <col min="13798" max="13798" width="5.7265625" style="3" customWidth="1"/>
    <col min="13799" max="13799" width="13.6328125" style="3" customWidth="1"/>
    <col min="13800" max="13800" width="14.6328125" style="3" customWidth="1"/>
    <col min="13801" max="13801" width="5.08984375" style="3" customWidth="1"/>
    <col min="13802" max="13802" width="12.6328125" style="3" customWidth="1"/>
    <col min="13803" max="13803" width="1.6328125" style="3" customWidth="1"/>
    <col min="13804" max="13804" width="11.7265625" style="3" customWidth="1"/>
    <col min="13805" max="13805" width="13" style="3" customWidth="1"/>
    <col min="13806" max="13809" width="11.7265625" style="3" customWidth="1"/>
    <col min="13810" max="13810" width="10.453125" style="3" customWidth="1"/>
    <col min="13811" max="13811" width="0.90625" style="3" customWidth="1"/>
    <col min="13812" max="13812" width="5.6328125" style="3" customWidth="1"/>
    <col min="13813" max="13813" width="9" style="3" customWidth="1"/>
    <col min="13814" max="13814" width="5.6328125" style="3" customWidth="1"/>
    <col min="13815" max="13815" width="9" style="3" customWidth="1"/>
    <col min="13816" max="13816" width="5.6328125" style="3" customWidth="1"/>
    <col min="13817" max="13817" width="9" style="3" customWidth="1"/>
    <col min="13818" max="13818" width="5.6328125" style="3" customWidth="1"/>
    <col min="13819" max="13819" width="9" style="3" customWidth="1"/>
    <col min="13820" max="13820" width="5.6328125" style="3" customWidth="1"/>
    <col min="13821" max="13821" width="9" style="3" customWidth="1"/>
    <col min="13822" max="13822" width="9" style="3"/>
    <col min="13823" max="13823" width="0.90625" style="3" customWidth="1"/>
    <col min="13824" max="13824" width="4.453125" style="3" customWidth="1"/>
    <col min="13825" max="13825" width="9" style="3"/>
    <col min="13826" max="13826" width="11.08984375" style="3" customWidth="1"/>
    <col min="13827" max="13827" width="0.90625" style="3" customWidth="1"/>
    <col min="13828" max="13828" width="4.6328125" style="3" customWidth="1"/>
    <col min="13829" max="13829" width="22.6328125" style="3" customWidth="1"/>
    <col min="13830" max="13833" width="0" style="3" hidden="1" customWidth="1"/>
    <col min="13834" max="14049" width="9" style="3"/>
    <col min="14050" max="14050" width="5.7265625" style="3" customWidth="1"/>
    <col min="14051" max="14052" width="29.6328125" style="3" customWidth="1"/>
    <col min="14053" max="14053" width="10.26953125" style="3" customWidth="1"/>
    <col min="14054" max="14054" width="5.7265625" style="3" customWidth="1"/>
    <col min="14055" max="14055" width="13.6328125" style="3" customWidth="1"/>
    <col min="14056" max="14056" width="14.6328125" style="3" customWidth="1"/>
    <col min="14057" max="14057" width="5.08984375" style="3" customWidth="1"/>
    <col min="14058" max="14058" width="12.6328125" style="3" customWidth="1"/>
    <col min="14059" max="14059" width="1.6328125" style="3" customWidth="1"/>
    <col min="14060" max="14060" width="11.7265625" style="3" customWidth="1"/>
    <col min="14061" max="14061" width="13" style="3" customWidth="1"/>
    <col min="14062" max="14065" width="11.7265625" style="3" customWidth="1"/>
    <col min="14066" max="14066" width="10.453125" style="3" customWidth="1"/>
    <col min="14067" max="14067" width="0.90625" style="3" customWidth="1"/>
    <col min="14068" max="14068" width="5.6328125" style="3" customWidth="1"/>
    <col min="14069" max="14069" width="9" style="3" customWidth="1"/>
    <col min="14070" max="14070" width="5.6328125" style="3" customWidth="1"/>
    <col min="14071" max="14071" width="9" style="3" customWidth="1"/>
    <col min="14072" max="14072" width="5.6328125" style="3" customWidth="1"/>
    <col min="14073" max="14073" width="9" style="3" customWidth="1"/>
    <col min="14074" max="14074" width="5.6328125" style="3" customWidth="1"/>
    <col min="14075" max="14075" width="9" style="3" customWidth="1"/>
    <col min="14076" max="14076" width="5.6328125" style="3" customWidth="1"/>
    <col min="14077" max="14077" width="9" style="3" customWidth="1"/>
    <col min="14078" max="14078" width="9" style="3"/>
    <col min="14079" max="14079" width="0.90625" style="3" customWidth="1"/>
    <col min="14080" max="14080" width="4.453125" style="3" customWidth="1"/>
    <col min="14081" max="14081" width="9" style="3"/>
    <col min="14082" max="14082" width="11.08984375" style="3" customWidth="1"/>
    <col min="14083" max="14083" width="0.90625" style="3" customWidth="1"/>
    <col min="14084" max="14084" width="4.6328125" style="3" customWidth="1"/>
    <col min="14085" max="14085" width="22.6328125" style="3" customWidth="1"/>
    <col min="14086" max="14089" width="0" style="3" hidden="1" customWidth="1"/>
    <col min="14090" max="14305" width="9" style="3"/>
    <col min="14306" max="14306" width="5.7265625" style="3" customWidth="1"/>
    <col min="14307" max="14308" width="29.6328125" style="3" customWidth="1"/>
    <col min="14309" max="14309" width="10.26953125" style="3" customWidth="1"/>
    <col min="14310" max="14310" width="5.7265625" style="3" customWidth="1"/>
    <col min="14311" max="14311" width="13.6328125" style="3" customWidth="1"/>
    <col min="14312" max="14312" width="14.6328125" style="3" customWidth="1"/>
    <col min="14313" max="14313" width="5.08984375" style="3" customWidth="1"/>
    <col min="14314" max="14314" width="12.6328125" style="3" customWidth="1"/>
    <col min="14315" max="14315" width="1.6328125" style="3" customWidth="1"/>
    <col min="14316" max="14316" width="11.7265625" style="3" customWidth="1"/>
    <col min="14317" max="14317" width="13" style="3" customWidth="1"/>
    <col min="14318" max="14321" width="11.7265625" style="3" customWidth="1"/>
    <col min="14322" max="14322" width="10.453125" style="3" customWidth="1"/>
    <col min="14323" max="14323" width="0.90625" style="3" customWidth="1"/>
    <col min="14324" max="14324" width="5.6328125" style="3" customWidth="1"/>
    <col min="14325" max="14325" width="9" style="3" customWidth="1"/>
    <col min="14326" max="14326" width="5.6328125" style="3" customWidth="1"/>
    <col min="14327" max="14327" width="9" style="3" customWidth="1"/>
    <col min="14328" max="14328" width="5.6328125" style="3" customWidth="1"/>
    <col min="14329" max="14329" width="9" style="3" customWidth="1"/>
    <col min="14330" max="14330" width="5.6328125" style="3" customWidth="1"/>
    <col min="14331" max="14331" width="9" style="3" customWidth="1"/>
    <col min="14332" max="14332" width="5.6328125" style="3" customWidth="1"/>
    <col min="14333" max="14333" width="9" style="3" customWidth="1"/>
    <col min="14334" max="14334" width="9" style="3"/>
    <col min="14335" max="14335" width="0.90625" style="3" customWidth="1"/>
    <col min="14336" max="14336" width="4.453125" style="3" customWidth="1"/>
    <col min="14337" max="14337" width="9" style="3"/>
    <col min="14338" max="14338" width="11.08984375" style="3" customWidth="1"/>
    <col min="14339" max="14339" width="0.90625" style="3" customWidth="1"/>
    <col min="14340" max="14340" width="4.6328125" style="3" customWidth="1"/>
    <col min="14341" max="14341" width="22.6328125" style="3" customWidth="1"/>
    <col min="14342" max="14345" width="0" style="3" hidden="1" customWidth="1"/>
    <col min="14346" max="14561" width="9" style="3"/>
    <col min="14562" max="14562" width="5.7265625" style="3" customWidth="1"/>
    <col min="14563" max="14564" width="29.6328125" style="3" customWidth="1"/>
    <col min="14565" max="14565" width="10.26953125" style="3" customWidth="1"/>
    <col min="14566" max="14566" width="5.7265625" style="3" customWidth="1"/>
    <col min="14567" max="14567" width="13.6328125" style="3" customWidth="1"/>
    <col min="14568" max="14568" width="14.6328125" style="3" customWidth="1"/>
    <col min="14569" max="14569" width="5.08984375" style="3" customWidth="1"/>
    <col min="14570" max="14570" width="12.6328125" style="3" customWidth="1"/>
    <col min="14571" max="14571" width="1.6328125" style="3" customWidth="1"/>
    <col min="14572" max="14572" width="11.7265625" style="3" customWidth="1"/>
    <col min="14573" max="14573" width="13" style="3" customWidth="1"/>
    <col min="14574" max="14577" width="11.7265625" style="3" customWidth="1"/>
    <col min="14578" max="14578" width="10.453125" style="3" customWidth="1"/>
    <col min="14579" max="14579" width="0.90625" style="3" customWidth="1"/>
    <col min="14580" max="14580" width="5.6328125" style="3" customWidth="1"/>
    <col min="14581" max="14581" width="9" style="3" customWidth="1"/>
    <col min="14582" max="14582" width="5.6328125" style="3" customWidth="1"/>
    <col min="14583" max="14583" width="9" style="3" customWidth="1"/>
    <col min="14584" max="14584" width="5.6328125" style="3" customWidth="1"/>
    <col min="14585" max="14585" width="9" style="3" customWidth="1"/>
    <col min="14586" max="14586" width="5.6328125" style="3" customWidth="1"/>
    <col min="14587" max="14587" width="9" style="3" customWidth="1"/>
    <col min="14588" max="14588" width="5.6328125" style="3" customWidth="1"/>
    <col min="14589" max="14589" width="9" style="3" customWidth="1"/>
    <col min="14590" max="14590" width="9" style="3"/>
    <col min="14591" max="14591" width="0.90625" style="3" customWidth="1"/>
    <col min="14592" max="14592" width="4.453125" style="3" customWidth="1"/>
    <col min="14593" max="14593" width="9" style="3"/>
    <col min="14594" max="14594" width="11.08984375" style="3" customWidth="1"/>
    <col min="14595" max="14595" width="0.90625" style="3" customWidth="1"/>
    <col min="14596" max="14596" width="4.6328125" style="3" customWidth="1"/>
    <col min="14597" max="14597" width="22.6328125" style="3" customWidth="1"/>
    <col min="14598" max="14601" width="0" style="3" hidden="1" customWidth="1"/>
    <col min="14602" max="14817" width="9" style="3"/>
    <col min="14818" max="14818" width="5.7265625" style="3" customWidth="1"/>
    <col min="14819" max="14820" width="29.6328125" style="3" customWidth="1"/>
    <col min="14821" max="14821" width="10.26953125" style="3" customWidth="1"/>
    <col min="14822" max="14822" width="5.7265625" style="3" customWidth="1"/>
    <col min="14823" max="14823" width="13.6328125" style="3" customWidth="1"/>
    <col min="14824" max="14824" width="14.6328125" style="3" customWidth="1"/>
    <col min="14825" max="14825" width="5.08984375" style="3" customWidth="1"/>
    <col min="14826" max="14826" width="12.6328125" style="3" customWidth="1"/>
    <col min="14827" max="14827" width="1.6328125" style="3" customWidth="1"/>
    <col min="14828" max="14828" width="11.7265625" style="3" customWidth="1"/>
    <col min="14829" max="14829" width="13" style="3" customWidth="1"/>
    <col min="14830" max="14833" width="11.7265625" style="3" customWidth="1"/>
    <col min="14834" max="14834" width="10.453125" style="3" customWidth="1"/>
    <col min="14835" max="14835" width="0.90625" style="3" customWidth="1"/>
    <col min="14836" max="14836" width="5.6328125" style="3" customWidth="1"/>
    <col min="14837" max="14837" width="9" style="3" customWidth="1"/>
    <col min="14838" max="14838" width="5.6328125" style="3" customWidth="1"/>
    <col min="14839" max="14839" width="9" style="3" customWidth="1"/>
    <col min="14840" max="14840" width="5.6328125" style="3" customWidth="1"/>
    <col min="14841" max="14841" width="9" style="3" customWidth="1"/>
    <col min="14842" max="14842" width="5.6328125" style="3" customWidth="1"/>
    <col min="14843" max="14843" width="9" style="3" customWidth="1"/>
    <col min="14844" max="14844" width="5.6328125" style="3" customWidth="1"/>
    <col min="14845" max="14845" width="9" style="3" customWidth="1"/>
    <col min="14846" max="14846" width="9" style="3"/>
    <col min="14847" max="14847" width="0.90625" style="3" customWidth="1"/>
    <col min="14848" max="14848" width="4.453125" style="3" customWidth="1"/>
    <col min="14849" max="14849" width="9" style="3"/>
    <col min="14850" max="14850" width="11.08984375" style="3" customWidth="1"/>
    <col min="14851" max="14851" width="0.90625" style="3" customWidth="1"/>
    <col min="14852" max="14852" width="4.6328125" style="3" customWidth="1"/>
    <col min="14853" max="14853" width="22.6328125" style="3" customWidth="1"/>
    <col min="14854" max="14857" width="0" style="3" hidden="1" customWidth="1"/>
    <col min="14858" max="15073" width="9" style="3"/>
    <col min="15074" max="15074" width="5.7265625" style="3" customWidth="1"/>
    <col min="15075" max="15076" width="29.6328125" style="3" customWidth="1"/>
    <col min="15077" max="15077" width="10.26953125" style="3" customWidth="1"/>
    <col min="15078" max="15078" width="5.7265625" style="3" customWidth="1"/>
    <col min="15079" max="15079" width="13.6328125" style="3" customWidth="1"/>
    <col min="15080" max="15080" width="14.6328125" style="3" customWidth="1"/>
    <col min="15081" max="15081" width="5.08984375" style="3" customWidth="1"/>
    <col min="15082" max="15082" width="12.6328125" style="3" customWidth="1"/>
    <col min="15083" max="15083" width="1.6328125" style="3" customWidth="1"/>
    <col min="15084" max="15084" width="11.7265625" style="3" customWidth="1"/>
    <col min="15085" max="15085" width="13" style="3" customWidth="1"/>
    <col min="15086" max="15089" width="11.7265625" style="3" customWidth="1"/>
    <col min="15090" max="15090" width="10.453125" style="3" customWidth="1"/>
    <col min="15091" max="15091" width="0.90625" style="3" customWidth="1"/>
    <col min="15092" max="15092" width="5.6328125" style="3" customWidth="1"/>
    <col min="15093" max="15093" width="9" style="3" customWidth="1"/>
    <col min="15094" max="15094" width="5.6328125" style="3" customWidth="1"/>
    <col min="15095" max="15095" width="9" style="3" customWidth="1"/>
    <col min="15096" max="15096" width="5.6328125" style="3" customWidth="1"/>
    <col min="15097" max="15097" width="9" style="3" customWidth="1"/>
    <col min="15098" max="15098" width="5.6328125" style="3" customWidth="1"/>
    <col min="15099" max="15099" width="9" style="3" customWidth="1"/>
    <col min="15100" max="15100" width="5.6328125" style="3" customWidth="1"/>
    <col min="15101" max="15101" width="9" style="3" customWidth="1"/>
    <col min="15102" max="15102" width="9" style="3"/>
    <col min="15103" max="15103" width="0.90625" style="3" customWidth="1"/>
    <col min="15104" max="15104" width="4.453125" style="3" customWidth="1"/>
    <col min="15105" max="15105" width="9" style="3"/>
    <col min="15106" max="15106" width="11.08984375" style="3" customWidth="1"/>
    <col min="15107" max="15107" width="0.90625" style="3" customWidth="1"/>
    <col min="15108" max="15108" width="4.6328125" style="3" customWidth="1"/>
    <col min="15109" max="15109" width="22.6328125" style="3" customWidth="1"/>
    <col min="15110" max="15113" width="0" style="3" hidden="1" customWidth="1"/>
    <col min="15114" max="15329" width="9" style="3"/>
    <col min="15330" max="15330" width="5.7265625" style="3" customWidth="1"/>
    <col min="15331" max="15332" width="29.6328125" style="3" customWidth="1"/>
    <col min="15333" max="15333" width="10.26953125" style="3" customWidth="1"/>
    <col min="15334" max="15334" width="5.7265625" style="3" customWidth="1"/>
    <col min="15335" max="15335" width="13.6328125" style="3" customWidth="1"/>
    <col min="15336" max="15336" width="14.6328125" style="3" customWidth="1"/>
    <col min="15337" max="15337" width="5.08984375" style="3" customWidth="1"/>
    <col min="15338" max="15338" width="12.6328125" style="3" customWidth="1"/>
    <col min="15339" max="15339" width="1.6328125" style="3" customWidth="1"/>
    <col min="15340" max="15340" width="11.7265625" style="3" customWidth="1"/>
    <col min="15341" max="15341" width="13" style="3" customWidth="1"/>
    <col min="15342" max="15345" width="11.7265625" style="3" customWidth="1"/>
    <col min="15346" max="15346" width="10.453125" style="3" customWidth="1"/>
    <col min="15347" max="15347" width="0.90625" style="3" customWidth="1"/>
    <col min="15348" max="15348" width="5.6328125" style="3" customWidth="1"/>
    <col min="15349" max="15349" width="9" style="3" customWidth="1"/>
    <col min="15350" max="15350" width="5.6328125" style="3" customWidth="1"/>
    <col min="15351" max="15351" width="9" style="3" customWidth="1"/>
    <col min="15352" max="15352" width="5.6328125" style="3" customWidth="1"/>
    <col min="15353" max="15353" width="9" style="3" customWidth="1"/>
    <col min="15354" max="15354" width="5.6328125" style="3" customWidth="1"/>
    <col min="15355" max="15355" width="9" style="3" customWidth="1"/>
    <col min="15356" max="15356" width="5.6328125" style="3" customWidth="1"/>
    <col min="15357" max="15357" width="9" style="3" customWidth="1"/>
    <col min="15358" max="15358" width="9" style="3"/>
    <col min="15359" max="15359" width="0.90625" style="3" customWidth="1"/>
    <col min="15360" max="15360" width="4.453125" style="3" customWidth="1"/>
    <col min="15361" max="15361" width="9" style="3"/>
    <col min="15362" max="15362" width="11.08984375" style="3" customWidth="1"/>
    <col min="15363" max="15363" width="0.90625" style="3" customWidth="1"/>
    <col min="15364" max="15364" width="4.6328125" style="3" customWidth="1"/>
    <col min="15365" max="15365" width="22.6328125" style="3" customWidth="1"/>
    <col min="15366" max="15369" width="0" style="3" hidden="1" customWidth="1"/>
    <col min="15370" max="15585" width="9" style="3"/>
    <col min="15586" max="15586" width="5.7265625" style="3" customWidth="1"/>
    <col min="15587" max="15588" width="29.6328125" style="3" customWidth="1"/>
    <col min="15589" max="15589" width="10.26953125" style="3" customWidth="1"/>
    <col min="15590" max="15590" width="5.7265625" style="3" customWidth="1"/>
    <col min="15591" max="15591" width="13.6328125" style="3" customWidth="1"/>
    <col min="15592" max="15592" width="14.6328125" style="3" customWidth="1"/>
    <col min="15593" max="15593" width="5.08984375" style="3" customWidth="1"/>
    <col min="15594" max="15594" width="12.6328125" style="3" customWidth="1"/>
    <col min="15595" max="15595" width="1.6328125" style="3" customWidth="1"/>
    <col min="15596" max="15596" width="11.7265625" style="3" customWidth="1"/>
    <col min="15597" max="15597" width="13" style="3" customWidth="1"/>
    <col min="15598" max="15601" width="11.7265625" style="3" customWidth="1"/>
    <col min="15602" max="15602" width="10.453125" style="3" customWidth="1"/>
    <col min="15603" max="15603" width="0.90625" style="3" customWidth="1"/>
    <col min="15604" max="15604" width="5.6328125" style="3" customWidth="1"/>
    <col min="15605" max="15605" width="9" style="3" customWidth="1"/>
    <col min="15606" max="15606" width="5.6328125" style="3" customWidth="1"/>
    <col min="15607" max="15607" width="9" style="3" customWidth="1"/>
    <col min="15608" max="15608" width="5.6328125" style="3" customWidth="1"/>
    <col min="15609" max="15609" width="9" style="3" customWidth="1"/>
    <col min="15610" max="15610" width="5.6328125" style="3" customWidth="1"/>
    <col min="15611" max="15611" width="9" style="3" customWidth="1"/>
    <col min="15612" max="15612" width="5.6328125" style="3" customWidth="1"/>
    <col min="15613" max="15613" width="9" style="3" customWidth="1"/>
    <col min="15614" max="15614" width="9" style="3"/>
    <col min="15615" max="15615" width="0.90625" style="3" customWidth="1"/>
    <col min="15616" max="15616" width="4.453125" style="3" customWidth="1"/>
    <col min="15617" max="15617" width="9" style="3"/>
    <col min="15618" max="15618" width="11.08984375" style="3" customWidth="1"/>
    <col min="15619" max="15619" width="0.90625" style="3" customWidth="1"/>
    <col min="15620" max="15620" width="4.6328125" style="3" customWidth="1"/>
    <col min="15621" max="15621" width="22.6328125" style="3" customWidth="1"/>
    <col min="15622" max="15625" width="0" style="3" hidden="1" customWidth="1"/>
    <col min="15626" max="15841" width="9" style="3"/>
    <col min="15842" max="15842" width="5.7265625" style="3" customWidth="1"/>
    <col min="15843" max="15844" width="29.6328125" style="3" customWidth="1"/>
    <col min="15845" max="15845" width="10.26953125" style="3" customWidth="1"/>
    <col min="15846" max="15846" width="5.7265625" style="3" customWidth="1"/>
    <col min="15847" max="15847" width="13.6328125" style="3" customWidth="1"/>
    <col min="15848" max="15848" width="14.6328125" style="3" customWidth="1"/>
    <col min="15849" max="15849" width="5.08984375" style="3" customWidth="1"/>
    <col min="15850" max="15850" width="12.6328125" style="3" customWidth="1"/>
    <col min="15851" max="15851" width="1.6328125" style="3" customWidth="1"/>
    <col min="15852" max="15852" width="11.7265625" style="3" customWidth="1"/>
    <col min="15853" max="15853" width="13" style="3" customWidth="1"/>
    <col min="15854" max="15857" width="11.7265625" style="3" customWidth="1"/>
    <col min="15858" max="15858" width="10.453125" style="3" customWidth="1"/>
    <col min="15859" max="15859" width="0.90625" style="3" customWidth="1"/>
    <col min="15860" max="15860" width="5.6328125" style="3" customWidth="1"/>
    <col min="15861" max="15861" width="9" style="3" customWidth="1"/>
    <col min="15862" max="15862" width="5.6328125" style="3" customWidth="1"/>
    <col min="15863" max="15863" width="9" style="3" customWidth="1"/>
    <col min="15864" max="15864" width="5.6328125" style="3" customWidth="1"/>
    <col min="15865" max="15865" width="9" style="3" customWidth="1"/>
    <col min="15866" max="15866" width="5.6328125" style="3" customWidth="1"/>
    <col min="15867" max="15867" width="9" style="3" customWidth="1"/>
    <col min="15868" max="15868" width="5.6328125" style="3" customWidth="1"/>
    <col min="15869" max="15869" width="9" style="3" customWidth="1"/>
    <col min="15870" max="15870" width="9" style="3"/>
    <col min="15871" max="15871" width="0.90625" style="3" customWidth="1"/>
    <col min="15872" max="15872" width="4.453125" style="3" customWidth="1"/>
    <col min="15873" max="15873" width="9" style="3"/>
    <col min="15874" max="15874" width="11.08984375" style="3" customWidth="1"/>
    <col min="15875" max="15875" width="0.90625" style="3" customWidth="1"/>
    <col min="15876" max="15876" width="4.6328125" style="3" customWidth="1"/>
    <col min="15877" max="15877" width="22.6328125" style="3" customWidth="1"/>
    <col min="15878" max="15881" width="0" style="3" hidden="1" customWidth="1"/>
    <col min="15882" max="16097" width="9" style="3"/>
    <col min="16098" max="16098" width="5.7265625" style="3" customWidth="1"/>
    <col min="16099" max="16100" width="29.6328125" style="3" customWidth="1"/>
    <col min="16101" max="16101" width="10.26953125" style="3" customWidth="1"/>
    <col min="16102" max="16102" width="5.7265625" style="3" customWidth="1"/>
    <col min="16103" max="16103" width="13.6328125" style="3" customWidth="1"/>
    <col min="16104" max="16104" width="14.6328125" style="3" customWidth="1"/>
    <col min="16105" max="16105" width="5.08984375" style="3" customWidth="1"/>
    <col min="16106" max="16106" width="12.6328125" style="3" customWidth="1"/>
    <col min="16107" max="16107" width="1.6328125" style="3" customWidth="1"/>
    <col min="16108" max="16108" width="11.7265625" style="3" customWidth="1"/>
    <col min="16109" max="16109" width="13" style="3" customWidth="1"/>
    <col min="16110" max="16113" width="11.7265625" style="3" customWidth="1"/>
    <col min="16114" max="16114" width="10.453125" style="3" customWidth="1"/>
    <col min="16115" max="16115" width="0.90625" style="3" customWidth="1"/>
    <col min="16116" max="16116" width="5.6328125" style="3" customWidth="1"/>
    <col min="16117" max="16117" width="9" style="3" customWidth="1"/>
    <col min="16118" max="16118" width="5.6328125" style="3" customWidth="1"/>
    <col min="16119" max="16119" width="9" style="3" customWidth="1"/>
    <col min="16120" max="16120" width="5.6328125" style="3" customWidth="1"/>
    <col min="16121" max="16121" width="9" style="3" customWidth="1"/>
    <col min="16122" max="16122" width="5.6328125" style="3" customWidth="1"/>
    <col min="16123" max="16123" width="9" style="3" customWidth="1"/>
    <col min="16124" max="16124" width="5.6328125" style="3" customWidth="1"/>
    <col min="16125" max="16125" width="9" style="3" customWidth="1"/>
    <col min="16126" max="16126" width="9" style="3"/>
    <col min="16127" max="16127" width="0.90625" style="3" customWidth="1"/>
    <col min="16128" max="16128" width="4.453125" style="3" customWidth="1"/>
    <col min="16129" max="16129" width="9" style="3"/>
    <col min="16130" max="16130" width="11.08984375" style="3" customWidth="1"/>
    <col min="16131" max="16131" width="0.90625" style="3" customWidth="1"/>
    <col min="16132" max="16132" width="4.6328125" style="3" customWidth="1"/>
    <col min="16133" max="16133" width="22.6328125" style="3" customWidth="1"/>
    <col min="16134" max="16137" width="0" style="3" hidden="1" customWidth="1"/>
    <col min="16138" max="16353" width="9" style="3"/>
    <col min="16354"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'内訳(建築A4)'!$I$420+1</f>
        <v>48</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04"/>
      <c r="C5" s="104"/>
      <c r="D5" s="68"/>
      <c r="E5" s="69"/>
      <c r="F5" s="105"/>
      <c r="G5" s="70"/>
      <c r="H5" s="390"/>
      <c r="I5" s="391"/>
    </row>
    <row r="6" spans="1:9" s="38" customFormat="1" ht="13.5" customHeight="1">
      <c r="A6" s="59" t="s">
        <v>511</v>
      </c>
      <c r="B6" s="109" t="s">
        <v>512</v>
      </c>
      <c r="C6" s="109"/>
      <c r="D6" s="76"/>
      <c r="E6" s="61"/>
      <c r="F6" s="110"/>
      <c r="G6" s="77"/>
      <c r="H6" s="388"/>
      <c r="I6" s="389"/>
    </row>
    <row r="7" spans="1:9" s="118" customFormat="1" ht="13.5" customHeight="1">
      <c r="A7" s="111"/>
      <c r="B7" s="112"/>
      <c r="C7" s="112"/>
      <c r="D7" s="113"/>
      <c r="E7" s="114"/>
      <c r="F7" s="115"/>
      <c r="G7" s="115"/>
      <c r="H7" s="396"/>
      <c r="I7" s="397"/>
    </row>
    <row r="8" spans="1:9" s="38" customFormat="1" ht="13.5" customHeight="1">
      <c r="A8" s="59" t="s">
        <v>370</v>
      </c>
      <c r="B8" s="109" t="s">
        <v>112</v>
      </c>
      <c r="C8" s="109"/>
      <c r="D8" s="76">
        <v>1</v>
      </c>
      <c r="E8" s="61" t="s">
        <v>38</v>
      </c>
      <c r="F8" s="110"/>
      <c r="G8" s="110"/>
      <c r="H8" s="398"/>
      <c r="I8" s="399"/>
    </row>
    <row r="9" spans="1:9" s="118" customFormat="1" ht="13.5" customHeight="1">
      <c r="A9" s="111"/>
      <c r="B9" s="112"/>
      <c r="C9" s="112"/>
      <c r="D9" s="113"/>
      <c r="E9" s="114"/>
      <c r="F9" s="115"/>
      <c r="G9" s="115"/>
      <c r="H9" s="396"/>
      <c r="I9" s="397"/>
    </row>
    <row r="10" spans="1:9" s="38" customFormat="1" ht="13.5" customHeight="1">
      <c r="A10" s="59"/>
      <c r="B10" s="109"/>
      <c r="C10" s="109"/>
      <c r="D10" s="76"/>
      <c r="E10" s="61"/>
      <c r="F10" s="110"/>
      <c r="G10" s="110"/>
      <c r="H10" s="398"/>
      <c r="I10" s="399"/>
    </row>
    <row r="11" spans="1:9" s="118" customFormat="1" ht="13.5" customHeight="1">
      <c r="A11" s="111"/>
      <c r="B11" s="112"/>
      <c r="C11" s="112"/>
      <c r="D11" s="113"/>
      <c r="E11" s="114"/>
      <c r="F11" s="115"/>
      <c r="G11" s="115"/>
      <c r="H11" s="396"/>
      <c r="I11" s="397"/>
    </row>
    <row r="12" spans="1:9" s="38" customFormat="1" ht="13.5" customHeight="1">
      <c r="A12" s="59"/>
      <c r="B12" s="109"/>
      <c r="C12" s="109"/>
      <c r="D12" s="76"/>
      <c r="E12" s="61"/>
      <c r="F12" s="110"/>
      <c r="G12" s="110"/>
      <c r="H12" s="398"/>
      <c r="I12" s="399"/>
    </row>
    <row r="13" spans="1:9" s="118" customFormat="1" ht="13.5" customHeight="1">
      <c r="A13" s="111"/>
      <c r="B13" s="112"/>
      <c r="C13" s="112"/>
      <c r="D13" s="113"/>
      <c r="E13" s="114"/>
      <c r="F13" s="115"/>
      <c r="G13" s="115"/>
      <c r="H13" s="396"/>
      <c r="I13" s="397"/>
    </row>
    <row r="14" spans="1:9" s="38" customFormat="1" ht="13.5" customHeight="1">
      <c r="A14" s="59"/>
      <c r="B14" s="109"/>
      <c r="C14" s="109"/>
      <c r="D14" s="76"/>
      <c r="E14" s="61"/>
      <c r="F14" s="110"/>
      <c r="G14" s="110"/>
      <c r="H14" s="398"/>
      <c r="I14" s="399"/>
    </row>
    <row r="15" spans="1:9" s="118" customFormat="1" ht="13.5" customHeight="1">
      <c r="A15" s="111"/>
      <c r="B15" s="112"/>
      <c r="C15" s="112"/>
      <c r="D15" s="113"/>
      <c r="E15" s="114"/>
      <c r="F15" s="115"/>
      <c r="G15" s="115"/>
      <c r="H15" s="396"/>
      <c r="I15" s="397"/>
    </row>
    <row r="16" spans="1:9" s="38" customFormat="1" ht="13.5" customHeight="1">
      <c r="A16" s="59"/>
      <c r="B16" s="109"/>
      <c r="C16" s="109"/>
      <c r="D16" s="76"/>
      <c r="E16" s="61"/>
      <c r="F16" s="110"/>
      <c r="G16" s="110"/>
      <c r="H16" s="398"/>
      <c r="I16" s="399"/>
    </row>
    <row r="17" spans="1:9" s="118" customFormat="1" ht="13.5" customHeight="1">
      <c r="A17" s="111"/>
      <c r="B17" s="112"/>
      <c r="C17" s="112"/>
      <c r="D17" s="113"/>
      <c r="E17" s="114"/>
      <c r="F17" s="115"/>
      <c r="G17" s="115"/>
      <c r="H17" s="396"/>
      <c r="I17" s="397"/>
    </row>
    <row r="18" spans="1:9" s="38" customFormat="1" ht="13.5" customHeight="1">
      <c r="A18" s="59"/>
      <c r="B18" s="109"/>
      <c r="C18" s="109"/>
      <c r="D18" s="76"/>
      <c r="E18" s="61"/>
      <c r="F18" s="110"/>
      <c r="G18" s="110"/>
      <c r="H18" s="398"/>
      <c r="I18" s="399"/>
    </row>
    <row r="19" spans="1:9" s="118" customFormat="1" ht="13.5" customHeight="1">
      <c r="A19" s="111"/>
      <c r="B19" s="112"/>
      <c r="C19" s="112"/>
      <c r="D19" s="113"/>
      <c r="E19" s="114"/>
      <c r="F19" s="115"/>
      <c r="G19" s="115"/>
      <c r="H19" s="396"/>
      <c r="I19" s="397"/>
    </row>
    <row r="20" spans="1:9" s="38" customFormat="1" ht="13.5" customHeight="1">
      <c r="A20" s="59"/>
      <c r="B20" s="109"/>
      <c r="C20" s="109"/>
      <c r="D20" s="76"/>
      <c r="E20" s="61"/>
      <c r="F20" s="110"/>
      <c r="G20" s="110"/>
      <c r="H20" s="398"/>
      <c r="I20" s="399"/>
    </row>
    <row r="21" spans="1:9" s="118" customFormat="1" ht="13.5" customHeight="1">
      <c r="A21" s="111"/>
      <c r="B21" s="112"/>
      <c r="C21" s="112"/>
      <c r="D21" s="113"/>
      <c r="E21" s="114"/>
      <c r="F21" s="115"/>
      <c r="G21" s="115"/>
      <c r="H21" s="396"/>
      <c r="I21" s="397"/>
    </row>
    <row r="22" spans="1:9" s="38" customFormat="1" ht="13.5" customHeight="1">
      <c r="A22" s="59"/>
      <c r="B22" s="109"/>
      <c r="C22" s="109"/>
      <c r="D22" s="76"/>
      <c r="E22" s="61"/>
      <c r="F22" s="110"/>
      <c r="G22" s="110"/>
      <c r="H22" s="398"/>
      <c r="I22" s="399"/>
    </row>
    <row r="23" spans="1:9" s="118" customFormat="1" ht="13.5" customHeight="1">
      <c r="A23" s="111"/>
      <c r="B23" s="112"/>
      <c r="C23" s="112"/>
      <c r="D23" s="113"/>
      <c r="E23" s="114"/>
      <c r="F23" s="115"/>
      <c r="G23" s="115"/>
      <c r="H23" s="396"/>
      <c r="I23" s="397"/>
    </row>
    <row r="24" spans="1:9" s="38" customFormat="1" ht="13.5" customHeight="1">
      <c r="A24" s="59"/>
      <c r="B24" s="109"/>
      <c r="C24" s="109"/>
      <c r="D24" s="76"/>
      <c r="E24" s="61"/>
      <c r="F24" s="110"/>
      <c r="G24" s="110"/>
      <c r="H24" s="398"/>
      <c r="I24" s="399"/>
    </row>
    <row r="25" spans="1:9" s="118" customFormat="1" ht="13.5" customHeight="1">
      <c r="A25" s="111"/>
      <c r="B25" s="112"/>
      <c r="C25" s="112"/>
      <c r="D25" s="113"/>
      <c r="E25" s="114"/>
      <c r="F25" s="115"/>
      <c r="G25" s="115"/>
      <c r="H25" s="396"/>
      <c r="I25" s="397"/>
    </row>
    <row r="26" spans="1:9" s="38" customFormat="1" ht="13.5" customHeight="1">
      <c r="A26" s="59"/>
      <c r="B26" s="109"/>
      <c r="C26" s="109"/>
      <c r="D26" s="76"/>
      <c r="E26" s="61"/>
      <c r="F26" s="110"/>
      <c r="G26" s="110"/>
      <c r="H26" s="398"/>
      <c r="I26" s="399"/>
    </row>
    <row r="27" spans="1:9" s="118" customFormat="1" ht="13.5" customHeight="1">
      <c r="A27" s="111"/>
      <c r="B27" s="112"/>
      <c r="C27" s="112"/>
      <c r="D27" s="113"/>
      <c r="E27" s="114"/>
      <c r="F27" s="115"/>
      <c r="G27" s="115"/>
      <c r="H27" s="396"/>
      <c r="I27" s="397"/>
    </row>
    <row r="28" spans="1:9" s="38" customFormat="1" ht="13.5" customHeight="1">
      <c r="A28" s="59"/>
      <c r="B28" s="109"/>
      <c r="C28" s="109"/>
      <c r="D28" s="76"/>
      <c r="E28" s="61"/>
      <c r="F28" s="110"/>
      <c r="G28" s="110"/>
      <c r="H28" s="398"/>
      <c r="I28" s="399"/>
    </row>
    <row r="29" spans="1:9" s="118" customFormat="1" ht="13.5" customHeight="1">
      <c r="A29" s="111"/>
      <c r="B29" s="112"/>
      <c r="C29" s="112"/>
      <c r="D29" s="113"/>
      <c r="E29" s="114"/>
      <c r="F29" s="115"/>
      <c r="G29" s="115"/>
      <c r="H29" s="396"/>
      <c r="I29" s="397"/>
    </row>
    <row r="30" spans="1:9" s="38" customFormat="1" ht="13.5" customHeight="1">
      <c r="A30" s="59"/>
      <c r="B30" s="109"/>
      <c r="C30" s="109"/>
      <c r="D30" s="76"/>
      <c r="E30" s="61"/>
      <c r="F30" s="110"/>
      <c r="G30" s="110"/>
      <c r="H30" s="398"/>
      <c r="I30" s="399"/>
    </row>
    <row r="31" spans="1:9" s="118" customFormat="1" ht="13.5" customHeight="1">
      <c r="A31" s="111"/>
      <c r="B31" s="112"/>
      <c r="C31" s="112"/>
      <c r="D31" s="113"/>
      <c r="E31" s="114"/>
      <c r="F31" s="115"/>
      <c r="G31" s="115"/>
      <c r="H31" s="396"/>
      <c r="I31" s="397"/>
    </row>
    <row r="32" spans="1:9" s="38" customFormat="1" ht="13.5" customHeight="1">
      <c r="A32" s="59"/>
      <c r="B32" s="109"/>
      <c r="C32" s="109"/>
      <c r="D32" s="76"/>
      <c r="E32" s="61"/>
      <c r="F32" s="110"/>
      <c r="G32" s="110"/>
      <c r="H32" s="398"/>
      <c r="I32" s="399"/>
    </row>
    <row r="33" spans="1:9" s="118" customFormat="1" ht="13.5" customHeight="1">
      <c r="A33" s="111"/>
      <c r="B33" s="112"/>
      <c r="C33" s="112"/>
      <c r="D33" s="113"/>
      <c r="E33" s="114"/>
      <c r="F33" s="115"/>
      <c r="G33" s="115"/>
      <c r="H33" s="396"/>
      <c r="I33" s="397"/>
    </row>
    <row r="34" spans="1:9" s="38" customFormat="1" ht="13.5" customHeight="1">
      <c r="A34" s="59"/>
      <c r="B34" s="109"/>
      <c r="C34" s="109"/>
      <c r="D34" s="76"/>
      <c r="E34" s="61"/>
      <c r="F34" s="110"/>
      <c r="G34" s="110"/>
      <c r="H34" s="398"/>
      <c r="I34" s="399"/>
    </row>
    <row r="35" spans="1:9" s="118" customFormat="1" ht="13.5" customHeight="1">
      <c r="A35" s="111"/>
      <c r="B35" s="112"/>
      <c r="C35" s="112"/>
      <c r="D35" s="113"/>
      <c r="E35" s="114"/>
      <c r="F35" s="115"/>
      <c r="G35" s="115"/>
      <c r="H35" s="400"/>
      <c r="I35" s="401"/>
    </row>
    <row r="36" spans="1:9" s="38" customFormat="1" ht="13.5" customHeight="1">
      <c r="A36" s="87"/>
      <c r="B36" s="125" t="str">
        <f>+$A$6&amp;"-計"</f>
        <v>A-5-計</v>
      </c>
      <c r="C36" s="126"/>
      <c r="D36" s="88"/>
      <c r="E36" s="89"/>
      <c r="F36" s="127"/>
      <c r="G36" s="127"/>
      <c r="H36" s="402"/>
      <c r="I36" s="403"/>
    </row>
    <row r="37" spans="1:9" s="118" customFormat="1" ht="13.5" customHeight="1">
      <c r="A37" s="130"/>
      <c r="B37" s="131"/>
      <c r="C37" s="131"/>
      <c r="E37" s="132"/>
      <c r="F37" s="133"/>
      <c r="G37" s="134"/>
    </row>
    <row r="38" spans="1:9" s="38" customFormat="1" ht="13.5" customHeight="1">
      <c r="A38" s="50"/>
      <c r="B38" s="136"/>
      <c r="C38" s="136"/>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49</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38" customFormat="1" ht="13.5" customHeight="1">
      <c r="A43" s="67"/>
      <c r="B43" s="104"/>
      <c r="C43" s="104"/>
      <c r="D43" s="68"/>
      <c r="E43" s="69"/>
      <c r="F43" s="105"/>
      <c r="G43" s="70"/>
      <c r="H43" s="390"/>
      <c r="I43" s="391"/>
    </row>
    <row r="44" spans="1:9" s="38" customFormat="1" ht="13.5" customHeight="1">
      <c r="A44" s="59" t="str">
        <f>+$A$8</f>
        <v>a</v>
      </c>
      <c r="B44" s="109" t="str">
        <f>+$B$8</f>
        <v>改修</v>
      </c>
      <c r="C44" s="109"/>
      <c r="D44" s="76"/>
      <c r="E44" s="61"/>
      <c r="F44" s="110"/>
      <c r="G44" s="77"/>
      <c r="H44" s="388"/>
      <c r="I44" s="389"/>
    </row>
    <row r="45" spans="1:9" s="118" customFormat="1" ht="13.5" customHeight="1">
      <c r="A45" s="111"/>
      <c r="B45" s="143"/>
      <c r="C45" s="143"/>
      <c r="D45" s="84"/>
      <c r="E45" s="85"/>
      <c r="F45" s="115"/>
      <c r="G45" s="115"/>
      <c r="H45" s="396"/>
      <c r="I45" s="404"/>
    </row>
    <row r="46" spans="1:9" s="38" customFormat="1" ht="13.5" customHeight="1">
      <c r="A46" s="59"/>
      <c r="B46" s="109" t="s">
        <v>95</v>
      </c>
      <c r="C46" s="109"/>
      <c r="D46" s="76"/>
      <c r="E46" s="61"/>
      <c r="F46" s="110"/>
      <c r="G46" s="110"/>
      <c r="H46" s="398"/>
      <c r="I46" s="399"/>
    </row>
    <row r="47" spans="1:9" s="118" customFormat="1" ht="13.5" customHeight="1">
      <c r="A47" s="111"/>
      <c r="B47" s="143" t="s">
        <v>513</v>
      </c>
      <c r="C47" s="143"/>
      <c r="D47" s="84"/>
      <c r="E47" s="85"/>
      <c r="F47" s="115"/>
      <c r="G47" s="115"/>
      <c r="H47" s="396"/>
      <c r="I47" s="397"/>
    </row>
    <row r="48" spans="1:9" s="38" customFormat="1" ht="13.5" customHeight="1">
      <c r="A48" s="59"/>
      <c r="B48" s="109" t="s">
        <v>247</v>
      </c>
      <c r="C48" s="109" t="s">
        <v>514</v>
      </c>
      <c r="D48" s="76">
        <v>4.4000000000000004</v>
      </c>
      <c r="E48" s="61" t="s">
        <v>119</v>
      </c>
      <c r="F48" s="110"/>
      <c r="G48" s="110"/>
      <c r="H48" s="398"/>
      <c r="I48" s="399"/>
    </row>
    <row r="49" spans="1:9" s="118" customFormat="1" ht="13.5" customHeight="1">
      <c r="A49" s="111"/>
      <c r="B49" s="143" t="s">
        <v>515</v>
      </c>
      <c r="C49" s="143"/>
      <c r="D49" s="84"/>
      <c r="E49" s="85"/>
      <c r="F49" s="115"/>
      <c r="G49" s="115"/>
      <c r="H49" s="396"/>
      <c r="I49" s="397"/>
    </row>
    <row r="50" spans="1:9" s="38" customFormat="1" ht="13.5" customHeight="1">
      <c r="A50" s="59"/>
      <c r="B50" s="109" t="s">
        <v>247</v>
      </c>
      <c r="C50" s="109" t="s">
        <v>514</v>
      </c>
      <c r="D50" s="76">
        <v>3.8</v>
      </c>
      <c r="E50" s="61" t="s">
        <v>119</v>
      </c>
      <c r="F50" s="110"/>
      <c r="G50" s="110"/>
      <c r="H50" s="398"/>
      <c r="I50" s="399"/>
    </row>
    <row r="51" spans="1:9" s="118" customFormat="1" ht="13.5" customHeight="1">
      <c r="A51" s="111"/>
      <c r="B51" s="143" t="s">
        <v>516</v>
      </c>
      <c r="C51" s="143" t="s">
        <v>517</v>
      </c>
      <c r="D51" s="84"/>
      <c r="E51" s="85"/>
      <c r="F51" s="115"/>
      <c r="G51" s="115"/>
      <c r="H51" s="396"/>
      <c r="I51" s="404"/>
    </row>
    <row r="52" spans="1:9" s="38" customFormat="1" ht="13.5" customHeight="1">
      <c r="A52" s="59"/>
      <c r="B52" s="109" t="s">
        <v>513</v>
      </c>
      <c r="C52" s="109" t="s">
        <v>518</v>
      </c>
      <c r="D52" s="76">
        <v>1.1000000000000001</v>
      </c>
      <c r="E52" s="61" t="s">
        <v>119</v>
      </c>
      <c r="F52" s="110"/>
      <c r="G52" s="110"/>
      <c r="H52" s="398"/>
      <c r="I52" s="399"/>
    </row>
    <row r="53" spans="1:9" s="118" customFormat="1" ht="13.5" customHeight="1">
      <c r="A53" s="111"/>
      <c r="B53" s="143" t="s">
        <v>516</v>
      </c>
      <c r="C53" s="143" t="s">
        <v>519</v>
      </c>
      <c r="D53" s="84"/>
      <c r="E53" s="85"/>
      <c r="F53" s="115"/>
      <c r="G53" s="115"/>
      <c r="H53" s="396"/>
      <c r="I53" s="404"/>
    </row>
    <row r="54" spans="1:9" s="38" customFormat="1" ht="13.5" customHeight="1">
      <c r="A54" s="59"/>
      <c r="B54" s="109" t="s">
        <v>513</v>
      </c>
      <c r="C54" s="109" t="s">
        <v>518</v>
      </c>
      <c r="D54" s="76">
        <v>1.1000000000000001</v>
      </c>
      <c r="E54" s="61" t="s">
        <v>119</v>
      </c>
      <c r="F54" s="110"/>
      <c r="G54" s="110"/>
      <c r="H54" s="398"/>
      <c r="I54" s="399"/>
    </row>
    <row r="55" spans="1:9" s="118" customFormat="1" ht="13.5" customHeight="1">
      <c r="A55" s="111"/>
      <c r="B55" s="143" t="s">
        <v>520</v>
      </c>
      <c r="C55" s="143"/>
      <c r="D55" s="84"/>
      <c r="E55" s="85"/>
      <c r="F55" s="115"/>
      <c r="G55" s="115"/>
      <c r="H55" s="396"/>
      <c r="I55" s="397"/>
    </row>
    <row r="56" spans="1:9" s="38" customFormat="1" ht="13.5" customHeight="1">
      <c r="A56" s="59"/>
      <c r="B56" s="109" t="s">
        <v>521</v>
      </c>
      <c r="C56" s="109" t="s">
        <v>522</v>
      </c>
      <c r="D56" s="76">
        <v>1.7</v>
      </c>
      <c r="E56" s="61" t="s">
        <v>85</v>
      </c>
      <c r="F56" s="110"/>
      <c r="G56" s="110"/>
      <c r="H56" s="398"/>
      <c r="I56" s="399"/>
    </row>
    <row r="57" spans="1:9" s="118" customFormat="1" ht="13.5" customHeight="1">
      <c r="A57" s="111"/>
      <c r="B57" s="143" t="s">
        <v>523</v>
      </c>
      <c r="C57" s="143" t="s">
        <v>524</v>
      </c>
      <c r="D57" s="84"/>
      <c r="E57" s="85"/>
      <c r="F57" s="115"/>
      <c r="G57" s="115"/>
      <c r="H57" s="396"/>
      <c r="I57" s="397"/>
    </row>
    <row r="58" spans="1:9" s="38" customFormat="1" ht="13.5" customHeight="1">
      <c r="A58" s="59"/>
      <c r="B58" s="109" t="s">
        <v>525</v>
      </c>
      <c r="C58" s="109" t="s">
        <v>526</v>
      </c>
      <c r="D58" s="76">
        <v>6.4</v>
      </c>
      <c r="E58" s="61" t="s">
        <v>85</v>
      </c>
      <c r="F58" s="110"/>
      <c r="G58" s="110"/>
      <c r="H58" s="398"/>
      <c r="I58" s="399"/>
    </row>
    <row r="59" spans="1:9" s="118" customFormat="1" ht="13.5" customHeight="1">
      <c r="A59" s="111"/>
      <c r="B59" s="143" t="s">
        <v>527</v>
      </c>
      <c r="C59" s="143"/>
      <c r="D59" s="84"/>
      <c r="E59" s="85"/>
      <c r="F59" s="115"/>
      <c r="G59" s="115"/>
      <c r="H59" s="396"/>
      <c r="I59" s="397"/>
    </row>
    <row r="60" spans="1:9" s="38" customFormat="1" ht="13.5" customHeight="1">
      <c r="A60" s="59"/>
      <c r="B60" s="109" t="s">
        <v>188</v>
      </c>
      <c r="C60" s="109" t="s">
        <v>528</v>
      </c>
      <c r="D60" s="76">
        <v>6.4</v>
      </c>
      <c r="E60" s="61" t="s">
        <v>85</v>
      </c>
      <c r="F60" s="110"/>
      <c r="G60" s="110"/>
      <c r="H60" s="398"/>
      <c r="I60" s="399"/>
    </row>
    <row r="61" spans="1:9" s="118" customFormat="1" ht="13.5" customHeight="1">
      <c r="A61" s="111"/>
      <c r="B61" s="143"/>
      <c r="C61" s="143"/>
      <c r="D61" s="84"/>
      <c r="E61" s="85"/>
      <c r="F61" s="115"/>
      <c r="G61" s="115"/>
      <c r="H61" s="396"/>
      <c r="I61" s="397"/>
    </row>
    <row r="62" spans="1:9" s="38" customFormat="1" ht="13.5" customHeight="1">
      <c r="A62" s="59"/>
      <c r="B62" s="109" t="s">
        <v>529</v>
      </c>
      <c r="C62" s="109" t="s">
        <v>530</v>
      </c>
      <c r="D62" s="76">
        <v>6.3</v>
      </c>
      <c r="E62" s="61" t="s">
        <v>119</v>
      </c>
      <c r="F62" s="110"/>
      <c r="G62" s="110"/>
      <c r="H62" s="398"/>
      <c r="I62" s="399"/>
    </row>
    <row r="63" spans="1:9" s="118" customFormat="1" ht="13.5" customHeight="1">
      <c r="A63" s="111"/>
      <c r="B63" s="143" t="s">
        <v>531</v>
      </c>
      <c r="C63" s="143" t="s">
        <v>532</v>
      </c>
      <c r="D63" s="84"/>
      <c r="E63" s="85"/>
      <c r="F63" s="115"/>
      <c r="G63" s="115"/>
      <c r="H63" s="396"/>
      <c r="I63" s="397"/>
    </row>
    <row r="64" spans="1:9" s="38" customFormat="1" ht="13.5" customHeight="1">
      <c r="A64" s="59"/>
      <c r="B64" s="109" t="s">
        <v>533</v>
      </c>
      <c r="C64" s="109" t="s">
        <v>534</v>
      </c>
      <c r="D64" s="76">
        <v>11.6</v>
      </c>
      <c r="E64" s="61" t="s">
        <v>85</v>
      </c>
      <c r="F64" s="110"/>
      <c r="G64" s="110"/>
      <c r="H64" s="398"/>
      <c r="I64" s="399"/>
    </row>
    <row r="65" spans="1:9" s="118" customFormat="1" ht="13.5" customHeight="1">
      <c r="A65" s="111"/>
      <c r="B65" s="143" t="s">
        <v>520</v>
      </c>
      <c r="C65" s="143" t="s">
        <v>535</v>
      </c>
      <c r="D65" s="84"/>
      <c r="E65" s="85"/>
      <c r="F65" s="115"/>
      <c r="G65" s="115"/>
      <c r="H65" s="396"/>
      <c r="I65" s="397"/>
    </row>
    <row r="66" spans="1:9" s="38" customFormat="1" ht="13.5" customHeight="1">
      <c r="A66" s="59"/>
      <c r="B66" s="109" t="s">
        <v>533</v>
      </c>
      <c r="C66" s="109" t="s">
        <v>536</v>
      </c>
      <c r="D66" s="76">
        <v>1.1000000000000001</v>
      </c>
      <c r="E66" s="61" t="s">
        <v>85</v>
      </c>
      <c r="F66" s="110"/>
      <c r="G66" s="110"/>
      <c r="H66" s="398"/>
      <c r="I66" s="399"/>
    </row>
    <row r="67" spans="1:9" s="118" customFormat="1" ht="13.5" customHeight="1">
      <c r="A67" s="111"/>
      <c r="B67" s="143" t="s">
        <v>531</v>
      </c>
      <c r="C67" s="143" t="s">
        <v>537</v>
      </c>
      <c r="D67" s="84"/>
      <c r="E67" s="85"/>
      <c r="F67" s="115"/>
      <c r="G67" s="115"/>
      <c r="H67" s="421"/>
      <c r="I67" s="422"/>
    </row>
    <row r="68" spans="1:9" s="38" customFormat="1" ht="13.5" customHeight="1">
      <c r="A68" s="59"/>
      <c r="B68" s="109" t="s">
        <v>538</v>
      </c>
      <c r="C68" s="109" t="s">
        <v>536</v>
      </c>
      <c r="D68" s="76">
        <v>10.3</v>
      </c>
      <c r="E68" s="61" t="s">
        <v>85</v>
      </c>
      <c r="F68" s="110"/>
      <c r="G68" s="110"/>
      <c r="H68" s="398"/>
      <c r="I68" s="399"/>
    </row>
    <row r="69" spans="1:9" s="118" customFormat="1" ht="13.5" customHeight="1">
      <c r="A69" s="111"/>
      <c r="B69" s="143" t="s">
        <v>531</v>
      </c>
      <c r="C69" s="143" t="s">
        <v>539</v>
      </c>
      <c r="D69" s="84"/>
      <c r="E69" s="85"/>
      <c r="F69" s="115"/>
      <c r="G69" s="115"/>
      <c r="H69" s="421"/>
      <c r="I69" s="422"/>
    </row>
    <row r="70" spans="1:9" s="38" customFormat="1" ht="13.5" customHeight="1">
      <c r="A70" s="59"/>
      <c r="B70" s="109" t="s">
        <v>538</v>
      </c>
      <c r="C70" s="109" t="s">
        <v>540</v>
      </c>
      <c r="D70" s="76">
        <v>4.8</v>
      </c>
      <c r="E70" s="61" t="s">
        <v>85</v>
      </c>
      <c r="F70" s="110"/>
      <c r="G70" s="110"/>
      <c r="H70" s="398"/>
      <c r="I70" s="399"/>
    </row>
    <row r="71" spans="1:9" s="118" customFormat="1" ht="13.5" customHeight="1">
      <c r="A71" s="111"/>
      <c r="B71" s="143" t="s">
        <v>523</v>
      </c>
      <c r="C71" s="143" t="s">
        <v>320</v>
      </c>
      <c r="D71" s="84"/>
      <c r="E71" s="85"/>
      <c r="F71" s="115"/>
      <c r="G71" s="115"/>
      <c r="H71" s="396"/>
      <c r="I71" s="397"/>
    </row>
    <row r="72" spans="1:9" s="38" customFormat="1" ht="13.5" customHeight="1">
      <c r="A72" s="59"/>
      <c r="B72" s="141" t="s">
        <v>321</v>
      </c>
      <c r="C72" s="109" t="s">
        <v>540</v>
      </c>
      <c r="D72" s="76">
        <v>6.4</v>
      </c>
      <c r="E72" s="61" t="s">
        <v>85</v>
      </c>
      <c r="F72" s="110"/>
      <c r="G72" s="110"/>
      <c r="H72" s="398"/>
      <c r="I72" s="399"/>
    </row>
    <row r="73" spans="1:9" s="118" customFormat="1" ht="13.5" customHeight="1">
      <c r="A73" s="111"/>
      <c r="B73" s="112"/>
      <c r="C73" s="112"/>
      <c r="D73" s="113"/>
      <c r="E73" s="114"/>
      <c r="F73" s="115"/>
      <c r="G73" s="115"/>
      <c r="H73" s="400"/>
      <c r="I73" s="401"/>
    </row>
    <row r="74" spans="1:9" s="38" customFormat="1" ht="13.5" customHeight="1">
      <c r="A74" s="87"/>
      <c r="B74" s="125"/>
      <c r="C74" s="126"/>
      <c r="D74" s="88"/>
      <c r="E74" s="89"/>
      <c r="F74" s="127"/>
      <c r="G74" s="127"/>
      <c r="H74" s="402"/>
      <c r="I74" s="403"/>
    </row>
    <row r="75" spans="1:9" s="118" customFormat="1" ht="13.5" customHeight="1">
      <c r="A75" s="130"/>
      <c r="B75" s="131"/>
      <c r="C75" s="131"/>
      <c r="E75" s="132"/>
      <c r="F75" s="133"/>
      <c r="G75" s="134"/>
    </row>
    <row r="76" spans="1:9" s="38" customFormat="1" ht="13.5" customHeight="1">
      <c r="A76" s="50"/>
      <c r="B76" s="136"/>
      <c r="C76" s="136"/>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50</v>
      </c>
    </row>
    <row r="79" spans="1:9" s="38" customFormat="1" ht="13.5" customHeight="1">
      <c r="A79" s="54"/>
      <c r="B79" s="96"/>
      <c r="C79" s="96"/>
      <c r="D79" s="55"/>
      <c r="E79" s="56"/>
      <c r="F79" s="57"/>
      <c r="G79" s="57"/>
      <c r="H79" s="384"/>
      <c r="I79" s="385"/>
    </row>
    <row r="80" spans="1:9" s="38" customFormat="1" ht="13.5" customHeight="1">
      <c r="A80" s="59" t="s">
        <v>29</v>
      </c>
      <c r="B80" s="100" t="s">
        <v>58</v>
      </c>
      <c r="C80" s="100" t="s">
        <v>59</v>
      </c>
      <c r="D80" s="60" t="s">
        <v>60</v>
      </c>
      <c r="E80" s="61" t="s">
        <v>32</v>
      </c>
      <c r="F80" s="61" t="s">
        <v>61</v>
      </c>
      <c r="G80" s="61" t="s">
        <v>62</v>
      </c>
      <c r="H80" s="386" t="s">
        <v>63</v>
      </c>
      <c r="I80" s="387"/>
    </row>
    <row r="81" spans="1:9" s="38" customFormat="1" ht="13.5" customHeight="1">
      <c r="A81" s="67"/>
      <c r="B81" s="104"/>
      <c r="C81" s="104"/>
      <c r="D81" s="68"/>
      <c r="E81" s="69"/>
      <c r="F81" s="105"/>
      <c r="G81" s="70"/>
      <c r="H81" s="390"/>
      <c r="I81" s="391"/>
    </row>
    <row r="82" spans="1:9" s="38" customFormat="1" ht="13.5" customHeight="1">
      <c r="A82" s="59"/>
      <c r="B82" s="109"/>
      <c r="C82" s="109"/>
      <c r="D82" s="76"/>
      <c r="E82" s="61"/>
      <c r="F82" s="110"/>
      <c r="G82" s="77"/>
      <c r="H82" s="388"/>
      <c r="I82" s="389"/>
    </row>
    <row r="83" spans="1:9" s="118" customFormat="1" ht="13.5" customHeight="1">
      <c r="A83" s="111"/>
      <c r="B83" s="143" t="s">
        <v>531</v>
      </c>
      <c r="C83" s="143" t="s">
        <v>320</v>
      </c>
      <c r="D83" s="84"/>
      <c r="E83" s="85"/>
      <c r="F83" s="115"/>
      <c r="G83" s="115"/>
      <c r="H83" s="396"/>
      <c r="I83" s="397"/>
    </row>
    <row r="84" spans="1:9" s="38" customFormat="1" ht="13.5" customHeight="1">
      <c r="A84" s="59"/>
      <c r="B84" s="109" t="s">
        <v>541</v>
      </c>
      <c r="C84" s="109" t="s">
        <v>542</v>
      </c>
      <c r="D84" s="76">
        <v>21.9</v>
      </c>
      <c r="E84" s="61" t="s">
        <v>85</v>
      </c>
      <c r="F84" s="110"/>
      <c r="G84" s="110"/>
      <c r="H84" s="398"/>
      <c r="I84" s="399"/>
    </row>
    <row r="85" spans="1:9" s="118" customFormat="1" ht="13.5" customHeight="1">
      <c r="A85" s="111"/>
      <c r="B85" s="143" t="s">
        <v>520</v>
      </c>
      <c r="C85" s="143" t="s">
        <v>320</v>
      </c>
      <c r="D85" s="84"/>
      <c r="E85" s="85"/>
      <c r="F85" s="115"/>
      <c r="G85" s="115"/>
      <c r="H85" s="396"/>
      <c r="I85" s="397"/>
    </row>
    <row r="86" spans="1:9" s="38" customFormat="1" ht="13.5" customHeight="1">
      <c r="A86" s="59"/>
      <c r="B86" s="109" t="s">
        <v>541</v>
      </c>
      <c r="C86" s="109" t="s">
        <v>542</v>
      </c>
      <c r="D86" s="76">
        <v>1.1000000000000001</v>
      </c>
      <c r="E86" s="61" t="s">
        <v>85</v>
      </c>
      <c r="F86" s="110"/>
      <c r="G86" s="110"/>
      <c r="H86" s="398"/>
      <c r="I86" s="399"/>
    </row>
    <row r="87" spans="1:9" s="118" customFormat="1" ht="13.5" customHeight="1">
      <c r="A87" s="111"/>
      <c r="B87" s="143"/>
      <c r="C87" s="143"/>
      <c r="D87" s="84"/>
      <c r="E87" s="85"/>
      <c r="F87" s="115"/>
      <c r="G87" s="115"/>
      <c r="H87" s="396"/>
      <c r="I87" s="397"/>
    </row>
    <row r="88" spans="1:9" s="38" customFormat="1" ht="13.5" customHeight="1">
      <c r="A88" s="59"/>
      <c r="B88" s="109" t="s">
        <v>323</v>
      </c>
      <c r="C88" s="109" t="s">
        <v>543</v>
      </c>
      <c r="D88" s="76">
        <v>10.1</v>
      </c>
      <c r="E88" s="61" t="s">
        <v>119</v>
      </c>
      <c r="F88" s="110"/>
      <c r="G88" s="110"/>
      <c r="H88" s="398"/>
      <c r="I88" s="399"/>
    </row>
    <row r="89" spans="1:9" s="118" customFormat="1" ht="13.5" customHeight="1">
      <c r="A89" s="111"/>
      <c r="B89" s="143"/>
      <c r="C89" s="143"/>
      <c r="D89" s="84"/>
      <c r="E89" s="85"/>
      <c r="F89" s="115"/>
      <c r="G89" s="115"/>
      <c r="H89" s="396"/>
      <c r="I89" s="397"/>
    </row>
    <row r="90" spans="1:9" s="38" customFormat="1" ht="13.5" customHeight="1">
      <c r="A90" s="59"/>
      <c r="B90" s="109"/>
      <c r="C90" s="109"/>
      <c r="D90" s="76"/>
      <c r="E90" s="61"/>
      <c r="F90" s="110"/>
      <c r="G90" s="110"/>
      <c r="H90" s="398"/>
      <c r="I90" s="399"/>
    </row>
    <row r="91" spans="1:9" s="118" customFormat="1" ht="13.5" customHeight="1">
      <c r="A91" s="111"/>
      <c r="B91" s="112"/>
      <c r="C91" s="112"/>
      <c r="D91" s="113"/>
      <c r="E91" s="114"/>
      <c r="F91" s="115"/>
      <c r="G91" s="115"/>
      <c r="H91" s="396"/>
      <c r="I91" s="397"/>
    </row>
    <row r="92" spans="1:9" s="38" customFormat="1" ht="13.5" customHeight="1">
      <c r="A92" s="59"/>
      <c r="B92" s="109"/>
      <c r="C92" s="109"/>
      <c r="D92" s="76"/>
      <c r="E92" s="61"/>
      <c r="F92" s="110"/>
      <c r="G92" s="110"/>
      <c r="H92" s="398"/>
      <c r="I92" s="399"/>
    </row>
    <row r="93" spans="1:9" s="118" customFormat="1" ht="13.5" customHeight="1">
      <c r="A93" s="111"/>
      <c r="B93" s="112"/>
      <c r="C93" s="112"/>
      <c r="D93" s="113"/>
      <c r="E93" s="114"/>
      <c r="F93" s="115"/>
      <c r="G93" s="115"/>
      <c r="H93" s="396"/>
      <c r="I93" s="397"/>
    </row>
    <row r="94" spans="1:9" s="38" customFormat="1" ht="13.5" customHeight="1">
      <c r="A94" s="59"/>
      <c r="B94" s="109"/>
      <c r="C94" s="109"/>
      <c r="D94" s="76"/>
      <c r="E94" s="61"/>
      <c r="F94" s="110"/>
      <c r="G94" s="110"/>
      <c r="H94" s="398"/>
      <c r="I94" s="399"/>
    </row>
    <row r="95" spans="1:9" s="118" customFormat="1" ht="13.5" customHeight="1">
      <c r="A95" s="111"/>
      <c r="B95" s="112"/>
      <c r="C95" s="112"/>
      <c r="D95" s="113"/>
      <c r="E95" s="114"/>
      <c r="F95" s="115"/>
      <c r="G95" s="115"/>
      <c r="H95" s="396"/>
      <c r="I95" s="397"/>
    </row>
    <row r="96" spans="1:9" s="38" customFormat="1" ht="13.5" customHeight="1">
      <c r="A96" s="59"/>
      <c r="B96" s="109"/>
      <c r="C96" s="109"/>
      <c r="D96" s="76"/>
      <c r="E96" s="61"/>
      <c r="F96" s="110"/>
      <c r="G96" s="110"/>
      <c r="H96" s="398"/>
      <c r="I96" s="399"/>
    </row>
    <row r="97" spans="1:9" s="118" customFormat="1" ht="13.5" customHeight="1">
      <c r="A97" s="111"/>
      <c r="B97" s="112"/>
      <c r="C97" s="112"/>
      <c r="D97" s="113"/>
      <c r="E97" s="114"/>
      <c r="F97" s="115"/>
      <c r="G97" s="115"/>
      <c r="H97" s="396"/>
      <c r="I97" s="397"/>
    </row>
    <row r="98" spans="1:9" s="38" customFormat="1" ht="13.5" customHeight="1">
      <c r="A98" s="59"/>
      <c r="B98" s="109"/>
      <c r="C98" s="109"/>
      <c r="D98" s="76"/>
      <c r="E98" s="61"/>
      <c r="F98" s="110"/>
      <c r="G98" s="110"/>
      <c r="H98" s="398"/>
      <c r="I98" s="399"/>
    </row>
    <row r="99" spans="1:9" s="118" customFormat="1" ht="13.5" customHeight="1">
      <c r="A99" s="111"/>
      <c r="B99" s="112"/>
      <c r="C99" s="112"/>
      <c r="D99" s="113"/>
      <c r="E99" s="114"/>
      <c r="F99" s="115"/>
      <c r="G99" s="115"/>
      <c r="H99" s="396"/>
      <c r="I99" s="397"/>
    </row>
    <row r="100" spans="1:9" s="38" customFormat="1" ht="13.5" customHeight="1">
      <c r="A100" s="59"/>
      <c r="B100" s="109"/>
      <c r="C100" s="109"/>
      <c r="D100" s="76"/>
      <c r="E100" s="61"/>
      <c r="F100" s="110"/>
      <c r="G100" s="110"/>
      <c r="H100" s="398"/>
      <c r="I100" s="399"/>
    </row>
    <row r="101" spans="1:9" s="118" customFormat="1" ht="13.5" customHeight="1">
      <c r="A101" s="111"/>
      <c r="B101" s="112"/>
      <c r="C101" s="112"/>
      <c r="D101" s="113"/>
      <c r="E101" s="114"/>
      <c r="F101" s="115"/>
      <c r="G101" s="115"/>
      <c r="H101" s="396"/>
      <c r="I101" s="397"/>
    </row>
    <row r="102" spans="1:9" s="38" customFormat="1" ht="13.5" customHeight="1">
      <c r="A102" s="59"/>
      <c r="B102" s="109"/>
      <c r="C102" s="109"/>
      <c r="D102" s="76"/>
      <c r="E102" s="61"/>
      <c r="F102" s="110"/>
      <c r="G102" s="110"/>
      <c r="H102" s="398"/>
      <c r="I102" s="399"/>
    </row>
    <row r="103" spans="1:9" s="118" customFormat="1" ht="13.5" customHeight="1">
      <c r="A103" s="111"/>
      <c r="B103" s="112"/>
      <c r="C103" s="112"/>
      <c r="D103" s="113"/>
      <c r="E103" s="114"/>
      <c r="F103" s="115"/>
      <c r="G103" s="115"/>
      <c r="H103" s="396"/>
      <c r="I103" s="397"/>
    </row>
    <row r="104" spans="1:9" s="38" customFormat="1" ht="13.5" customHeight="1">
      <c r="A104" s="59"/>
      <c r="B104" s="109"/>
      <c r="C104" s="109"/>
      <c r="D104" s="76"/>
      <c r="E104" s="61"/>
      <c r="F104" s="110"/>
      <c r="G104" s="110"/>
      <c r="H104" s="398"/>
      <c r="I104" s="399"/>
    </row>
    <row r="105" spans="1:9" s="118" customFormat="1" ht="13.5" customHeight="1">
      <c r="A105" s="111"/>
      <c r="B105" s="112"/>
      <c r="C105" s="112"/>
      <c r="D105" s="113"/>
      <c r="E105" s="114"/>
      <c r="F105" s="115"/>
      <c r="G105" s="115"/>
      <c r="H105" s="396"/>
      <c r="I105" s="397"/>
    </row>
    <row r="106" spans="1:9" s="38" customFormat="1" ht="13.5" customHeight="1">
      <c r="A106" s="59"/>
      <c r="B106" s="109"/>
      <c r="C106" s="109"/>
      <c r="D106" s="76"/>
      <c r="E106" s="61"/>
      <c r="F106" s="110"/>
      <c r="G106" s="110"/>
      <c r="H106" s="398"/>
      <c r="I106" s="399"/>
    </row>
    <row r="107" spans="1:9" s="118" customFormat="1" ht="13.5" customHeight="1">
      <c r="A107" s="111"/>
      <c r="B107" s="112"/>
      <c r="C107" s="112"/>
      <c r="D107" s="113"/>
      <c r="E107" s="114"/>
      <c r="F107" s="115"/>
      <c r="G107" s="115"/>
      <c r="H107" s="396"/>
      <c r="I107" s="397"/>
    </row>
    <row r="108" spans="1:9" s="38" customFormat="1" ht="13.5" customHeight="1">
      <c r="A108" s="59"/>
      <c r="B108" s="109"/>
      <c r="C108" s="109"/>
      <c r="D108" s="76"/>
      <c r="E108" s="61"/>
      <c r="F108" s="110"/>
      <c r="G108" s="110"/>
      <c r="H108" s="398"/>
      <c r="I108" s="399"/>
    </row>
    <row r="109" spans="1:9" s="118" customFormat="1" ht="13.5" customHeight="1">
      <c r="A109" s="111"/>
      <c r="B109" s="112"/>
      <c r="C109" s="112"/>
      <c r="D109" s="113"/>
      <c r="E109" s="114"/>
      <c r="F109" s="115"/>
      <c r="G109" s="115"/>
      <c r="H109" s="396"/>
      <c r="I109" s="397"/>
    </row>
    <row r="110" spans="1:9" s="38" customFormat="1" ht="13.5" customHeight="1">
      <c r="A110" s="59"/>
      <c r="B110" s="100"/>
      <c r="C110" s="109"/>
      <c r="D110" s="76"/>
      <c r="E110" s="61"/>
      <c r="F110" s="110"/>
      <c r="G110" s="110"/>
      <c r="H110" s="398"/>
      <c r="I110" s="399"/>
    </row>
    <row r="111" spans="1:9" s="118" customFormat="1" ht="13.5" customHeight="1">
      <c r="A111" s="111"/>
      <c r="B111" s="112"/>
      <c r="C111" s="112"/>
      <c r="D111" s="113"/>
      <c r="E111" s="114"/>
      <c r="F111" s="115"/>
      <c r="G111" s="115"/>
      <c r="H111" s="400"/>
      <c r="I111" s="401"/>
    </row>
    <row r="112" spans="1:9" s="38" customFormat="1" ht="13.5" customHeight="1">
      <c r="A112" s="87"/>
      <c r="B112" s="125" t="str">
        <f>$A$6&amp;"-"&amp;$A$8&amp;"-計"</f>
        <v>A-5-a-計</v>
      </c>
      <c r="C112" s="126"/>
      <c r="D112" s="88"/>
      <c r="E112" s="89"/>
      <c r="F112" s="127"/>
      <c r="G112" s="127"/>
      <c r="H112" s="402"/>
      <c r="I112" s="403"/>
    </row>
    <row r="113" spans="1:7" s="118" customFormat="1" ht="13.5" customHeight="1">
      <c r="A113" s="130"/>
      <c r="B113" s="131"/>
      <c r="C113" s="131"/>
      <c r="E113" s="132"/>
      <c r="F113" s="133"/>
      <c r="G113" s="134"/>
    </row>
    <row r="114" spans="1:7" s="38" customFormat="1" ht="13.5" customHeight="1">
      <c r="A114" s="50"/>
      <c r="B114" s="136"/>
      <c r="C114" s="136"/>
      <c r="E114" s="95"/>
      <c r="F114" s="137"/>
      <c r="G114" s="138"/>
    </row>
  </sheetData>
  <autoFilter ref="H1:H114" xr:uid="{00000000-0009-0000-0000-00000B000000}"/>
  <mergeCells count="111">
    <mergeCell ref="H111:I111"/>
    <mergeCell ref="H112:I112"/>
    <mergeCell ref="H105:I105"/>
    <mergeCell ref="H106:I106"/>
    <mergeCell ref="H107:I107"/>
    <mergeCell ref="H108:I108"/>
    <mergeCell ref="H109:I109"/>
    <mergeCell ref="H110:I110"/>
    <mergeCell ref="H99:I99"/>
    <mergeCell ref="H100:I100"/>
    <mergeCell ref="H101:I101"/>
    <mergeCell ref="H102:I102"/>
    <mergeCell ref="H103:I103"/>
    <mergeCell ref="H104:I104"/>
    <mergeCell ref="H93:I93"/>
    <mergeCell ref="H94:I94"/>
    <mergeCell ref="H95:I95"/>
    <mergeCell ref="H96:I96"/>
    <mergeCell ref="H97:I97"/>
    <mergeCell ref="H98:I98"/>
    <mergeCell ref="H80:I80"/>
    <mergeCell ref="H79:I79"/>
    <mergeCell ref="H87:I87"/>
    <mergeCell ref="H88:I88"/>
    <mergeCell ref="H89:I89"/>
    <mergeCell ref="H90:I90"/>
    <mergeCell ref="H91:I91"/>
    <mergeCell ref="H92:I92"/>
    <mergeCell ref="H81:I81"/>
    <mergeCell ref="H82:I82"/>
    <mergeCell ref="H83:I83"/>
    <mergeCell ref="H84:I84"/>
    <mergeCell ref="H85:I85"/>
    <mergeCell ref="H86:I86"/>
    <mergeCell ref="H72:I72"/>
    <mergeCell ref="H73:I73"/>
    <mergeCell ref="H74:I74"/>
    <mergeCell ref="A77:C78"/>
    <mergeCell ref="D77:D78"/>
    <mergeCell ref="E77:F78"/>
    <mergeCell ref="H66:I66"/>
    <mergeCell ref="H67:I67"/>
    <mergeCell ref="H68:I68"/>
    <mergeCell ref="H69:I69"/>
    <mergeCell ref="H70:I70"/>
    <mergeCell ref="H71:I71"/>
    <mergeCell ref="H60:I60"/>
    <mergeCell ref="H61:I61"/>
    <mergeCell ref="H62:I62"/>
    <mergeCell ref="H63:I63"/>
    <mergeCell ref="H64:I64"/>
    <mergeCell ref="H65:I65"/>
    <mergeCell ref="H54:I54"/>
    <mergeCell ref="H55:I55"/>
    <mergeCell ref="H56:I56"/>
    <mergeCell ref="H57:I57"/>
    <mergeCell ref="H58:I58"/>
    <mergeCell ref="H59:I59"/>
    <mergeCell ref="H41:I41"/>
    <mergeCell ref="H42:I42"/>
    <mergeCell ref="H48:I48"/>
    <mergeCell ref="H49:I49"/>
    <mergeCell ref="H50:I50"/>
    <mergeCell ref="H51:I51"/>
    <mergeCell ref="H52:I52"/>
    <mergeCell ref="H53:I53"/>
    <mergeCell ref="H43:I43"/>
    <mergeCell ref="H44:I44"/>
    <mergeCell ref="H45:I45"/>
    <mergeCell ref="H46:I46"/>
    <mergeCell ref="H47:I47"/>
    <mergeCell ref="H35:I35"/>
    <mergeCell ref="H36:I36"/>
    <mergeCell ref="A39:C40"/>
    <mergeCell ref="D39:D40"/>
    <mergeCell ref="E39:F40"/>
    <mergeCell ref="H29:I29"/>
    <mergeCell ref="H30:I30"/>
    <mergeCell ref="H31:I31"/>
    <mergeCell ref="H32:I32"/>
    <mergeCell ref="H33:I33"/>
    <mergeCell ref="H34:I34"/>
    <mergeCell ref="H24:I24"/>
    <mergeCell ref="H25:I25"/>
    <mergeCell ref="H26:I26"/>
    <mergeCell ref="H27:I27"/>
    <mergeCell ref="H28:I28"/>
    <mergeCell ref="H17:I17"/>
    <mergeCell ref="H18:I18"/>
    <mergeCell ref="H19:I19"/>
    <mergeCell ref="H20:I20"/>
    <mergeCell ref="H21:I21"/>
    <mergeCell ref="H22:I22"/>
    <mergeCell ref="H15:I15"/>
    <mergeCell ref="H16:I16"/>
    <mergeCell ref="H5:I5"/>
    <mergeCell ref="H6:I6"/>
    <mergeCell ref="H7:I7"/>
    <mergeCell ref="H8:I8"/>
    <mergeCell ref="H9:I9"/>
    <mergeCell ref="H10:I10"/>
    <mergeCell ref="H23:I23"/>
    <mergeCell ref="H4:I4"/>
    <mergeCell ref="A1:C2"/>
    <mergeCell ref="D1:D2"/>
    <mergeCell ref="E1:F2"/>
    <mergeCell ref="H3:I3"/>
    <mergeCell ref="H11:I11"/>
    <mergeCell ref="H12:I12"/>
    <mergeCell ref="H13:I13"/>
    <mergeCell ref="H14:I14"/>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836"/>
  <sheetViews>
    <sheetView showGridLines="0" view="pageBreakPreview" zoomScale="85" zoomScaleNormal="90" zoomScaleSheetLayoutView="85" workbookViewId="0">
      <selection activeCell="H16" sqref="H16:I16"/>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4" width="9" style="3"/>
    <col min="225" max="225" width="5.7265625" style="3" customWidth="1"/>
    <col min="226" max="227" width="29.6328125" style="3" customWidth="1"/>
    <col min="228" max="228" width="10.26953125" style="3" customWidth="1"/>
    <col min="229" max="229" width="5.7265625" style="3" customWidth="1"/>
    <col min="230" max="230" width="13.6328125" style="3" customWidth="1"/>
    <col min="231" max="231" width="14.6328125" style="3" customWidth="1"/>
    <col min="232" max="232" width="5.08984375" style="3" customWidth="1"/>
    <col min="233" max="233" width="12.6328125" style="3" customWidth="1"/>
    <col min="234" max="234" width="1.6328125" style="3" customWidth="1"/>
    <col min="235" max="235" width="11.7265625" style="3" customWidth="1"/>
    <col min="236" max="236" width="13" style="3" customWidth="1"/>
    <col min="237" max="240" width="11.7265625" style="3" customWidth="1"/>
    <col min="241" max="241" width="10.453125" style="3" customWidth="1"/>
    <col min="242" max="242" width="0.90625" style="3" customWidth="1"/>
    <col min="243" max="243" width="5.6328125" style="3" customWidth="1"/>
    <col min="244" max="244" width="9" style="3" customWidth="1"/>
    <col min="245" max="245" width="5.6328125" style="3" customWidth="1"/>
    <col min="246" max="246" width="9" style="3" customWidth="1"/>
    <col min="247" max="247" width="5.6328125" style="3" customWidth="1"/>
    <col min="248" max="248" width="9" style="3" customWidth="1"/>
    <col min="249" max="249" width="5.6328125" style="3" customWidth="1"/>
    <col min="250" max="250" width="9" style="3" customWidth="1"/>
    <col min="251" max="251" width="5.6328125" style="3" customWidth="1"/>
    <col min="252" max="252" width="9" style="3" customWidth="1"/>
    <col min="253" max="253" width="9" style="3"/>
    <col min="254" max="254" width="0.90625" style="3" customWidth="1"/>
    <col min="255" max="255" width="4.453125" style="3" customWidth="1"/>
    <col min="256" max="256" width="9" style="3"/>
    <col min="257" max="257" width="11.08984375" style="3" customWidth="1"/>
    <col min="258" max="258" width="0.90625" style="3" customWidth="1"/>
    <col min="259" max="259" width="4.6328125" style="3" customWidth="1"/>
    <col min="260" max="260" width="22.6328125" style="3" customWidth="1"/>
    <col min="261" max="264" width="0" style="3" hidden="1" customWidth="1"/>
    <col min="265" max="480" width="9" style="3"/>
    <col min="481" max="481" width="5.7265625" style="3" customWidth="1"/>
    <col min="482" max="483" width="29.6328125" style="3" customWidth="1"/>
    <col min="484" max="484" width="10.26953125" style="3" customWidth="1"/>
    <col min="485" max="485" width="5.7265625" style="3" customWidth="1"/>
    <col min="486" max="486" width="13.6328125" style="3" customWidth="1"/>
    <col min="487" max="487" width="14.6328125" style="3" customWidth="1"/>
    <col min="488" max="488" width="5.08984375" style="3" customWidth="1"/>
    <col min="489" max="489" width="12.6328125" style="3" customWidth="1"/>
    <col min="490" max="490" width="1.6328125" style="3" customWidth="1"/>
    <col min="491" max="491" width="11.7265625" style="3" customWidth="1"/>
    <col min="492" max="492" width="13" style="3" customWidth="1"/>
    <col min="493" max="496" width="11.7265625" style="3" customWidth="1"/>
    <col min="497" max="497" width="10.453125" style="3" customWidth="1"/>
    <col min="498" max="498" width="0.90625" style="3" customWidth="1"/>
    <col min="499" max="499" width="5.6328125" style="3" customWidth="1"/>
    <col min="500" max="500" width="9" style="3" customWidth="1"/>
    <col min="501" max="501" width="5.6328125" style="3" customWidth="1"/>
    <col min="502" max="502" width="9" style="3" customWidth="1"/>
    <col min="503" max="503" width="5.6328125" style="3" customWidth="1"/>
    <col min="504" max="504" width="9" style="3" customWidth="1"/>
    <col min="505" max="505" width="5.6328125" style="3" customWidth="1"/>
    <col min="506" max="506" width="9" style="3" customWidth="1"/>
    <col min="507" max="507" width="5.6328125" style="3" customWidth="1"/>
    <col min="508" max="508" width="9" style="3" customWidth="1"/>
    <col min="509" max="509" width="9" style="3"/>
    <col min="510" max="510" width="0.90625" style="3" customWidth="1"/>
    <col min="511" max="511" width="4.453125" style="3" customWidth="1"/>
    <col min="512" max="512" width="9" style="3"/>
    <col min="513" max="513" width="11.08984375" style="3" customWidth="1"/>
    <col min="514" max="514" width="0.90625" style="3" customWidth="1"/>
    <col min="515" max="515" width="4.6328125" style="3" customWidth="1"/>
    <col min="516" max="516" width="22.6328125" style="3" customWidth="1"/>
    <col min="517" max="520" width="0" style="3" hidden="1" customWidth="1"/>
    <col min="521" max="736" width="9" style="3"/>
    <col min="737" max="737" width="5.7265625" style="3" customWidth="1"/>
    <col min="738" max="739" width="29.6328125" style="3" customWidth="1"/>
    <col min="740" max="740" width="10.26953125" style="3" customWidth="1"/>
    <col min="741" max="741" width="5.7265625" style="3" customWidth="1"/>
    <col min="742" max="742" width="13.6328125" style="3" customWidth="1"/>
    <col min="743" max="743" width="14.6328125" style="3" customWidth="1"/>
    <col min="744" max="744" width="5.08984375" style="3" customWidth="1"/>
    <col min="745" max="745" width="12.6328125" style="3" customWidth="1"/>
    <col min="746" max="746" width="1.6328125" style="3" customWidth="1"/>
    <col min="747" max="747" width="11.7265625" style="3" customWidth="1"/>
    <col min="748" max="748" width="13" style="3" customWidth="1"/>
    <col min="749" max="752" width="11.7265625" style="3" customWidth="1"/>
    <col min="753" max="753" width="10.453125" style="3" customWidth="1"/>
    <col min="754" max="754" width="0.90625" style="3" customWidth="1"/>
    <col min="755" max="755" width="5.6328125" style="3" customWidth="1"/>
    <col min="756" max="756" width="9" style="3" customWidth="1"/>
    <col min="757" max="757" width="5.6328125" style="3" customWidth="1"/>
    <col min="758" max="758" width="9" style="3" customWidth="1"/>
    <col min="759" max="759" width="5.6328125" style="3" customWidth="1"/>
    <col min="760" max="760" width="9" style="3" customWidth="1"/>
    <col min="761" max="761" width="5.6328125" style="3" customWidth="1"/>
    <col min="762" max="762" width="9" style="3" customWidth="1"/>
    <col min="763" max="763" width="5.6328125" style="3" customWidth="1"/>
    <col min="764" max="764" width="9" style="3" customWidth="1"/>
    <col min="765" max="765" width="9" style="3"/>
    <col min="766" max="766" width="0.90625" style="3" customWidth="1"/>
    <col min="767" max="767" width="4.453125" style="3" customWidth="1"/>
    <col min="768" max="768" width="9" style="3"/>
    <col min="769" max="769" width="11.08984375" style="3" customWidth="1"/>
    <col min="770" max="770" width="0.90625" style="3" customWidth="1"/>
    <col min="771" max="771" width="4.6328125" style="3" customWidth="1"/>
    <col min="772" max="772" width="22.6328125" style="3" customWidth="1"/>
    <col min="773" max="776" width="0" style="3" hidden="1" customWidth="1"/>
    <col min="777" max="992" width="9" style="3"/>
    <col min="993" max="993" width="5.7265625" style="3" customWidth="1"/>
    <col min="994" max="995" width="29.6328125" style="3" customWidth="1"/>
    <col min="996" max="996" width="10.26953125" style="3" customWidth="1"/>
    <col min="997" max="997" width="5.7265625" style="3" customWidth="1"/>
    <col min="998" max="998" width="13.6328125" style="3" customWidth="1"/>
    <col min="999" max="999" width="14.6328125" style="3" customWidth="1"/>
    <col min="1000" max="1000" width="5.08984375" style="3" customWidth="1"/>
    <col min="1001" max="1001" width="12.6328125" style="3" customWidth="1"/>
    <col min="1002" max="1002" width="1.6328125" style="3" customWidth="1"/>
    <col min="1003" max="1003" width="11.7265625" style="3" customWidth="1"/>
    <col min="1004" max="1004" width="13" style="3" customWidth="1"/>
    <col min="1005" max="1008" width="11.7265625" style="3" customWidth="1"/>
    <col min="1009" max="1009" width="10.453125" style="3" customWidth="1"/>
    <col min="1010" max="1010" width="0.90625" style="3" customWidth="1"/>
    <col min="1011" max="1011" width="5.6328125" style="3" customWidth="1"/>
    <col min="1012" max="1012" width="9" style="3" customWidth="1"/>
    <col min="1013" max="1013" width="5.6328125" style="3" customWidth="1"/>
    <col min="1014" max="1014" width="9" style="3" customWidth="1"/>
    <col min="1015" max="1015" width="5.6328125" style="3" customWidth="1"/>
    <col min="1016" max="1016" width="9" style="3" customWidth="1"/>
    <col min="1017" max="1017" width="5.6328125" style="3" customWidth="1"/>
    <col min="1018" max="1018" width="9" style="3" customWidth="1"/>
    <col min="1019" max="1019" width="5.6328125" style="3" customWidth="1"/>
    <col min="1020" max="1020" width="9" style="3" customWidth="1"/>
    <col min="1021" max="1021" width="9" style="3"/>
    <col min="1022" max="1022" width="0.90625" style="3" customWidth="1"/>
    <col min="1023" max="1023" width="4.453125" style="3" customWidth="1"/>
    <col min="1024" max="1024" width="9" style="3"/>
    <col min="1025" max="1025" width="11.08984375" style="3" customWidth="1"/>
    <col min="1026" max="1026" width="0.90625" style="3" customWidth="1"/>
    <col min="1027" max="1027" width="4.6328125" style="3" customWidth="1"/>
    <col min="1028" max="1028" width="22.6328125" style="3" customWidth="1"/>
    <col min="1029" max="1032" width="0" style="3" hidden="1" customWidth="1"/>
    <col min="1033" max="1248" width="9" style="3"/>
    <col min="1249" max="1249" width="5.7265625" style="3" customWidth="1"/>
    <col min="1250" max="1251" width="29.6328125" style="3" customWidth="1"/>
    <col min="1252" max="1252" width="10.26953125" style="3" customWidth="1"/>
    <col min="1253" max="1253" width="5.7265625" style="3" customWidth="1"/>
    <col min="1254" max="1254" width="13.6328125" style="3" customWidth="1"/>
    <col min="1255" max="1255" width="14.6328125" style="3" customWidth="1"/>
    <col min="1256" max="1256" width="5.08984375" style="3" customWidth="1"/>
    <col min="1257" max="1257" width="12.6328125" style="3" customWidth="1"/>
    <col min="1258" max="1258" width="1.6328125" style="3" customWidth="1"/>
    <col min="1259" max="1259" width="11.7265625" style="3" customWidth="1"/>
    <col min="1260" max="1260" width="13" style="3" customWidth="1"/>
    <col min="1261" max="1264" width="11.7265625" style="3" customWidth="1"/>
    <col min="1265" max="1265" width="10.453125" style="3" customWidth="1"/>
    <col min="1266" max="1266" width="0.90625" style="3" customWidth="1"/>
    <col min="1267" max="1267" width="5.6328125" style="3" customWidth="1"/>
    <col min="1268" max="1268" width="9" style="3" customWidth="1"/>
    <col min="1269" max="1269" width="5.6328125" style="3" customWidth="1"/>
    <col min="1270" max="1270" width="9" style="3" customWidth="1"/>
    <col min="1271" max="1271" width="5.6328125" style="3" customWidth="1"/>
    <col min="1272" max="1272" width="9" style="3" customWidth="1"/>
    <col min="1273" max="1273" width="5.6328125" style="3" customWidth="1"/>
    <col min="1274" max="1274" width="9" style="3" customWidth="1"/>
    <col min="1275" max="1275" width="5.6328125" style="3" customWidth="1"/>
    <col min="1276" max="1276" width="9" style="3" customWidth="1"/>
    <col min="1277" max="1277" width="9" style="3"/>
    <col min="1278" max="1278" width="0.90625" style="3" customWidth="1"/>
    <col min="1279" max="1279" width="4.453125" style="3" customWidth="1"/>
    <col min="1280" max="1280" width="9" style="3"/>
    <col min="1281" max="1281" width="11.08984375" style="3" customWidth="1"/>
    <col min="1282" max="1282" width="0.90625" style="3" customWidth="1"/>
    <col min="1283" max="1283" width="4.6328125" style="3" customWidth="1"/>
    <col min="1284" max="1284" width="22.6328125" style="3" customWidth="1"/>
    <col min="1285" max="1288" width="0" style="3" hidden="1" customWidth="1"/>
    <col min="1289" max="1504" width="9" style="3"/>
    <col min="1505" max="1505" width="5.7265625" style="3" customWidth="1"/>
    <col min="1506" max="1507" width="29.6328125" style="3" customWidth="1"/>
    <col min="1508" max="1508" width="10.26953125" style="3" customWidth="1"/>
    <col min="1509" max="1509" width="5.7265625" style="3" customWidth="1"/>
    <col min="1510" max="1510" width="13.6328125" style="3" customWidth="1"/>
    <col min="1511" max="1511" width="14.6328125" style="3" customWidth="1"/>
    <col min="1512" max="1512" width="5.08984375" style="3" customWidth="1"/>
    <col min="1513" max="1513" width="12.6328125" style="3" customWidth="1"/>
    <col min="1514" max="1514" width="1.6328125" style="3" customWidth="1"/>
    <col min="1515" max="1515" width="11.7265625" style="3" customWidth="1"/>
    <col min="1516" max="1516" width="13" style="3" customWidth="1"/>
    <col min="1517" max="1520" width="11.7265625" style="3" customWidth="1"/>
    <col min="1521" max="1521" width="10.453125" style="3" customWidth="1"/>
    <col min="1522" max="1522" width="0.90625" style="3" customWidth="1"/>
    <col min="1523" max="1523" width="5.6328125" style="3" customWidth="1"/>
    <col min="1524" max="1524" width="9" style="3" customWidth="1"/>
    <col min="1525" max="1525" width="5.6328125" style="3" customWidth="1"/>
    <col min="1526" max="1526" width="9" style="3" customWidth="1"/>
    <col min="1527" max="1527" width="5.6328125" style="3" customWidth="1"/>
    <col min="1528" max="1528" width="9" style="3" customWidth="1"/>
    <col min="1529" max="1529" width="5.6328125" style="3" customWidth="1"/>
    <col min="1530" max="1530" width="9" style="3" customWidth="1"/>
    <col min="1531" max="1531" width="5.6328125" style="3" customWidth="1"/>
    <col min="1532" max="1532" width="9" style="3" customWidth="1"/>
    <col min="1533" max="1533" width="9" style="3"/>
    <col min="1534" max="1534" width="0.90625" style="3" customWidth="1"/>
    <col min="1535" max="1535" width="4.453125" style="3" customWidth="1"/>
    <col min="1536" max="1536" width="9" style="3"/>
    <col min="1537" max="1537" width="11.08984375" style="3" customWidth="1"/>
    <col min="1538" max="1538" width="0.90625" style="3" customWidth="1"/>
    <col min="1539" max="1539" width="4.6328125" style="3" customWidth="1"/>
    <col min="1540" max="1540" width="22.6328125" style="3" customWidth="1"/>
    <col min="1541" max="1544" width="0" style="3" hidden="1" customWidth="1"/>
    <col min="1545" max="1760" width="9" style="3"/>
    <col min="1761" max="1761" width="5.7265625" style="3" customWidth="1"/>
    <col min="1762" max="1763" width="29.6328125" style="3" customWidth="1"/>
    <col min="1764" max="1764" width="10.26953125" style="3" customWidth="1"/>
    <col min="1765" max="1765" width="5.7265625" style="3" customWidth="1"/>
    <col min="1766" max="1766" width="13.6328125" style="3" customWidth="1"/>
    <col min="1767" max="1767" width="14.6328125" style="3" customWidth="1"/>
    <col min="1768" max="1768" width="5.08984375" style="3" customWidth="1"/>
    <col min="1769" max="1769" width="12.6328125" style="3" customWidth="1"/>
    <col min="1770" max="1770" width="1.6328125" style="3" customWidth="1"/>
    <col min="1771" max="1771" width="11.7265625" style="3" customWidth="1"/>
    <col min="1772" max="1772" width="13" style="3" customWidth="1"/>
    <col min="1773" max="1776" width="11.7265625" style="3" customWidth="1"/>
    <col min="1777" max="1777" width="10.453125" style="3" customWidth="1"/>
    <col min="1778" max="1778" width="0.90625" style="3" customWidth="1"/>
    <col min="1779" max="1779" width="5.6328125" style="3" customWidth="1"/>
    <col min="1780" max="1780" width="9" style="3" customWidth="1"/>
    <col min="1781" max="1781" width="5.6328125" style="3" customWidth="1"/>
    <col min="1782" max="1782" width="9" style="3" customWidth="1"/>
    <col min="1783" max="1783" width="5.6328125" style="3" customWidth="1"/>
    <col min="1784" max="1784" width="9" style="3" customWidth="1"/>
    <col min="1785" max="1785" width="5.6328125" style="3" customWidth="1"/>
    <col min="1786" max="1786" width="9" style="3" customWidth="1"/>
    <col min="1787" max="1787" width="5.6328125" style="3" customWidth="1"/>
    <col min="1788" max="1788" width="9" style="3" customWidth="1"/>
    <col min="1789" max="1789" width="9" style="3"/>
    <col min="1790" max="1790" width="0.90625" style="3" customWidth="1"/>
    <col min="1791" max="1791" width="4.453125" style="3" customWidth="1"/>
    <col min="1792" max="1792" width="9" style="3"/>
    <col min="1793" max="1793" width="11.08984375" style="3" customWidth="1"/>
    <col min="1794" max="1794" width="0.90625" style="3" customWidth="1"/>
    <col min="1795" max="1795" width="4.6328125" style="3" customWidth="1"/>
    <col min="1796" max="1796" width="22.6328125" style="3" customWidth="1"/>
    <col min="1797" max="1800" width="0" style="3" hidden="1" customWidth="1"/>
    <col min="1801" max="2016" width="9" style="3"/>
    <col min="2017" max="2017" width="5.7265625" style="3" customWidth="1"/>
    <col min="2018" max="2019" width="29.6328125" style="3" customWidth="1"/>
    <col min="2020" max="2020" width="10.26953125" style="3" customWidth="1"/>
    <col min="2021" max="2021" width="5.7265625" style="3" customWidth="1"/>
    <col min="2022" max="2022" width="13.6328125" style="3" customWidth="1"/>
    <col min="2023" max="2023" width="14.6328125" style="3" customWidth="1"/>
    <col min="2024" max="2024" width="5.08984375" style="3" customWidth="1"/>
    <col min="2025" max="2025" width="12.6328125" style="3" customWidth="1"/>
    <col min="2026" max="2026" width="1.6328125" style="3" customWidth="1"/>
    <col min="2027" max="2027" width="11.7265625" style="3" customWidth="1"/>
    <col min="2028" max="2028" width="13" style="3" customWidth="1"/>
    <col min="2029" max="2032" width="11.7265625" style="3" customWidth="1"/>
    <col min="2033" max="2033" width="10.453125" style="3" customWidth="1"/>
    <col min="2034" max="2034" width="0.90625" style="3" customWidth="1"/>
    <col min="2035" max="2035" width="5.6328125" style="3" customWidth="1"/>
    <col min="2036" max="2036" width="9" style="3" customWidth="1"/>
    <col min="2037" max="2037" width="5.6328125" style="3" customWidth="1"/>
    <col min="2038" max="2038" width="9" style="3" customWidth="1"/>
    <col min="2039" max="2039" width="5.6328125" style="3" customWidth="1"/>
    <col min="2040" max="2040" width="9" style="3" customWidth="1"/>
    <col min="2041" max="2041" width="5.6328125" style="3" customWidth="1"/>
    <col min="2042" max="2042" width="9" style="3" customWidth="1"/>
    <col min="2043" max="2043" width="5.6328125" style="3" customWidth="1"/>
    <col min="2044" max="2044" width="9" style="3" customWidth="1"/>
    <col min="2045" max="2045" width="9" style="3"/>
    <col min="2046" max="2046" width="0.90625" style="3" customWidth="1"/>
    <col min="2047" max="2047" width="4.453125" style="3" customWidth="1"/>
    <col min="2048" max="2048" width="9" style="3"/>
    <col min="2049" max="2049" width="11.08984375" style="3" customWidth="1"/>
    <col min="2050" max="2050" width="0.90625" style="3" customWidth="1"/>
    <col min="2051" max="2051" width="4.6328125" style="3" customWidth="1"/>
    <col min="2052" max="2052" width="22.6328125" style="3" customWidth="1"/>
    <col min="2053" max="2056" width="0" style="3" hidden="1" customWidth="1"/>
    <col min="2057" max="2272" width="9" style="3"/>
    <col min="2273" max="2273" width="5.7265625" style="3" customWidth="1"/>
    <col min="2274" max="2275" width="29.6328125" style="3" customWidth="1"/>
    <col min="2276" max="2276" width="10.26953125" style="3" customWidth="1"/>
    <col min="2277" max="2277" width="5.7265625" style="3" customWidth="1"/>
    <col min="2278" max="2278" width="13.6328125" style="3" customWidth="1"/>
    <col min="2279" max="2279" width="14.6328125" style="3" customWidth="1"/>
    <col min="2280" max="2280" width="5.08984375" style="3" customWidth="1"/>
    <col min="2281" max="2281" width="12.6328125" style="3" customWidth="1"/>
    <col min="2282" max="2282" width="1.6328125" style="3" customWidth="1"/>
    <col min="2283" max="2283" width="11.7265625" style="3" customWidth="1"/>
    <col min="2284" max="2284" width="13" style="3" customWidth="1"/>
    <col min="2285" max="2288" width="11.7265625" style="3" customWidth="1"/>
    <col min="2289" max="2289" width="10.453125" style="3" customWidth="1"/>
    <col min="2290" max="2290" width="0.90625" style="3" customWidth="1"/>
    <col min="2291" max="2291" width="5.6328125" style="3" customWidth="1"/>
    <col min="2292" max="2292" width="9" style="3" customWidth="1"/>
    <col min="2293" max="2293" width="5.6328125" style="3" customWidth="1"/>
    <col min="2294" max="2294" width="9" style="3" customWidth="1"/>
    <col min="2295" max="2295" width="5.6328125" style="3" customWidth="1"/>
    <col min="2296" max="2296" width="9" style="3" customWidth="1"/>
    <col min="2297" max="2297" width="5.6328125" style="3" customWidth="1"/>
    <col min="2298" max="2298" width="9" style="3" customWidth="1"/>
    <col min="2299" max="2299" width="5.6328125" style="3" customWidth="1"/>
    <col min="2300" max="2300" width="9" style="3" customWidth="1"/>
    <col min="2301" max="2301" width="9" style="3"/>
    <col min="2302" max="2302" width="0.90625" style="3" customWidth="1"/>
    <col min="2303" max="2303" width="4.453125" style="3" customWidth="1"/>
    <col min="2304" max="2304" width="9" style="3"/>
    <col min="2305" max="2305" width="11.08984375" style="3" customWidth="1"/>
    <col min="2306" max="2306" width="0.90625" style="3" customWidth="1"/>
    <col min="2307" max="2307" width="4.6328125" style="3" customWidth="1"/>
    <col min="2308" max="2308" width="22.6328125" style="3" customWidth="1"/>
    <col min="2309" max="2312" width="0" style="3" hidden="1" customWidth="1"/>
    <col min="2313" max="2528" width="9" style="3"/>
    <col min="2529" max="2529" width="5.7265625" style="3" customWidth="1"/>
    <col min="2530" max="2531" width="29.6328125" style="3" customWidth="1"/>
    <col min="2532" max="2532" width="10.26953125" style="3" customWidth="1"/>
    <col min="2533" max="2533" width="5.7265625" style="3" customWidth="1"/>
    <col min="2534" max="2534" width="13.6328125" style="3" customWidth="1"/>
    <col min="2535" max="2535" width="14.6328125" style="3" customWidth="1"/>
    <col min="2536" max="2536" width="5.08984375" style="3" customWidth="1"/>
    <col min="2537" max="2537" width="12.6328125" style="3" customWidth="1"/>
    <col min="2538" max="2538" width="1.6328125" style="3" customWidth="1"/>
    <col min="2539" max="2539" width="11.7265625" style="3" customWidth="1"/>
    <col min="2540" max="2540" width="13" style="3" customWidth="1"/>
    <col min="2541" max="2544" width="11.7265625" style="3" customWidth="1"/>
    <col min="2545" max="2545" width="10.453125" style="3" customWidth="1"/>
    <col min="2546" max="2546" width="0.90625" style="3" customWidth="1"/>
    <col min="2547" max="2547" width="5.6328125" style="3" customWidth="1"/>
    <col min="2548" max="2548" width="9" style="3" customWidth="1"/>
    <col min="2549" max="2549" width="5.6328125" style="3" customWidth="1"/>
    <col min="2550" max="2550" width="9" style="3" customWidth="1"/>
    <col min="2551" max="2551" width="5.6328125" style="3" customWidth="1"/>
    <col min="2552" max="2552" width="9" style="3" customWidth="1"/>
    <col min="2553" max="2553" width="5.6328125" style="3" customWidth="1"/>
    <col min="2554" max="2554" width="9" style="3" customWidth="1"/>
    <col min="2555" max="2555" width="5.6328125" style="3" customWidth="1"/>
    <col min="2556" max="2556" width="9" style="3" customWidth="1"/>
    <col min="2557" max="2557" width="9" style="3"/>
    <col min="2558" max="2558" width="0.90625" style="3" customWidth="1"/>
    <col min="2559" max="2559" width="4.453125" style="3" customWidth="1"/>
    <col min="2560" max="2560" width="9" style="3"/>
    <col min="2561" max="2561" width="11.08984375" style="3" customWidth="1"/>
    <col min="2562" max="2562" width="0.90625" style="3" customWidth="1"/>
    <col min="2563" max="2563" width="4.6328125" style="3" customWidth="1"/>
    <col min="2564" max="2564" width="22.6328125" style="3" customWidth="1"/>
    <col min="2565" max="2568" width="0" style="3" hidden="1" customWidth="1"/>
    <col min="2569" max="2784" width="9" style="3"/>
    <col min="2785" max="2785" width="5.7265625" style="3" customWidth="1"/>
    <col min="2786" max="2787" width="29.6328125" style="3" customWidth="1"/>
    <col min="2788" max="2788" width="10.26953125" style="3" customWidth="1"/>
    <col min="2789" max="2789" width="5.7265625" style="3" customWidth="1"/>
    <col min="2790" max="2790" width="13.6328125" style="3" customWidth="1"/>
    <col min="2791" max="2791" width="14.6328125" style="3" customWidth="1"/>
    <col min="2792" max="2792" width="5.08984375" style="3" customWidth="1"/>
    <col min="2793" max="2793" width="12.6328125" style="3" customWidth="1"/>
    <col min="2794" max="2794" width="1.6328125" style="3" customWidth="1"/>
    <col min="2795" max="2795" width="11.7265625" style="3" customWidth="1"/>
    <col min="2796" max="2796" width="13" style="3" customWidth="1"/>
    <col min="2797" max="2800" width="11.7265625" style="3" customWidth="1"/>
    <col min="2801" max="2801" width="10.453125" style="3" customWidth="1"/>
    <col min="2802" max="2802" width="0.90625" style="3" customWidth="1"/>
    <col min="2803" max="2803" width="5.6328125" style="3" customWidth="1"/>
    <col min="2804" max="2804" width="9" style="3" customWidth="1"/>
    <col min="2805" max="2805" width="5.6328125" style="3" customWidth="1"/>
    <col min="2806" max="2806" width="9" style="3" customWidth="1"/>
    <col min="2807" max="2807" width="5.6328125" style="3" customWidth="1"/>
    <col min="2808" max="2808" width="9" style="3" customWidth="1"/>
    <col min="2809" max="2809" width="5.6328125" style="3" customWidth="1"/>
    <col min="2810" max="2810" width="9" style="3" customWidth="1"/>
    <col min="2811" max="2811" width="5.6328125" style="3" customWidth="1"/>
    <col min="2812" max="2812" width="9" style="3" customWidth="1"/>
    <col min="2813" max="2813" width="9" style="3"/>
    <col min="2814" max="2814" width="0.90625" style="3" customWidth="1"/>
    <col min="2815" max="2815" width="4.453125" style="3" customWidth="1"/>
    <col min="2816" max="2816" width="9" style="3"/>
    <col min="2817" max="2817" width="11.08984375" style="3" customWidth="1"/>
    <col min="2818" max="2818" width="0.90625" style="3" customWidth="1"/>
    <col min="2819" max="2819" width="4.6328125" style="3" customWidth="1"/>
    <col min="2820" max="2820" width="22.6328125" style="3" customWidth="1"/>
    <col min="2821" max="2824" width="0" style="3" hidden="1" customWidth="1"/>
    <col min="2825" max="3040" width="9" style="3"/>
    <col min="3041" max="3041" width="5.7265625" style="3" customWidth="1"/>
    <col min="3042" max="3043" width="29.6328125" style="3" customWidth="1"/>
    <col min="3044" max="3044" width="10.26953125" style="3" customWidth="1"/>
    <col min="3045" max="3045" width="5.7265625" style="3" customWidth="1"/>
    <col min="3046" max="3046" width="13.6328125" style="3" customWidth="1"/>
    <col min="3047" max="3047" width="14.6328125" style="3" customWidth="1"/>
    <col min="3048" max="3048" width="5.08984375" style="3" customWidth="1"/>
    <col min="3049" max="3049" width="12.6328125" style="3" customWidth="1"/>
    <col min="3050" max="3050" width="1.6328125" style="3" customWidth="1"/>
    <col min="3051" max="3051" width="11.7265625" style="3" customWidth="1"/>
    <col min="3052" max="3052" width="13" style="3" customWidth="1"/>
    <col min="3053" max="3056" width="11.7265625" style="3" customWidth="1"/>
    <col min="3057" max="3057" width="10.453125" style="3" customWidth="1"/>
    <col min="3058" max="3058" width="0.90625" style="3" customWidth="1"/>
    <col min="3059" max="3059" width="5.6328125" style="3" customWidth="1"/>
    <col min="3060" max="3060" width="9" style="3" customWidth="1"/>
    <col min="3061" max="3061" width="5.6328125" style="3" customWidth="1"/>
    <col min="3062" max="3062" width="9" style="3" customWidth="1"/>
    <col min="3063" max="3063" width="5.6328125" style="3" customWidth="1"/>
    <col min="3064" max="3064" width="9" style="3" customWidth="1"/>
    <col min="3065" max="3065" width="5.6328125" style="3" customWidth="1"/>
    <col min="3066" max="3066" width="9" style="3" customWidth="1"/>
    <col min="3067" max="3067" width="5.6328125" style="3" customWidth="1"/>
    <col min="3068" max="3068" width="9" style="3" customWidth="1"/>
    <col min="3069" max="3069" width="9" style="3"/>
    <col min="3070" max="3070" width="0.90625" style="3" customWidth="1"/>
    <col min="3071" max="3071" width="4.453125" style="3" customWidth="1"/>
    <col min="3072" max="3072" width="9" style="3"/>
    <col min="3073" max="3073" width="11.08984375" style="3" customWidth="1"/>
    <col min="3074" max="3074" width="0.90625" style="3" customWidth="1"/>
    <col min="3075" max="3075" width="4.6328125" style="3" customWidth="1"/>
    <col min="3076" max="3076" width="22.6328125" style="3" customWidth="1"/>
    <col min="3077" max="3080" width="0" style="3" hidden="1" customWidth="1"/>
    <col min="3081" max="3296" width="9" style="3"/>
    <col min="3297" max="3297" width="5.7265625" style="3" customWidth="1"/>
    <col min="3298" max="3299" width="29.6328125" style="3" customWidth="1"/>
    <col min="3300" max="3300" width="10.26953125" style="3" customWidth="1"/>
    <col min="3301" max="3301" width="5.7265625" style="3" customWidth="1"/>
    <col min="3302" max="3302" width="13.6328125" style="3" customWidth="1"/>
    <col min="3303" max="3303" width="14.6328125" style="3" customWidth="1"/>
    <col min="3304" max="3304" width="5.08984375" style="3" customWidth="1"/>
    <col min="3305" max="3305" width="12.6328125" style="3" customWidth="1"/>
    <col min="3306" max="3306" width="1.6328125" style="3" customWidth="1"/>
    <col min="3307" max="3307" width="11.7265625" style="3" customWidth="1"/>
    <col min="3308" max="3308" width="13" style="3" customWidth="1"/>
    <col min="3309" max="3312" width="11.7265625" style="3" customWidth="1"/>
    <col min="3313" max="3313" width="10.453125" style="3" customWidth="1"/>
    <col min="3314" max="3314" width="0.90625" style="3" customWidth="1"/>
    <col min="3315" max="3315" width="5.6328125" style="3" customWidth="1"/>
    <col min="3316" max="3316" width="9" style="3" customWidth="1"/>
    <col min="3317" max="3317" width="5.6328125" style="3" customWidth="1"/>
    <col min="3318" max="3318" width="9" style="3" customWidth="1"/>
    <col min="3319" max="3319" width="5.6328125" style="3" customWidth="1"/>
    <col min="3320" max="3320" width="9" style="3" customWidth="1"/>
    <col min="3321" max="3321" width="5.6328125" style="3" customWidth="1"/>
    <col min="3322" max="3322" width="9" style="3" customWidth="1"/>
    <col min="3323" max="3323" width="5.6328125" style="3" customWidth="1"/>
    <col min="3324" max="3324" width="9" style="3" customWidth="1"/>
    <col min="3325" max="3325" width="9" style="3"/>
    <col min="3326" max="3326" width="0.90625" style="3" customWidth="1"/>
    <col min="3327" max="3327" width="4.453125" style="3" customWidth="1"/>
    <col min="3328" max="3328" width="9" style="3"/>
    <col min="3329" max="3329" width="11.08984375" style="3" customWidth="1"/>
    <col min="3330" max="3330" width="0.90625" style="3" customWidth="1"/>
    <col min="3331" max="3331" width="4.6328125" style="3" customWidth="1"/>
    <col min="3332" max="3332" width="22.6328125" style="3" customWidth="1"/>
    <col min="3333" max="3336" width="0" style="3" hidden="1" customWidth="1"/>
    <col min="3337" max="3552" width="9" style="3"/>
    <col min="3553" max="3553" width="5.7265625" style="3" customWidth="1"/>
    <col min="3554" max="3555" width="29.6328125" style="3" customWidth="1"/>
    <col min="3556" max="3556" width="10.26953125" style="3" customWidth="1"/>
    <col min="3557" max="3557" width="5.7265625" style="3" customWidth="1"/>
    <col min="3558" max="3558" width="13.6328125" style="3" customWidth="1"/>
    <col min="3559" max="3559" width="14.6328125" style="3" customWidth="1"/>
    <col min="3560" max="3560" width="5.08984375" style="3" customWidth="1"/>
    <col min="3561" max="3561" width="12.6328125" style="3" customWidth="1"/>
    <col min="3562" max="3562" width="1.6328125" style="3" customWidth="1"/>
    <col min="3563" max="3563" width="11.7265625" style="3" customWidth="1"/>
    <col min="3564" max="3564" width="13" style="3" customWidth="1"/>
    <col min="3565" max="3568" width="11.7265625" style="3" customWidth="1"/>
    <col min="3569" max="3569" width="10.453125" style="3" customWidth="1"/>
    <col min="3570" max="3570" width="0.90625" style="3" customWidth="1"/>
    <col min="3571" max="3571" width="5.6328125" style="3" customWidth="1"/>
    <col min="3572" max="3572" width="9" style="3" customWidth="1"/>
    <col min="3573" max="3573" width="5.6328125" style="3" customWidth="1"/>
    <col min="3574" max="3574" width="9" style="3" customWidth="1"/>
    <col min="3575" max="3575" width="5.6328125" style="3" customWidth="1"/>
    <col min="3576" max="3576" width="9" style="3" customWidth="1"/>
    <col min="3577" max="3577" width="5.6328125" style="3" customWidth="1"/>
    <col min="3578" max="3578" width="9" style="3" customWidth="1"/>
    <col min="3579" max="3579" width="5.6328125" style="3" customWidth="1"/>
    <col min="3580" max="3580" width="9" style="3" customWidth="1"/>
    <col min="3581" max="3581" width="9" style="3"/>
    <col min="3582" max="3582" width="0.90625" style="3" customWidth="1"/>
    <col min="3583" max="3583" width="4.453125" style="3" customWidth="1"/>
    <col min="3584" max="3584" width="9" style="3"/>
    <col min="3585" max="3585" width="11.08984375" style="3" customWidth="1"/>
    <col min="3586" max="3586" width="0.90625" style="3" customWidth="1"/>
    <col min="3587" max="3587" width="4.6328125" style="3" customWidth="1"/>
    <col min="3588" max="3588" width="22.6328125" style="3" customWidth="1"/>
    <col min="3589" max="3592" width="0" style="3" hidden="1" customWidth="1"/>
    <col min="3593" max="3808" width="9" style="3"/>
    <col min="3809" max="3809" width="5.7265625" style="3" customWidth="1"/>
    <col min="3810" max="3811" width="29.6328125" style="3" customWidth="1"/>
    <col min="3812" max="3812" width="10.26953125" style="3" customWidth="1"/>
    <col min="3813" max="3813" width="5.7265625" style="3" customWidth="1"/>
    <col min="3814" max="3814" width="13.6328125" style="3" customWidth="1"/>
    <col min="3815" max="3815" width="14.6328125" style="3" customWidth="1"/>
    <col min="3816" max="3816" width="5.08984375" style="3" customWidth="1"/>
    <col min="3817" max="3817" width="12.6328125" style="3" customWidth="1"/>
    <col min="3818" max="3818" width="1.6328125" style="3" customWidth="1"/>
    <col min="3819" max="3819" width="11.7265625" style="3" customWidth="1"/>
    <col min="3820" max="3820" width="13" style="3" customWidth="1"/>
    <col min="3821" max="3824" width="11.7265625" style="3" customWidth="1"/>
    <col min="3825" max="3825" width="10.453125" style="3" customWidth="1"/>
    <col min="3826" max="3826" width="0.90625" style="3" customWidth="1"/>
    <col min="3827" max="3827" width="5.6328125" style="3" customWidth="1"/>
    <col min="3828" max="3828" width="9" style="3" customWidth="1"/>
    <col min="3829" max="3829" width="5.6328125" style="3" customWidth="1"/>
    <col min="3830" max="3830" width="9" style="3" customWidth="1"/>
    <col min="3831" max="3831" width="5.6328125" style="3" customWidth="1"/>
    <col min="3832" max="3832" width="9" style="3" customWidth="1"/>
    <col min="3833" max="3833" width="5.6328125" style="3" customWidth="1"/>
    <col min="3834" max="3834" width="9" style="3" customWidth="1"/>
    <col min="3835" max="3835" width="5.6328125" style="3" customWidth="1"/>
    <col min="3836" max="3836" width="9" style="3" customWidth="1"/>
    <col min="3837" max="3837" width="9" style="3"/>
    <col min="3838" max="3838" width="0.90625" style="3" customWidth="1"/>
    <col min="3839" max="3839" width="4.453125" style="3" customWidth="1"/>
    <col min="3840" max="3840" width="9" style="3"/>
    <col min="3841" max="3841" width="11.08984375" style="3" customWidth="1"/>
    <col min="3842" max="3842" width="0.90625" style="3" customWidth="1"/>
    <col min="3843" max="3843" width="4.6328125" style="3" customWidth="1"/>
    <col min="3844" max="3844" width="22.6328125" style="3" customWidth="1"/>
    <col min="3845" max="3848" width="0" style="3" hidden="1" customWidth="1"/>
    <col min="3849" max="4064" width="9" style="3"/>
    <col min="4065" max="4065" width="5.7265625" style="3" customWidth="1"/>
    <col min="4066" max="4067" width="29.6328125" style="3" customWidth="1"/>
    <col min="4068" max="4068" width="10.26953125" style="3" customWidth="1"/>
    <col min="4069" max="4069" width="5.7265625" style="3" customWidth="1"/>
    <col min="4070" max="4070" width="13.6328125" style="3" customWidth="1"/>
    <col min="4071" max="4071" width="14.6328125" style="3" customWidth="1"/>
    <col min="4072" max="4072" width="5.08984375" style="3" customWidth="1"/>
    <col min="4073" max="4073" width="12.6328125" style="3" customWidth="1"/>
    <col min="4074" max="4074" width="1.6328125" style="3" customWidth="1"/>
    <col min="4075" max="4075" width="11.7265625" style="3" customWidth="1"/>
    <col min="4076" max="4076" width="13" style="3" customWidth="1"/>
    <col min="4077" max="4080" width="11.7265625" style="3" customWidth="1"/>
    <col min="4081" max="4081" width="10.453125" style="3" customWidth="1"/>
    <col min="4082" max="4082" width="0.90625" style="3" customWidth="1"/>
    <col min="4083" max="4083" width="5.6328125" style="3" customWidth="1"/>
    <col min="4084" max="4084" width="9" style="3" customWidth="1"/>
    <col min="4085" max="4085" width="5.6328125" style="3" customWidth="1"/>
    <col min="4086" max="4086" width="9" style="3" customWidth="1"/>
    <col min="4087" max="4087" width="5.6328125" style="3" customWidth="1"/>
    <col min="4088" max="4088" width="9" style="3" customWidth="1"/>
    <col min="4089" max="4089" width="5.6328125" style="3" customWidth="1"/>
    <col min="4090" max="4090" width="9" style="3" customWidth="1"/>
    <col min="4091" max="4091" width="5.6328125" style="3" customWidth="1"/>
    <col min="4092" max="4092" width="9" style="3" customWidth="1"/>
    <col min="4093" max="4093" width="9" style="3"/>
    <col min="4094" max="4094" width="0.90625" style="3" customWidth="1"/>
    <col min="4095" max="4095" width="4.453125" style="3" customWidth="1"/>
    <col min="4096" max="4096" width="9" style="3"/>
    <col min="4097" max="4097" width="11.08984375" style="3" customWidth="1"/>
    <col min="4098" max="4098" width="0.90625" style="3" customWidth="1"/>
    <col min="4099" max="4099" width="4.6328125" style="3" customWidth="1"/>
    <col min="4100" max="4100" width="22.6328125" style="3" customWidth="1"/>
    <col min="4101" max="4104" width="0" style="3" hidden="1" customWidth="1"/>
    <col min="4105" max="4320" width="9" style="3"/>
    <col min="4321" max="4321" width="5.7265625" style="3" customWidth="1"/>
    <col min="4322" max="4323" width="29.6328125" style="3" customWidth="1"/>
    <col min="4324" max="4324" width="10.26953125" style="3" customWidth="1"/>
    <col min="4325" max="4325" width="5.7265625" style="3" customWidth="1"/>
    <col min="4326" max="4326" width="13.6328125" style="3" customWidth="1"/>
    <col min="4327" max="4327" width="14.6328125" style="3" customWidth="1"/>
    <col min="4328" max="4328" width="5.08984375" style="3" customWidth="1"/>
    <col min="4329" max="4329" width="12.6328125" style="3" customWidth="1"/>
    <col min="4330" max="4330" width="1.6328125" style="3" customWidth="1"/>
    <col min="4331" max="4331" width="11.7265625" style="3" customWidth="1"/>
    <col min="4332" max="4332" width="13" style="3" customWidth="1"/>
    <col min="4333" max="4336" width="11.7265625" style="3" customWidth="1"/>
    <col min="4337" max="4337" width="10.453125" style="3" customWidth="1"/>
    <col min="4338" max="4338" width="0.90625" style="3" customWidth="1"/>
    <col min="4339" max="4339" width="5.6328125" style="3" customWidth="1"/>
    <col min="4340" max="4340" width="9" style="3" customWidth="1"/>
    <col min="4341" max="4341" width="5.6328125" style="3" customWidth="1"/>
    <col min="4342" max="4342" width="9" style="3" customWidth="1"/>
    <col min="4343" max="4343" width="5.6328125" style="3" customWidth="1"/>
    <col min="4344" max="4344" width="9" style="3" customWidth="1"/>
    <col min="4345" max="4345" width="5.6328125" style="3" customWidth="1"/>
    <col min="4346" max="4346" width="9" style="3" customWidth="1"/>
    <col min="4347" max="4347" width="5.6328125" style="3" customWidth="1"/>
    <col min="4348" max="4348" width="9" style="3" customWidth="1"/>
    <col min="4349" max="4349" width="9" style="3"/>
    <col min="4350" max="4350" width="0.90625" style="3" customWidth="1"/>
    <col min="4351" max="4351" width="4.453125" style="3" customWidth="1"/>
    <col min="4352" max="4352" width="9" style="3"/>
    <col min="4353" max="4353" width="11.08984375" style="3" customWidth="1"/>
    <col min="4354" max="4354" width="0.90625" style="3" customWidth="1"/>
    <col min="4355" max="4355" width="4.6328125" style="3" customWidth="1"/>
    <col min="4356" max="4356" width="22.6328125" style="3" customWidth="1"/>
    <col min="4357" max="4360" width="0" style="3" hidden="1" customWidth="1"/>
    <col min="4361" max="4576" width="9" style="3"/>
    <col min="4577" max="4577" width="5.7265625" style="3" customWidth="1"/>
    <col min="4578" max="4579" width="29.6328125" style="3" customWidth="1"/>
    <col min="4580" max="4580" width="10.26953125" style="3" customWidth="1"/>
    <col min="4581" max="4581" width="5.7265625" style="3" customWidth="1"/>
    <col min="4582" max="4582" width="13.6328125" style="3" customWidth="1"/>
    <col min="4583" max="4583" width="14.6328125" style="3" customWidth="1"/>
    <col min="4584" max="4584" width="5.08984375" style="3" customWidth="1"/>
    <col min="4585" max="4585" width="12.6328125" style="3" customWidth="1"/>
    <col min="4586" max="4586" width="1.6328125" style="3" customWidth="1"/>
    <col min="4587" max="4587" width="11.7265625" style="3" customWidth="1"/>
    <col min="4588" max="4588" width="13" style="3" customWidth="1"/>
    <col min="4589" max="4592" width="11.7265625" style="3" customWidth="1"/>
    <col min="4593" max="4593" width="10.453125" style="3" customWidth="1"/>
    <col min="4594" max="4594" width="0.90625" style="3" customWidth="1"/>
    <col min="4595" max="4595" width="5.6328125" style="3" customWidth="1"/>
    <col min="4596" max="4596" width="9" style="3" customWidth="1"/>
    <col min="4597" max="4597" width="5.6328125" style="3" customWidth="1"/>
    <col min="4598" max="4598" width="9" style="3" customWidth="1"/>
    <col min="4599" max="4599" width="5.6328125" style="3" customWidth="1"/>
    <col min="4600" max="4600" width="9" style="3" customWidth="1"/>
    <col min="4601" max="4601" width="5.6328125" style="3" customWidth="1"/>
    <col min="4602" max="4602" width="9" style="3" customWidth="1"/>
    <col min="4603" max="4603" width="5.6328125" style="3" customWidth="1"/>
    <col min="4604" max="4604" width="9" style="3" customWidth="1"/>
    <col min="4605" max="4605" width="9" style="3"/>
    <col min="4606" max="4606" width="0.90625" style="3" customWidth="1"/>
    <col min="4607" max="4607" width="4.453125" style="3" customWidth="1"/>
    <col min="4608" max="4608" width="9" style="3"/>
    <col min="4609" max="4609" width="11.08984375" style="3" customWidth="1"/>
    <col min="4610" max="4610" width="0.90625" style="3" customWidth="1"/>
    <col min="4611" max="4611" width="4.6328125" style="3" customWidth="1"/>
    <col min="4612" max="4612" width="22.6328125" style="3" customWidth="1"/>
    <col min="4613" max="4616" width="0" style="3" hidden="1" customWidth="1"/>
    <col min="4617" max="4832" width="9" style="3"/>
    <col min="4833" max="4833" width="5.7265625" style="3" customWidth="1"/>
    <col min="4834" max="4835" width="29.6328125" style="3" customWidth="1"/>
    <col min="4836" max="4836" width="10.26953125" style="3" customWidth="1"/>
    <col min="4837" max="4837" width="5.7265625" style="3" customWidth="1"/>
    <col min="4838" max="4838" width="13.6328125" style="3" customWidth="1"/>
    <col min="4839" max="4839" width="14.6328125" style="3" customWidth="1"/>
    <col min="4840" max="4840" width="5.08984375" style="3" customWidth="1"/>
    <col min="4841" max="4841" width="12.6328125" style="3" customWidth="1"/>
    <col min="4842" max="4842" width="1.6328125" style="3" customWidth="1"/>
    <col min="4843" max="4843" width="11.7265625" style="3" customWidth="1"/>
    <col min="4844" max="4844" width="13" style="3" customWidth="1"/>
    <col min="4845" max="4848" width="11.7265625" style="3" customWidth="1"/>
    <col min="4849" max="4849" width="10.453125" style="3" customWidth="1"/>
    <col min="4850" max="4850" width="0.90625" style="3" customWidth="1"/>
    <col min="4851" max="4851" width="5.6328125" style="3" customWidth="1"/>
    <col min="4852" max="4852" width="9" style="3" customWidth="1"/>
    <col min="4853" max="4853" width="5.6328125" style="3" customWidth="1"/>
    <col min="4854" max="4854" width="9" style="3" customWidth="1"/>
    <col min="4855" max="4855" width="5.6328125" style="3" customWidth="1"/>
    <col min="4856" max="4856" width="9" style="3" customWidth="1"/>
    <col min="4857" max="4857" width="5.6328125" style="3" customWidth="1"/>
    <col min="4858" max="4858" width="9" style="3" customWidth="1"/>
    <col min="4859" max="4859" width="5.6328125" style="3" customWidth="1"/>
    <col min="4860" max="4860" width="9" style="3" customWidth="1"/>
    <col min="4861" max="4861" width="9" style="3"/>
    <col min="4862" max="4862" width="0.90625" style="3" customWidth="1"/>
    <col min="4863" max="4863" width="4.453125" style="3" customWidth="1"/>
    <col min="4864" max="4864" width="9" style="3"/>
    <col min="4865" max="4865" width="11.08984375" style="3" customWidth="1"/>
    <col min="4866" max="4866" width="0.90625" style="3" customWidth="1"/>
    <col min="4867" max="4867" width="4.6328125" style="3" customWidth="1"/>
    <col min="4868" max="4868" width="22.6328125" style="3" customWidth="1"/>
    <col min="4869" max="4872" width="0" style="3" hidden="1" customWidth="1"/>
    <col min="4873" max="5088" width="9" style="3"/>
    <col min="5089" max="5089" width="5.7265625" style="3" customWidth="1"/>
    <col min="5090" max="5091" width="29.6328125" style="3" customWidth="1"/>
    <col min="5092" max="5092" width="10.26953125" style="3" customWidth="1"/>
    <col min="5093" max="5093" width="5.7265625" style="3" customWidth="1"/>
    <col min="5094" max="5094" width="13.6328125" style="3" customWidth="1"/>
    <col min="5095" max="5095" width="14.6328125" style="3" customWidth="1"/>
    <col min="5096" max="5096" width="5.08984375" style="3" customWidth="1"/>
    <col min="5097" max="5097" width="12.6328125" style="3" customWidth="1"/>
    <col min="5098" max="5098" width="1.6328125" style="3" customWidth="1"/>
    <col min="5099" max="5099" width="11.7265625" style="3" customWidth="1"/>
    <col min="5100" max="5100" width="13" style="3" customWidth="1"/>
    <col min="5101" max="5104" width="11.7265625" style="3" customWidth="1"/>
    <col min="5105" max="5105" width="10.453125" style="3" customWidth="1"/>
    <col min="5106" max="5106" width="0.90625" style="3" customWidth="1"/>
    <col min="5107" max="5107" width="5.6328125" style="3" customWidth="1"/>
    <col min="5108" max="5108" width="9" style="3" customWidth="1"/>
    <col min="5109" max="5109" width="5.6328125" style="3" customWidth="1"/>
    <col min="5110" max="5110" width="9" style="3" customWidth="1"/>
    <col min="5111" max="5111" width="5.6328125" style="3" customWidth="1"/>
    <col min="5112" max="5112" width="9" style="3" customWidth="1"/>
    <col min="5113" max="5113" width="5.6328125" style="3" customWidth="1"/>
    <col min="5114" max="5114" width="9" style="3" customWidth="1"/>
    <col min="5115" max="5115" width="5.6328125" style="3" customWidth="1"/>
    <col min="5116" max="5116" width="9" style="3" customWidth="1"/>
    <col min="5117" max="5117" width="9" style="3"/>
    <col min="5118" max="5118" width="0.90625" style="3" customWidth="1"/>
    <col min="5119" max="5119" width="4.453125" style="3" customWidth="1"/>
    <col min="5120" max="5120" width="9" style="3"/>
    <col min="5121" max="5121" width="11.08984375" style="3" customWidth="1"/>
    <col min="5122" max="5122" width="0.90625" style="3" customWidth="1"/>
    <col min="5123" max="5123" width="4.6328125" style="3" customWidth="1"/>
    <col min="5124" max="5124" width="22.6328125" style="3" customWidth="1"/>
    <col min="5125" max="5128" width="0" style="3" hidden="1" customWidth="1"/>
    <col min="5129" max="5344" width="9" style="3"/>
    <col min="5345" max="5345" width="5.7265625" style="3" customWidth="1"/>
    <col min="5346" max="5347" width="29.6328125" style="3" customWidth="1"/>
    <col min="5348" max="5348" width="10.26953125" style="3" customWidth="1"/>
    <col min="5349" max="5349" width="5.7265625" style="3" customWidth="1"/>
    <col min="5350" max="5350" width="13.6328125" style="3" customWidth="1"/>
    <col min="5351" max="5351" width="14.6328125" style="3" customWidth="1"/>
    <col min="5352" max="5352" width="5.08984375" style="3" customWidth="1"/>
    <col min="5353" max="5353" width="12.6328125" style="3" customWidth="1"/>
    <col min="5354" max="5354" width="1.6328125" style="3" customWidth="1"/>
    <col min="5355" max="5355" width="11.7265625" style="3" customWidth="1"/>
    <col min="5356" max="5356" width="13" style="3" customWidth="1"/>
    <col min="5357" max="5360" width="11.7265625" style="3" customWidth="1"/>
    <col min="5361" max="5361" width="10.453125" style="3" customWidth="1"/>
    <col min="5362" max="5362" width="0.90625" style="3" customWidth="1"/>
    <col min="5363" max="5363" width="5.6328125" style="3" customWidth="1"/>
    <col min="5364" max="5364" width="9" style="3" customWidth="1"/>
    <col min="5365" max="5365" width="5.6328125" style="3" customWidth="1"/>
    <col min="5366" max="5366" width="9" style="3" customWidth="1"/>
    <col min="5367" max="5367" width="5.6328125" style="3" customWidth="1"/>
    <col min="5368" max="5368" width="9" style="3" customWidth="1"/>
    <col min="5369" max="5369" width="5.6328125" style="3" customWidth="1"/>
    <col min="5370" max="5370" width="9" style="3" customWidth="1"/>
    <col min="5371" max="5371" width="5.6328125" style="3" customWidth="1"/>
    <col min="5372" max="5372" width="9" style="3" customWidth="1"/>
    <col min="5373" max="5373" width="9" style="3"/>
    <col min="5374" max="5374" width="0.90625" style="3" customWidth="1"/>
    <col min="5375" max="5375" width="4.453125" style="3" customWidth="1"/>
    <col min="5376" max="5376" width="9" style="3"/>
    <col min="5377" max="5377" width="11.08984375" style="3" customWidth="1"/>
    <col min="5378" max="5378" width="0.90625" style="3" customWidth="1"/>
    <col min="5379" max="5379" width="4.6328125" style="3" customWidth="1"/>
    <col min="5380" max="5380" width="22.6328125" style="3" customWidth="1"/>
    <col min="5381" max="5384" width="0" style="3" hidden="1" customWidth="1"/>
    <col min="5385" max="5600" width="9" style="3"/>
    <col min="5601" max="5601" width="5.7265625" style="3" customWidth="1"/>
    <col min="5602" max="5603" width="29.6328125" style="3" customWidth="1"/>
    <col min="5604" max="5604" width="10.26953125" style="3" customWidth="1"/>
    <col min="5605" max="5605" width="5.7265625" style="3" customWidth="1"/>
    <col min="5606" max="5606" width="13.6328125" style="3" customWidth="1"/>
    <col min="5607" max="5607" width="14.6328125" style="3" customWidth="1"/>
    <col min="5608" max="5608" width="5.08984375" style="3" customWidth="1"/>
    <col min="5609" max="5609" width="12.6328125" style="3" customWidth="1"/>
    <col min="5610" max="5610" width="1.6328125" style="3" customWidth="1"/>
    <col min="5611" max="5611" width="11.7265625" style="3" customWidth="1"/>
    <col min="5612" max="5612" width="13" style="3" customWidth="1"/>
    <col min="5613" max="5616" width="11.7265625" style="3" customWidth="1"/>
    <col min="5617" max="5617" width="10.453125" style="3" customWidth="1"/>
    <col min="5618" max="5618" width="0.90625" style="3" customWidth="1"/>
    <col min="5619" max="5619" width="5.6328125" style="3" customWidth="1"/>
    <col min="5620" max="5620" width="9" style="3" customWidth="1"/>
    <col min="5621" max="5621" width="5.6328125" style="3" customWidth="1"/>
    <col min="5622" max="5622" width="9" style="3" customWidth="1"/>
    <col min="5623" max="5623" width="5.6328125" style="3" customWidth="1"/>
    <col min="5624" max="5624" width="9" style="3" customWidth="1"/>
    <col min="5625" max="5625" width="5.6328125" style="3" customWidth="1"/>
    <col min="5626" max="5626" width="9" style="3" customWidth="1"/>
    <col min="5627" max="5627" width="5.6328125" style="3" customWidth="1"/>
    <col min="5628" max="5628" width="9" style="3" customWidth="1"/>
    <col min="5629" max="5629" width="9" style="3"/>
    <col min="5630" max="5630" width="0.90625" style="3" customWidth="1"/>
    <col min="5631" max="5631" width="4.453125" style="3" customWidth="1"/>
    <col min="5632" max="5632" width="9" style="3"/>
    <col min="5633" max="5633" width="11.08984375" style="3" customWidth="1"/>
    <col min="5634" max="5634" width="0.90625" style="3" customWidth="1"/>
    <col min="5635" max="5635" width="4.6328125" style="3" customWidth="1"/>
    <col min="5636" max="5636" width="22.6328125" style="3" customWidth="1"/>
    <col min="5637" max="5640" width="0" style="3" hidden="1" customWidth="1"/>
    <col min="5641" max="5856" width="9" style="3"/>
    <col min="5857" max="5857" width="5.7265625" style="3" customWidth="1"/>
    <col min="5858" max="5859" width="29.6328125" style="3" customWidth="1"/>
    <col min="5860" max="5860" width="10.26953125" style="3" customWidth="1"/>
    <col min="5861" max="5861" width="5.7265625" style="3" customWidth="1"/>
    <col min="5862" max="5862" width="13.6328125" style="3" customWidth="1"/>
    <col min="5863" max="5863" width="14.6328125" style="3" customWidth="1"/>
    <col min="5864" max="5864" width="5.08984375" style="3" customWidth="1"/>
    <col min="5865" max="5865" width="12.6328125" style="3" customWidth="1"/>
    <col min="5866" max="5866" width="1.6328125" style="3" customWidth="1"/>
    <col min="5867" max="5867" width="11.7265625" style="3" customWidth="1"/>
    <col min="5868" max="5868" width="13" style="3" customWidth="1"/>
    <col min="5869" max="5872" width="11.7265625" style="3" customWidth="1"/>
    <col min="5873" max="5873" width="10.453125" style="3" customWidth="1"/>
    <col min="5874" max="5874" width="0.90625" style="3" customWidth="1"/>
    <col min="5875" max="5875" width="5.6328125" style="3" customWidth="1"/>
    <col min="5876" max="5876" width="9" style="3" customWidth="1"/>
    <col min="5877" max="5877" width="5.6328125" style="3" customWidth="1"/>
    <col min="5878" max="5878" width="9" style="3" customWidth="1"/>
    <col min="5879" max="5879" width="5.6328125" style="3" customWidth="1"/>
    <col min="5880" max="5880" width="9" style="3" customWidth="1"/>
    <col min="5881" max="5881" width="5.6328125" style="3" customWidth="1"/>
    <col min="5882" max="5882" width="9" style="3" customWidth="1"/>
    <col min="5883" max="5883" width="5.6328125" style="3" customWidth="1"/>
    <col min="5884" max="5884" width="9" style="3" customWidth="1"/>
    <col min="5885" max="5885" width="9" style="3"/>
    <col min="5886" max="5886" width="0.90625" style="3" customWidth="1"/>
    <col min="5887" max="5887" width="4.453125" style="3" customWidth="1"/>
    <col min="5888" max="5888" width="9" style="3"/>
    <col min="5889" max="5889" width="11.08984375" style="3" customWidth="1"/>
    <col min="5890" max="5890" width="0.90625" style="3" customWidth="1"/>
    <col min="5891" max="5891" width="4.6328125" style="3" customWidth="1"/>
    <col min="5892" max="5892" width="22.6328125" style="3" customWidth="1"/>
    <col min="5893" max="5896" width="0" style="3" hidden="1" customWidth="1"/>
    <col min="5897" max="6112" width="9" style="3"/>
    <col min="6113" max="6113" width="5.7265625" style="3" customWidth="1"/>
    <col min="6114" max="6115" width="29.6328125" style="3" customWidth="1"/>
    <col min="6116" max="6116" width="10.26953125" style="3" customWidth="1"/>
    <col min="6117" max="6117" width="5.7265625" style="3" customWidth="1"/>
    <col min="6118" max="6118" width="13.6328125" style="3" customWidth="1"/>
    <col min="6119" max="6119" width="14.6328125" style="3" customWidth="1"/>
    <col min="6120" max="6120" width="5.08984375" style="3" customWidth="1"/>
    <col min="6121" max="6121" width="12.6328125" style="3" customWidth="1"/>
    <col min="6122" max="6122" width="1.6328125" style="3" customWidth="1"/>
    <col min="6123" max="6123" width="11.7265625" style="3" customWidth="1"/>
    <col min="6124" max="6124" width="13" style="3" customWidth="1"/>
    <col min="6125" max="6128" width="11.7265625" style="3" customWidth="1"/>
    <col min="6129" max="6129" width="10.453125" style="3" customWidth="1"/>
    <col min="6130" max="6130" width="0.90625" style="3" customWidth="1"/>
    <col min="6131" max="6131" width="5.6328125" style="3" customWidth="1"/>
    <col min="6132" max="6132" width="9" style="3" customWidth="1"/>
    <col min="6133" max="6133" width="5.6328125" style="3" customWidth="1"/>
    <col min="6134" max="6134" width="9" style="3" customWidth="1"/>
    <col min="6135" max="6135" width="5.6328125" style="3" customWidth="1"/>
    <col min="6136" max="6136" width="9" style="3" customWidth="1"/>
    <col min="6137" max="6137" width="5.6328125" style="3" customWidth="1"/>
    <col min="6138" max="6138" width="9" style="3" customWidth="1"/>
    <col min="6139" max="6139" width="5.6328125" style="3" customWidth="1"/>
    <col min="6140" max="6140" width="9" style="3" customWidth="1"/>
    <col min="6141" max="6141" width="9" style="3"/>
    <col min="6142" max="6142" width="0.90625" style="3" customWidth="1"/>
    <col min="6143" max="6143" width="4.453125" style="3" customWidth="1"/>
    <col min="6144" max="6144" width="9" style="3"/>
    <col min="6145" max="6145" width="11.08984375" style="3" customWidth="1"/>
    <col min="6146" max="6146" width="0.90625" style="3" customWidth="1"/>
    <col min="6147" max="6147" width="4.6328125" style="3" customWidth="1"/>
    <col min="6148" max="6148" width="22.6328125" style="3" customWidth="1"/>
    <col min="6149" max="6152" width="0" style="3" hidden="1" customWidth="1"/>
    <col min="6153" max="6368" width="9" style="3"/>
    <col min="6369" max="6369" width="5.7265625" style="3" customWidth="1"/>
    <col min="6370" max="6371" width="29.6328125" style="3" customWidth="1"/>
    <col min="6372" max="6372" width="10.26953125" style="3" customWidth="1"/>
    <col min="6373" max="6373" width="5.7265625" style="3" customWidth="1"/>
    <col min="6374" max="6374" width="13.6328125" style="3" customWidth="1"/>
    <col min="6375" max="6375" width="14.6328125" style="3" customWidth="1"/>
    <col min="6376" max="6376" width="5.08984375" style="3" customWidth="1"/>
    <col min="6377" max="6377" width="12.6328125" style="3" customWidth="1"/>
    <col min="6378" max="6378" width="1.6328125" style="3" customWidth="1"/>
    <col min="6379" max="6379" width="11.7265625" style="3" customWidth="1"/>
    <col min="6380" max="6380" width="13" style="3" customWidth="1"/>
    <col min="6381" max="6384" width="11.7265625" style="3" customWidth="1"/>
    <col min="6385" max="6385" width="10.453125" style="3" customWidth="1"/>
    <col min="6386" max="6386" width="0.90625" style="3" customWidth="1"/>
    <col min="6387" max="6387" width="5.6328125" style="3" customWidth="1"/>
    <col min="6388" max="6388" width="9" style="3" customWidth="1"/>
    <col min="6389" max="6389" width="5.6328125" style="3" customWidth="1"/>
    <col min="6390" max="6390" width="9" style="3" customWidth="1"/>
    <col min="6391" max="6391" width="5.6328125" style="3" customWidth="1"/>
    <col min="6392" max="6392" width="9" style="3" customWidth="1"/>
    <col min="6393" max="6393" width="5.6328125" style="3" customWidth="1"/>
    <col min="6394" max="6394" width="9" style="3" customWidth="1"/>
    <col min="6395" max="6395" width="5.6328125" style="3" customWidth="1"/>
    <col min="6396" max="6396" width="9" style="3" customWidth="1"/>
    <col min="6397" max="6397" width="9" style="3"/>
    <col min="6398" max="6398" width="0.90625" style="3" customWidth="1"/>
    <col min="6399" max="6399" width="4.453125" style="3" customWidth="1"/>
    <col min="6400" max="6400" width="9" style="3"/>
    <col min="6401" max="6401" width="11.08984375" style="3" customWidth="1"/>
    <col min="6402" max="6402" width="0.90625" style="3" customWidth="1"/>
    <col min="6403" max="6403" width="4.6328125" style="3" customWidth="1"/>
    <col min="6404" max="6404" width="22.6328125" style="3" customWidth="1"/>
    <col min="6405" max="6408" width="0" style="3" hidden="1" customWidth="1"/>
    <col min="6409" max="6624" width="9" style="3"/>
    <col min="6625" max="6625" width="5.7265625" style="3" customWidth="1"/>
    <col min="6626" max="6627" width="29.6328125" style="3" customWidth="1"/>
    <col min="6628" max="6628" width="10.26953125" style="3" customWidth="1"/>
    <col min="6629" max="6629" width="5.7265625" style="3" customWidth="1"/>
    <col min="6630" max="6630" width="13.6328125" style="3" customWidth="1"/>
    <col min="6631" max="6631" width="14.6328125" style="3" customWidth="1"/>
    <col min="6632" max="6632" width="5.08984375" style="3" customWidth="1"/>
    <col min="6633" max="6633" width="12.6328125" style="3" customWidth="1"/>
    <col min="6634" max="6634" width="1.6328125" style="3" customWidth="1"/>
    <col min="6635" max="6635" width="11.7265625" style="3" customWidth="1"/>
    <col min="6636" max="6636" width="13" style="3" customWidth="1"/>
    <col min="6637" max="6640" width="11.7265625" style="3" customWidth="1"/>
    <col min="6641" max="6641" width="10.453125" style="3" customWidth="1"/>
    <col min="6642" max="6642" width="0.90625" style="3" customWidth="1"/>
    <col min="6643" max="6643" width="5.6328125" style="3" customWidth="1"/>
    <col min="6644" max="6644" width="9" style="3" customWidth="1"/>
    <col min="6645" max="6645" width="5.6328125" style="3" customWidth="1"/>
    <col min="6646" max="6646" width="9" style="3" customWidth="1"/>
    <col min="6647" max="6647" width="5.6328125" style="3" customWidth="1"/>
    <col min="6648" max="6648" width="9" style="3" customWidth="1"/>
    <col min="6649" max="6649" width="5.6328125" style="3" customWidth="1"/>
    <col min="6650" max="6650" width="9" style="3" customWidth="1"/>
    <col min="6651" max="6651" width="5.6328125" style="3" customWidth="1"/>
    <col min="6652" max="6652" width="9" style="3" customWidth="1"/>
    <col min="6653" max="6653" width="9" style="3"/>
    <col min="6654" max="6654" width="0.90625" style="3" customWidth="1"/>
    <col min="6655" max="6655" width="4.453125" style="3" customWidth="1"/>
    <col min="6656" max="6656" width="9" style="3"/>
    <col min="6657" max="6657" width="11.08984375" style="3" customWidth="1"/>
    <col min="6658" max="6658" width="0.90625" style="3" customWidth="1"/>
    <col min="6659" max="6659" width="4.6328125" style="3" customWidth="1"/>
    <col min="6660" max="6660" width="22.6328125" style="3" customWidth="1"/>
    <col min="6661" max="6664" width="0" style="3" hidden="1" customWidth="1"/>
    <col min="6665" max="6880" width="9" style="3"/>
    <col min="6881" max="6881" width="5.7265625" style="3" customWidth="1"/>
    <col min="6882" max="6883" width="29.6328125" style="3" customWidth="1"/>
    <col min="6884" max="6884" width="10.26953125" style="3" customWidth="1"/>
    <col min="6885" max="6885" width="5.7265625" style="3" customWidth="1"/>
    <col min="6886" max="6886" width="13.6328125" style="3" customWidth="1"/>
    <col min="6887" max="6887" width="14.6328125" style="3" customWidth="1"/>
    <col min="6888" max="6888" width="5.08984375" style="3" customWidth="1"/>
    <col min="6889" max="6889" width="12.6328125" style="3" customWidth="1"/>
    <col min="6890" max="6890" width="1.6328125" style="3" customWidth="1"/>
    <col min="6891" max="6891" width="11.7265625" style="3" customWidth="1"/>
    <col min="6892" max="6892" width="13" style="3" customWidth="1"/>
    <col min="6893" max="6896" width="11.7265625" style="3" customWidth="1"/>
    <col min="6897" max="6897" width="10.453125" style="3" customWidth="1"/>
    <col min="6898" max="6898" width="0.90625" style="3" customWidth="1"/>
    <col min="6899" max="6899" width="5.6328125" style="3" customWidth="1"/>
    <col min="6900" max="6900" width="9" style="3" customWidth="1"/>
    <col min="6901" max="6901" width="5.6328125" style="3" customWidth="1"/>
    <col min="6902" max="6902" width="9" style="3" customWidth="1"/>
    <col min="6903" max="6903" width="5.6328125" style="3" customWidth="1"/>
    <col min="6904" max="6904" width="9" style="3" customWidth="1"/>
    <col min="6905" max="6905" width="5.6328125" style="3" customWidth="1"/>
    <col min="6906" max="6906" width="9" style="3" customWidth="1"/>
    <col min="6907" max="6907" width="5.6328125" style="3" customWidth="1"/>
    <col min="6908" max="6908" width="9" style="3" customWidth="1"/>
    <col min="6909" max="6909" width="9" style="3"/>
    <col min="6910" max="6910" width="0.90625" style="3" customWidth="1"/>
    <col min="6911" max="6911" width="4.453125" style="3" customWidth="1"/>
    <col min="6912" max="6912" width="9" style="3"/>
    <col min="6913" max="6913" width="11.08984375" style="3" customWidth="1"/>
    <col min="6914" max="6914" width="0.90625" style="3" customWidth="1"/>
    <col min="6915" max="6915" width="4.6328125" style="3" customWidth="1"/>
    <col min="6916" max="6916" width="22.6328125" style="3" customWidth="1"/>
    <col min="6917" max="6920" width="0" style="3" hidden="1" customWidth="1"/>
    <col min="6921" max="7136" width="9" style="3"/>
    <col min="7137" max="7137" width="5.7265625" style="3" customWidth="1"/>
    <col min="7138" max="7139" width="29.6328125" style="3" customWidth="1"/>
    <col min="7140" max="7140" width="10.26953125" style="3" customWidth="1"/>
    <col min="7141" max="7141" width="5.7265625" style="3" customWidth="1"/>
    <col min="7142" max="7142" width="13.6328125" style="3" customWidth="1"/>
    <col min="7143" max="7143" width="14.6328125" style="3" customWidth="1"/>
    <col min="7144" max="7144" width="5.08984375" style="3" customWidth="1"/>
    <col min="7145" max="7145" width="12.6328125" style="3" customWidth="1"/>
    <col min="7146" max="7146" width="1.6328125" style="3" customWidth="1"/>
    <col min="7147" max="7147" width="11.7265625" style="3" customWidth="1"/>
    <col min="7148" max="7148" width="13" style="3" customWidth="1"/>
    <col min="7149" max="7152" width="11.7265625" style="3" customWidth="1"/>
    <col min="7153" max="7153" width="10.453125" style="3" customWidth="1"/>
    <col min="7154" max="7154" width="0.90625" style="3" customWidth="1"/>
    <col min="7155" max="7155" width="5.6328125" style="3" customWidth="1"/>
    <col min="7156" max="7156" width="9" style="3" customWidth="1"/>
    <col min="7157" max="7157" width="5.6328125" style="3" customWidth="1"/>
    <col min="7158" max="7158" width="9" style="3" customWidth="1"/>
    <col min="7159" max="7159" width="5.6328125" style="3" customWidth="1"/>
    <col min="7160" max="7160" width="9" style="3" customWidth="1"/>
    <col min="7161" max="7161" width="5.6328125" style="3" customWidth="1"/>
    <col min="7162" max="7162" width="9" style="3" customWidth="1"/>
    <col min="7163" max="7163" width="5.6328125" style="3" customWidth="1"/>
    <col min="7164" max="7164" width="9" style="3" customWidth="1"/>
    <col min="7165" max="7165" width="9" style="3"/>
    <col min="7166" max="7166" width="0.90625" style="3" customWidth="1"/>
    <col min="7167" max="7167" width="4.453125" style="3" customWidth="1"/>
    <col min="7168" max="7168" width="9" style="3"/>
    <col min="7169" max="7169" width="11.08984375" style="3" customWidth="1"/>
    <col min="7170" max="7170" width="0.90625" style="3" customWidth="1"/>
    <col min="7171" max="7171" width="4.6328125" style="3" customWidth="1"/>
    <col min="7172" max="7172" width="22.6328125" style="3" customWidth="1"/>
    <col min="7173" max="7176" width="0" style="3" hidden="1" customWidth="1"/>
    <col min="7177" max="7392" width="9" style="3"/>
    <col min="7393" max="7393" width="5.7265625" style="3" customWidth="1"/>
    <col min="7394" max="7395" width="29.6328125" style="3" customWidth="1"/>
    <col min="7396" max="7396" width="10.26953125" style="3" customWidth="1"/>
    <col min="7397" max="7397" width="5.7265625" style="3" customWidth="1"/>
    <col min="7398" max="7398" width="13.6328125" style="3" customWidth="1"/>
    <col min="7399" max="7399" width="14.6328125" style="3" customWidth="1"/>
    <col min="7400" max="7400" width="5.08984375" style="3" customWidth="1"/>
    <col min="7401" max="7401" width="12.6328125" style="3" customWidth="1"/>
    <col min="7402" max="7402" width="1.6328125" style="3" customWidth="1"/>
    <col min="7403" max="7403" width="11.7265625" style="3" customWidth="1"/>
    <col min="7404" max="7404" width="13" style="3" customWidth="1"/>
    <col min="7405" max="7408" width="11.7265625" style="3" customWidth="1"/>
    <col min="7409" max="7409" width="10.453125" style="3" customWidth="1"/>
    <col min="7410" max="7410" width="0.90625" style="3" customWidth="1"/>
    <col min="7411" max="7411" width="5.6328125" style="3" customWidth="1"/>
    <col min="7412" max="7412" width="9" style="3" customWidth="1"/>
    <col min="7413" max="7413" width="5.6328125" style="3" customWidth="1"/>
    <col min="7414" max="7414" width="9" style="3" customWidth="1"/>
    <col min="7415" max="7415" width="5.6328125" style="3" customWidth="1"/>
    <col min="7416" max="7416" width="9" style="3" customWidth="1"/>
    <col min="7417" max="7417" width="5.6328125" style="3" customWidth="1"/>
    <col min="7418" max="7418" width="9" style="3" customWidth="1"/>
    <col min="7419" max="7419" width="5.6328125" style="3" customWidth="1"/>
    <col min="7420" max="7420" width="9" style="3" customWidth="1"/>
    <col min="7421" max="7421" width="9" style="3"/>
    <col min="7422" max="7422" width="0.90625" style="3" customWidth="1"/>
    <col min="7423" max="7423" width="4.453125" style="3" customWidth="1"/>
    <col min="7424" max="7424" width="9" style="3"/>
    <col min="7425" max="7425" width="11.08984375" style="3" customWidth="1"/>
    <col min="7426" max="7426" width="0.90625" style="3" customWidth="1"/>
    <col min="7427" max="7427" width="4.6328125" style="3" customWidth="1"/>
    <col min="7428" max="7428" width="22.6328125" style="3" customWidth="1"/>
    <col min="7429" max="7432" width="0" style="3" hidden="1" customWidth="1"/>
    <col min="7433" max="7648" width="9" style="3"/>
    <col min="7649" max="7649" width="5.7265625" style="3" customWidth="1"/>
    <col min="7650" max="7651" width="29.6328125" style="3" customWidth="1"/>
    <col min="7652" max="7652" width="10.26953125" style="3" customWidth="1"/>
    <col min="7653" max="7653" width="5.7265625" style="3" customWidth="1"/>
    <col min="7654" max="7654" width="13.6328125" style="3" customWidth="1"/>
    <col min="7655" max="7655" width="14.6328125" style="3" customWidth="1"/>
    <col min="7656" max="7656" width="5.08984375" style="3" customWidth="1"/>
    <col min="7657" max="7657" width="12.6328125" style="3" customWidth="1"/>
    <col min="7658" max="7658" width="1.6328125" style="3" customWidth="1"/>
    <col min="7659" max="7659" width="11.7265625" style="3" customWidth="1"/>
    <col min="7660" max="7660" width="13" style="3" customWidth="1"/>
    <col min="7661" max="7664" width="11.7265625" style="3" customWidth="1"/>
    <col min="7665" max="7665" width="10.453125" style="3" customWidth="1"/>
    <col min="7666" max="7666" width="0.90625" style="3" customWidth="1"/>
    <col min="7667" max="7667" width="5.6328125" style="3" customWidth="1"/>
    <col min="7668" max="7668" width="9" style="3" customWidth="1"/>
    <col min="7669" max="7669" width="5.6328125" style="3" customWidth="1"/>
    <col min="7670" max="7670" width="9" style="3" customWidth="1"/>
    <col min="7671" max="7671" width="5.6328125" style="3" customWidth="1"/>
    <col min="7672" max="7672" width="9" style="3" customWidth="1"/>
    <col min="7673" max="7673" width="5.6328125" style="3" customWidth="1"/>
    <col min="7674" max="7674" width="9" style="3" customWidth="1"/>
    <col min="7675" max="7675" width="5.6328125" style="3" customWidth="1"/>
    <col min="7676" max="7676" width="9" style="3" customWidth="1"/>
    <col min="7677" max="7677" width="9" style="3"/>
    <col min="7678" max="7678" width="0.90625" style="3" customWidth="1"/>
    <col min="7679" max="7679" width="4.453125" style="3" customWidth="1"/>
    <col min="7680" max="7680" width="9" style="3"/>
    <col min="7681" max="7681" width="11.08984375" style="3" customWidth="1"/>
    <col min="7682" max="7682" width="0.90625" style="3" customWidth="1"/>
    <col min="7683" max="7683" width="4.6328125" style="3" customWidth="1"/>
    <col min="7684" max="7684" width="22.6328125" style="3" customWidth="1"/>
    <col min="7685" max="7688" width="0" style="3" hidden="1" customWidth="1"/>
    <col min="7689" max="7904" width="9" style="3"/>
    <col min="7905" max="7905" width="5.7265625" style="3" customWidth="1"/>
    <col min="7906" max="7907" width="29.6328125" style="3" customWidth="1"/>
    <col min="7908" max="7908" width="10.26953125" style="3" customWidth="1"/>
    <col min="7909" max="7909" width="5.7265625" style="3" customWidth="1"/>
    <col min="7910" max="7910" width="13.6328125" style="3" customWidth="1"/>
    <col min="7911" max="7911" width="14.6328125" style="3" customWidth="1"/>
    <col min="7912" max="7912" width="5.08984375" style="3" customWidth="1"/>
    <col min="7913" max="7913" width="12.6328125" style="3" customWidth="1"/>
    <col min="7914" max="7914" width="1.6328125" style="3" customWidth="1"/>
    <col min="7915" max="7915" width="11.7265625" style="3" customWidth="1"/>
    <col min="7916" max="7916" width="13" style="3" customWidth="1"/>
    <col min="7917" max="7920" width="11.7265625" style="3" customWidth="1"/>
    <col min="7921" max="7921" width="10.453125" style="3" customWidth="1"/>
    <col min="7922" max="7922" width="0.90625" style="3" customWidth="1"/>
    <col min="7923" max="7923" width="5.6328125" style="3" customWidth="1"/>
    <col min="7924" max="7924" width="9" style="3" customWidth="1"/>
    <col min="7925" max="7925" width="5.6328125" style="3" customWidth="1"/>
    <col min="7926" max="7926" width="9" style="3" customWidth="1"/>
    <col min="7927" max="7927" width="5.6328125" style="3" customWidth="1"/>
    <col min="7928" max="7928" width="9" style="3" customWidth="1"/>
    <col min="7929" max="7929" width="5.6328125" style="3" customWidth="1"/>
    <col min="7930" max="7930" width="9" style="3" customWidth="1"/>
    <col min="7931" max="7931" width="5.6328125" style="3" customWidth="1"/>
    <col min="7932" max="7932" width="9" style="3" customWidth="1"/>
    <col min="7933" max="7933" width="9" style="3"/>
    <col min="7934" max="7934" width="0.90625" style="3" customWidth="1"/>
    <col min="7935" max="7935" width="4.453125" style="3" customWidth="1"/>
    <col min="7936" max="7936" width="9" style="3"/>
    <col min="7937" max="7937" width="11.08984375" style="3" customWidth="1"/>
    <col min="7938" max="7938" width="0.90625" style="3" customWidth="1"/>
    <col min="7939" max="7939" width="4.6328125" style="3" customWidth="1"/>
    <col min="7940" max="7940" width="22.6328125" style="3" customWidth="1"/>
    <col min="7941" max="7944" width="0" style="3" hidden="1" customWidth="1"/>
    <col min="7945" max="8160" width="9" style="3"/>
    <col min="8161" max="8161" width="5.7265625" style="3" customWidth="1"/>
    <col min="8162" max="8163" width="29.6328125" style="3" customWidth="1"/>
    <col min="8164" max="8164" width="10.26953125" style="3" customWidth="1"/>
    <col min="8165" max="8165" width="5.7265625" style="3" customWidth="1"/>
    <col min="8166" max="8166" width="13.6328125" style="3" customWidth="1"/>
    <col min="8167" max="8167" width="14.6328125" style="3" customWidth="1"/>
    <col min="8168" max="8168" width="5.08984375" style="3" customWidth="1"/>
    <col min="8169" max="8169" width="12.6328125" style="3" customWidth="1"/>
    <col min="8170" max="8170" width="1.6328125" style="3" customWidth="1"/>
    <col min="8171" max="8171" width="11.7265625" style="3" customWidth="1"/>
    <col min="8172" max="8172" width="13" style="3" customWidth="1"/>
    <col min="8173" max="8176" width="11.7265625" style="3" customWidth="1"/>
    <col min="8177" max="8177" width="10.453125" style="3" customWidth="1"/>
    <col min="8178" max="8178" width="0.90625" style="3" customWidth="1"/>
    <col min="8179" max="8179" width="5.6328125" style="3" customWidth="1"/>
    <col min="8180" max="8180" width="9" style="3" customWidth="1"/>
    <col min="8181" max="8181" width="5.6328125" style="3" customWidth="1"/>
    <col min="8182" max="8182" width="9" style="3" customWidth="1"/>
    <col min="8183" max="8183" width="5.6328125" style="3" customWidth="1"/>
    <col min="8184" max="8184" width="9" style="3" customWidth="1"/>
    <col min="8185" max="8185" width="5.6328125" style="3" customWidth="1"/>
    <col min="8186" max="8186" width="9" style="3" customWidth="1"/>
    <col min="8187" max="8187" width="5.6328125" style="3" customWidth="1"/>
    <col min="8188" max="8188" width="9" style="3" customWidth="1"/>
    <col min="8189" max="8189" width="9" style="3"/>
    <col min="8190" max="8190" width="0.90625" style="3" customWidth="1"/>
    <col min="8191" max="8191" width="4.453125" style="3" customWidth="1"/>
    <col min="8192" max="8192" width="9" style="3"/>
    <col min="8193" max="8193" width="11.08984375" style="3" customWidth="1"/>
    <col min="8194" max="8194" width="0.90625" style="3" customWidth="1"/>
    <col min="8195" max="8195" width="4.6328125" style="3" customWidth="1"/>
    <col min="8196" max="8196" width="22.6328125" style="3" customWidth="1"/>
    <col min="8197" max="8200" width="0" style="3" hidden="1" customWidth="1"/>
    <col min="8201" max="8416" width="9" style="3"/>
    <col min="8417" max="8417" width="5.7265625" style="3" customWidth="1"/>
    <col min="8418" max="8419" width="29.6328125" style="3" customWidth="1"/>
    <col min="8420" max="8420" width="10.26953125" style="3" customWidth="1"/>
    <col min="8421" max="8421" width="5.7265625" style="3" customWidth="1"/>
    <col min="8422" max="8422" width="13.6328125" style="3" customWidth="1"/>
    <col min="8423" max="8423" width="14.6328125" style="3" customWidth="1"/>
    <col min="8424" max="8424" width="5.08984375" style="3" customWidth="1"/>
    <col min="8425" max="8425" width="12.6328125" style="3" customWidth="1"/>
    <col min="8426" max="8426" width="1.6328125" style="3" customWidth="1"/>
    <col min="8427" max="8427" width="11.7265625" style="3" customWidth="1"/>
    <col min="8428" max="8428" width="13" style="3" customWidth="1"/>
    <col min="8429" max="8432" width="11.7265625" style="3" customWidth="1"/>
    <col min="8433" max="8433" width="10.453125" style="3" customWidth="1"/>
    <col min="8434" max="8434" width="0.90625" style="3" customWidth="1"/>
    <col min="8435" max="8435" width="5.6328125" style="3" customWidth="1"/>
    <col min="8436" max="8436" width="9" style="3" customWidth="1"/>
    <col min="8437" max="8437" width="5.6328125" style="3" customWidth="1"/>
    <col min="8438" max="8438" width="9" style="3" customWidth="1"/>
    <col min="8439" max="8439" width="5.6328125" style="3" customWidth="1"/>
    <col min="8440" max="8440" width="9" style="3" customWidth="1"/>
    <col min="8441" max="8441" width="5.6328125" style="3" customWidth="1"/>
    <col min="8442" max="8442" width="9" style="3" customWidth="1"/>
    <col min="8443" max="8443" width="5.6328125" style="3" customWidth="1"/>
    <col min="8444" max="8444" width="9" style="3" customWidth="1"/>
    <col min="8445" max="8445" width="9" style="3"/>
    <col min="8446" max="8446" width="0.90625" style="3" customWidth="1"/>
    <col min="8447" max="8447" width="4.453125" style="3" customWidth="1"/>
    <col min="8448" max="8448" width="9" style="3"/>
    <col min="8449" max="8449" width="11.08984375" style="3" customWidth="1"/>
    <col min="8450" max="8450" width="0.90625" style="3" customWidth="1"/>
    <col min="8451" max="8451" width="4.6328125" style="3" customWidth="1"/>
    <col min="8452" max="8452" width="22.6328125" style="3" customWidth="1"/>
    <col min="8453" max="8456" width="0" style="3" hidden="1" customWidth="1"/>
    <col min="8457" max="8672" width="9" style="3"/>
    <col min="8673" max="8673" width="5.7265625" style="3" customWidth="1"/>
    <col min="8674" max="8675" width="29.6328125" style="3" customWidth="1"/>
    <col min="8676" max="8676" width="10.26953125" style="3" customWidth="1"/>
    <col min="8677" max="8677" width="5.7265625" style="3" customWidth="1"/>
    <col min="8678" max="8678" width="13.6328125" style="3" customWidth="1"/>
    <col min="8679" max="8679" width="14.6328125" style="3" customWidth="1"/>
    <col min="8680" max="8680" width="5.08984375" style="3" customWidth="1"/>
    <col min="8681" max="8681" width="12.6328125" style="3" customWidth="1"/>
    <col min="8682" max="8682" width="1.6328125" style="3" customWidth="1"/>
    <col min="8683" max="8683" width="11.7265625" style="3" customWidth="1"/>
    <col min="8684" max="8684" width="13" style="3" customWidth="1"/>
    <col min="8685" max="8688" width="11.7265625" style="3" customWidth="1"/>
    <col min="8689" max="8689" width="10.453125" style="3" customWidth="1"/>
    <col min="8690" max="8690" width="0.90625" style="3" customWidth="1"/>
    <col min="8691" max="8691" width="5.6328125" style="3" customWidth="1"/>
    <col min="8692" max="8692" width="9" style="3" customWidth="1"/>
    <col min="8693" max="8693" width="5.6328125" style="3" customWidth="1"/>
    <col min="8694" max="8694" width="9" style="3" customWidth="1"/>
    <col min="8695" max="8695" width="5.6328125" style="3" customWidth="1"/>
    <col min="8696" max="8696" width="9" style="3" customWidth="1"/>
    <col min="8697" max="8697" width="5.6328125" style="3" customWidth="1"/>
    <col min="8698" max="8698" width="9" style="3" customWidth="1"/>
    <col min="8699" max="8699" width="5.6328125" style="3" customWidth="1"/>
    <col min="8700" max="8700" width="9" style="3" customWidth="1"/>
    <col min="8701" max="8701" width="9" style="3"/>
    <col min="8702" max="8702" width="0.90625" style="3" customWidth="1"/>
    <col min="8703" max="8703" width="4.453125" style="3" customWidth="1"/>
    <col min="8704" max="8704" width="9" style="3"/>
    <col min="8705" max="8705" width="11.08984375" style="3" customWidth="1"/>
    <col min="8706" max="8706" width="0.90625" style="3" customWidth="1"/>
    <col min="8707" max="8707" width="4.6328125" style="3" customWidth="1"/>
    <col min="8708" max="8708" width="22.6328125" style="3" customWidth="1"/>
    <col min="8709" max="8712" width="0" style="3" hidden="1" customWidth="1"/>
    <col min="8713" max="8928" width="9" style="3"/>
    <col min="8929" max="8929" width="5.7265625" style="3" customWidth="1"/>
    <col min="8930" max="8931" width="29.6328125" style="3" customWidth="1"/>
    <col min="8932" max="8932" width="10.26953125" style="3" customWidth="1"/>
    <col min="8933" max="8933" width="5.7265625" style="3" customWidth="1"/>
    <col min="8934" max="8934" width="13.6328125" style="3" customWidth="1"/>
    <col min="8935" max="8935" width="14.6328125" style="3" customWidth="1"/>
    <col min="8936" max="8936" width="5.08984375" style="3" customWidth="1"/>
    <col min="8937" max="8937" width="12.6328125" style="3" customWidth="1"/>
    <col min="8938" max="8938" width="1.6328125" style="3" customWidth="1"/>
    <col min="8939" max="8939" width="11.7265625" style="3" customWidth="1"/>
    <col min="8940" max="8940" width="13" style="3" customWidth="1"/>
    <col min="8941" max="8944" width="11.7265625" style="3" customWidth="1"/>
    <col min="8945" max="8945" width="10.453125" style="3" customWidth="1"/>
    <col min="8946" max="8946" width="0.90625" style="3" customWidth="1"/>
    <col min="8947" max="8947" width="5.6328125" style="3" customWidth="1"/>
    <col min="8948" max="8948" width="9" style="3" customWidth="1"/>
    <col min="8949" max="8949" width="5.6328125" style="3" customWidth="1"/>
    <col min="8950" max="8950" width="9" style="3" customWidth="1"/>
    <col min="8951" max="8951" width="5.6328125" style="3" customWidth="1"/>
    <col min="8952" max="8952" width="9" style="3" customWidth="1"/>
    <col min="8953" max="8953" width="5.6328125" style="3" customWidth="1"/>
    <col min="8954" max="8954" width="9" style="3" customWidth="1"/>
    <col min="8955" max="8955" width="5.6328125" style="3" customWidth="1"/>
    <col min="8956" max="8956" width="9" style="3" customWidth="1"/>
    <col min="8957" max="8957" width="9" style="3"/>
    <col min="8958" max="8958" width="0.90625" style="3" customWidth="1"/>
    <col min="8959" max="8959" width="4.453125" style="3" customWidth="1"/>
    <col min="8960" max="8960" width="9" style="3"/>
    <col min="8961" max="8961" width="11.08984375" style="3" customWidth="1"/>
    <col min="8962" max="8962" width="0.90625" style="3" customWidth="1"/>
    <col min="8963" max="8963" width="4.6328125" style="3" customWidth="1"/>
    <col min="8964" max="8964" width="22.6328125" style="3" customWidth="1"/>
    <col min="8965" max="8968" width="0" style="3" hidden="1" customWidth="1"/>
    <col min="8969" max="9184" width="9" style="3"/>
    <col min="9185" max="9185" width="5.7265625" style="3" customWidth="1"/>
    <col min="9186" max="9187" width="29.6328125" style="3" customWidth="1"/>
    <col min="9188" max="9188" width="10.26953125" style="3" customWidth="1"/>
    <col min="9189" max="9189" width="5.7265625" style="3" customWidth="1"/>
    <col min="9190" max="9190" width="13.6328125" style="3" customWidth="1"/>
    <col min="9191" max="9191" width="14.6328125" style="3" customWidth="1"/>
    <col min="9192" max="9192" width="5.08984375" style="3" customWidth="1"/>
    <col min="9193" max="9193" width="12.6328125" style="3" customWidth="1"/>
    <col min="9194" max="9194" width="1.6328125" style="3" customWidth="1"/>
    <col min="9195" max="9195" width="11.7265625" style="3" customWidth="1"/>
    <col min="9196" max="9196" width="13" style="3" customWidth="1"/>
    <col min="9197" max="9200" width="11.7265625" style="3" customWidth="1"/>
    <col min="9201" max="9201" width="10.453125" style="3" customWidth="1"/>
    <col min="9202" max="9202" width="0.90625" style="3" customWidth="1"/>
    <col min="9203" max="9203" width="5.6328125" style="3" customWidth="1"/>
    <col min="9204" max="9204" width="9" style="3" customWidth="1"/>
    <col min="9205" max="9205" width="5.6328125" style="3" customWidth="1"/>
    <col min="9206" max="9206" width="9" style="3" customWidth="1"/>
    <col min="9207" max="9207" width="5.6328125" style="3" customWidth="1"/>
    <col min="9208" max="9208" width="9" style="3" customWidth="1"/>
    <col min="9209" max="9209" width="5.6328125" style="3" customWidth="1"/>
    <col min="9210" max="9210" width="9" style="3" customWidth="1"/>
    <col min="9211" max="9211" width="5.6328125" style="3" customWidth="1"/>
    <col min="9212" max="9212" width="9" style="3" customWidth="1"/>
    <col min="9213" max="9213" width="9" style="3"/>
    <col min="9214" max="9214" width="0.90625" style="3" customWidth="1"/>
    <col min="9215" max="9215" width="4.453125" style="3" customWidth="1"/>
    <col min="9216" max="9216" width="9" style="3"/>
    <col min="9217" max="9217" width="11.08984375" style="3" customWidth="1"/>
    <col min="9218" max="9218" width="0.90625" style="3" customWidth="1"/>
    <col min="9219" max="9219" width="4.6328125" style="3" customWidth="1"/>
    <col min="9220" max="9220" width="22.6328125" style="3" customWidth="1"/>
    <col min="9221" max="9224" width="0" style="3" hidden="1" customWidth="1"/>
    <col min="9225" max="9440" width="9" style="3"/>
    <col min="9441" max="9441" width="5.7265625" style="3" customWidth="1"/>
    <col min="9442" max="9443" width="29.6328125" style="3" customWidth="1"/>
    <col min="9444" max="9444" width="10.26953125" style="3" customWidth="1"/>
    <col min="9445" max="9445" width="5.7265625" style="3" customWidth="1"/>
    <col min="9446" max="9446" width="13.6328125" style="3" customWidth="1"/>
    <col min="9447" max="9447" width="14.6328125" style="3" customWidth="1"/>
    <col min="9448" max="9448" width="5.08984375" style="3" customWidth="1"/>
    <col min="9449" max="9449" width="12.6328125" style="3" customWidth="1"/>
    <col min="9450" max="9450" width="1.6328125" style="3" customWidth="1"/>
    <col min="9451" max="9451" width="11.7265625" style="3" customWidth="1"/>
    <col min="9452" max="9452" width="13" style="3" customWidth="1"/>
    <col min="9453" max="9456" width="11.7265625" style="3" customWidth="1"/>
    <col min="9457" max="9457" width="10.453125" style="3" customWidth="1"/>
    <col min="9458" max="9458" width="0.90625" style="3" customWidth="1"/>
    <col min="9459" max="9459" width="5.6328125" style="3" customWidth="1"/>
    <col min="9460" max="9460" width="9" style="3" customWidth="1"/>
    <col min="9461" max="9461" width="5.6328125" style="3" customWidth="1"/>
    <col min="9462" max="9462" width="9" style="3" customWidth="1"/>
    <col min="9463" max="9463" width="5.6328125" style="3" customWidth="1"/>
    <col min="9464" max="9464" width="9" style="3" customWidth="1"/>
    <col min="9465" max="9465" width="5.6328125" style="3" customWidth="1"/>
    <col min="9466" max="9466" width="9" style="3" customWidth="1"/>
    <col min="9467" max="9467" width="5.6328125" style="3" customWidth="1"/>
    <col min="9468" max="9468" width="9" style="3" customWidth="1"/>
    <col min="9469" max="9469" width="9" style="3"/>
    <col min="9470" max="9470" width="0.90625" style="3" customWidth="1"/>
    <col min="9471" max="9471" width="4.453125" style="3" customWidth="1"/>
    <col min="9472" max="9472" width="9" style="3"/>
    <col min="9473" max="9473" width="11.08984375" style="3" customWidth="1"/>
    <col min="9474" max="9474" width="0.90625" style="3" customWidth="1"/>
    <col min="9475" max="9475" width="4.6328125" style="3" customWidth="1"/>
    <col min="9476" max="9476" width="22.6328125" style="3" customWidth="1"/>
    <col min="9477" max="9480" width="0" style="3" hidden="1" customWidth="1"/>
    <col min="9481" max="9696" width="9" style="3"/>
    <col min="9697" max="9697" width="5.7265625" style="3" customWidth="1"/>
    <col min="9698" max="9699" width="29.6328125" style="3" customWidth="1"/>
    <col min="9700" max="9700" width="10.26953125" style="3" customWidth="1"/>
    <col min="9701" max="9701" width="5.7265625" style="3" customWidth="1"/>
    <col min="9702" max="9702" width="13.6328125" style="3" customWidth="1"/>
    <col min="9703" max="9703" width="14.6328125" style="3" customWidth="1"/>
    <col min="9704" max="9704" width="5.08984375" style="3" customWidth="1"/>
    <col min="9705" max="9705" width="12.6328125" style="3" customWidth="1"/>
    <col min="9706" max="9706" width="1.6328125" style="3" customWidth="1"/>
    <col min="9707" max="9707" width="11.7265625" style="3" customWidth="1"/>
    <col min="9708" max="9708" width="13" style="3" customWidth="1"/>
    <col min="9709" max="9712" width="11.7265625" style="3" customWidth="1"/>
    <col min="9713" max="9713" width="10.453125" style="3" customWidth="1"/>
    <col min="9714" max="9714" width="0.90625" style="3" customWidth="1"/>
    <col min="9715" max="9715" width="5.6328125" style="3" customWidth="1"/>
    <col min="9716" max="9716" width="9" style="3" customWidth="1"/>
    <col min="9717" max="9717" width="5.6328125" style="3" customWidth="1"/>
    <col min="9718" max="9718" width="9" style="3" customWidth="1"/>
    <col min="9719" max="9719" width="5.6328125" style="3" customWidth="1"/>
    <col min="9720" max="9720" width="9" style="3" customWidth="1"/>
    <col min="9721" max="9721" width="5.6328125" style="3" customWidth="1"/>
    <col min="9722" max="9722" width="9" style="3" customWidth="1"/>
    <col min="9723" max="9723" width="5.6328125" style="3" customWidth="1"/>
    <col min="9724" max="9724" width="9" style="3" customWidth="1"/>
    <col min="9725" max="9725" width="9" style="3"/>
    <col min="9726" max="9726" width="0.90625" style="3" customWidth="1"/>
    <col min="9727" max="9727" width="4.453125" style="3" customWidth="1"/>
    <col min="9728" max="9728" width="9" style="3"/>
    <col min="9729" max="9729" width="11.08984375" style="3" customWidth="1"/>
    <col min="9730" max="9730" width="0.90625" style="3" customWidth="1"/>
    <col min="9731" max="9731" width="4.6328125" style="3" customWidth="1"/>
    <col min="9732" max="9732" width="22.6328125" style="3" customWidth="1"/>
    <col min="9733" max="9736" width="0" style="3" hidden="1" customWidth="1"/>
    <col min="9737" max="9952" width="9" style="3"/>
    <col min="9953" max="9953" width="5.7265625" style="3" customWidth="1"/>
    <col min="9954" max="9955" width="29.6328125" style="3" customWidth="1"/>
    <col min="9956" max="9956" width="10.26953125" style="3" customWidth="1"/>
    <col min="9957" max="9957" width="5.7265625" style="3" customWidth="1"/>
    <col min="9958" max="9958" width="13.6328125" style="3" customWidth="1"/>
    <col min="9959" max="9959" width="14.6328125" style="3" customWidth="1"/>
    <col min="9960" max="9960" width="5.08984375" style="3" customWidth="1"/>
    <col min="9961" max="9961" width="12.6328125" style="3" customWidth="1"/>
    <col min="9962" max="9962" width="1.6328125" style="3" customWidth="1"/>
    <col min="9963" max="9963" width="11.7265625" style="3" customWidth="1"/>
    <col min="9964" max="9964" width="13" style="3" customWidth="1"/>
    <col min="9965" max="9968" width="11.7265625" style="3" customWidth="1"/>
    <col min="9969" max="9969" width="10.453125" style="3" customWidth="1"/>
    <col min="9970" max="9970" width="0.90625" style="3" customWidth="1"/>
    <col min="9971" max="9971" width="5.6328125" style="3" customWidth="1"/>
    <col min="9972" max="9972" width="9" style="3" customWidth="1"/>
    <col min="9973" max="9973" width="5.6328125" style="3" customWidth="1"/>
    <col min="9974" max="9974" width="9" style="3" customWidth="1"/>
    <col min="9975" max="9975" width="5.6328125" style="3" customWidth="1"/>
    <col min="9976" max="9976" width="9" style="3" customWidth="1"/>
    <col min="9977" max="9977" width="5.6328125" style="3" customWidth="1"/>
    <col min="9978" max="9978" width="9" style="3" customWidth="1"/>
    <col min="9979" max="9979" width="5.6328125" style="3" customWidth="1"/>
    <col min="9980" max="9980" width="9" style="3" customWidth="1"/>
    <col min="9981" max="9981" width="9" style="3"/>
    <col min="9982" max="9982" width="0.90625" style="3" customWidth="1"/>
    <col min="9983" max="9983" width="4.453125" style="3" customWidth="1"/>
    <col min="9984" max="9984" width="9" style="3"/>
    <col min="9985" max="9985" width="11.08984375" style="3" customWidth="1"/>
    <col min="9986" max="9986" width="0.90625" style="3" customWidth="1"/>
    <col min="9987" max="9987" width="4.6328125" style="3" customWidth="1"/>
    <col min="9988" max="9988" width="22.6328125" style="3" customWidth="1"/>
    <col min="9989" max="9992" width="0" style="3" hidden="1" customWidth="1"/>
    <col min="9993" max="10208" width="9" style="3"/>
    <col min="10209" max="10209" width="5.7265625" style="3" customWidth="1"/>
    <col min="10210" max="10211" width="29.6328125" style="3" customWidth="1"/>
    <col min="10212" max="10212" width="10.26953125" style="3" customWidth="1"/>
    <col min="10213" max="10213" width="5.7265625" style="3" customWidth="1"/>
    <col min="10214" max="10214" width="13.6328125" style="3" customWidth="1"/>
    <col min="10215" max="10215" width="14.6328125" style="3" customWidth="1"/>
    <col min="10216" max="10216" width="5.08984375" style="3" customWidth="1"/>
    <col min="10217" max="10217" width="12.6328125" style="3" customWidth="1"/>
    <col min="10218" max="10218" width="1.6328125" style="3" customWidth="1"/>
    <col min="10219" max="10219" width="11.7265625" style="3" customWidth="1"/>
    <col min="10220" max="10220" width="13" style="3" customWidth="1"/>
    <col min="10221" max="10224" width="11.7265625" style="3" customWidth="1"/>
    <col min="10225" max="10225" width="10.453125" style="3" customWidth="1"/>
    <col min="10226" max="10226" width="0.90625" style="3" customWidth="1"/>
    <col min="10227" max="10227" width="5.6328125" style="3" customWidth="1"/>
    <col min="10228" max="10228" width="9" style="3" customWidth="1"/>
    <col min="10229" max="10229" width="5.6328125" style="3" customWidth="1"/>
    <col min="10230" max="10230" width="9" style="3" customWidth="1"/>
    <col min="10231" max="10231" width="5.6328125" style="3" customWidth="1"/>
    <col min="10232" max="10232" width="9" style="3" customWidth="1"/>
    <col min="10233" max="10233" width="5.6328125" style="3" customWidth="1"/>
    <col min="10234" max="10234" width="9" style="3" customWidth="1"/>
    <col min="10235" max="10235" width="5.6328125" style="3" customWidth="1"/>
    <col min="10236" max="10236" width="9" style="3" customWidth="1"/>
    <col min="10237" max="10237" width="9" style="3"/>
    <col min="10238" max="10238" width="0.90625" style="3" customWidth="1"/>
    <col min="10239" max="10239" width="4.453125" style="3" customWidth="1"/>
    <col min="10240" max="10240" width="9" style="3"/>
    <col min="10241" max="10241" width="11.08984375" style="3" customWidth="1"/>
    <col min="10242" max="10242" width="0.90625" style="3" customWidth="1"/>
    <col min="10243" max="10243" width="4.6328125" style="3" customWidth="1"/>
    <col min="10244" max="10244" width="22.6328125" style="3" customWidth="1"/>
    <col min="10245" max="10248" width="0" style="3" hidden="1" customWidth="1"/>
    <col min="10249" max="10464" width="9" style="3"/>
    <col min="10465" max="10465" width="5.7265625" style="3" customWidth="1"/>
    <col min="10466" max="10467" width="29.6328125" style="3" customWidth="1"/>
    <col min="10468" max="10468" width="10.26953125" style="3" customWidth="1"/>
    <col min="10469" max="10469" width="5.7265625" style="3" customWidth="1"/>
    <col min="10470" max="10470" width="13.6328125" style="3" customWidth="1"/>
    <col min="10471" max="10471" width="14.6328125" style="3" customWidth="1"/>
    <col min="10472" max="10472" width="5.08984375" style="3" customWidth="1"/>
    <col min="10473" max="10473" width="12.6328125" style="3" customWidth="1"/>
    <col min="10474" max="10474" width="1.6328125" style="3" customWidth="1"/>
    <col min="10475" max="10475" width="11.7265625" style="3" customWidth="1"/>
    <col min="10476" max="10476" width="13" style="3" customWidth="1"/>
    <col min="10477" max="10480" width="11.7265625" style="3" customWidth="1"/>
    <col min="10481" max="10481" width="10.453125" style="3" customWidth="1"/>
    <col min="10482" max="10482" width="0.90625" style="3" customWidth="1"/>
    <col min="10483" max="10483" width="5.6328125" style="3" customWidth="1"/>
    <col min="10484" max="10484" width="9" style="3" customWidth="1"/>
    <col min="10485" max="10485" width="5.6328125" style="3" customWidth="1"/>
    <col min="10486" max="10486" width="9" style="3" customWidth="1"/>
    <col min="10487" max="10487" width="5.6328125" style="3" customWidth="1"/>
    <col min="10488" max="10488" width="9" style="3" customWidth="1"/>
    <col min="10489" max="10489" width="5.6328125" style="3" customWidth="1"/>
    <col min="10490" max="10490" width="9" style="3" customWidth="1"/>
    <col min="10491" max="10491" width="5.6328125" style="3" customWidth="1"/>
    <col min="10492" max="10492" width="9" style="3" customWidth="1"/>
    <col min="10493" max="10493" width="9" style="3"/>
    <col min="10494" max="10494" width="0.90625" style="3" customWidth="1"/>
    <col min="10495" max="10495" width="4.453125" style="3" customWidth="1"/>
    <col min="10496" max="10496" width="9" style="3"/>
    <col min="10497" max="10497" width="11.08984375" style="3" customWidth="1"/>
    <col min="10498" max="10498" width="0.90625" style="3" customWidth="1"/>
    <col min="10499" max="10499" width="4.6328125" style="3" customWidth="1"/>
    <col min="10500" max="10500" width="22.6328125" style="3" customWidth="1"/>
    <col min="10501" max="10504" width="0" style="3" hidden="1" customWidth="1"/>
    <col min="10505" max="10720" width="9" style="3"/>
    <col min="10721" max="10721" width="5.7265625" style="3" customWidth="1"/>
    <col min="10722" max="10723" width="29.6328125" style="3" customWidth="1"/>
    <col min="10724" max="10724" width="10.26953125" style="3" customWidth="1"/>
    <col min="10725" max="10725" width="5.7265625" style="3" customWidth="1"/>
    <col min="10726" max="10726" width="13.6328125" style="3" customWidth="1"/>
    <col min="10727" max="10727" width="14.6328125" style="3" customWidth="1"/>
    <col min="10728" max="10728" width="5.08984375" style="3" customWidth="1"/>
    <col min="10729" max="10729" width="12.6328125" style="3" customWidth="1"/>
    <col min="10730" max="10730" width="1.6328125" style="3" customWidth="1"/>
    <col min="10731" max="10731" width="11.7265625" style="3" customWidth="1"/>
    <col min="10732" max="10732" width="13" style="3" customWidth="1"/>
    <col min="10733" max="10736" width="11.7265625" style="3" customWidth="1"/>
    <col min="10737" max="10737" width="10.453125" style="3" customWidth="1"/>
    <col min="10738" max="10738" width="0.90625" style="3" customWidth="1"/>
    <col min="10739" max="10739" width="5.6328125" style="3" customWidth="1"/>
    <col min="10740" max="10740" width="9" style="3" customWidth="1"/>
    <col min="10741" max="10741" width="5.6328125" style="3" customWidth="1"/>
    <col min="10742" max="10742" width="9" style="3" customWidth="1"/>
    <col min="10743" max="10743" width="5.6328125" style="3" customWidth="1"/>
    <col min="10744" max="10744" width="9" style="3" customWidth="1"/>
    <col min="10745" max="10745" width="5.6328125" style="3" customWidth="1"/>
    <col min="10746" max="10746" width="9" style="3" customWidth="1"/>
    <col min="10747" max="10747" width="5.6328125" style="3" customWidth="1"/>
    <col min="10748" max="10748" width="9" style="3" customWidth="1"/>
    <col min="10749" max="10749" width="9" style="3"/>
    <col min="10750" max="10750" width="0.90625" style="3" customWidth="1"/>
    <col min="10751" max="10751" width="4.453125" style="3" customWidth="1"/>
    <col min="10752" max="10752" width="9" style="3"/>
    <col min="10753" max="10753" width="11.08984375" style="3" customWidth="1"/>
    <col min="10754" max="10754" width="0.90625" style="3" customWidth="1"/>
    <col min="10755" max="10755" width="4.6328125" style="3" customWidth="1"/>
    <col min="10756" max="10756" width="22.6328125" style="3" customWidth="1"/>
    <col min="10757" max="10760" width="0" style="3" hidden="1" customWidth="1"/>
    <col min="10761" max="10976" width="9" style="3"/>
    <col min="10977" max="10977" width="5.7265625" style="3" customWidth="1"/>
    <col min="10978" max="10979" width="29.6328125" style="3" customWidth="1"/>
    <col min="10980" max="10980" width="10.26953125" style="3" customWidth="1"/>
    <col min="10981" max="10981" width="5.7265625" style="3" customWidth="1"/>
    <col min="10982" max="10982" width="13.6328125" style="3" customWidth="1"/>
    <col min="10983" max="10983" width="14.6328125" style="3" customWidth="1"/>
    <col min="10984" max="10984" width="5.08984375" style="3" customWidth="1"/>
    <col min="10985" max="10985" width="12.6328125" style="3" customWidth="1"/>
    <col min="10986" max="10986" width="1.6328125" style="3" customWidth="1"/>
    <col min="10987" max="10987" width="11.7265625" style="3" customWidth="1"/>
    <col min="10988" max="10988" width="13" style="3" customWidth="1"/>
    <col min="10989" max="10992" width="11.7265625" style="3" customWidth="1"/>
    <col min="10993" max="10993" width="10.453125" style="3" customWidth="1"/>
    <col min="10994" max="10994" width="0.90625" style="3" customWidth="1"/>
    <col min="10995" max="10995" width="5.6328125" style="3" customWidth="1"/>
    <col min="10996" max="10996" width="9" style="3" customWidth="1"/>
    <col min="10997" max="10997" width="5.6328125" style="3" customWidth="1"/>
    <col min="10998" max="10998" width="9" style="3" customWidth="1"/>
    <col min="10999" max="10999" width="5.6328125" style="3" customWidth="1"/>
    <col min="11000" max="11000" width="9" style="3" customWidth="1"/>
    <col min="11001" max="11001" width="5.6328125" style="3" customWidth="1"/>
    <col min="11002" max="11002" width="9" style="3" customWidth="1"/>
    <col min="11003" max="11003" width="5.6328125" style="3" customWidth="1"/>
    <col min="11004" max="11004" width="9" style="3" customWidth="1"/>
    <col min="11005" max="11005" width="9" style="3"/>
    <col min="11006" max="11006" width="0.90625" style="3" customWidth="1"/>
    <col min="11007" max="11007" width="4.453125" style="3" customWidth="1"/>
    <col min="11008" max="11008" width="9" style="3"/>
    <col min="11009" max="11009" width="11.08984375" style="3" customWidth="1"/>
    <col min="11010" max="11010" width="0.90625" style="3" customWidth="1"/>
    <col min="11011" max="11011" width="4.6328125" style="3" customWidth="1"/>
    <col min="11012" max="11012" width="22.6328125" style="3" customWidth="1"/>
    <col min="11013" max="11016" width="0" style="3" hidden="1" customWidth="1"/>
    <col min="11017" max="11232" width="9" style="3"/>
    <col min="11233" max="11233" width="5.7265625" style="3" customWidth="1"/>
    <col min="11234" max="11235" width="29.6328125" style="3" customWidth="1"/>
    <col min="11236" max="11236" width="10.26953125" style="3" customWidth="1"/>
    <col min="11237" max="11237" width="5.7265625" style="3" customWidth="1"/>
    <col min="11238" max="11238" width="13.6328125" style="3" customWidth="1"/>
    <col min="11239" max="11239" width="14.6328125" style="3" customWidth="1"/>
    <col min="11240" max="11240" width="5.08984375" style="3" customWidth="1"/>
    <col min="11241" max="11241" width="12.6328125" style="3" customWidth="1"/>
    <col min="11242" max="11242" width="1.6328125" style="3" customWidth="1"/>
    <col min="11243" max="11243" width="11.7265625" style="3" customWidth="1"/>
    <col min="11244" max="11244" width="13" style="3" customWidth="1"/>
    <col min="11245" max="11248" width="11.7265625" style="3" customWidth="1"/>
    <col min="11249" max="11249" width="10.453125" style="3" customWidth="1"/>
    <col min="11250" max="11250" width="0.90625" style="3" customWidth="1"/>
    <col min="11251" max="11251" width="5.6328125" style="3" customWidth="1"/>
    <col min="11252" max="11252" width="9" style="3" customWidth="1"/>
    <col min="11253" max="11253" width="5.6328125" style="3" customWidth="1"/>
    <col min="11254" max="11254" width="9" style="3" customWidth="1"/>
    <col min="11255" max="11255" width="5.6328125" style="3" customWidth="1"/>
    <col min="11256" max="11256" width="9" style="3" customWidth="1"/>
    <col min="11257" max="11257" width="5.6328125" style="3" customWidth="1"/>
    <col min="11258" max="11258" width="9" style="3" customWidth="1"/>
    <col min="11259" max="11259" width="5.6328125" style="3" customWidth="1"/>
    <col min="11260" max="11260" width="9" style="3" customWidth="1"/>
    <col min="11261" max="11261" width="9" style="3"/>
    <col min="11262" max="11262" width="0.90625" style="3" customWidth="1"/>
    <col min="11263" max="11263" width="4.453125" style="3" customWidth="1"/>
    <col min="11264" max="11264" width="9" style="3"/>
    <col min="11265" max="11265" width="11.08984375" style="3" customWidth="1"/>
    <col min="11266" max="11266" width="0.90625" style="3" customWidth="1"/>
    <col min="11267" max="11267" width="4.6328125" style="3" customWidth="1"/>
    <col min="11268" max="11268" width="22.6328125" style="3" customWidth="1"/>
    <col min="11269" max="11272" width="0" style="3" hidden="1" customWidth="1"/>
    <col min="11273" max="11488" width="9" style="3"/>
    <col min="11489" max="11489" width="5.7265625" style="3" customWidth="1"/>
    <col min="11490" max="11491" width="29.6328125" style="3" customWidth="1"/>
    <col min="11492" max="11492" width="10.26953125" style="3" customWidth="1"/>
    <col min="11493" max="11493" width="5.7265625" style="3" customWidth="1"/>
    <col min="11494" max="11494" width="13.6328125" style="3" customWidth="1"/>
    <col min="11495" max="11495" width="14.6328125" style="3" customWidth="1"/>
    <col min="11496" max="11496" width="5.08984375" style="3" customWidth="1"/>
    <col min="11497" max="11497" width="12.6328125" style="3" customWidth="1"/>
    <col min="11498" max="11498" width="1.6328125" style="3" customWidth="1"/>
    <col min="11499" max="11499" width="11.7265625" style="3" customWidth="1"/>
    <col min="11500" max="11500" width="13" style="3" customWidth="1"/>
    <col min="11501" max="11504" width="11.7265625" style="3" customWidth="1"/>
    <col min="11505" max="11505" width="10.453125" style="3" customWidth="1"/>
    <col min="11506" max="11506" width="0.90625" style="3" customWidth="1"/>
    <col min="11507" max="11507" width="5.6328125" style="3" customWidth="1"/>
    <col min="11508" max="11508" width="9" style="3" customWidth="1"/>
    <col min="11509" max="11509" width="5.6328125" style="3" customWidth="1"/>
    <col min="11510" max="11510" width="9" style="3" customWidth="1"/>
    <col min="11511" max="11511" width="5.6328125" style="3" customWidth="1"/>
    <col min="11512" max="11512" width="9" style="3" customWidth="1"/>
    <col min="11513" max="11513" width="5.6328125" style="3" customWidth="1"/>
    <col min="11514" max="11514" width="9" style="3" customWidth="1"/>
    <col min="11515" max="11515" width="5.6328125" style="3" customWidth="1"/>
    <col min="11516" max="11516" width="9" style="3" customWidth="1"/>
    <col min="11517" max="11517" width="9" style="3"/>
    <col min="11518" max="11518" width="0.90625" style="3" customWidth="1"/>
    <col min="11519" max="11519" width="4.453125" style="3" customWidth="1"/>
    <col min="11520" max="11520" width="9" style="3"/>
    <col min="11521" max="11521" width="11.08984375" style="3" customWidth="1"/>
    <col min="11522" max="11522" width="0.90625" style="3" customWidth="1"/>
    <col min="11523" max="11523" width="4.6328125" style="3" customWidth="1"/>
    <col min="11524" max="11524" width="22.6328125" style="3" customWidth="1"/>
    <col min="11525" max="11528" width="0" style="3" hidden="1" customWidth="1"/>
    <col min="11529" max="11744" width="9" style="3"/>
    <col min="11745" max="11745" width="5.7265625" style="3" customWidth="1"/>
    <col min="11746" max="11747" width="29.6328125" style="3" customWidth="1"/>
    <col min="11748" max="11748" width="10.26953125" style="3" customWidth="1"/>
    <col min="11749" max="11749" width="5.7265625" style="3" customWidth="1"/>
    <col min="11750" max="11750" width="13.6328125" style="3" customWidth="1"/>
    <col min="11751" max="11751" width="14.6328125" style="3" customWidth="1"/>
    <col min="11752" max="11752" width="5.08984375" style="3" customWidth="1"/>
    <col min="11753" max="11753" width="12.6328125" style="3" customWidth="1"/>
    <col min="11754" max="11754" width="1.6328125" style="3" customWidth="1"/>
    <col min="11755" max="11755" width="11.7265625" style="3" customWidth="1"/>
    <col min="11756" max="11756" width="13" style="3" customWidth="1"/>
    <col min="11757" max="11760" width="11.7265625" style="3" customWidth="1"/>
    <col min="11761" max="11761" width="10.453125" style="3" customWidth="1"/>
    <col min="11762" max="11762" width="0.90625" style="3" customWidth="1"/>
    <col min="11763" max="11763" width="5.6328125" style="3" customWidth="1"/>
    <col min="11764" max="11764" width="9" style="3" customWidth="1"/>
    <col min="11765" max="11765" width="5.6328125" style="3" customWidth="1"/>
    <col min="11766" max="11766" width="9" style="3" customWidth="1"/>
    <col min="11767" max="11767" width="5.6328125" style="3" customWidth="1"/>
    <col min="11768" max="11768" width="9" style="3" customWidth="1"/>
    <col min="11769" max="11769" width="5.6328125" style="3" customWidth="1"/>
    <col min="11770" max="11770" width="9" style="3" customWidth="1"/>
    <col min="11771" max="11771" width="5.6328125" style="3" customWidth="1"/>
    <col min="11772" max="11772" width="9" style="3" customWidth="1"/>
    <col min="11773" max="11773" width="9" style="3"/>
    <col min="11774" max="11774" width="0.90625" style="3" customWidth="1"/>
    <col min="11775" max="11775" width="4.453125" style="3" customWidth="1"/>
    <col min="11776" max="11776" width="9" style="3"/>
    <col min="11777" max="11777" width="11.08984375" style="3" customWidth="1"/>
    <col min="11778" max="11778" width="0.90625" style="3" customWidth="1"/>
    <col min="11779" max="11779" width="4.6328125" style="3" customWidth="1"/>
    <col min="11780" max="11780" width="22.6328125" style="3" customWidth="1"/>
    <col min="11781" max="11784" width="0" style="3" hidden="1" customWidth="1"/>
    <col min="11785" max="12000" width="9" style="3"/>
    <col min="12001" max="12001" width="5.7265625" style="3" customWidth="1"/>
    <col min="12002" max="12003" width="29.6328125" style="3" customWidth="1"/>
    <col min="12004" max="12004" width="10.26953125" style="3" customWidth="1"/>
    <col min="12005" max="12005" width="5.7265625" style="3" customWidth="1"/>
    <col min="12006" max="12006" width="13.6328125" style="3" customWidth="1"/>
    <col min="12007" max="12007" width="14.6328125" style="3" customWidth="1"/>
    <col min="12008" max="12008" width="5.08984375" style="3" customWidth="1"/>
    <col min="12009" max="12009" width="12.6328125" style="3" customWidth="1"/>
    <col min="12010" max="12010" width="1.6328125" style="3" customWidth="1"/>
    <col min="12011" max="12011" width="11.7265625" style="3" customWidth="1"/>
    <col min="12012" max="12012" width="13" style="3" customWidth="1"/>
    <col min="12013" max="12016" width="11.7265625" style="3" customWidth="1"/>
    <col min="12017" max="12017" width="10.453125" style="3" customWidth="1"/>
    <col min="12018" max="12018" width="0.90625" style="3" customWidth="1"/>
    <col min="12019" max="12019" width="5.6328125" style="3" customWidth="1"/>
    <col min="12020" max="12020" width="9" style="3" customWidth="1"/>
    <col min="12021" max="12021" width="5.6328125" style="3" customWidth="1"/>
    <col min="12022" max="12022" width="9" style="3" customWidth="1"/>
    <col min="12023" max="12023" width="5.6328125" style="3" customWidth="1"/>
    <col min="12024" max="12024" width="9" style="3" customWidth="1"/>
    <col min="12025" max="12025" width="5.6328125" style="3" customWidth="1"/>
    <col min="12026" max="12026" width="9" style="3" customWidth="1"/>
    <col min="12027" max="12027" width="5.6328125" style="3" customWidth="1"/>
    <col min="12028" max="12028" width="9" style="3" customWidth="1"/>
    <col min="12029" max="12029" width="9" style="3"/>
    <col min="12030" max="12030" width="0.90625" style="3" customWidth="1"/>
    <col min="12031" max="12031" width="4.453125" style="3" customWidth="1"/>
    <col min="12032" max="12032" width="9" style="3"/>
    <col min="12033" max="12033" width="11.08984375" style="3" customWidth="1"/>
    <col min="12034" max="12034" width="0.90625" style="3" customWidth="1"/>
    <col min="12035" max="12035" width="4.6328125" style="3" customWidth="1"/>
    <col min="12036" max="12036" width="22.6328125" style="3" customWidth="1"/>
    <col min="12037" max="12040" width="0" style="3" hidden="1" customWidth="1"/>
    <col min="12041" max="12256" width="9" style="3"/>
    <col min="12257" max="12257" width="5.7265625" style="3" customWidth="1"/>
    <col min="12258" max="12259" width="29.6328125" style="3" customWidth="1"/>
    <col min="12260" max="12260" width="10.26953125" style="3" customWidth="1"/>
    <col min="12261" max="12261" width="5.7265625" style="3" customWidth="1"/>
    <col min="12262" max="12262" width="13.6328125" style="3" customWidth="1"/>
    <col min="12263" max="12263" width="14.6328125" style="3" customWidth="1"/>
    <col min="12264" max="12264" width="5.08984375" style="3" customWidth="1"/>
    <col min="12265" max="12265" width="12.6328125" style="3" customWidth="1"/>
    <col min="12266" max="12266" width="1.6328125" style="3" customWidth="1"/>
    <col min="12267" max="12267" width="11.7265625" style="3" customWidth="1"/>
    <col min="12268" max="12268" width="13" style="3" customWidth="1"/>
    <col min="12269" max="12272" width="11.7265625" style="3" customWidth="1"/>
    <col min="12273" max="12273" width="10.453125" style="3" customWidth="1"/>
    <col min="12274" max="12274" width="0.90625" style="3" customWidth="1"/>
    <col min="12275" max="12275" width="5.6328125" style="3" customWidth="1"/>
    <col min="12276" max="12276" width="9" style="3" customWidth="1"/>
    <col min="12277" max="12277" width="5.6328125" style="3" customWidth="1"/>
    <col min="12278" max="12278" width="9" style="3" customWidth="1"/>
    <col min="12279" max="12279" width="5.6328125" style="3" customWidth="1"/>
    <col min="12280" max="12280" width="9" style="3" customWidth="1"/>
    <col min="12281" max="12281" width="5.6328125" style="3" customWidth="1"/>
    <col min="12282" max="12282" width="9" style="3" customWidth="1"/>
    <col min="12283" max="12283" width="5.6328125" style="3" customWidth="1"/>
    <col min="12284" max="12284" width="9" style="3" customWidth="1"/>
    <col min="12285" max="12285" width="9" style="3"/>
    <col min="12286" max="12286" width="0.90625" style="3" customWidth="1"/>
    <col min="12287" max="12287" width="4.453125" style="3" customWidth="1"/>
    <col min="12288" max="12288" width="9" style="3"/>
    <col min="12289" max="12289" width="11.08984375" style="3" customWidth="1"/>
    <col min="12290" max="12290" width="0.90625" style="3" customWidth="1"/>
    <col min="12291" max="12291" width="4.6328125" style="3" customWidth="1"/>
    <col min="12292" max="12292" width="22.6328125" style="3" customWidth="1"/>
    <col min="12293" max="12296" width="0" style="3" hidden="1" customWidth="1"/>
    <col min="12297" max="12512" width="9" style="3"/>
    <col min="12513" max="12513" width="5.7265625" style="3" customWidth="1"/>
    <col min="12514" max="12515" width="29.6328125" style="3" customWidth="1"/>
    <col min="12516" max="12516" width="10.26953125" style="3" customWidth="1"/>
    <col min="12517" max="12517" width="5.7265625" style="3" customWidth="1"/>
    <col min="12518" max="12518" width="13.6328125" style="3" customWidth="1"/>
    <col min="12519" max="12519" width="14.6328125" style="3" customWidth="1"/>
    <col min="12520" max="12520" width="5.08984375" style="3" customWidth="1"/>
    <col min="12521" max="12521" width="12.6328125" style="3" customWidth="1"/>
    <col min="12522" max="12522" width="1.6328125" style="3" customWidth="1"/>
    <col min="12523" max="12523" width="11.7265625" style="3" customWidth="1"/>
    <col min="12524" max="12524" width="13" style="3" customWidth="1"/>
    <col min="12525" max="12528" width="11.7265625" style="3" customWidth="1"/>
    <col min="12529" max="12529" width="10.453125" style="3" customWidth="1"/>
    <col min="12530" max="12530" width="0.90625" style="3" customWidth="1"/>
    <col min="12531" max="12531" width="5.6328125" style="3" customWidth="1"/>
    <col min="12532" max="12532" width="9" style="3" customWidth="1"/>
    <col min="12533" max="12533" width="5.6328125" style="3" customWidth="1"/>
    <col min="12534" max="12534" width="9" style="3" customWidth="1"/>
    <col min="12535" max="12535" width="5.6328125" style="3" customWidth="1"/>
    <col min="12536" max="12536" width="9" style="3" customWidth="1"/>
    <col min="12537" max="12537" width="5.6328125" style="3" customWidth="1"/>
    <col min="12538" max="12538" width="9" style="3" customWidth="1"/>
    <col min="12539" max="12539" width="5.6328125" style="3" customWidth="1"/>
    <col min="12540" max="12540" width="9" style="3" customWidth="1"/>
    <col min="12541" max="12541" width="9" style="3"/>
    <col min="12542" max="12542" width="0.90625" style="3" customWidth="1"/>
    <col min="12543" max="12543" width="4.453125" style="3" customWidth="1"/>
    <col min="12544" max="12544" width="9" style="3"/>
    <col min="12545" max="12545" width="11.08984375" style="3" customWidth="1"/>
    <col min="12546" max="12546" width="0.90625" style="3" customWidth="1"/>
    <col min="12547" max="12547" width="4.6328125" style="3" customWidth="1"/>
    <col min="12548" max="12548" width="22.6328125" style="3" customWidth="1"/>
    <col min="12549" max="12552" width="0" style="3" hidden="1" customWidth="1"/>
    <col min="12553" max="12768" width="9" style="3"/>
    <col min="12769" max="12769" width="5.7265625" style="3" customWidth="1"/>
    <col min="12770" max="12771" width="29.6328125" style="3" customWidth="1"/>
    <col min="12772" max="12772" width="10.26953125" style="3" customWidth="1"/>
    <col min="12773" max="12773" width="5.7265625" style="3" customWidth="1"/>
    <col min="12774" max="12774" width="13.6328125" style="3" customWidth="1"/>
    <col min="12775" max="12775" width="14.6328125" style="3" customWidth="1"/>
    <col min="12776" max="12776" width="5.08984375" style="3" customWidth="1"/>
    <col min="12777" max="12777" width="12.6328125" style="3" customWidth="1"/>
    <col min="12778" max="12778" width="1.6328125" style="3" customWidth="1"/>
    <col min="12779" max="12779" width="11.7265625" style="3" customWidth="1"/>
    <col min="12780" max="12780" width="13" style="3" customWidth="1"/>
    <col min="12781" max="12784" width="11.7265625" style="3" customWidth="1"/>
    <col min="12785" max="12785" width="10.453125" style="3" customWidth="1"/>
    <col min="12786" max="12786" width="0.90625" style="3" customWidth="1"/>
    <col min="12787" max="12787" width="5.6328125" style="3" customWidth="1"/>
    <col min="12788" max="12788" width="9" style="3" customWidth="1"/>
    <col min="12789" max="12789" width="5.6328125" style="3" customWidth="1"/>
    <col min="12790" max="12790" width="9" style="3" customWidth="1"/>
    <col min="12791" max="12791" width="5.6328125" style="3" customWidth="1"/>
    <col min="12792" max="12792" width="9" style="3" customWidth="1"/>
    <col min="12793" max="12793" width="5.6328125" style="3" customWidth="1"/>
    <col min="12794" max="12794" width="9" style="3" customWidth="1"/>
    <col min="12795" max="12795" width="5.6328125" style="3" customWidth="1"/>
    <col min="12796" max="12796" width="9" style="3" customWidth="1"/>
    <col min="12797" max="12797" width="9" style="3"/>
    <col min="12798" max="12798" width="0.90625" style="3" customWidth="1"/>
    <col min="12799" max="12799" width="4.453125" style="3" customWidth="1"/>
    <col min="12800" max="12800" width="9" style="3"/>
    <col min="12801" max="12801" width="11.08984375" style="3" customWidth="1"/>
    <col min="12802" max="12802" width="0.90625" style="3" customWidth="1"/>
    <col min="12803" max="12803" width="4.6328125" style="3" customWidth="1"/>
    <col min="12804" max="12804" width="22.6328125" style="3" customWidth="1"/>
    <col min="12805" max="12808" width="0" style="3" hidden="1" customWidth="1"/>
    <col min="12809" max="13024" width="9" style="3"/>
    <col min="13025" max="13025" width="5.7265625" style="3" customWidth="1"/>
    <col min="13026" max="13027" width="29.6328125" style="3" customWidth="1"/>
    <col min="13028" max="13028" width="10.26953125" style="3" customWidth="1"/>
    <col min="13029" max="13029" width="5.7265625" style="3" customWidth="1"/>
    <col min="13030" max="13030" width="13.6328125" style="3" customWidth="1"/>
    <col min="13031" max="13031" width="14.6328125" style="3" customWidth="1"/>
    <col min="13032" max="13032" width="5.08984375" style="3" customWidth="1"/>
    <col min="13033" max="13033" width="12.6328125" style="3" customWidth="1"/>
    <col min="13034" max="13034" width="1.6328125" style="3" customWidth="1"/>
    <col min="13035" max="13035" width="11.7265625" style="3" customWidth="1"/>
    <col min="13036" max="13036" width="13" style="3" customWidth="1"/>
    <col min="13037" max="13040" width="11.7265625" style="3" customWidth="1"/>
    <col min="13041" max="13041" width="10.453125" style="3" customWidth="1"/>
    <col min="13042" max="13042" width="0.90625" style="3" customWidth="1"/>
    <col min="13043" max="13043" width="5.6328125" style="3" customWidth="1"/>
    <col min="13044" max="13044" width="9" style="3" customWidth="1"/>
    <col min="13045" max="13045" width="5.6328125" style="3" customWidth="1"/>
    <col min="13046" max="13046" width="9" style="3" customWidth="1"/>
    <col min="13047" max="13047" width="5.6328125" style="3" customWidth="1"/>
    <col min="13048" max="13048" width="9" style="3" customWidth="1"/>
    <col min="13049" max="13049" width="5.6328125" style="3" customWidth="1"/>
    <col min="13050" max="13050" width="9" style="3" customWidth="1"/>
    <col min="13051" max="13051" width="5.6328125" style="3" customWidth="1"/>
    <col min="13052" max="13052" width="9" style="3" customWidth="1"/>
    <col min="13053" max="13053" width="9" style="3"/>
    <col min="13054" max="13054" width="0.90625" style="3" customWidth="1"/>
    <col min="13055" max="13055" width="4.453125" style="3" customWidth="1"/>
    <col min="13056" max="13056" width="9" style="3"/>
    <col min="13057" max="13057" width="11.08984375" style="3" customWidth="1"/>
    <col min="13058" max="13058" width="0.90625" style="3" customWidth="1"/>
    <col min="13059" max="13059" width="4.6328125" style="3" customWidth="1"/>
    <col min="13060" max="13060" width="22.6328125" style="3" customWidth="1"/>
    <col min="13061" max="13064" width="0" style="3" hidden="1" customWidth="1"/>
    <col min="13065" max="13280" width="9" style="3"/>
    <col min="13281" max="13281" width="5.7265625" style="3" customWidth="1"/>
    <col min="13282" max="13283" width="29.6328125" style="3" customWidth="1"/>
    <col min="13284" max="13284" width="10.26953125" style="3" customWidth="1"/>
    <col min="13285" max="13285" width="5.7265625" style="3" customWidth="1"/>
    <col min="13286" max="13286" width="13.6328125" style="3" customWidth="1"/>
    <col min="13287" max="13287" width="14.6328125" style="3" customWidth="1"/>
    <col min="13288" max="13288" width="5.08984375" style="3" customWidth="1"/>
    <col min="13289" max="13289" width="12.6328125" style="3" customWidth="1"/>
    <col min="13290" max="13290" width="1.6328125" style="3" customWidth="1"/>
    <col min="13291" max="13291" width="11.7265625" style="3" customWidth="1"/>
    <col min="13292" max="13292" width="13" style="3" customWidth="1"/>
    <col min="13293" max="13296" width="11.7265625" style="3" customWidth="1"/>
    <col min="13297" max="13297" width="10.453125" style="3" customWidth="1"/>
    <col min="13298" max="13298" width="0.90625" style="3" customWidth="1"/>
    <col min="13299" max="13299" width="5.6328125" style="3" customWidth="1"/>
    <col min="13300" max="13300" width="9" style="3" customWidth="1"/>
    <col min="13301" max="13301" width="5.6328125" style="3" customWidth="1"/>
    <col min="13302" max="13302" width="9" style="3" customWidth="1"/>
    <col min="13303" max="13303" width="5.6328125" style="3" customWidth="1"/>
    <col min="13304" max="13304" width="9" style="3" customWidth="1"/>
    <col min="13305" max="13305" width="5.6328125" style="3" customWidth="1"/>
    <col min="13306" max="13306" width="9" style="3" customWidth="1"/>
    <col min="13307" max="13307" width="5.6328125" style="3" customWidth="1"/>
    <col min="13308" max="13308" width="9" style="3" customWidth="1"/>
    <col min="13309" max="13309" width="9" style="3"/>
    <col min="13310" max="13310" width="0.90625" style="3" customWidth="1"/>
    <col min="13311" max="13311" width="4.453125" style="3" customWidth="1"/>
    <col min="13312" max="13312" width="9" style="3"/>
    <col min="13313" max="13313" width="11.08984375" style="3" customWidth="1"/>
    <col min="13314" max="13314" width="0.90625" style="3" customWidth="1"/>
    <col min="13315" max="13315" width="4.6328125" style="3" customWidth="1"/>
    <col min="13316" max="13316" width="22.6328125" style="3" customWidth="1"/>
    <col min="13317" max="13320" width="0" style="3" hidden="1" customWidth="1"/>
    <col min="13321" max="13536" width="9" style="3"/>
    <col min="13537" max="13537" width="5.7265625" style="3" customWidth="1"/>
    <col min="13538" max="13539" width="29.6328125" style="3" customWidth="1"/>
    <col min="13540" max="13540" width="10.26953125" style="3" customWidth="1"/>
    <col min="13541" max="13541" width="5.7265625" style="3" customWidth="1"/>
    <col min="13542" max="13542" width="13.6328125" style="3" customWidth="1"/>
    <col min="13543" max="13543" width="14.6328125" style="3" customWidth="1"/>
    <col min="13544" max="13544" width="5.08984375" style="3" customWidth="1"/>
    <col min="13545" max="13545" width="12.6328125" style="3" customWidth="1"/>
    <col min="13546" max="13546" width="1.6328125" style="3" customWidth="1"/>
    <col min="13547" max="13547" width="11.7265625" style="3" customWidth="1"/>
    <col min="13548" max="13548" width="13" style="3" customWidth="1"/>
    <col min="13549" max="13552" width="11.7265625" style="3" customWidth="1"/>
    <col min="13553" max="13553" width="10.453125" style="3" customWidth="1"/>
    <col min="13554" max="13554" width="0.90625" style="3" customWidth="1"/>
    <col min="13555" max="13555" width="5.6328125" style="3" customWidth="1"/>
    <col min="13556" max="13556" width="9" style="3" customWidth="1"/>
    <col min="13557" max="13557" width="5.6328125" style="3" customWidth="1"/>
    <col min="13558" max="13558" width="9" style="3" customWidth="1"/>
    <col min="13559" max="13559" width="5.6328125" style="3" customWidth="1"/>
    <col min="13560" max="13560" width="9" style="3" customWidth="1"/>
    <col min="13561" max="13561" width="5.6328125" style="3" customWidth="1"/>
    <col min="13562" max="13562" width="9" style="3" customWidth="1"/>
    <col min="13563" max="13563" width="5.6328125" style="3" customWidth="1"/>
    <col min="13564" max="13564" width="9" style="3" customWidth="1"/>
    <col min="13565" max="13565" width="9" style="3"/>
    <col min="13566" max="13566" width="0.90625" style="3" customWidth="1"/>
    <col min="13567" max="13567" width="4.453125" style="3" customWidth="1"/>
    <col min="13568" max="13568" width="9" style="3"/>
    <col min="13569" max="13569" width="11.08984375" style="3" customWidth="1"/>
    <col min="13570" max="13570" width="0.90625" style="3" customWidth="1"/>
    <col min="13571" max="13571" width="4.6328125" style="3" customWidth="1"/>
    <col min="13572" max="13572" width="22.6328125" style="3" customWidth="1"/>
    <col min="13573" max="13576" width="0" style="3" hidden="1" customWidth="1"/>
    <col min="13577" max="13792" width="9" style="3"/>
    <col min="13793" max="13793" width="5.7265625" style="3" customWidth="1"/>
    <col min="13794" max="13795" width="29.6328125" style="3" customWidth="1"/>
    <col min="13796" max="13796" width="10.26953125" style="3" customWidth="1"/>
    <col min="13797" max="13797" width="5.7265625" style="3" customWidth="1"/>
    <col min="13798" max="13798" width="13.6328125" style="3" customWidth="1"/>
    <col min="13799" max="13799" width="14.6328125" style="3" customWidth="1"/>
    <col min="13800" max="13800" width="5.08984375" style="3" customWidth="1"/>
    <col min="13801" max="13801" width="12.6328125" style="3" customWidth="1"/>
    <col min="13802" max="13802" width="1.6328125" style="3" customWidth="1"/>
    <col min="13803" max="13803" width="11.7265625" style="3" customWidth="1"/>
    <col min="13804" max="13804" width="13" style="3" customWidth="1"/>
    <col min="13805" max="13808" width="11.7265625" style="3" customWidth="1"/>
    <col min="13809" max="13809" width="10.453125" style="3" customWidth="1"/>
    <col min="13810" max="13810" width="0.90625" style="3" customWidth="1"/>
    <col min="13811" max="13811" width="5.6328125" style="3" customWidth="1"/>
    <col min="13812" max="13812" width="9" style="3" customWidth="1"/>
    <col min="13813" max="13813" width="5.6328125" style="3" customWidth="1"/>
    <col min="13814" max="13814" width="9" style="3" customWidth="1"/>
    <col min="13815" max="13815" width="5.6328125" style="3" customWidth="1"/>
    <col min="13816" max="13816" width="9" style="3" customWidth="1"/>
    <col min="13817" max="13817" width="5.6328125" style="3" customWidth="1"/>
    <col min="13818" max="13818" width="9" style="3" customWidth="1"/>
    <col min="13819" max="13819" width="5.6328125" style="3" customWidth="1"/>
    <col min="13820" max="13820" width="9" style="3" customWidth="1"/>
    <col min="13821" max="13821" width="9" style="3"/>
    <col min="13822" max="13822" width="0.90625" style="3" customWidth="1"/>
    <col min="13823" max="13823" width="4.453125" style="3" customWidth="1"/>
    <col min="13824" max="13824" width="9" style="3"/>
    <col min="13825" max="13825" width="11.08984375" style="3" customWidth="1"/>
    <col min="13826" max="13826" width="0.90625" style="3" customWidth="1"/>
    <col min="13827" max="13827" width="4.6328125" style="3" customWidth="1"/>
    <col min="13828" max="13828" width="22.6328125" style="3" customWidth="1"/>
    <col min="13829" max="13832" width="0" style="3" hidden="1" customWidth="1"/>
    <col min="13833" max="14048" width="9" style="3"/>
    <col min="14049" max="14049" width="5.7265625" style="3" customWidth="1"/>
    <col min="14050" max="14051" width="29.6328125" style="3" customWidth="1"/>
    <col min="14052" max="14052" width="10.26953125" style="3" customWidth="1"/>
    <col min="14053" max="14053" width="5.7265625" style="3" customWidth="1"/>
    <col min="14054" max="14054" width="13.6328125" style="3" customWidth="1"/>
    <col min="14055" max="14055" width="14.6328125" style="3" customWidth="1"/>
    <col min="14056" max="14056" width="5.08984375" style="3" customWidth="1"/>
    <col min="14057" max="14057" width="12.6328125" style="3" customWidth="1"/>
    <col min="14058" max="14058" width="1.6328125" style="3" customWidth="1"/>
    <col min="14059" max="14059" width="11.7265625" style="3" customWidth="1"/>
    <col min="14060" max="14060" width="13" style="3" customWidth="1"/>
    <col min="14061" max="14064" width="11.7265625" style="3" customWidth="1"/>
    <col min="14065" max="14065" width="10.453125" style="3" customWidth="1"/>
    <col min="14066" max="14066" width="0.90625" style="3" customWidth="1"/>
    <col min="14067" max="14067" width="5.6328125" style="3" customWidth="1"/>
    <col min="14068" max="14068" width="9" style="3" customWidth="1"/>
    <col min="14069" max="14069" width="5.6328125" style="3" customWidth="1"/>
    <col min="14070" max="14070" width="9" style="3" customWidth="1"/>
    <col min="14071" max="14071" width="5.6328125" style="3" customWidth="1"/>
    <col min="14072" max="14072" width="9" style="3" customWidth="1"/>
    <col min="14073" max="14073" width="5.6328125" style="3" customWidth="1"/>
    <col min="14074" max="14074" width="9" style="3" customWidth="1"/>
    <col min="14075" max="14075" width="5.6328125" style="3" customWidth="1"/>
    <col min="14076" max="14076" width="9" style="3" customWidth="1"/>
    <col min="14077" max="14077" width="9" style="3"/>
    <col min="14078" max="14078" width="0.90625" style="3" customWidth="1"/>
    <col min="14079" max="14079" width="4.453125" style="3" customWidth="1"/>
    <col min="14080" max="14080" width="9" style="3"/>
    <col min="14081" max="14081" width="11.08984375" style="3" customWidth="1"/>
    <col min="14082" max="14082" width="0.90625" style="3" customWidth="1"/>
    <col min="14083" max="14083" width="4.6328125" style="3" customWidth="1"/>
    <col min="14084" max="14084" width="22.6328125" style="3" customWidth="1"/>
    <col min="14085" max="14088" width="0" style="3" hidden="1" customWidth="1"/>
    <col min="14089" max="14304" width="9" style="3"/>
    <col min="14305" max="14305" width="5.7265625" style="3" customWidth="1"/>
    <col min="14306" max="14307" width="29.6328125" style="3" customWidth="1"/>
    <col min="14308" max="14308" width="10.26953125" style="3" customWidth="1"/>
    <col min="14309" max="14309" width="5.7265625" style="3" customWidth="1"/>
    <col min="14310" max="14310" width="13.6328125" style="3" customWidth="1"/>
    <col min="14311" max="14311" width="14.6328125" style="3" customWidth="1"/>
    <col min="14312" max="14312" width="5.08984375" style="3" customWidth="1"/>
    <col min="14313" max="14313" width="12.6328125" style="3" customWidth="1"/>
    <col min="14314" max="14314" width="1.6328125" style="3" customWidth="1"/>
    <col min="14315" max="14315" width="11.7265625" style="3" customWidth="1"/>
    <col min="14316" max="14316" width="13" style="3" customWidth="1"/>
    <col min="14317" max="14320" width="11.7265625" style="3" customWidth="1"/>
    <col min="14321" max="14321" width="10.453125" style="3" customWidth="1"/>
    <col min="14322" max="14322" width="0.90625" style="3" customWidth="1"/>
    <col min="14323" max="14323" width="5.6328125" style="3" customWidth="1"/>
    <col min="14324" max="14324" width="9" style="3" customWidth="1"/>
    <col min="14325" max="14325" width="5.6328125" style="3" customWidth="1"/>
    <col min="14326" max="14326" width="9" style="3" customWidth="1"/>
    <col min="14327" max="14327" width="5.6328125" style="3" customWidth="1"/>
    <col min="14328" max="14328" width="9" style="3" customWidth="1"/>
    <col min="14329" max="14329" width="5.6328125" style="3" customWidth="1"/>
    <col min="14330" max="14330" width="9" style="3" customWidth="1"/>
    <col min="14331" max="14331" width="5.6328125" style="3" customWidth="1"/>
    <col min="14332" max="14332" width="9" style="3" customWidth="1"/>
    <col min="14333" max="14333" width="9" style="3"/>
    <col min="14334" max="14334" width="0.90625" style="3" customWidth="1"/>
    <col min="14335" max="14335" width="4.453125" style="3" customWidth="1"/>
    <col min="14336" max="14336" width="9" style="3"/>
    <col min="14337" max="14337" width="11.08984375" style="3" customWidth="1"/>
    <col min="14338" max="14338" width="0.90625" style="3" customWidth="1"/>
    <col min="14339" max="14339" width="4.6328125" style="3" customWidth="1"/>
    <col min="14340" max="14340" width="22.6328125" style="3" customWidth="1"/>
    <col min="14341" max="14344" width="0" style="3" hidden="1" customWidth="1"/>
    <col min="14345" max="14560" width="9" style="3"/>
    <col min="14561" max="14561" width="5.7265625" style="3" customWidth="1"/>
    <col min="14562" max="14563" width="29.6328125" style="3" customWidth="1"/>
    <col min="14564" max="14564" width="10.26953125" style="3" customWidth="1"/>
    <col min="14565" max="14565" width="5.7265625" style="3" customWidth="1"/>
    <col min="14566" max="14566" width="13.6328125" style="3" customWidth="1"/>
    <col min="14567" max="14567" width="14.6328125" style="3" customWidth="1"/>
    <col min="14568" max="14568" width="5.08984375" style="3" customWidth="1"/>
    <col min="14569" max="14569" width="12.6328125" style="3" customWidth="1"/>
    <col min="14570" max="14570" width="1.6328125" style="3" customWidth="1"/>
    <col min="14571" max="14571" width="11.7265625" style="3" customWidth="1"/>
    <col min="14572" max="14572" width="13" style="3" customWidth="1"/>
    <col min="14573" max="14576" width="11.7265625" style="3" customWidth="1"/>
    <col min="14577" max="14577" width="10.453125" style="3" customWidth="1"/>
    <col min="14578" max="14578" width="0.90625" style="3" customWidth="1"/>
    <col min="14579" max="14579" width="5.6328125" style="3" customWidth="1"/>
    <col min="14580" max="14580" width="9" style="3" customWidth="1"/>
    <col min="14581" max="14581" width="5.6328125" style="3" customWidth="1"/>
    <col min="14582" max="14582" width="9" style="3" customWidth="1"/>
    <col min="14583" max="14583" width="5.6328125" style="3" customWidth="1"/>
    <col min="14584" max="14584" width="9" style="3" customWidth="1"/>
    <col min="14585" max="14585" width="5.6328125" style="3" customWidth="1"/>
    <col min="14586" max="14586" width="9" style="3" customWidth="1"/>
    <col min="14587" max="14587" width="5.6328125" style="3" customWidth="1"/>
    <col min="14588" max="14588" width="9" style="3" customWidth="1"/>
    <col min="14589" max="14589" width="9" style="3"/>
    <col min="14590" max="14590" width="0.90625" style="3" customWidth="1"/>
    <col min="14591" max="14591" width="4.453125" style="3" customWidth="1"/>
    <col min="14592" max="14592" width="9" style="3"/>
    <col min="14593" max="14593" width="11.08984375" style="3" customWidth="1"/>
    <col min="14594" max="14594" width="0.90625" style="3" customWidth="1"/>
    <col min="14595" max="14595" width="4.6328125" style="3" customWidth="1"/>
    <col min="14596" max="14596" width="22.6328125" style="3" customWidth="1"/>
    <col min="14597" max="14600" width="0" style="3" hidden="1" customWidth="1"/>
    <col min="14601" max="14816" width="9" style="3"/>
    <col min="14817" max="14817" width="5.7265625" style="3" customWidth="1"/>
    <col min="14818" max="14819" width="29.6328125" style="3" customWidth="1"/>
    <col min="14820" max="14820" width="10.26953125" style="3" customWidth="1"/>
    <col min="14821" max="14821" width="5.7265625" style="3" customWidth="1"/>
    <col min="14822" max="14822" width="13.6328125" style="3" customWidth="1"/>
    <col min="14823" max="14823" width="14.6328125" style="3" customWidth="1"/>
    <col min="14824" max="14824" width="5.08984375" style="3" customWidth="1"/>
    <col min="14825" max="14825" width="12.6328125" style="3" customWidth="1"/>
    <col min="14826" max="14826" width="1.6328125" style="3" customWidth="1"/>
    <col min="14827" max="14827" width="11.7265625" style="3" customWidth="1"/>
    <col min="14828" max="14828" width="13" style="3" customWidth="1"/>
    <col min="14829" max="14832" width="11.7265625" style="3" customWidth="1"/>
    <col min="14833" max="14833" width="10.453125" style="3" customWidth="1"/>
    <col min="14834" max="14834" width="0.90625" style="3" customWidth="1"/>
    <col min="14835" max="14835" width="5.6328125" style="3" customWidth="1"/>
    <col min="14836" max="14836" width="9" style="3" customWidth="1"/>
    <col min="14837" max="14837" width="5.6328125" style="3" customWidth="1"/>
    <col min="14838" max="14838" width="9" style="3" customWidth="1"/>
    <col min="14839" max="14839" width="5.6328125" style="3" customWidth="1"/>
    <col min="14840" max="14840" width="9" style="3" customWidth="1"/>
    <col min="14841" max="14841" width="5.6328125" style="3" customWidth="1"/>
    <col min="14842" max="14842" width="9" style="3" customWidth="1"/>
    <col min="14843" max="14843" width="5.6328125" style="3" customWidth="1"/>
    <col min="14844" max="14844" width="9" style="3" customWidth="1"/>
    <col min="14845" max="14845" width="9" style="3"/>
    <col min="14846" max="14846" width="0.90625" style="3" customWidth="1"/>
    <col min="14847" max="14847" width="4.453125" style="3" customWidth="1"/>
    <col min="14848" max="14848" width="9" style="3"/>
    <col min="14849" max="14849" width="11.08984375" style="3" customWidth="1"/>
    <col min="14850" max="14850" width="0.90625" style="3" customWidth="1"/>
    <col min="14851" max="14851" width="4.6328125" style="3" customWidth="1"/>
    <col min="14852" max="14852" width="22.6328125" style="3" customWidth="1"/>
    <col min="14853" max="14856" width="0" style="3" hidden="1" customWidth="1"/>
    <col min="14857" max="15072" width="9" style="3"/>
    <col min="15073" max="15073" width="5.7265625" style="3" customWidth="1"/>
    <col min="15074" max="15075" width="29.6328125" style="3" customWidth="1"/>
    <col min="15076" max="15076" width="10.26953125" style="3" customWidth="1"/>
    <col min="15077" max="15077" width="5.7265625" style="3" customWidth="1"/>
    <col min="15078" max="15078" width="13.6328125" style="3" customWidth="1"/>
    <col min="15079" max="15079" width="14.6328125" style="3" customWidth="1"/>
    <col min="15080" max="15080" width="5.08984375" style="3" customWidth="1"/>
    <col min="15081" max="15081" width="12.6328125" style="3" customWidth="1"/>
    <col min="15082" max="15082" width="1.6328125" style="3" customWidth="1"/>
    <col min="15083" max="15083" width="11.7265625" style="3" customWidth="1"/>
    <col min="15084" max="15084" width="13" style="3" customWidth="1"/>
    <col min="15085" max="15088" width="11.7265625" style="3" customWidth="1"/>
    <col min="15089" max="15089" width="10.453125" style="3" customWidth="1"/>
    <col min="15090" max="15090" width="0.90625" style="3" customWidth="1"/>
    <col min="15091" max="15091" width="5.6328125" style="3" customWidth="1"/>
    <col min="15092" max="15092" width="9" style="3" customWidth="1"/>
    <col min="15093" max="15093" width="5.6328125" style="3" customWidth="1"/>
    <col min="15094" max="15094" width="9" style="3" customWidth="1"/>
    <col min="15095" max="15095" width="5.6328125" style="3" customWidth="1"/>
    <col min="15096" max="15096" width="9" style="3" customWidth="1"/>
    <col min="15097" max="15097" width="5.6328125" style="3" customWidth="1"/>
    <col min="15098" max="15098" width="9" style="3" customWidth="1"/>
    <col min="15099" max="15099" width="5.6328125" style="3" customWidth="1"/>
    <col min="15100" max="15100" width="9" style="3" customWidth="1"/>
    <col min="15101" max="15101" width="9" style="3"/>
    <col min="15102" max="15102" width="0.90625" style="3" customWidth="1"/>
    <col min="15103" max="15103" width="4.453125" style="3" customWidth="1"/>
    <col min="15104" max="15104" width="9" style="3"/>
    <col min="15105" max="15105" width="11.08984375" style="3" customWidth="1"/>
    <col min="15106" max="15106" width="0.90625" style="3" customWidth="1"/>
    <col min="15107" max="15107" width="4.6328125" style="3" customWidth="1"/>
    <col min="15108" max="15108" width="22.6328125" style="3" customWidth="1"/>
    <col min="15109" max="15112" width="0" style="3" hidden="1" customWidth="1"/>
    <col min="15113" max="15328" width="9" style="3"/>
    <col min="15329" max="15329" width="5.7265625" style="3" customWidth="1"/>
    <col min="15330" max="15331" width="29.6328125" style="3" customWidth="1"/>
    <col min="15332" max="15332" width="10.26953125" style="3" customWidth="1"/>
    <col min="15333" max="15333" width="5.7265625" style="3" customWidth="1"/>
    <col min="15334" max="15334" width="13.6328125" style="3" customWidth="1"/>
    <col min="15335" max="15335" width="14.6328125" style="3" customWidth="1"/>
    <col min="15336" max="15336" width="5.08984375" style="3" customWidth="1"/>
    <col min="15337" max="15337" width="12.6328125" style="3" customWidth="1"/>
    <col min="15338" max="15338" width="1.6328125" style="3" customWidth="1"/>
    <col min="15339" max="15339" width="11.7265625" style="3" customWidth="1"/>
    <col min="15340" max="15340" width="13" style="3" customWidth="1"/>
    <col min="15341" max="15344" width="11.7265625" style="3" customWidth="1"/>
    <col min="15345" max="15345" width="10.453125" style="3" customWidth="1"/>
    <col min="15346" max="15346" width="0.90625" style="3" customWidth="1"/>
    <col min="15347" max="15347" width="5.6328125" style="3" customWidth="1"/>
    <col min="15348" max="15348" width="9" style="3" customWidth="1"/>
    <col min="15349" max="15349" width="5.6328125" style="3" customWidth="1"/>
    <col min="15350" max="15350" width="9" style="3" customWidth="1"/>
    <col min="15351" max="15351" width="5.6328125" style="3" customWidth="1"/>
    <col min="15352" max="15352" width="9" style="3" customWidth="1"/>
    <col min="15353" max="15353" width="5.6328125" style="3" customWidth="1"/>
    <col min="15354" max="15354" width="9" style="3" customWidth="1"/>
    <col min="15355" max="15355" width="5.6328125" style="3" customWidth="1"/>
    <col min="15356" max="15356" width="9" style="3" customWidth="1"/>
    <col min="15357" max="15357" width="9" style="3"/>
    <col min="15358" max="15358" width="0.90625" style="3" customWidth="1"/>
    <col min="15359" max="15359" width="4.453125" style="3" customWidth="1"/>
    <col min="15360" max="15360" width="9" style="3"/>
    <col min="15361" max="15361" width="11.08984375" style="3" customWidth="1"/>
    <col min="15362" max="15362" width="0.90625" style="3" customWidth="1"/>
    <col min="15363" max="15363" width="4.6328125" style="3" customWidth="1"/>
    <col min="15364" max="15364" width="22.6328125" style="3" customWidth="1"/>
    <col min="15365" max="15368" width="0" style="3" hidden="1" customWidth="1"/>
    <col min="15369" max="15584" width="9" style="3"/>
    <col min="15585" max="15585" width="5.7265625" style="3" customWidth="1"/>
    <col min="15586" max="15587" width="29.6328125" style="3" customWidth="1"/>
    <col min="15588" max="15588" width="10.26953125" style="3" customWidth="1"/>
    <col min="15589" max="15589" width="5.7265625" style="3" customWidth="1"/>
    <col min="15590" max="15590" width="13.6328125" style="3" customWidth="1"/>
    <col min="15591" max="15591" width="14.6328125" style="3" customWidth="1"/>
    <col min="15592" max="15592" width="5.08984375" style="3" customWidth="1"/>
    <col min="15593" max="15593" width="12.6328125" style="3" customWidth="1"/>
    <col min="15594" max="15594" width="1.6328125" style="3" customWidth="1"/>
    <col min="15595" max="15595" width="11.7265625" style="3" customWidth="1"/>
    <col min="15596" max="15596" width="13" style="3" customWidth="1"/>
    <col min="15597" max="15600" width="11.7265625" style="3" customWidth="1"/>
    <col min="15601" max="15601" width="10.453125" style="3" customWidth="1"/>
    <col min="15602" max="15602" width="0.90625" style="3" customWidth="1"/>
    <col min="15603" max="15603" width="5.6328125" style="3" customWidth="1"/>
    <col min="15604" max="15604" width="9" style="3" customWidth="1"/>
    <col min="15605" max="15605" width="5.6328125" style="3" customWidth="1"/>
    <col min="15606" max="15606" width="9" style="3" customWidth="1"/>
    <col min="15607" max="15607" width="5.6328125" style="3" customWidth="1"/>
    <col min="15608" max="15608" width="9" style="3" customWidth="1"/>
    <col min="15609" max="15609" width="5.6328125" style="3" customWidth="1"/>
    <col min="15610" max="15610" width="9" style="3" customWidth="1"/>
    <col min="15611" max="15611" width="5.6328125" style="3" customWidth="1"/>
    <col min="15612" max="15612" width="9" style="3" customWidth="1"/>
    <col min="15613" max="15613" width="9" style="3"/>
    <col min="15614" max="15614" width="0.90625" style="3" customWidth="1"/>
    <col min="15615" max="15615" width="4.453125" style="3" customWidth="1"/>
    <col min="15616" max="15616" width="9" style="3"/>
    <col min="15617" max="15617" width="11.08984375" style="3" customWidth="1"/>
    <col min="15618" max="15618" width="0.90625" style="3" customWidth="1"/>
    <col min="15619" max="15619" width="4.6328125" style="3" customWidth="1"/>
    <col min="15620" max="15620" width="22.6328125" style="3" customWidth="1"/>
    <col min="15621" max="15624" width="0" style="3" hidden="1" customWidth="1"/>
    <col min="15625" max="15840" width="9" style="3"/>
    <col min="15841" max="15841" width="5.7265625" style="3" customWidth="1"/>
    <col min="15842" max="15843" width="29.6328125" style="3" customWidth="1"/>
    <col min="15844" max="15844" width="10.26953125" style="3" customWidth="1"/>
    <col min="15845" max="15845" width="5.7265625" style="3" customWidth="1"/>
    <col min="15846" max="15846" width="13.6328125" style="3" customWidth="1"/>
    <col min="15847" max="15847" width="14.6328125" style="3" customWidth="1"/>
    <col min="15848" max="15848" width="5.08984375" style="3" customWidth="1"/>
    <col min="15849" max="15849" width="12.6328125" style="3" customWidth="1"/>
    <col min="15850" max="15850" width="1.6328125" style="3" customWidth="1"/>
    <col min="15851" max="15851" width="11.7265625" style="3" customWidth="1"/>
    <col min="15852" max="15852" width="13" style="3" customWidth="1"/>
    <col min="15853" max="15856" width="11.7265625" style="3" customWidth="1"/>
    <col min="15857" max="15857" width="10.453125" style="3" customWidth="1"/>
    <col min="15858" max="15858" width="0.90625" style="3" customWidth="1"/>
    <col min="15859" max="15859" width="5.6328125" style="3" customWidth="1"/>
    <col min="15860" max="15860" width="9" style="3" customWidth="1"/>
    <col min="15861" max="15861" width="5.6328125" style="3" customWidth="1"/>
    <col min="15862" max="15862" width="9" style="3" customWidth="1"/>
    <col min="15863" max="15863" width="5.6328125" style="3" customWidth="1"/>
    <col min="15864" max="15864" width="9" style="3" customWidth="1"/>
    <col min="15865" max="15865" width="5.6328125" style="3" customWidth="1"/>
    <col min="15866" max="15866" width="9" style="3" customWidth="1"/>
    <col min="15867" max="15867" width="5.6328125" style="3" customWidth="1"/>
    <col min="15868" max="15868" width="9" style="3" customWidth="1"/>
    <col min="15869" max="15869" width="9" style="3"/>
    <col min="15870" max="15870" width="0.90625" style="3" customWidth="1"/>
    <col min="15871" max="15871" width="4.453125" style="3" customWidth="1"/>
    <col min="15872" max="15872" width="9" style="3"/>
    <col min="15873" max="15873" width="11.08984375" style="3" customWidth="1"/>
    <col min="15874" max="15874" width="0.90625" style="3" customWidth="1"/>
    <col min="15875" max="15875" width="4.6328125" style="3" customWidth="1"/>
    <col min="15876" max="15876" width="22.6328125" style="3" customWidth="1"/>
    <col min="15877" max="15880" width="0" style="3" hidden="1" customWidth="1"/>
    <col min="15881" max="16096" width="9" style="3"/>
    <col min="16097" max="16097" width="5.7265625" style="3" customWidth="1"/>
    <col min="16098" max="16099" width="29.6328125" style="3" customWidth="1"/>
    <col min="16100" max="16100" width="10.26953125" style="3" customWidth="1"/>
    <col min="16101" max="16101" width="5.7265625" style="3" customWidth="1"/>
    <col min="16102" max="16102" width="13.6328125" style="3" customWidth="1"/>
    <col min="16103" max="16103" width="14.6328125" style="3" customWidth="1"/>
    <col min="16104" max="16104" width="5.08984375" style="3" customWidth="1"/>
    <col min="16105" max="16105" width="12.6328125" style="3" customWidth="1"/>
    <col min="16106" max="16106" width="1.6328125" style="3" customWidth="1"/>
    <col min="16107" max="16107" width="11.7265625" style="3" customWidth="1"/>
    <col min="16108" max="16108" width="13" style="3" customWidth="1"/>
    <col min="16109" max="16112" width="11.7265625" style="3" customWidth="1"/>
    <col min="16113" max="16113" width="10.453125" style="3" customWidth="1"/>
    <col min="16114" max="16114" width="0.90625" style="3" customWidth="1"/>
    <col min="16115" max="16115" width="5.6328125" style="3" customWidth="1"/>
    <col min="16116" max="16116" width="9" style="3" customWidth="1"/>
    <col min="16117" max="16117" width="5.6328125" style="3" customWidth="1"/>
    <col min="16118" max="16118" width="9" style="3" customWidth="1"/>
    <col min="16119" max="16119" width="5.6328125" style="3" customWidth="1"/>
    <col min="16120" max="16120" width="9" style="3" customWidth="1"/>
    <col min="16121" max="16121" width="5.6328125" style="3" customWidth="1"/>
    <col min="16122" max="16122" width="9" style="3" customWidth="1"/>
    <col min="16123" max="16123" width="5.6328125" style="3" customWidth="1"/>
    <col min="16124" max="16124" width="9" style="3" customWidth="1"/>
    <col min="16125" max="16125" width="9" style="3"/>
    <col min="16126" max="16126" width="0.90625" style="3" customWidth="1"/>
    <col min="16127" max="16127" width="4.453125" style="3" customWidth="1"/>
    <col min="16128" max="16128" width="9" style="3"/>
    <col min="16129" max="16129" width="11.08984375" style="3" customWidth="1"/>
    <col min="16130" max="16130" width="0.90625" style="3" customWidth="1"/>
    <col min="16131" max="16131" width="4.6328125" style="3" customWidth="1"/>
    <col min="16132" max="16132" width="22.6328125" style="3" customWidth="1"/>
    <col min="16133" max="16136" width="0" style="3" hidden="1" customWidth="1"/>
    <col min="16137" max="16352" width="9" style="3"/>
    <col min="16353"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'内訳(建築A5)'!$I$78+1</f>
        <v>51</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04"/>
      <c r="C5" s="104"/>
      <c r="D5" s="68"/>
      <c r="E5" s="69"/>
      <c r="F5" s="105"/>
      <c r="G5" s="70"/>
      <c r="H5" s="390"/>
      <c r="I5" s="391"/>
    </row>
    <row r="6" spans="1:9" s="38" customFormat="1" ht="13.5" customHeight="1">
      <c r="A6" s="59" t="s">
        <v>18</v>
      </c>
      <c r="B6" s="109" t="s">
        <v>19</v>
      </c>
      <c r="C6" s="109"/>
      <c r="D6" s="76"/>
      <c r="E6" s="61"/>
      <c r="F6" s="110"/>
      <c r="G6" s="77"/>
      <c r="H6" s="388"/>
      <c r="I6" s="389"/>
    </row>
    <row r="7" spans="1:9" s="118" customFormat="1" ht="13.5" customHeight="1">
      <c r="A7" s="111"/>
      <c r="B7" s="112"/>
      <c r="C7" s="112"/>
      <c r="D7" s="113"/>
      <c r="E7" s="114"/>
      <c r="F7" s="115"/>
      <c r="G7" s="115"/>
      <c r="H7" s="396"/>
      <c r="I7" s="397"/>
    </row>
    <row r="8" spans="1:9" s="38" customFormat="1" ht="13.5" customHeight="1">
      <c r="A8" s="59" t="s">
        <v>109</v>
      </c>
      <c r="B8" s="109" t="s">
        <v>110</v>
      </c>
      <c r="C8" s="109"/>
      <c r="D8" s="76">
        <v>1</v>
      </c>
      <c r="E8" s="61" t="s">
        <v>38</v>
      </c>
      <c r="F8" s="110"/>
      <c r="G8" s="110"/>
      <c r="H8" s="398"/>
      <c r="I8" s="399"/>
    </row>
    <row r="9" spans="1:9" s="118" customFormat="1" ht="13.5" customHeight="1">
      <c r="A9" s="111"/>
      <c r="B9" s="143"/>
      <c r="C9" s="143"/>
      <c r="D9" s="84"/>
      <c r="E9" s="85"/>
      <c r="F9" s="115"/>
      <c r="G9" s="115"/>
      <c r="H9" s="396"/>
      <c r="I9" s="397"/>
    </row>
    <row r="10" spans="1:9" s="38" customFormat="1" ht="13.5" customHeight="1">
      <c r="A10" s="59" t="s">
        <v>111</v>
      </c>
      <c r="B10" s="109" t="s">
        <v>112</v>
      </c>
      <c r="C10" s="109"/>
      <c r="D10" s="76">
        <v>1</v>
      </c>
      <c r="E10" s="61" t="s">
        <v>38</v>
      </c>
      <c r="F10" s="110"/>
      <c r="G10" s="110"/>
      <c r="H10" s="398"/>
      <c r="I10" s="399"/>
    </row>
    <row r="11" spans="1:9" s="118" customFormat="1" ht="13.5" customHeight="1">
      <c r="A11" s="111"/>
      <c r="B11" s="112"/>
      <c r="C11" s="112"/>
      <c r="D11" s="113"/>
      <c r="E11" s="114"/>
      <c r="F11" s="115"/>
      <c r="G11" s="115"/>
      <c r="H11" s="396"/>
      <c r="I11" s="397"/>
    </row>
    <row r="12" spans="1:9" s="38" customFormat="1" ht="13.5" customHeight="1">
      <c r="A12" s="59"/>
      <c r="B12" s="109"/>
      <c r="C12" s="109"/>
      <c r="D12" s="76"/>
      <c r="E12" s="61"/>
      <c r="F12" s="110"/>
      <c r="G12" s="110"/>
      <c r="H12" s="398"/>
      <c r="I12" s="399"/>
    </row>
    <row r="13" spans="1:9" s="118" customFormat="1" ht="13.5" customHeight="1">
      <c r="A13" s="111"/>
      <c r="B13" s="112"/>
      <c r="C13" s="112"/>
      <c r="D13" s="113"/>
      <c r="E13" s="114"/>
      <c r="F13" s="115"/>
      <c r="G13" s="115"/>
      <c r="H13" s="396"/>
      <c r="I13" s="397"/>
    </row>
    <row r="14" spans="1:9" s="38" customFormat="1" ht="13.5" customHeight="1">
      <c r="A14" s="59"/>
      <c r="B14" s="109"/>
      <c r="C14" s="109"/>
      <c r="D14" s="76"/>
      <c r="E14" s="61"/>
      <c r="F14" s="110"/>
      <c r="G14" s="110"/>
      <c r="H14" s="398"/>
      <c r="I14" s="399"/>
    </row>
    <row r="15" spans="1:9" s="118" customFormat="1" ht="13.5" customHeight="1">
      <c r="A15" s="111"/>
      <c r="B15" s="112"/>
      <c r="C15" s="112"/>
      <c r="D15" s="113"/>
      <c r="E15" s="114"/>
      <c r="F15" s="115"/>
      <c r="G15" s="115"/>
      <c r="H15" s="396"/>
      <c r="I15" s="397"/>
    </row>
    <row r="16" spans="1:9" s="38" customFormat="1" ht="13.5" customHeight="1">
      <c r="A16" s="59"/>
      <c r="B16" s="109"/>
      <c r="C16" s="109"/>
      <c r="D16" s="76"/>
      <c r="E16" s="61"/>
      <c r="F16" s="110"/>
      <c r="G16" s="110"/>
      <c r="H16" s="398"/>
      <c r="I16" s="399"/>
    </row>
    <row r="17" spans="1:9" s="118" customFormat="1" ht="13.5" customHeight="1">
      <c r="A17" s="111"/>
      <c r="B17" s="112"/>
      <c r="C17" s="112"/>
      <c r="D17" s="113"/>
      <c r="E17" s="114"/>
      <c r="F17" s="115"/>
      <c r="G17" s="115"/>
      <c r="H17" s="396"/>
      <c r="I17" s="397"/>
    </row>
    <row r="18" spans="1:9" s="38" customFormat="1" ht="13.5" customHeight="1">
      <c r="A18" s="59"/>
      <c r="B18" s="109"/>
      <c r="C18" s="109"/>
      <c r="D18" s="76"/>
      <c r="E18" s="61"/>
      <c r="F18" s="110"/>
      <c r="G18" s="110"/>
      <c r="H18" s="398"/>
      <c r="I18" s="399"/>
    </row>
    <row r="19" spans="1:9" s="118" customFormat="1" ht="13.5" customHeight="1">
      <c r="A19" s="111"/>
      <c r="B19" s="112"/>
      <c r="C19" s="112"/>
      <c r="D19" s="113"/>
      <c r="E19" s="114"/>
      <c r="F19" s="115"/>
      <c r="G19" s="115"/>
      <c r="H19" s="396"/>
      <c r="I19" s="397"/>
    </row>
    <row r="20" spans="1:9" s="38" customFormat="1" ht="13.5" customHeight="1">
      <c r="A20" s="59"/>
      <c r="B20" s="109"/>
      <c r="C20" s="109"/>
      <c r="D20" s="76"/>
      <c r="E20" s="61"/>
      <c r="F20" s="110"/>
      <c r="G20" s="110"/>
      <c r="H20" s="398"/>
      <c r="I20" s="399"/>
    </row>
    <row r="21" spans="1:9" s="118" customFormat="1" ht="13.5" customHeight="1">
      <c r="A21" s="111"/>
      <c r="B21" s="112"/>
      <c r="C21" s="112"/>
      <c r="D21" s="113"/>
      <c r="E21" s="114"/>
      <c r="F21" s="115"/>
      <c r="G21" s="115"/>
      <c r="H21" s="396"/>
      <c r="I21" s="397"/>
    </row>
    <row r="22" spans="1:9" s="38" customFormat="1" ht="13.5" customHeight="1">
      <c r="A22" s="59"/>
      <c r="B22" s="109"/>
      <c r="C22" s="109"/>
      <c r="D22" s="76"/>
      <c r="E22" s="61"/>
      <c r="F22" s="110"/>
      <c r="G22" s="110"/>
      <c r="H22" s="398"/>
      <c r="I22" s="399"/>
    </row>
    <row r="23" spans="1:9" s="118" customFormat="1" ht="13.5" customHeight="1">
      <c r="A23" s="111"/>
      <c r="B23" s="112"/>
      <c r="C23" s="112"/>
      <c r="D23" s="113"/>
      <c r="E23" s="114"/>
      <c r="F23" s="115"/>
      <c r="G23" s="115"/>
      <c r="H23" s="396"/>
      <c r="I23" s="397"/>
    </row>
    <row r="24" spans="1:9" s="38" customFormat="1" ht="13.5" customHeight="1">
      <c r="A24" s="59"/>
      <c r="B24" s="109"/>
      <c r="C24" s="109"/>
      <c r="D24" s="76"/>
      <c r="E24" s="61"/>
      <c r="F24" s="110"/>
      <c r="G24" s="110"/>
      <c r="H24" s="398"/>
      <c r="I24" s="399"/>
    </row>
    <row r="25" spans="1:9" s="118" customFormat="1" ht="13.5" customHeight="1">
      <c r="A25" s="111"/>
      <c r="B25" s="112"/>
      <c r="C25" s="112"/>
      <c r="D25" s="113"/>
      <c r="E25" s="114"/>
      <c r="F25" s="115"/>
      <c r="G25" s="115"/>
      <c r="H25" s="396"/>
      <c r="I25" s="397"/>
    </row>
    <row r="26" spans="1:9" s="38" customFormat="1" ht="13.5" customHeight="1">
      <c r="A26" s="59"/>
      <c r="B26" s="109"/>
      <c r="C26" s="109"/>
      <c r="D26" s="76"/>
      <c r="E26" s="61"/>
      <c r="F26" s="110"/>
      <c r="G26" s="110"/>
      <c r="H26" s="398"/>
      <c r="I26" s="399"/>
    </row>
    <row r="27" spans="1:9" s="118" customFormat="1" ht="13.5" customHeight="1">
      <c r="A27" s="111"/>
      <c r="B27" s="112"/>
      <c r="C27" s="112"/>
      <c r="D27" s="113"/>
      <c r="E27" s="114"/>
      <c r="F27" s="115"/>
      <c r="G27" s="115"/>
      <c r="H27" s="396"/>
      <c r="I27" s="397"/>
    </row>
    <row r="28" spans="1:9" s="38" customFormat="1" ht="13.5" customHeight="1">
      <c r="A28" s="59"/>
      <c r="B28" s="109"/>
      <c r="C28" s="109"/>
      <c r="D28" s="76"/>
      <c r="E28" s="61"/>
      <c r="F28" s="110"/>
      <c r="G28" s="110"/>
      <c r="H28" s="398"/>
      <c r="I28" s="399"/>
    </row>
    <row r="29" spans="1:9" s="118" customFormat="1" ht="13.5" customHeight="1">
      <c r="A29" s="111"/>
      <c r="B29" s="112"/>
      <c r="C29" s="112"/>
      <c r="D29" s="113"/>
      <c r="E29" s="114"/>
      <c r="F29" s="115"/>
      <c r="G29" s="115"/>
      <c r="H29" s="396"/>
      <c r="I29" s="397"/>
    </row>
    <row r="30" spans="1:9" s="38" customFormat="1" ht="13.5" customHeight="1">
      <c r="A30" s="59"/>
      <c r="B30" s="109"/>
      <c r="C30" s="109"/>
      <c r="D30" s="76"/>
      <c r="E30" s="61"/>
      <c r="F30" s="110"/>
      <c r="G30" s="110"/>
      <c r="H30" s="398"/>
      <c r="I30" s="399"/>
    </row>
    <row r="31" spans="1:9" s="118" customFormat="1" ht="13.5" customHeight="1">
      <c r="A31" s="111"/>
      <c r="B31" s="112"/>
      <c r="C31" s="112"/>
      <c r="D31" s="113"/>
      <c r="E31" s="114"/>
      <c r="F31" s="115"/>
      <c r="G31" s="115"/>
      <c r="H31" s="396"/>
      <c r="I31" s="397"/>
    </row>
    <row r="32" spans="1:9" s="38" customFormat="1" ht="13.5" customHeight="1">
      <c r="A32" s="59"/>
      <c r="B32" s="109"/>
      <c r="C32" s="109"/>
      <c r="D32" s="76"/>
      <c r="E32" s="61"/>
      <c r="F32" s="110"/>
      <c r="G32" s="110"/>
      <c r="H32" s="398"/>
      <c r="I32" s="399"/>
    </row>
    <row r="33" spans="1:9" s="118" customFormat="1" ht="13.5" customHeight="1">
      <c r="A33" s="111"/>
      <c r="B33" s="112"/>
      <c r="C33" s="112"/>
      <c r="D33" s="113"/>
      <c r="E33" s="114"/>
      <c r="F33" s="115"/>
      <c r="G33" s="115"/>
      <c r="H33" s="396"/>
      <c r="I33" s="397"/>
    </row>
    <row r="34" spans="1:9" s="38" customFormat="1" ht="13.5" customHeight="1">
      <c r="A34" s="59"/>
      <c r="B34" s="109"/>
      <c r="C34" s="109"/>
      <c r="D34" s="76"/>
      <c r="E34" s="61"/>
      <c r="F34" s="110"/>
      <c r="G34" s="110"/>
      <c r="H34" s="398"/>
      <c r="I34" s="399"/>
    </row>
    <row r="35" spans="1:9" s="118" customFormat="1" ht="13.5" customHeight="1">
      <c r="A35" s="111"/>
      <c r="B35" s="112"/>
      <c r="C35" s="112"/>
      <c r="D35" s="113"/>
      <c r="E35" s="114"/>
      <c r="F35" s="115"/>
      <c r="G35" s="115"/>
      <c r="H35" s="400"/>
      <c r="I35" s="401"/>
    </row>
    <row r="36" spans="1:9" s="38" customFormat="1" ht="13.5" customHeight="1">
      <c r="A36" s="87"/>
      <c r="B36" s="125" t="str">
        <f>+$A$6&amp;"-計"</f>
        <v>A-6-計</v>
      </c>
      <c r="C36" s="126"/>
      <c r="D36" s="88"/>
      <c r="E36" s="89"/>
      <c r="F36" s="127"/>
      <c r="G36" s="127"/>
      <c r="H36" s="402"/>
      <c r="I36" s="403"/>
    </row>
    <row r="37" spans="1:9" s="118" customFormat="1" ht="13.5" customHeight="1">
      <c r="A37" s="130"/>
      <c r="B37" s="131"/>
      <c r="C37" s="131"/>
      <c r="E37" s="132"/>
      <c r="F37" s="133"/>
      <c r="G37" s="134"/>
    </row>
    <row r="38" spans="1:9" s="38" customFormat="1" ht="13.5" customHeight="1">
      <c r="A38" s="50"/>
      <c r="B38" s="136"/>
      <c r="C38" s="136"/>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52</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38" customFormat="1" ht="13.5" customHeight="1">
      <c r="A43" s="67"/>
      <c r="B43" s="104"/>
      <c r="C43" s="104"/>
      <c r="D43" s="68"/>
      <c r="E43" s="69"/>
      <c r="F43" s="105"/>
      <c r="G43" s="70"/>
      <c r="H43" s="390"/>
      <c r="I43" s="391"/>
    </row>
    <row r="44" spans="1:9" s="38" customFormat="1" ht="13.5" customHeight="1">
      <c r="A44" s="59" t="str">
        <f>+$A$8</f>
        <v>a</v>
      </c>
      <c r="B44" s="109" t="str">
        <f>+$B$8</f>
        <v>撤去</v>
      </c>
      <c r="C44" s="109"/>
      <c r="D44" s="76"/>
      <c r="E44" s="61"/>
      <c r="F44" s="110"/>
      <c r="G44" s="77"/>
      <c r="H44" s="388"/>
      <c r="I44" s="389"/>
    </row>
    <row r="45" spans="1:9" s="118" customFormat="1" ht="13.5" customHeight="1">
      <c r="A45" s="111"/>
      <c r="B45" s="112"/>
      <c r="C45" s="112"/>
      <c r="D45" s="113"/>
      <c r="E45" s="114"/>
      <c r="F45" s="115"/>
      <c r="G45" s="115"/>
      <c r="H45" s="396"/>
      <c r="I45" s="404"/>
    </row>
    <row r="46" spans="1:9" s="38" customFormat="1" ht="13.5" customHeight="1">
      <c r="A46" s="59"/>
      <c r="B46" s="109" t="s">
        <v>82</v>
      </c>
      <c r="C46" s="109"/>
      <c r="D46" s="76"/>
      <c r="E46" s="61"/>
      <c r="F46" s="110"/>
      <c r="G46" s="110"/>
      <c r="H46" s="398"/>
      <c r="I46" s="399"/>
    </row>
    <row r="47" spans="1:9" s="118" customFormat="1" ht="13.5" customHeight="1">
      <c r="A47" s="111"/>
      <c r="B47" s="143" t="s">
        <v>527</v>
      </c>
      <c r="C47" s="143"/>
      <c r="D47" s="113"/>
      <c r="E47" s="114"/>
      <c r="F47" s="115"/>
      <c r="G47" s="115"/>
      <c r="H47" s="396"/>
      <c r="I47" s="397"/>
    </row>
    <row r="48" spans="1:9" s="38" customFormat="1" ht="13.5" customHeight="1">
      <c r="A48" s="59"/>
      <c r="B48" s="109" t="s">
        <v>544</v>
      </c>
      <c r="C48" s="109" t="s">
        <v>545</v>
      </c>
      <c r="D48" s="76">
        <v>20.8</v>
      </c>
      <c r="E48" s="61" t="s">
        <v>85</v>
      </c>
      <c r="F48" s="110"/>
      <c r="G48" s="110"/>
      <c r="H48" s="398"/>
      <c r="I48" s="399"/>
    </row>
    <row r="49" spans="1:9" s="118" customFormat="1" ht="13.5" customHeight="1">
      <c r="A49" s="111"/>
      <c r="B49" s="143" t="s">
        <v>523</v>
      </c>
      <c r="C49" s="143"/>
      <c r="D49" s="113"/>
      <c r="E49" s="114"/>
      <c r="F49" s="115"/>
      <c r="G49" s="115"/>
      <c r="H49" s="396"/>
      <c r="I49" s="397"/>
    </row>
    <row r="50" spans="1:9" s="38" customFormat="1" ht="13.5" customHeight="1">
      <c r="A50" s="59"/>
      <c r="B50" s="109" t="s">
        <v>546</v>
      </c>
      <c r="C50" s="109"/>
      <c r="D50" s="76">
        <v>12.9</v>
      </c>
      <c r="E50" s="61" t="s">
        <v>85</v>
      </c>
      <c r="F50" s="110"/>
      <c r="G50" s="110"/>
      <c r="H50" s="398"/>
      <c r="I50" s="399"/>
    </row>
    <row r="51" spans="1:9" s="118" customFormat="1" ht="13.5" customHeight="1">
      <c r="A51" s="111"/>
      <c r="B51" s="143" t="s">
        <v>527</v>
      </c>
      <c r="C51" s="143"/>
      <c r="D51" s="113"/>
      <c r="E51" s="114"/>
      <c r="F51" s="115"/>
      <c r="G51" s="115"/>
      <c r="H51" s="396"/>
      <c r="I51" s="397"/>
    </row>
    <row r="52" spans="1:9" s="38" customFormat="1" ht="13.5" customHeight="1">
      <c r="A52" s="59"/>
      <c r="B52" s="109" t="s">
        <v>547</v>
      </c>
      <c r="C52" s="109" t="s">
        <v>548</v>
      </c>
      <c r="D52" s="76">
        <v>473</v>
      </c>
      <c r="E52" s="61" t="s">
        <v>85</v>
      </c>
      <c r="F52" s="110"/>
      <c r="G52" s="110"/>
      <c r="H52" s="398"/>
      <c r="I52" s="399"/>
    </row>
    <row r="53" spans="1:9" s="118" customFormat="1" ht="13.5" customHeight="1">
      <c r="A53" s="111"/>
      <c r="B53" s="143" t="s">
        <v>549</v>
      </c>
      <c r="C53" s="143"/>
      <c r="D53" s="113"/>
      <c r="E53" s="114"/>
      <c r="F53" s="115"/>
      <c r="G53" s="115"/>
      <c r="H53" s="396"/>
      <c r="I53" s="397"/>
    </row>
    <row r="54" spans="1:9" s="38" customFormat="1" ht="13.5" customHeight="1">
      <c r="A54" s="59"/>
      <c r="B54" s="109" t="s">
        <v>547</v>
      </c>
      <c r="C54" s="109" t="s">
        <v>548</v>
      </c>
      <c r="D54" s="76">
        <v>4.3</v>
      </c>
      <c r="E54" s="61" t="s">
        <v>85</v>
      </c>
      <c r="F54" s="110"/>
      <c r="G54" s="110"/>
      <c r="H54" s="398"/>
      <c r="I54" s="399"/>
    </row>
    <row r="55" spans="1:9" s="118" customFormat="1" ht="13.5" customHeight="1">
      <c r="A55" s="111"/>
      <c r="B55" s="143" t="s">
        <v>523</v>
      </c>
      <c r="C55" s="143"/>
      <c r="D55" s="113"/>
      <c r="E55" s="114"/>
      <c r="F55" s="115"/>
      <c r="G55" s="115"/>
      <c r="H55" s="396"/>
      <c r="I55" s="397"/>
    </row>
    <row r="56" spans="1:9" s="38" customFormat="1" ht="13.5" customHeight="1">
      <c r="A56" s="59"/>
      <c r="B56" s="109" t="s">
        <v>550</v>
      </c>
      <c r="C56" s="109" t="s">
        <v>551</v>
      </c>
      <c r="D56" s="76">
        <v>12.9</v>
      </c>
      <c r="E56" s="61" t="s">
        <v>85</v>
      </c>
      <c r="F56" s="110"/>
      <c r="G56" s="110"/>
      <c r="H56" s="398"/>
      <c r="I56" s="399"/>
    </row>
    <row r="57" spans="1:9" s="118" customFormat="1" ht="13.5" customHeight="1">
      <c r="A57" s="111"/>
      <c r="B57" s="143" t="s">
        <v>552</v>
      </c>
      <c r="C57" s="143" t="s">
        <v>553</v>
      </c>
      <c r="D57" s="113"/>
      <c r="E57" s="114"/>
      <c r="F57" s="115"/>
      <c r="G57" s="115"/>
      <c r="H57" s="396"/>
      <c r="I57" s="404"/>
    </row>
    <row r="58" spans="1:9" s="38" customFormat="1" ht="13.5" customHeight="1">
      <c r="A58" s="59"/>
      <c r="B58" s="109" t="s">
        <v>554</v>
      </c>
      <c r="C58" s="109" t="s">
        <v>555</v>
      </c>
      <c r="D58" s="76">
        <v>85.8</v>
      </c>
      <c r="E58" s="61" t="s">
        <v>119</v>
      </c>
      <c r="F58" s="110"/>
      <c r="G58" s="110"/>
      <c r="H58" s="398"/>
      <c r="I58" s="399"/>
    </row>
    <row r="59" spans="1:9" s="118" customFormat="1" ht="13.5" customHeight="1">
      <c r="A59" s="111"/>
      <c r="B59" s="143" t="s">
        <v>556</v>
      </c>
      <c r="C59" s="143"/>
      <c r="D59" s="113"/>
      <c r="E59" s="114"/>
      <c r="F59" s="115"/>
      <c r="G59" s="115"/>
      <c r="H59" s="396"/>
      <c r="I59" s="404"/>
    </row>
    <row r="60" spans="1:9" s="38" customFormat="1" ht="13.5" customHeight="1">
      <c r="A60" s="59"/>
      <c r="B60" s="109" t="s">
        <v>554</v>
      </c>
      <c r="C60" s="109" t="s">
        <v>557</v>
      </c>
      <c r="D60" s="76">
        <v>28.8</v>
      </c>
      <c r="E60" s="61" t="s">
        <v>119</v>
      </c>
      <c r="F60" s="110"/>
      <c r="G60" s="110"/>
      <c r="H60" s="398"/>
      <c r="I60" s="399"/>
    </row>
    <row r="61" spans="1:9" s="118" customFormat="1" ht="13.5" customHeight="1">
      <c r="A61" s="111"/>
      <c r="B61" s="143" t="s">
        <v>558</v>
      </c>
      <c r="C61" s="143" t="s">
        <v>559</v>
      </c>
      <c r="D61" s="113"/>
      <c r="E61" s="114"/>
      <c r="F61" s="115"/>
      <c r="G61" s="115"/>
      <c r="H61" s="396"/>
      <c r="I61" s="404"/>
    </row>
    <row r="62" spans="1:9" s="38" customFormat="1" ht="13.5" customHeight="1">
      <c r="A62" s="59"/>
      <c r="B62" s="109" t="s">
        <v>560</v>
      </c>
      <c r="C62" s="109" t="s">
        <v>561</v>
      </c>
      <c r="D62" s="76">
        <v>1</v>
      </c>
      <c r="E62" s="61" t="s">
        <v>145</v>
      </c>
      <c r="F62" s="110"/>
      <c r="G62" s="110"/>
      <c r="H62" s="398"/>
      <c r="I62" s="399"/>
    </row>
    <row r="63" spans="1:9" s="118" customFormat="1" ht="13.5" customHeight="1">
      <c r="A63" s="111"/>
      <c r="B63" s="143"/>
      <c r="C63" s="143"/>
      <c r="D63" s="113"/>
      <c r="E63" s="114"/>
      <c r="F63" s="115"/>
      <c r="G63" s="115"/>
      <c r="H63" s="396"/>
      <c r="I63" s="397"/>
    </row>
    <row r="64" spans="1:9" s="38" customFormat="1" ht="13.5" customHeight="1">
      <c r="A64" s="59"/>
      <c r="B64" s="109" t="s">
        <v>562</v>
      </c>
      <c r="C64" s="109" t="s">
        <v>563</v>
      </c>
      <c r="D64" s="76">
        <v>17</v>
      </c>
      <c r="E64" s="61" t="s">
        <v>119</v>
      </c>
      <c r="F64" s="110"/>
      <c r="G64" s="110"/>
      <c r="H64" s="398"/>
      <c r="I64" s="399"/>
    </row>
    <row r="65" spans="1:9" s="118" customFormat="1" ht="13.5" customHeight="1">
      <c r="A65" s="111"/>
      <c r="B65" s="112"/>
      <c r="C65" s="112"/>
      <c r="D65" s="113"/>
      <c r="E65" s="114"/>
      <c r="F65" s="115"/>
      <c r="G65" s="115"/>
      <c r="H65" s="396"/>
      <c r="I65" s="397"/>
    </row>
    <row r="66" spans="1:9" s="38" customFormat="1" ht="13.5" customHeight="1">
      <c r="A66" s="59"/>
      <c r="B66" s="109"/>
      <c r="C66" s="109"/>
      <c r="D66" s="76"/>
      <c r="E66" s="61"/>
      <c r="F66" s="110"/>
      <c r="G66" s="110"/>
      <c r="H66" s="398"/>
      <c r="I66" s="399"/>
    </row>
    <row r="67" spans="1:9" s="118" customFormat="1" ht="13.5" customHeight="1">
      <c r="A67" s="111"/>
      <c r="B67" s="112"/>
      <c r="C67" s="112"/>
      <c r="D67" s="113"/>
      <c r="E67" s="114"/>
      <c r="F67" s="115"/>
      <c r="G67" s="115"/>
      <c r="H67" s="396"/>
      <c r="I67" s="397"/>
    </row>
    <row r="68" spans="1:9" s="38" customFormat="1" ht="13.5" customHeight="1">
      <c r="A68" s="59"/>
      <c r="B68" s="109"/>
      <c r="C68" s="109"/>
      <c r="D68" s="76"/>
      <c r="E68" s="61"/>
      <c r="F68" s="110"/>
      <c r="G68" s="110"/>
      <c r="H68" s="398"/>
      <c r="I68" s="399"/>
    </row>
    <row r="69" spans="1:9" s="118" customFormat="1" ht="13.5" customHeight="1">
      <c r="A69" s="111"/>
      <c r="B69" s="112"/>
      <c r="C69" s="112"/>
      <c r="D69" s="113"/>
      <c r="E69" s="114"/>
      <c r="F69" s="115"/>
      <c r="G69" s="115"/>
      <c r="H69" s="396"/>
      <c r="I69" s="397"/>
    </row>
    <row r="70" spans="1:9" s="38" customFormat="1" ht="13.5" customHeight="1">
      <c r="A70" s="59"/>
      <c r="B70" s="109"/>
      <c r="C70" s="109"/>
      <c r="D70" s="76"/>
      <c r="E70" s="61"/>
      <c r="F70" s="110"/>
      <c r="G70" s="110"/>
      <c r="H70" s="398"/>
      <c r="I70" s="399"/>
    </row>
    <row r="71" spans="1:9" s="118" customFormat="1" ht="13.5" customHeight="1">
      <c r="A71" s="111"/>
      <c r="B71" s="112"/>
      <c r="C71" s="112"/>
      <c r="D71" s="113"/>
      <c r="E71" s="114"/>
      <c r="F71" s="115"/>
      <c r="G71" s="115"/>
      <c r="H71" s="396"/>
      <c r="I71" s="397"/>
    </row>
    <row r="72" spans="1:9" s="38" customFormat="1" ht="13.5" customHeight="1">
      <c r="A72" s="59"/>
      <c r="B72" s="100"/>
      <c r="C72" s="109"/>
      <c r="D72" s="76"/>
      <c r="E72" s="61"/>
      <c r="F72" s="110"/>
      <c r="G72" s="110"/>
      <c r="H72" s="398"/>
      <c r="I72" s="399"/>
    </row>
    <row r="73" spans="1:9" s="118" customFormat="1" ht="13.5" customHeight="1">
      <c r="A73" s="111"/>
      <c r="B73" s="112"/>
      <c r="C73" s="112"/>
      <c r="D73" s="113"/>
      <c r="E73" s="114"/>
      <c r="F73" s="115"/>
      <c r="G73" s="115"/>
      <c r="H73" s="400"/>
      <c r="I73" s="401"/>
    </row>
    <row r="74" spans="1:9" s="38" customFormat="1" ht="13.5" customHeight="1">
      <c r="A74" s="87"/>
      <c r="B74" s="125"/>
      <c r="C74" s="126"/>
      <c r="D74" s="88"/>
      <c r="E74" s="89"/>
      <c r="F74" s="127"/>
      <c r="G74" s="127"/>
      <c r="H74" s="402"/>
      <c r="I74" s="403"/>
    </row>
    <row r="75" spans="1:9" s="118" customFormat="1" ht="13.5" customHeight="1">
      <c r="A75" s="130"/>
      <c r="B75" s="131"/>
      <c r="C75" s="131"/>
      <c r="E75" s="132"/>
      <c r="F75" s="133"/>
      <c r="G75" s="134"/>
    </row>
    <row r="76" spans="1:9" s="38" customFormat="1" ht="13.5" customHeight="1">
      <c r="A76" s="50"/>
      <c r="B76" s="136"/>
      <c r="C76" s="136"/>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53</v>
      </c>
    </row>
    <row r="79" spans="1:9" s="38" customFormat="1" ht="13.5" customHeight="1">
      <c r="A79" s="54"/>
      <c r="B79" s="96"/>
      <c r="C79" s="96"/>
      <c r="D79" s="55"/>
      <c r="E79" s="56"/>
      <c r="F79" s="57"/>
      <c r="G79" s="57"/>
      <c r="H79" s="384"/>
      <c r="I79" s="385"/>
    </row>
    <row r="80" spans="1:9" s="38" customFormat="1" ht="13.5" customHeight="1">
      <c r="A80" s="59" t="s">
        <v>29</v>
      </c>
      <c r="B80" s="100" t="s">
        <v>58</v>
      </c>
      <c r="C80" s="100" t="s">
        <v>59</v>
      </c>
      <c r="D80" s="60" t="s">
        <v>60</v>
      </c>
      <c r="E80" s="61" t="s">
        <v>32</v>
      </c>
      <c r="F80" s="61" t="s">
        <v>61</v>
      </c>
      <c r="G80" s="61" t="s">
        <v>62</v>
      </c>
      <c r="H80" s="386" t="s">
        <v>63</v>
      </c>
      <c r="I80" s="387"/>
    </row>
    <row r="81" spans="1:9" s="38" customFormat="1" ht="13.5" customHeight="1">
      <c r="A81" s="67"/>
      <c r="B81" s="143" t="s">
        <v>564</v>
      </c>
      <c r="C81" s="104"/>
      <c r="D81" s="68"/>
      <c r="E81" s="69"/>
      <c r="F81" s="105"/>
      <c r="G81" s="70"/>
      <c r="H81" s="390"/>
      <c r="I81" s="391"/>
    </row>
    <row r="82" spans="1:9" s="38" customFormat="1" ht="13.5" customHeight="1">
      <c r="A82" s="59"/>
      <c r="B82" s="109" t="s">
        <v>565</v>
      </c>
      <c r="C82" s="109"/>
      <c r="D82" s="76"/>
      <c r="E82" s="61"/>
      <c r="F82" s="110"/>
      <c r="G82" s="77"/>
      <c r="H82" s="388"/>
      <c r="I82" s="389"/>
    </row>
    <row r="83" spans="1:9" s="118" customFormat="1" ht="13.5" customHeight="1">
      <c r="A83" s="111"/>
      <c r="B83" s="143" t="s">
        <v>566</v>
      </c>
      <c r="C83" s="143"/>
      <c r="D83" s="84"/>
      <c r="E83" s="85"/>
      <c r="F83" s="115"/>
      <c r="G83" s="115"/>
      <c r="H83" s="396"/>
      <c r="I83" s="397"/>
    </row>
    <row r="84" spans="1:9" s="38" customFormat="1" ht="13.5" customHeight="1">
      <c r="A84" s="59"/>
      <c r="B84" s="109" t="s">
        <v>567</v>
      </c>
      <c r="C84" s="109" t="s">
        <v>568</v>
      </c>
      <c r="D84" s="76">
        <v>12</v>
      </c>
      <c r="E84" s="61" t="s">
        <v>85</v>
      </c>
      <c r="F84" s="110"/>
      <c r="G84" s="110"/>
      <c r="H84" s="398"/>
      <c r="I84" s="399"/>
    </row>
    <row r="85" spans="1:9" s="118" customFormat="1" ht="13.5" customHeight="1">
      <c r="A85" s="111"/>
      <c r="B85" s="143" t="s">
        <v>569</v>
      </c>
      <c r="C85" s="143" t="s">
        <v>570</v>
      </c>
      <c r="D85" s="84"/>
      <c r="E85" s="85"/>
      <c r="F85" s="115"/>
      <c r="G85" s="115"/>
      <c r="H85" s="396"/>
      <c r="I85" s="404"/>
    </row>
    <row r="86" spans="1:9" s="38" customFormat="1" ht="13.5" customHeight="1">
      <c r="A86" s="59"/>
      <c r="B86" s="109" t="s">
        <v>571</v>
      </c>
      <c r="C86" s="109" t="s">
        <v>572</v>
      </c>
      <c r="D86" s="76">
        <v>80.7</v>
      </c>
      <c r="E86" s="61" t="s">
        <v>119</v>
      </c>
      <c r="F86" s="110"/>
      <c r="G86" s="110"/>
      <c r="H86" s="398"/>
      <c r="I86" s="399"/>
    </row>
    <row r="87" spans="1:9" s="118" customFormat="1" ht="13.5" customHeight="1">
      <c r="A87" s="111"/>
      <c r="B87" s="143" t="s">
        <v>566</v>
      </c>
      <c r="C87" s="143"/>
      <c r="D87" s="84"/>
      <c r="E87" s="85"/>
      <c r="F87" s="115"/>
      <c r="G87" s="115"/>
      <c r="H87" s="396"/>
      <c r="I87" s="397"/>
    </row>
    <row r="88" spans="1:9" s="38" customFormat="1" ht="13.5" customHeight="1">
      <c r="A88" s="59"/>
      <c r="B88" s="109" t="s">
        <v>547</v>
      </c>
      <c r="C88" s="109" t="s">
        <v>548</v>
      </c>
      <c r="D88" s="76">
        <v>151</v>
      </c>
      <c r="E88" s="61" t="s">
        <v>85</v>
      </c>
      <c r="F88" s="110"/>
      <c r="G88" s="110"/>
      <c r="H88" s="398"/>
      <c r="I88" s="399"/>
    </row>
    <row r="89" spans="1:9" s="118" customFormat="1" ht="13.5" customHeight="1">
      <c r="A89" s="83"/>
      <c r="B89" s="143"/>
      <c r="C89" s="143"/>
      <c r="D89" s="84"/>
      <c r="E89" s="85"/>
      <c r="F89" s="115"/>
      <c r="G89" s="115"/>
      <c r="H89" s="396"/>
      <c r="I89" s="397"/>
    </row>
    <row r="90" spans="1:9" s="38" customFormat="1" ht="13.5" customHeight="1">
      <c r="A90" s="59"/>
      <c r="B90" s="109"/>
      <c r="C90" s="109"/>
      <c r="D90" s="76"/>
      <c r="E90" s="61"/>
      <c r="F90" s="110"/>
      <c r="G90" s="110"/>
      <c r="H90" s="398"/>
      <c r="I90" s="399"/>
    </row>
    <row r="91" spans="1:9" s="118" customFormat="1" ht="13.5" customHeight="1">
      <c r="A91" s="83"/>
      <c r="B91" s="143"/>
      <c r="C91" s="143"/>
      <c r="D91" s="84"/>
      <c r="E91" s="85"/>
      <c r="F91" s="115"/>
      <c r="G91" s="115"/>
      <c r="H91" s="396"/>
      <c r="I91" s="397"/>
    </row>
    <row r="92" spans="1:9" s="38" customFormat="1" ht="13.5" customHeight="1">
      <c r="A92" s="59"/>
      <c r="B92" s="109"/>
      <c r="C92" s="109"/>
      <c r="D92" s="76"/>
      <c r="E92" s="61"/>
      <c r="F92" s="110"/>
      <c r="G92" s="110"/>
      <c r="H92" s="398"/>
      <c r="I92" s="399"/>
    </row>
    <row r="93" spans="1:9" s="118" customFormat="1" ht="13.5" customHeight="1">
      <c r="A93" s="83"/>
      <c r="B93" s="143"/>
      <c r="C93" s="143"/>
      <c r="D93" s="84"/>
      <c r="E93" s="85"/>
      <c r="F93" s="115"/>
      <c r="G93" s="115"/>
      <c r="H93" s="396"/>
      <c r="I93" s="397"/>
    </row>
    <row r="94" spans="1:9" s="38" customFormat="1" ht="13.5" customHeight="1">
      <c r="A94" s="59"/>
      <c r="B94" s="109"/>
      <c r="C94" s="109"/>
      <c r="D94" s="76"/>
      <c r="E94" s="61"/>
      <c r="F94" s="110"/>
      <c r="G94" s="110"/>
      <c r="H94" s="398"/>
      <c r="I94" s="399"/>
    </row>
    <row r="95" spans="1:9" s="118" customFormat="1" ht="13.5" customHeight="1">
      <c r="A95" s="83"/>
      <c r="B95" s="143"/>
      <c r="C95" s="143"/>
      <c r="D95" s="84"/>
      <c r="E95" s="85"/>
      <c r="F95" s="115"/>
      <c r="G95" s="115"/>
      <c r="H95" s="396"/>
      <c r="I95" s="397"/>
    </row>
    <row r="96" spans="1:9" s="38" customFormat="1" ht="13.5" customHeight="1">
      <c r="A96" s="59"/>
      <c r="B96" s="109"/>
      <c r="C96" s="109"/>
      <c r="D96" s="76"/>
      <c r="E96" s="61"/>
      <c r="F96" s="110"/>
      <c r="G96" s="110"/>
      <c r="H96" s="398"/>
      <c r="I96" s="399"/>
    </row>
    <row r="97" spans="1:9" s="118" customFormat="1" ht="13.5" customHeight="1">
      <c r="A97" s="111"/>
      <c r="B97" s="112"/>
      <c r="C97" s="112"/>
      <c r="D97" s="113"/>
      <c r="E97" s="114"/>
      <c r="F97" s="115"/>
      <c r="G97" s="115"/>
      <c r="H97" s="400"/>
      <c r="I97" s="401"/>
    </row>
    <row r="98" spans="1:9" s="38" customFormat="1" ht="13.5" customHeight="1">
      <c r="A98" s="59"/>
      <c r="B98" s="157"/>
      <c r="C98" s="109"/>
      <c r="D98" s="76"/>
      <c r="E98" s="61"/>
      <c r="F98" s="110"/>
      <c r="G98" s="110"/>
      <c r="H98" s="423"/>
      <c r="I98" s="424"/>
    </row>
    <row r="99" spans="1:9" s="118" customFormat="1" ht="13.5" customHeight="1">
      <c r="A99" s="111"/>
      <c r="B99" s="143" t="s">
        <v>573</v>
      </c>
      <c r="C99" s="143"/>
      <c r="D99" s="84"/>
      <c r="E99" s="85"/>
      <c r="F99" s="115"/>
      <c r="G99" s="115"/>
      <c r="H99" s="396"/>
      <c r="I99" s="397"/>
    </row>
    <row r="100" spans="1:9" s="38" customFormat="1" ht="13.5" customHeight="1">
      <c r="A100" s="59"/>
      <c r="B100" s="109" t="s">
        <v>574</v>
      </c>
      <c r="C100" s="109"/>
      <c r="D100" s="76"/>
      <c r="E100" s="61"/>
      <c r="F100" s="110"/>
      <c r="G100" s="110"/>
      <c r="H100" s="398"/>
      <c r="I100" s="399"/>
    </row>
    <row r="101" spans="1:9" s="118" customFormat="1" ht="13.5" customHeight="1">
      <c r="A101" s="111"/>
      <c r="B101" s="143" t="s">
        <v>575</v>
      </c>
      <c r="C101" s="143"/>
      <c r="D101" s="84"/>
      <c r="E101" s="85"/>
      <c r="F101" s="115"/>
      <c r="G101" s="115"/>
      <c r="H101" s="396"/>
      <c r="I101" s="397"/>
    </row>
    <row r="102" spans="1:9" s="38" customFormat="1" ht="13.5" customHeight="1">
      <c r="A102" s="59"/>
      <c r="B102" s="109" t="s">
        <v>576</v>
      </c>
      <c r="C102" s="109" t="s">
        <v>545</v>
      </c>
      <c r="D102" s="76">
        <v>1.4</v>
      </c>
      <c r="E102" s="61" t="s">
        <v>85</v>
      </c>
      <c r="F102" s="110"/>
      <c r="G102" s="110"/>
      <c r="H102" s="398"/>
      <c r="I102" s="399"/>
    </row>
    <row r="103" spans="1:9" s="118" customFormat="1" ht="13.5" customHeight="1">
      <c r="A103" s="111"/>
      <c r="B103" s="143" t="s">
        <v>575</v>
      </c>
      <c r="C103" s="143"/>
      <c r="D103" s="84"/>
      <c r="E103" s="85"/>
      <c r="F103" s="115"/>
      <c r="G103" s="115"/>
      <c r="H103" s="396"/>
      <c r="I103" s="397"/>
    </row>
    <row r="104" spans="1:9" s="38" customFormat="1" ht="13.5" customHeight="1">
      <c r="A104" s="59"/>
      <c r="B104" s="109" t="s">
        <v>567</v>
      </c>
      <c r="C104" s="109" t="s">
        <v>568</v>
      </c>
      <c r="D104" s="76">
        <v>1.4</v>
      </c>
      <c r="E104" s="61" t="s">
        <v>85</v>
      </c>
      <c r="F104" s="110"/>
      <c r="G104" s="110"/>
      <c r="H104" s="398"/>
      <c r="I104" s="399"/>
    </row>
    <row r="105" spans="1:9" s="118" customFormat="1" ht="13.5" customHeight="1">
      <c r="A105" s="111"/>
      <c r="B105" s="143" t="s">
        <v>575</v>
      </c>
      <c r="C105" s="143"/>
      <c r="D105" s="84"/>
      <c r="E105" s="85"/>
      <c r="F105" s="115"/>
      <c r="G105" s="115"/>
      <c r="H105" s="396"/>
      <c r="I105" s="397"/>
    </row>
    <row r="106" spans="1:9" s="38" customFormat="1" ht="13.5" customHeight="1">
      <c r="A106" s="59"/>
      <c r="B106" s="109" t="s">
        <v>547</v>
      </c>
      <c r="C106" s="109" t="s">
        <v>548</v>
      </c>
      <c r="D106" s="76">
        <v>32.5</v>
      </c>
      <c r="E106" s="61" t="s">
        <v>85</v>
      </c>
      <c r="F106" s="110"/>
      <c r="G106" s="110"/>
      <c r="H106" s="398"/>
      <c r="I106" s="399"/>
    </row>
    <row r="107" spans="1:9" s="118" customFormat="1" ht="13.5" customHeight="1">
      <c r="A107" s="111"/>
      <c r="B107" s="143" t="s">
        <v>577</v>
      </c>
      <c r="C107" s="143" t="s">
        <v>578</v>
      </c>
      <c r="D107" s="84"/>
      <c r="E107" s="85"/>
      <c r="F107" s="115"/>
      <c r="G107" s="115"/>
      <c r="H107" s="396"/>
      <c r="I107" s="404"/>
    </row>
    <row r="108" spans="1:9" s="38" customFormat="1" ht="13.5" customHeight="1">
      <c r="A108" s="59"/>
      <c r="B108" s="109" t="s">
        <v>579</v>
      </c>
      <c r="C108" s="109" t="s">
        <v>580</v>
      </c>
      <c r="D108" s="76">
        <v>14.8</v>
      </c>
      <c r="E108" s="61" t="s">
        <v>119</v>
      </c>
      <c r="F108" s="110"/>
      <c r="G108" s="110"/>
      <c r="H108" s="398"/>
      <c r="I108" s="399"/>
    </row>
    <row r="109" spans="1:9" s="118" customFormat="1" ht="13.5" customHeight="1">
      <c r="A109" s="111"/>
      <c r="B109" s="143" t="s">
        <v>581</v>
      </c>
      <c r="C109" s="143" t="s">
        <v>582</v>
      </c>
      <c r="D109" s="84"/>
      <c r="E109" s="85"/>
      <c r="F109" s="115"/>
      <c r="G109" s="115"/>
      <c r="H109" s="396"/>
      <c r="I109" s="404"/>
    </row>
    <row r="110" spans="1:9" s="38" customFormat="1" ht="13.5" customHeight="1">
      <c r="A110" s="59"/>
      <c r="B110" s="109" t="s">
        <v>583</v>
      </c>
      <c r="C110" s="109" t="s">
        <v>584</v>
      </c>
      <c r="D110" s="76">
        <v>2.7</v>
      </c>
      <c r="E110" s="61" t="s">
        <v>119</v>
      </c>
      <c r="F110" s="110"/>
      <c r="G110" s="110"/>
      <c r="H110" s="398"/>
      <c r="I110" s="399"/>
    </row>
    <row r="111" spans="1:9" s="118" customFormat="1" ht="13.5" customHeight="1">
      <c r="A111" s="111"/>
      <c r="B111" s="143" t="s">
        <v>577</v>
      </c>
      <c r="C111" s="143" t="s">
        <v>570</v>
      </c>
      <c r="D111" s="84"/>
      <c r="E111" s="85"/>
      <c r="F111" s="115"/>
      <c r="G111" s="115"/>
      <c r="H111" s="396"/>
      <c r="I111" s="404"/>
    </row>
    <row r="112" spans="1:9" s="38" customFormat="1" ht="13.5" customHeight="1">
      <c r="A112" s="87"/>
      <c r="B112" s="126" t="s">
        <v>571</v>
      </c>
      <c r="C112" s="126" t="s">
        <v>572</v>
      </c>
      <c r="D112" s="88">
        <v>8.9</v>
      </c>
      <c r="E112" s="89" t="s">
        <v>119</v>
      </c>
      <c r="F112" s="127"/>
      <c r="G112" s="127"/>
      <c r="H112" s="405"/>
      <c r="I112" s="406"/>
    </row>
    <row r="113" spans="1:9" s="118" customFormat="1" ht="13.5" customHeight="1">
      <c r="A113" s="158"/>
      <c r="B113" s="159"/>
      <c r="C113" s="159"/>
      <c r="D113" s="160"/>
      <c r="E113" s="161"/>
      <c r="F113" s="162"/>
      <c r="G113" s="134"/>
      <c r="H113" s="160"/>
      <c r="I113" s="160"/>
    </row>
    <row r="114" spans="1:9" s="38" customFormat="1" ht="13.5" customHeight="1">
      <c r="A114" s="50"/>
      <c r="B114" s="136"/>
      <c r="C114" s="136"/>
      <c r="E114" s="95"/>
      <c r="F114" s="137"/>
      <c r="G114" s="138"/>
    </row>
    <row r="115" spans="1:9" s="38" customFormat="1" ht="13.5" customHeight="1">
      <c r="A115" s="376"/>
      <c r="B115" s="394"/>
      <c r="C115" s="394"/>
      <c r="D115" s="379"/>
      <c r="E115" s="381"/>
      <c r="F115" s="382"/>
      <c r="G115" s="48"/>
      <c r="H115" s="3"/>
    </row>
    <row r="116" spans="1:9" s="38" customFormat="1" ht="13.5" customHeight="1">
      <c r="A116" s="395"/>
      <c r="B116" s="395"/>
      <c r="C116" s="395"/>
      <c r="D116" s="380"/>
      <c r="E116" s="383"/>
      <c r="F116" s="383"/>
      <c r="G116" s="51"/>
      <c r="H116" s="52" t="s">
        <v>57</v>
      </c>
      <c r="I116" s="53">
        <f>I78+1</f>
        <v>54</v>
      </c>
    </row>
    <row r="117" spans="1:9" s="38" customFormat="1" ht="13.5" customHeight="1">
      <c r="A117" s="54"/>
      <c r="B117" s="96"/>
      <c r="C117" s="96"/>
      <c r="D117" s="55"/>
      <c r="E117" s="56"/>
      <c r="F117" s="57"/>
      <c r="G117" s="57"/>
      <c r="H117" s="384"/>
      <c r="I117" s="385"/>
    </row>
    <row r="118" spans="1:9" s="38" customFormat="1" ht="13.5" customHeight="1">
      <c r="A118" s="59" t="s">
        <v>29</v>
      </c>
      <c r="B118" s="100" t="s">
        <v>58</v>
      </c>
      <c r="C118" s="100" t="s">
        <v>59</v>
      </c>
      <c r="D118" s="60" t="s">
        <v>60</v>
      </c>
      <c r="E118" s="61" t="s">
        <v>32</v>
      </c>
      <c r="F118" s="61" t="s">
        <v>61</v>
      </c>
      <c r="G118" s="61" t="s">
        <v>62</v>
      </c>
      <c r="H118" s="386" t="s">
        <v>63</v>
      </c>
      <c r="I118" s="387"/>
    </row>
    <row r="119" spans="1:9" s="118" customFormat="1" ht="13.5" customHeight="1">
      <c r="A119" s="83"/>
      <c r="B119" s="143"/>
      <c r="C119" s="143"/>
      <c r="D119" s="84"/>
      <c r="E119" s="85"/>
      <c r="F119" s="115"/>
      <c r="G119" s="115"/>
      <c r="H119" s="396"/>
      <c r="I119" s="397"/>
    </row>
    <row r="120" spans="1:9" s="38" customFormat="1" ht="13.5" customHeight="1">
      <c r="A120" s="59"/>
      <c r="B120" s="109"/>
      <c r="C120" s="109"/>
      <c r="D120" s="76"/>
      <c r="E120" s="61"/>
      <c r="F120" s="110"/>
      <c r="G120" s="110"/>
      <c r="H120" s="398"/>
      <c r="I120" s="399"/>
    </row>
    <row r="121" spans="1:9" s="118" customFormat="1" ht="13.5" customHeight="1">
      <c r="A121" s="83"/>
      <c r="B121" s="143"/>
      <c r="C121" s="143"/>
      <c r="D121" s="84"/>
      <c r="E121" s="85"/>
      <c r="F121" s="115"/>
      <c r="G121" s="115"/>
      <c r="H121" s="396"/>
      <c r="I121" s="397"/>
    </row>
    <row r="122" spans="1:9" s="38" customFormat="1" ht="13.5" customHeight="1">
      <c r="A122" s="59"/>
      <c r="B122" s="109"/>
      <c r="C122" s="109"/>
      <c r="D122" s="76"/>
      <c r="E122" s="61"/>
      <c r="F122" s="110"/>
      <c r="G122" s="110"/>
      <c r="H122" s="398"/>
      <c r="I122" s="399"/>
    </row>
    <row r="123" spans="1:9" s="118" customFormat="1" ht="13.5" customHeight="1">
      <c r="A123" s="83"/>
      <c r="B123" s="143"/>
      <c r="C123" s="143"/>
      <c r="D123" s="84"/>
      <c r="E123" s="85"/>
      <c r="F123" s="115"/>
      <c r="G123" s="115"/>
      <c r="H123" s="396"/>
      <c r="I123" s="397"/>
    </row>
    <row r="124" spans="1:9" s="38" customFormat="1" ht="13.5" customHeight="1">
      <c r="A124" s="59"/>
      <c r="B124" s="109"/>
      <c r="C124" s="109"/>
      <c r="D124" s="76"/>
      <c r="E124" s="61"/>
      <c r="F124" s="110"/>
      <c r="G124" s="110"/>
      <c r="H124" s="398"/>
      <c r="I124" s="399"/>
    </row>
    <row r="125" spans="1:9" s="38" customFormat="1" ht="13.5" customHeight="1">
      <c r="A125" s="67"/>
      <c r="B125" s="104"/>
      <c r="C125" s="104"/>
      <c r="D125" s="68"/>
      <c r="E125" s="69"/>
      <c r="F125" s="105"/>
      <c r="G125" s="70"/>
      <c r="H125" s="390"/>
      <c r="I125" s="391"/>
    </row>
    <row r="126" spans="1:9" s="38" customFormat="1" ht="13.5" customHeight="1">
      <c r="A126" s="59"/>
      <c r="B126" s="109" t="s">
        <v>104</v>
      </c>
      <c r="C126" s="109"/>
      <c r="D126" s="76"/>
      <c r="E126" s="61"/>
      <c r="F126" s="110"/>
      <c r="G126" s="77"/>
      <c r="H126" s="388"/>
      <c r="I126" s="389"/>
    </row>
    <row r="127" spans="1:9" s="118" customFormat="1" ht="13.5" customHeight="1">
      <c r="A127" s="83"/>
      <c r="B127" s="143" t="s">
        <v>527</v>
      </c>
      <c r="C127" s="143"/>
      <c r="D127" s="84"/>
      <c r="E127" s="85"/>
      <c r="F127" s="115"/>
      <c r="G127" s="115"/>
      <c r="H127" s="396"/>
      <c r="I127" s="397"/>
    </row>
    <row r="128" spans="1:9" s="38" customFormat="1" ht="13.5" customHeight="1">
      <c r="A128" s="59"/>
      <c r="B128" s="109" t="s">
        <v>585</v>
      </c>
      <c r="C128" s="109"/>
      <c r="D128" s="76">
        <v>1.2</v>
      </c>
      <c r="E128" s="61" t="s">
        <v>164</v>
      </c>
      <c r="F128" s="110"/>
      <c r="G128" s="110"/>
      <c r="H128" s="398"/>
      <c r="I128" s="399"/>
    </row>
    <row r="129" spans="1:9" s="118" customFormat="1" ht="13.5" customHeight="1">
      <c r="A129" s="83"/>
      <c r="B129" s="143"/>
      <c r="C129" s="143"/>
      <c r="D129" s="84"/>
      <c r="E129" s="85"/>
      <c r="F129" s="115"/>
      <c r="G129" s="115"/>
      <c r="H129" s="396"/>
      <c r="I129" s="397"/>
    </row>
    <row r="130" spans="1:9" s="38" customFormat="1" ht="13.5" customHeight="1">
      <c r="A130" s="59"/>
      <c r="B130" s="109" t="s">
        <v>586</v>
      </c>
      <c r="C130" s="109" t="s">
        <v>587</v>
      </c>
      <c r="D130" s="76">
        <v>40</v>
      </c>
      <c r="E130" s="61" t="s">
        <v>119</v>
      </c>
      <c r="F130" s="110"/>
      <c r="G130" s="110"/>
      <c r="H130" s="398"/>
      <c r="I130" s="399"/>
    </row>
    <row r="131" spans="1:9" s="118" customFormat="1" ht="13.5" customHeight="1">
      <c r="A131" s="83"/>
      <c r="B131" s="143" t="s">
        <v>588</v>
      </c>
      <c r="C131" s="143" t="s">
        <v>589</v>
      </c>
      <c r="D131" s="84"/>
      <c r="E131" s="85"/>
      <c r="F131" s="115"/>
      <c r="G131" s="115"/>
      <c r="H131" s="396"/>
      <c r="I131" s="397"/>
    </row>
    <row r="132" spans="1:9" s="38" customFormat="1" ht="13.5" customHeight="1">
      <c r="A132" s="59"/>
      <c r="B132" s="109" t="s">
        <v>590</v>
      </c>
      <c r="C132" s="109" t="s">
        <v>394</v>
      </c>
      <c r="D132" s="76">
        <v>1.6</v>
      </c>
      <c r="E132" s="61" t="s">
        <v>119</v>
      </c>
      <c r="F132" s="110"/>
      <c r="G132" s="110"/>
      <c r="H132" s="398"/>
      <c r="I132" s="399"/>
    </row>
    <row r="133" spans="1:9" s="118" customFormat="1" ht="13.5" customHeight="1">
      <c r="A133" s="83"/>
      <c r="B133" s="143" t="s">
        <v>527</v>
      </c>
      <c r="C133" s="143" t="s">
        <v>591</v>
      </c>
      <c r="D133" s="84"/>
      <c r="E133" s="85"/>
      <c r="F133" s="115"/>
      <c r="G133" s="115"/>
      <c r="H133" s="396"/>
      <c r="I133" s="397"/>
    </row>
    <row r="134" spans="1:9" s="38" customFormat="1" ht="13.5" customHeight="1">
      <c r="A134" s="59"/>
      <c r="B134" s="109" t="s">
        <v>592</v>
      </c>
      <c r="C134" s="109" t="s">
        <v>593</v>
      </c>
      <c r="D134" s="76">
        <v>2.6</v>
      </c>
      <c r="E134" s="61" t="s">
        <v>85</v>
      </c>
      <c r="F134" s="110"/>
      <c r="G134" s="110"/>
      <c r="H134" s="398"/>
      <c r="I134" s="399"/>
    </row>
    <row r="135" spans="1:9" s="118" customFormat="1" ht="13.5" customHeight="1">
      <c r="A135" s="83"/>
      <c r="B135" s="143"/>
      <c r="C135" s="143"/>
      <c r="D135" s="84"/>
      <c r="E135" s="85"/>
      <c r="F135" s="115"/>
      <c r="G135" s="115"/>
      <c r="H135" s="396"/>
      <c r="I135" s="397"/>
    </row>
    <row r="136" spans="1:9" s="38" customFormat="1" ht="13.5" customHeight="1">
      <c r="A136" s="59"/>
      <c r="B136" s="109" t="s">
        <v>594</v>
      </c>
      <c r="C136" s="109" t="s">
        <v>1571</v>
      </c>
      <c r="D136" s="76">
        <v>42.1</v>
      </c>
      <c r="E136" s="61" t="s">
        <v>119</v>
      </c>
      <c r="F136" s="110"/>
      <c r="G136" s="110"/>
      <c r="H136" s="398"/>
      <c r="I136" s="399"/>
    </row>
    <row r="137" spans="1:9" s="118" customFormat="1" ht="13.5" customHeight="1">
      <c r="A137" s="83"/>
      <c r="B137" s="143"/>
      <c r="C137" s="143"/>
      <c r="D137" s="84"/>
      <c r="E137" s="85"/>
      <c r="F137" s="115"/>
      <c r="G137" s="115"/>
      <c r="H137" s="396"/>
      <c r="I137" s="397"/>
    </row>
    <row r="138" spans="1:9" s="38" customFormat="1" ht="13.5" customHeight="1">
      <c r="A138" s="59"/>
      <c r="B138" s="109" t="s">
        <v>397</v>
      </c>
      <c r="C138" s="109"/>
      <c r="D138" s="76">
        <v>1.4</v>
      </c>
      <c r="E138" s="61" t="s">
        <v>119</v>
      </c>
      <c r="F138" s="110"/>
      <c r="G138" s="110"/>
      <c r="H138" s="398"/>
      <c r="I138" s="399"/>
    </row>
    <row r="139" spans="1:9" s="118" customFormat="1" ht="13.5" customHeight="1">
      <c r="A139" s="83"/>
      <c r="B139" s="143" t="s">
        <v>596</v>
      </c>
      <c r="C139" s="143"/>
      <c r="D139" s="84"/>
      <c r="E139" s="85"/>
      <c r="F139" s="115"/>
      <c r="G139" s="115"/>
      <c r="H139" s="396"/>
      <c r="I139" s="397"/>
    </row>
    <row r="140" spans="1:9" s="38" customFormat="1" ht="13.5" customHeight="1">
      <c r="A140" s="59"/>
      <c r="B140" s="109" t="s">
        <v>597</v>
      </c>
      <c r="C140" s="109" t="s">
        <v>598</v>
      </c>
      <c r="D140" s="76">
        <v>50.6</v>
      </c>
      <c r="E140" s="61" t="s">
        <v>85</v>
      </c>
      <c r="F140" s="110"/>
      <c r="G140" s="110"/>
      <c r="H140" s="398"/>
      <c r="I140" s="399"/>
    </row>
    <row r="141" spans="1:9" s="118" customFormat="1" ht="13.5" customHeight="1">
      <c r="A141" s="111"/>
      <c r="B141" s="143" t="s">
        <v>599</v>
      </c>
      <c r="C141" s="143" t="s">
        <v>600</v>
      </c>
      <c r="D141" s="84"/>
      <c r="E141" s="85"/>
      <c r="F141" s="115"/>
      <c r="G141" s="115"/>
      <c r="H141" s="396"/>
      <c r="I141" s="404"/>
    </row>
    <row r="142" spans="1:9" s="38" customFormat="1" ht="13.5" customHeight="1">
      <c r="A142" s="59"/>
      <c r="B142" s="109" t="s">
        <v>601</v>
      </c>
      <c r="C142" s="109" t="s">
        <v>602</v>
      </c>
      <c r="D142" s="76">
        <v>4</v>
      </c>
      <c r="E142" s="61" t="s">
        <v>145</v>
      </c>
      <c r="F142" s="110"/>
      <c r="G142" s="110"/>
      <c r="H142" s="398"/>
      <c r="I142" s="399"/>
    </row>
    <row r="143" spans="1:9" s="118" customFormat="1" ht="13.5" customHeight="1">
      <c r="A143" s="111"/>
      <c r="B143" s="143" t="s">
        <v>599</v>
      </c>
      <c r="C143" s="143" t="s">
        <v>603</v>
      </c>
      <c r="D143" s="84"/>
      <c r="E143" s="85"/>
      <c r="F143" s="115"/>
      <c r="G143" s="115"/>
      <c r="H143" s="396"/>
      <c r="I143" s="404"/>
    </row>
    <row r="144" spans="1:9" s="38" customFormat="1" ht="13.5" customHeight="1">
      <c r="A144" s="59"/>
      <c r="B144" s="109" t="s">
        <v>601</v>
      </c>
      <c r="C144" s="109" t="s">
        <v>602</v>
      </c>
      <c r="D144" s="76">
        <v>1</v>
      </c>
      <c r="E144" s="61" t="s">
        <v>145</v>
      </c>
      <c r="F144" s="110"/>
      <c r="G144" s="110"/>
      <c r="H144" s="398"/>
      <c r="I144" s="399"/>
    </row>
    <row r="145" spans="1:9" s="118" customFormat="1" ht="13.5" customHeight="1">
      <c r="A145" s="111"/>
      <c r="B145" s="143" t="s">
        <v>599</v>
      </c>
      <c r="C145" s="143" t="s">
        <v>604</v>
      </c>
      <c r="D145" s="84"/>
      <c r="E145" s="85"/>
      <c r="F145" s="115"/>
      <c r="G145" s="115"/>
      <c r="H145" s="396"/>
      <c r="I145" s="404"/>
    </row>
    <row r="146" spans="1:9" s="38" customFormat="1" ht="13.5" customHeight="1">
      <c r="A146" s="59"/>
      <c r="B146" s="109" t="s">
        <v>601</v>
      </c>
      <c r="C146" s="109" t="s">
        <v>602</v>
      </c>
      <c r="D146" s="76">
        <v>1</v>
      </c>
      <c r="E146" s="61" t="s">
        <v>145</v>
      </c>
      <c r="F146" s="110"/>
      <c r="G146" s="110"/>
      <c r="H146" s="398"/>
      <c r="I146" s="399"/>
    </row>
    <row r="147" spans="1:9" s="118" customFormat="1" ht="13.5" customHeight="1">
      <c r="A147" s="111"/>
      <c r="B147" s="112"/>
      <c r="C147" s="112"/>
      <c r="D147" s="113"/>
      <c r="E147" s="114"/>
      <c r="F147" s="115"/>
      <c r="G147" s="115"/>
      <c r="H147" s="396"/>
      <c r="I147" s="397"/>
    </row>
    <row r="148" spans="1:9" s="38" customFormat="1" ht="13.5" customHeight="1">
      <c r="A148" s="59"/>
      <c r="B148" s="109"/>
      <c r="C148" s="109"/>
      <c r="D148" s="76"/>
      <c r="E148" s="61"/>
      <c r="F148" s="110"/>
      <c r="G148" s="110"/>
      <c r="H148" s="398"/>
      <c r="I148" s="399"/>
    </row>
    <row r="149" spans="1:9" s="118" customFormat="1" ht="13.5" customHeight="1">
      <c r="A149" s="111"/>
      <c r="B149" s="112"/>
      <c r="C149" s="112"/>
      <c r="D149" s="113"/>
      <c r="E149" s="114"/>
      <c r="F149" s="115"/>
      <c r="G149" s="115"/>
      <c r="H149" s="400"/>
      <c r="I149" s="401"/>
    </row>
    <row r="150" spans="1:9" s="38" customFormat="1" ht="13.5" customHeight="1">
      <c r="A150" s="87"/>
      <c r="B150" s="125"/>
      <c r="C150" s="126"/>
      <c r="D150" s="88"/>
      <c r="E150" s="89"/>
      <c r="F150" s="127"/>
      <c r="G150" s="127"/>
      <c r="H150" s="402"/>
      <c r="I150" s="403"/>
    </row>
    <row r="151" spans="1:9" s="118" customFormat="1" ht="13.5" customHeight="1">
      <c r="A151" s="130"/>
      <c r="B151" s="131"/>
      <c r="C151" s="131"/>
      <c r="E151" s="132"/>
      <c r="F151" s="133"/>
      <c r="G151" s="134"/>
    </row>
    <row r="152" spans="1:9" s="38" customFormat="1" ht="13.5" customHeight="1">
      <c r="A152" s="50"/>
      <c r="B152" s="136"/>
      <c r="C152" s="136"/>
      <c r="E152" s="95"/>
      <c r="F152" s="137"/>
      <c r="G152" s="138"/>
    </row>
    <row r="153" spans="1:9" s="38" customFormat="1" ht="13.5" customHeight="1">
      <c r="A153" s="376"/>
      <c r="B153" s="394"/>
      <c r="C153" s="394"/>
      <c r="D153" s="379"/>
      <c r="E153" s="381"/>
      <c r="F153" s="382"/>
      <c r="G153" s="48"/>
      <c r="H153" s="3"/>
    </row>
    <row r="154" spans="1:9" s="38" customFormat="1" ht="13.5" customHeight="1">
      <c r="A154" s="395"/>
      <c r="B154" s="395"/>
      <c r="C154" s="395"/>
      <c r="D154" s="380"/>
      <c r="E154" s="383"/>
      <c r="F154" s="383"/>
      <c r="G154" s="51"/>
      <c r="H154" s="52" t="s">
        <v>57</v>
      </c>
      <c r="I154" s="53">
        <f>I116+1</f>
        <v>55</v>
      </c>
    </row>
    <row r="155" spans="1:9" s="38" customFormat="1" ht="13.5" customHeight="1">
      <c r="A155" s="54"/>
      <c r="B155" s="96"/>
      <c r="C155" s="96"/>
      <c r="D155" s="55"/>
      <c r="E155" s="56"/>
      <c r="F155" s="57"/>
      <c r="G155" s="57"/>
      <c r="H155" s="384"/>
      <c r="I155" s="385"/>
    </row>
    <row r="156" spans="1:9" s="38" customFormat="1" ht="13.5" customHeight="1">
      <c r="A156" s="59" t="s">
        <v>29</v>
      </c>
      <c r="B156" s="100" t="s">
        <v>58</v>
      </c>
      <c r="C156" s="100" t="s">
        <v>59</v>
      </c>
      <c r="D156" s="60" t="s">
        <v>60</v>
      </c>
      <c r="E156" s="61" t="s">
        <v>32</v>
      </c>
      <c r="F156" s="61" t="s">
        <v>61</v>
      </c>
      <c r="G156" s="61" t="s">
        <v>62</v>
      </c>
      <c r="H156" s="386" t="s">
        <v>63</v>
      </c>
      <c r="I156" s="387"/>
    </row>
    <row r="157" spans="1:9" s="38" customFormat="1" ht="13.5" customHeight="1">
      <c r="A157" s="67"/>
      <c r="B157" s="104"/>
      <c r="C157" s="104"/>
      <c r="D157" s="68"/>
      <c r="E157" s="69"/>
      <c r="F157" s="105"/>
      <c r="G157" s="70"/>
      <c r="H157" s="390"/>
      <c r="I157" s="391"/>
    </row>
    <row r="158" spans="1:9" s="38" customFormat="1" ht="13.5" customHeight="1">
      <c r="A158" s="59"/>
      <c r="B158" s="109" t="s">
        <v>95</v>
      </c>
      <c r="C158" s="109"/>
      <c r="D158" s="76"/>
      <c r="E158" s="61"/>
      <c r="F158" s="110"/>
      <c r="G158" s="77"/>
      <c r="H158" s="388"/>
      <c r="I158" s="389"/>
    </row>
    <row r="159" spans="1:9" s="118" customFormat="1" ht="13.5" customHeight="1">
      <c r="A159" s="111"/>
      <c r="B159" s="143" t="s">
        <v>527</v>
      </c>
      <c r="C159" s="143"/>
      <c r="D159" s="84"/>
      <c r="E159" s="85"/>
      <c r="F159" s="115"/>
      <c r="G159" s="115"/>
      <c r="H159" s="396"/>
      <c r="I159" s="397"/>
    </row>
    <row r="160" spans="1:9" s="38" customFormat="1" ht="13.5" customHeight="1">
      <c r="A160" s="59"/>
      <c r="B160" s="109" t="s">
        <v>605</v>
      </c>
      <c r="C160" s="109"/>
      <c r="D160" s="76">
        <v>0.3</v>
      </c>
      <c r="E160" s="61" t="s">
        <v>164</v>
      </c>
      <c r="F160" s="110"/>
      <c r="G160" s="110"/>
      <c r="H160" s="398"/>
      <c r="I160" s="399"/>
    </row>
    <row r="161" spans="1:9" s="118" customFormat="1" ht="13.5" customHeight="1">
      <c r="A161" s="111"/>
      <c r="B161" s="143" t="s">
        <v>527</v>
      </c>
      <c r="C161" s="143"/>
      <c r="D161" s="84"/>
      <c r="E161" s="85"/>
      <c r="F161" s="115"/>
      <c r="G161" s="115"/>
      <c r="H161" s="396"/>
      <c r="I161" s="397"/>
    </row>
    <row r="162" spans="1:9" s="38" customFormat="1" ht="13.5" customHeight="1">
      <c r="A162" s="59"/>
      <c r="B162" s="109" t="s">
        <v>586</v>
      </c>
      <c r="C162" s="109" t="s">
        <v>587</v>
      </c>
      <c r="D162" s="76">
        <v>6</v>
      </c>
      <c r="E162" s="61" t="s">
        <v>119</v>
      </c>
      <c r="F162" s="110"/>
      <c r="G162" s="110"/>
      <c r="H162" s="398"/>
      <c r="I162" s="399"/>
    </row>
    <row r="163" spans="1:9" s="118" customFormat="1" ht="13.5" customHeight="1">
      <c r="A163" s="111"/>
      <c r="B163" s="143" t="s">
        <v>527</v>
      </c>
      <c r="C163" s="143" t="s">
        <v>591</v>
      </c>
      <c r="D163" s="84"/>
      <c r="E163" s="85"/>
      <c r="F163" s="115"/>
      <c r="G163" s="115"/>
      <c r="H163" s="396"/>
      <c r="I163" s="397"/>
    </row>
    <row r="164" spans="1:9" s="38" customFormat="1" ht="13.5" customHeight="1">
      <c r="A164" s="59"/>
      <c r="B164" s="109" t="s">
        <v>592</v>
      </c>
      <c r="C164" s="109" t="s">
        <v>593</v>
      </c>
      <c r="D164" s="76">
        <v>2.2000000000000002</v>
      </c>
      <c r="E164" s="61" t="s">
        <v>85</v>
      </c>
      <c r="F164" s="110"/>
      <c r="G164" s="110"/>
      <c r="H164" s="398"/>
      <c r="I164" s="399"/>
    </row>
    <row r="165" spans="1:9" s="118" customFormat="1" ht="13.5" customHeight="1">
      <c r="A165" s="111"/>
      <c r="B165" s="143"/>
      <c r="C165" s="143"/>
      <c r="D165" s="84"/>
      <c r="E165" s="85"/>
      <c r="F165" s="115"/>
      <c r="G165" s="115"/>
      <c r="H165" s="396"/>
      <c r="I165" s="397"/>
    </row>
    <row r="166" spans="1:9" s="38" customFormat="1" ht="13.5" customHeight="1">
      <c r="A166" s="59"/>
      <c r="B166" s="109" t="s">
        <v>594</v>
      </c>
      <c r="C166" s="109" t="s">
        <v>595</v>
      </c>
      <c r="D166" s="76">
        <v>5.0999999999999996</v>
      </c>
      <c r="E166" s="61" t="s">
        <v>119</v>
      </c>
      <c r="F166" s="110"/>
      <c r="G166" s="110"/>
      <c r="H166" s="398"/>
      <c r="I166" s="399"/>
    </row>
    <row r="167" spans="1:9" s="118" customFormat="1" ht="13.5" customHeight="1">
      <c r="A167" s="111"/>
      <c r="B167" s="143" t="s">
        <v>606</v>
      </c>
      <c r="C167" s="143" t="s">
        <v>582</v>
      </c>
      <c r="D167" s="84"/>
      <c r="E167" s="85"/>
      <c r="F167" s="115"/>
      <c r="G167" s="115"/>
      <c r="H167" s="396"/>
      <c r="I167" s="404"/>
    </row>
    <row r="168" spans="1:9" s="38" customFormat="1" ht="13.5" customHeight="1">
      <c r="A168" s="59"/>
      <c r="B168" s="109" t="s">
        <v>583</v>
      </c>
      <c r="C168" s="109" t="s">
        <v>607</v>
      </c>
      <c r="D168" s="76">
        <v>2.6</v>
      </c>
      <c r="E168" s="61" t="s">
        <v>119</v>
      </c>
      <c r="F168" s="110"/>
      <c r="G168" s="110"/>
      <c r="H168" s="398"/>
      <c r="I168" s="399"/>
    </row>
    <row r="169" spans="1:9" s="118" customFormat="1" ht="13.5" customHeight="1">
      <c r="A169" s="111"/>
      <c r="B169" s="143" t="s">
        <v>523</v>
      </c>
      <c r="C169" s="143"/>
      <c r="D169" s="84"/>
      <c r="E169" s="85"/>
      <c r="F169" s="115"/>
      <c r="G169" s="115"/>
      <c r="H169" s="396"/>
      <c r="I169" s="397"/>
    </row>
    <row r="170" spans="1:9" s="38" customFormat="1" ht="13.5" customHeight="1">
      <c r="A170" s="59"/>
      <c r="B170" s="109" t="s">
        <v>608</v>
      </c>
      <c r="C170" s="109"/>
      <c r="D170" s="76">
        <v>6.4</v>
      </c>
      <c r="E170" s="61" t="s">
        <v>85</v>
      </c>
      <c r="F170" s="110"/>
      <c r="G170" s="110"/>
      <c r="H170" s="398"/>
      <c r="I170" s="399"/>
    </row>
    <row r="171" spans="1:9" s="118" customFormat="1" ht="13.5" customHeight="1">
      <c r="A171" s="111"/>
      <c r="B171" s="143" t="s">
        <v>523</v>
      </c>
      <c r="C171" s="143"/>
      <c r="D171" s="84"/>
      <c r="E171" s="85"/>
      <c r="F171" s="115"/>
      <c r="G171" s="115"/>
      <c r="H171" s="396"/>
      <c r="I171" s="397"/>
    </row>
    <row r="172" spans="1:9" s="38" customFormat="1" ht="13.5" customHeight="1">
      <c r="A172" s="59"/>
      <c r="B172" s="109" t="s">
        <v>609</v>
      </c>
      <c r="C172" s="109" t="s">
        <v>551</v>
      </c>
      <c r="D172" s="76">
        <v>32.9</v>
      </c>
      <c r="E172" s="61" t="s">
        <v>85</v>
      </c>
      <c r="F172" s="110"/>
      <c r="G172" s="110"/>
      <c r="H172" s="398"/>
      <c r="I172" s="399"/>
    </row>
    <row r="173" spans="1:9" s="118" customFormat="1" ht="13.5" customHeight="1">
      <c r="A173" s="111"/>
      <c r="B173" s="143"/>
      <c r="C173" s="143"/>
      <c r="D173" s="84"/>
      <c r="E173" s="85"/>
      <c r="F173" s="115"/>
      <c r="G173" s="115"/>
      <c r="H173" s="396"/>
      <c r="I173" s="397"/>
    </row>
    <row r="174" spans="1:9" s="38" customFormat="1" ht="13.5" customHeight="1">
      <c r="A174" s="59"/>
      <c r="B174" s="109" t="s">
        <v>562</v>
      </c>
      <c r="C174" s="109" t="s">
        <v>563</v>
      </c>
      <c r="D174" s="76">
        <v>23.1</v>
      </c>
      <c r="E174" s="61" t="s">
        <v>119</v>
      </c>
      <c r="F174" s="110"/>
      <c r="G174" s="110"/>
      <c r="H174" s="398"/>
      <c r="I174" s="399"/>
    </row>
    <row r="175" spans="1:9" s="118" customFormat="1" ht="13.5" customHeight="1">
      <c r="A175" s="111"/>
      <c r="B175" s="143"/>
      <c r="C175" s="143"/>
      <c r="D175" s="84"/>
      <c r="E175" s="85"/>
      <c r="F175" s="115"/>
      <c r="G175" s="115"/>
      <c r="H175" s="396"/>
      <c r="I175" s="404"/>
    </row>
    <row r="176" spans="1:9" s="38" customFormat="1" ht="13.5" customHeight="1">
      <c r="A176" s="59"/>
      <c r="B176" s="109"/>
      <c r="C176" s="109"/>
      <c r="D176" s="76"/>
      <c r="E176" s="61"/>
      <c r="F176" s="110"/>
      <c r="G176" s="110"/>
      <c r="H176" s="398"/>
      <c r="I176" s="399"/>
    </row>
    <row r="177" spans="1:9" s="118" customFormat="1" ht="13.5" customHeight="1">
      <c r="A177" s="111"/>
      <c r="B177" s="143"/>
      <c r="C177" s="143"/>
      <c r="D177" s="84"/>
      <c r="E177" s="85"/>
      <c r="F177" s="115"/>
      <c r="G177" s="115"/>
      <c r="H177" s="396"/>
      <c r="I177" s="404"/>
    </row>
    <row r="178" spans="1:9" s="38" customFormat="1" ht="13.5" customHeight="1">
      <c r="A178" s="59"/>
      <c r="B178" s="109"/>
      <c r="C178" s="109"/>
      <c r="D178" s="76"/>
      <c r="E178" s="61"/>
      <c r="F178" s="110"/>
      <c r="G178" s="110"/>
      <c r="H178" s="398"/>
      <c r="I178" s="399"/>
    </row>
    <row r="179" spans="1:9" s="118" customFormat="1" ht="13.5" customHeight="1">
      <c r="A179" s="111"/>
      <c r="B179" s="143"/>
      <c r="C179" s="143"/>
      <c r="D179" s="84"/>
      <c r="E179" s="85"/>
      <c r="F179" s="115"/>
      <c r="G179" s="115"/>
      <c r="H179" s="396"/>
      <c r="I179" s="404"/>
    </row>
    <row r="180" spans="1:9" s="38" customFormat="1" ht="13.5" customHeight="1">
      <c r="A180" s="59"/>
      <c r="B180" s="109"/>
      <c r="C180" s="109"/>
      <c r="D180" s="76"/>
      <c r="E180" s="61"/>
      <c r="F180" s="110"/>
      <c r="G180" s="110"/>
      <c r="H180" s="398"/>
      <c r="I180" s="399"/>
    </row>
    <row r="181" spans="1:9" s="118" customFormat="1" ht="13.5" customHeight="1">
      <c r="A181" s="111"/>
      <c r="B181" s="112"/>
      <c r="C181" s="112"/>
      <c r="D181" s="113"/>
      <c r="E181" s="114"/>
      <c r="F181" s="115"/>
      <c r="G181" s="115"/>
      <c r="H181" s="396"/>
      <c r="I181" s="397"/>
    </row>
    <row r="182" spans="1:9" s="38" customFormat="1" ht="13.5" customHeight="1">
      <c r="A182" s="59"/>
      <c r="B182" s="109"/>
      <c r="C182" s="109"/>
      <c r="D182" s="76"/>
      <c r="E182" s="61"/>
      <c r="F182" s="110"/>
      <c r="G182" s="110"/>
      <c r="H182" s="398"/>
      <c r="I182" s="399"/>
    </row>
    <row r="183" spans="1:9" s="118" customFormat="1" ht="13.5" customHeight="1">
      <c r="A183" s="111"/>
      <c r="B183" s="112"/>
      <c r="C183" s="112"/>
      <c r="D183" s="113"/>
      <c r="E183" s="114"/>
      <c r="F183" s="115"/>
      <c r="G183" s="115"/>
      <c r="H183" s="396"/>
      <c r="I183" s="397"/>
    </row>
    <row r="184" spans="1:9" s="38" customFormat="1" ht="13.5" customHeight="1">
      <c r="A184" s="59"/>
      <c r="B184" s="109"/>
      <c r="C184" s="109"/>
      <c r="D184" s="76"/>
      <c r="E184" s="61"/>
      <c r="F184" s="110"/>
      <c r="G184" s="110"/>
      <c r="H184" s="398"/>
      <c r="I184" s="399"/>
    </row>
    <row r="185" spans="1:9" s="118" customFormat="1" ht="13.5" customHeight="1">
      <c r="A185" s="111"/>
      <c r="B185" s="112"/>
      <c r="C185" s="112"/>
      <c r="D185" s="113"/>
      <c r="E185" s="114"/>
      <c r="F185" s="115"/>
      <c r="G185" s="115"/>
      <c r="H185" s="396"/>
      <c r="I185" s="397"/>
    </row>
    <row r="186" spans="1:9" s="38" customFormat="1" ht="13.5" customHeight="1">
      <c r="A186" s="59"/>
      <c r="B186" s="100"/>
      <c r="C186" s="109"/>
      <c r="D186" s="76"/>
      <c r="E186" s="61"/>
      <c r="F186" s="110"/>
      <c r="G186" s="110"/>
      <c r="H186" s="398"/>
      <c r="I186" s="399"/>
    </row>
    <row r="187" spans="1:9" s="118" customFormat="1" ht="13.5" customHeight="1">
      <c r="A187" s="111"/>
      <c r="B187" s="112"/>
      <c r="C187" s="112"/>
      <c r="D187" s="113"/>
      <c r="E187" s="114"/>
      <c r="F187" s="115"/>
      <c r="G187" s="115"/>
      <c r="H187" s="400"/>
      <c r="I187" s="401"/>
    </row>
    <row r="188" spans="1:9" s="38" customFormat="1" ht="13.5" customHeight="1">
      <c r="A188" s="87"/>
      <c r="B188" s="125"/>
      <c r="C188" s="126"/>
      <c r="D188" s="88"/>
      <c r="E188" s="89"/>
      <c r="F188" s="127"/>
      <c r="G188" s="127"/>
      <c r="H188" s="402"/>
      <c r="I188" s="403"/>
    </row>
    <row r="189" spans="1:9" s="118" customFormat="1" ht="13.5" customHeight="1">
      <c r="A189" s="130"/>
      <c r="B189" s="131"/>
      <c r="C189" s="131"/>
      <c r="E189" s="132"/>
      <c r="F189" s="133"/>
      <c r="G189" s="134"/>
    </row>
    <row r="190" spans="1:9" s="38" customFormat="1" ht="13.5" customHeight="1">
      <c r="A190" s="50"/>
      <c r="B190" s="136"/>
      <c r="C190" s="136"/>
      <c r="E190" s="95"/>
      <c r="F190" s="137"/>
      <c r="G190" s="138"/>
    </row>
    <row r="191" spans="1:9" s="38" customFormat="1" ht="13.5" customHeight="1">
      <c r="A191" s="376"/>
      <c r="B191" s="394"/>
      <c r="C191" s="394"/>
      <c r="D191" s="379"/>
      <c r="E191" s="381"/>
      <c r="F191" s="382"/>
      <c r="G191" s="48"/>
      <c r="H191" s="3"/>
    </row>
    <row r="192" spans="1:9" s="38" customFormat="1" ht="13.5" customHeight="1">
      <c r="A192" s="395"/>
      <c r="B192" s="395"/>
      <c r="C192" s="395"/>
      <c r="D192" s="380"/>
      <c r="E192" s="383"/>
      <c r="F192" s="383"/>
      <c r="G192" s="51"/>
      <c r="H192" s="52" t="s">
        <v>57</v>
      </c>
      <c r="I192" s="53">
        <f>I154+1</f>
        <v>56</v>
      </c>
    </row>
    <row r="193" spans="1:9" s="38" customFormat="1" ht="13.5" customHeight="1">
      <c r="A193" s="54"/>
      <c r="B193" s="96"/>
      <c r="C193" s="96"/>
      <c r="D193" s="55"/>
      <c r="E193" s="56"/>
      <c r="F193" s="57"/>
      <c r="G193" s="57"/>
      <c r="H193" s="384"/>
      <c r="I193" s="385"/>
    </row>
    <row r="194" spans="1:9" s="38" customFormat="1" ht="13.5" customHeight="1">
      <c r="A194" s="59" t="s">
        <v>29</v>
      </c>
      <c r="B194" s="100" t="s">
        <v>58</v>
      </c>
      <c r="C194" s="100" t="s">
        <v>59</v>
      </c>
      <c r="D194" s="60" t="s">
        <v>60</v>
      </c>
      <c r="E194" s="61" t="s">
        <v>32</v>
      </c>
      <c r="F194" s="61" t="s">
        <v>61</v>
      </c>
      <c r="G194" s="61" t="s">
        <v>62</v>
      </c>
      <c r="H194" s="386" t="s">
        <v>63</v>
      </c>
      <c r="I194" s="387"/>
    </row>
    <row r="195" spans="1:9" s="38" customFormat="1" ht="13.5" customHeight="1">
      <c r="A195" s="67"/>
      <c r="B195" s="104"/>
      <c r="C195" s="104"/>
      <c r="D195" s="68"/>
      <c r="E195" s="69"/>
      <c r="F195" s="105"/>
      <c r="G195" s="70"/>
      <c r="H195" s="390"/>
      <c r="I195" s="391"/>
    </row>
    <row r="196" spans="1:9" s="38" customFormat="1" ht="13.5" customHeight="1">
      <c r="A196" s="59"/>
      <c r="B196" s="109" t="s">
        <v>159</v>
      </c>
      <c r="C196" s="109"/>
      <c r="D196" s="76"/>
      <c r="E196" s="61"/>
      <c r="F196" s="110"/>
      <c r="G196" s="77"/>
      <c r="H196" s="388"/>
      <c r="I196" s="389"/>
    </row>
    <row r="197" spans="1:9" s="118" customFormat="1" ht="13.5" customHeight="1">
      <c r="A197" s="111"/>
      <c r="B197" s="143"/>
      <c r="C197" s="143"/>
      <c r="D197" s="84"/>
      <c r="E197" s="85"/>
      <c r="F197" s="115"/>
      <c r="G197" s="115"/>
      <c r="H197" s="396"/>
      <c r="I197" s="397"/>
    </row>
    <row r="198" spans="1:9" s="38" customFormat="1" ht="13.5" customHeight="1">
      <c r="A198" s="59"/>
      <c r="B198" s="109" t="s">
        <v>82</v>
      </c>
      <c r="C198" s="109"/>
      <c r="D198" s="76"/>
      <c r="E198" s="61"/>
      <c r="F198" s="110"/>
      <c r="G198" s="110"/>
      <c r="H198" s="398"/>
      <c r="I198" s="399"/>
    </row>
    <row r="199" spans="1:9" s="118" customFormat="1" ht="13.5" customHeight="1">
      <c r="A199" s="111"/>
      <c r="B199" s="143"/>
      <c r="C199" s="143"/>
      <c r="D199" s="84"/>
      <c r="E199" s="85"/>
      <c r="F199" s="115"/>
      <c r="G199" s="115"/>
      <c r="H199" s="396"/>
      <c r="I199" s="404"/>
    </row>
    <row r="200" spans="1:9" s="38" customFormat="1" ht="13.5" customHeight="1">
      <c r="A200" s="59"/>
      <c r="B200" s="109" t="s">
        <v>160</v>
      </c>
      <c r="C200" s="109" t="s">
        <v>610</v>
      </c>
      <c r="D200" s="76">
        <v>32</v>
      </c>
      <c r="E200" s="61" t="s">
        <v>611</v>
      </c>
      <c r="F200" s="110"/>
      <c r="G200" s="110"/>
      <c r="H200" s="398"/>
      <c r="I200" s="399"/>
    </row>
    <row r="201" spans="1:9" s="118" customFormat="1" ht="13.5" customHeight="1">
      <c r="A201" s="111"/>
      <c r="B201" s="143"/>
      <c r="C201" s="143"/>
      <c r="D201" s="84"/>
      <c r="E201" s="85"/>
      <c r="F201" s="115"/>
      <c r="G201" s="115"/>
      <c r="H201" s="396"/>
      <c r="I201" s="397"/>
    </row>
    <row r="202" spans="1:9" s="38" customFormat="1" ht="13.5" customHeight="1">
      <c r="A202" s="59"/>
      <c r="B202" s="109" t="s">
        <v>160</v>
      </c>
      <c r="C202" s="109" t="s">
        <v>612</v>
      </c>
      <c r="D202" s="76">
        <v>0.3</v>
      </c>
      <c r="E202" s="61" t="s">
        <v>164</v>
      </c>
      <c r="F202" s="110"/>
      <c r="G202" s="110"/>
      <c r="H202" s="398"/>
      <c r="I202" s="399"/>
    </row>
    <row r="203" spans="1:9" s="118" customFormat="1" ht="13.5" customHeight="1">
      <c r="A203" s="111"/>
      <c r="B203" s="143"/>
      <c r="C203" s="143"/>
      <c r="D203" s="84"/>
      <c r="E203" s="85"/>
      <c r="F203" s="115"/>
      <c r="G203" s="115"/>
      <c r="H203" s="396"/>
      <c r="I203" s="397"/>
    </row>
    <row r="204" spans="1:9" s="38" customFormat="1" ht="13.5" customHeight="1">
      <c r="A204" s="59"/>
      <c r="B204" s="109" t="s">
        <v>160</v>
      </c>
      <c r="C204" s="109" t="s">
        <v>533</v>
      </c>
      <c r="D204" s="76">
        <v>0.1</v>
      </c>
      <c r="E204" s="61" t="s">
        <v>164</v>
      </c>
      <c r="F204" s="110"/>
      <c r="G204" s="110"/>
      <c r="H204" s="398"/>
      <c r="I204" s="399"/>
    </row>
    <row r="205" spans="1:9" s="118" customFormat="1" ht="13.5" customHeight="1">
      <c r="A205" s="111"/>
      <c r="B205" s="143"/>
      <c r="C205" s="143"/>
      <c r="D205" s="84"/>
      <c r="E205" s="85"/>
      <c r="F205" s="115"/>
      <c r="G205" s="115"/>
      <c r="H205" s="396"/>
      <c r="I205" s="397"/>
    </row>
    <row r="206" spans="1:9" s="38" customFormat="1" ht="13.5" customHeight="1">
      <c r="A206" s="59"/>
      <c r="B206" s="109" t="s">
        <v>160</v>
      </c>
      <c r="C206" s="109" t="s">
        <v>163</v>
      </c>
      <c r="D206" s="76">
        <v>3.1</v>
      </c>
      <c r="E206" s="61" t="s">
        <v>164</v>
      </c>
      <c r="F206" s="110"/>
      <c r="G206" s="110"/>
      <c r="H206" s="398"/>
      <c r="I206" s="399"/>
    </row>
    <row r="207" spans="1:9" s="118" customFormat="1" ht="13.5" customHeight="1">
      <c r="A207" s="111"/>
      <c r="B207" s="143"/>
      <c r="C207" s="143"/>
      <c r="D207" s="84"/>
      <c r="E207" s="85"/>
      <c r="F207" s="115"/>
      <c r="G207" s="115"/>
      <c r="H207" s="396"/>
      <c r="I207" s="397"/>
    </row>
    <row r="208" spans="1:9" s="38" customFormat="1" ht="13.5" customHeight="1">
      <c r="A208" s="59"/>
      <c r="B208" s="109"/>
      <c r="C208" s="109"/>
      <c r="D208" s="76"/>
      <c r="E208" s="61"/>
      <c r="F208" s="110"/>
      <c r="G208" s="110"/>
      <c r="H208" s="398"/>
      <c r="I208" s="399"/>
    </row>
    <row r="209" spans="1:9" s="118" customFormat="1" ht="13.5" customHeight="1">
      <c r="A209" s="111"/>
      <c r="B209" s="143" t="s">
        <v>613</v>
      </c>
      <c r="C209" s="143"/>
      <c r="D209" s="84"/>
      <c r="E209" s="85"/>
      <c r="F209" s="115"/>
      <c r="G209" s="115"/>
      <c r="H209" s="396"/>
      <c r="I209" s="397"/>
    </row>
    <row r="210" spans="1:9" s="38" customFormat="1" ht="13.5" customHeight="1">
      <c r="A210" s="59"/>
      <c r="B210" s="109" t="s">
        <v>614</v>
      </c>
      <c r="C210" s="109"/>
      <c r="D210" s="76"/>
      <c r="E210" s="61"/>
      <c r="F210" s="110"/>
      <c r="G210" s="110"/>
      <c r="H210" s="398"/>
      <c r="I210" s="399"/>
    </row>
    <row r="211" spans="1:9" s="118" customFormat="1" ht="13.5" customHeight="1">
      <c r="A211" s="111"/>
      <c r="B211" s="143"/>
      <c r="C211" s="143"/>
      <c r="D211" s="84"/>
      <c r="E211" s="85"/>
      <c r="F211" s="115"/>
      <c r="G211" s="115"/>
      <c r="H211" s="396"/>
      <c r="I211" s="404"/>
    </row>
    <row r="212" spans="1:9" s="38" customFormat="1" ht="13.5" customHeight="1">
      <c r="A212" s="59"/>
      <c r="B212" s="109" t="s">
        <v>160</v>
      </c>
      <c r="C212" s="109" t="s">
        <v>610</v>
      </c>
      <c r="D212" s="76">
        <v>112</v>
      </c>
      <c r="E212" s="61" t="s">
        <v>611</v>
      </c>
      <c r="F212" s="110"/>
      <c r="G212" s="110"/>
      <c r="H212" s="398"/>
      <c r="I212" s="399"/>
    </row>
    <row r="213" spans="1:9" s="118" customFormat="1" ht="13.5" customHeight="1">
      <c r="A213" s="111"/>
      <c r="B213" s="143"/>
      <c r="C213" s="143"/>
      <c r="D213" s="84"/>
      <c r="E213" s="85"/>
      <c r="F213" s="115"/>
      <c r="G213" s="115"/>
      <c r="H213" s="396"/>
      <c r="I213" s="397"/>
    </row>
    <row r="214" spans="1:9" s="38" customFormat="1" ht="13.5" customHeight="1">
      <c r="A214" s="59"/>
      <c r="B214" s="109" t="s">
        <v>160</v>
      </c>
      <c r="C214" s="109" t="s">
        <v>615</v>
      </c>
      <c r="D214" s="76">
        <v>0.4</v>
      </c>
      <c r="E214" s="61" t="s">
        <v>164</v>
      </c>
      <c r="F214" s="110"/>
      <c r="G214" s="110"/>
      <c r="H214" s="398"/>
      <c r="I214" s="399"/>
    </row>
    <row r="215" spans="1:9" s="118" customFormat="1" ht="13.5" customHeight="1">
      <c r="A215" s="111"/>
      <c r="B215" s="143"/>
      <c r="C215" s="143"/>
      <c r="D215" s="84"/>
      <c r="E215" s="85"/>
      <c r="F215" s="115"/>
      <c r="G215" s="115"/>
      <c r="H215" s="396"/>
      <c r="I215" s="397"/>
    </row>
    <row r="216" spans="1:9" s="38" customFormat="1" ht="13.5" customHeight="1">
      <c r="A216" s="59"/>
      <c r="B216" s="109" t="s">
        <v>160</v>
      </c>
      <c r="C216" s="109" t="s">
        <v>163</v>
      </c>
      <c r="D216" s="76">
        <v>1</v>
      </c>
      <c r="E216" s="61" t="s">
        <v>164</v>
      </c>
      <c r="F216" s="110"/>
      <c r="G216" s="110"/>
      <c r="H216" s="398"/>
      <c r="I216" s="399"/>
    </row>
    <row r="217" spans="1:9" s="118" customFormat="1" ht="13.5" customHeight="1">
      <c r="A217" s="111"/>
      <c r="B217" s="112"/>
      <c r="C217" s="112"/>
      <c r="D217" s="113"/>
      <c r="E217" s="114"/>
      <c r="F217" s="115"/>
      <c r="G217" s="115"/>
      <c r="H217" s="396"/>
      <c r="I217" s="397"/>
    </row>
    <row r="218" spans="1:9" s="38" customFormat="1" ht="13.5" customHeight="1">
      <c r="A218" s="59"/>
      <c r="B218" s="109"/>
      <c r="C218" s="109"/>
      <c r="D218" s="76"/>
      <c r="E218" s="61"/>
      <c r="F218" s="110"/>
      <c r="G218" s="110"/>
      <c r="H218" s="398"/>
      <c r="I218" s="399"/>
    </row>
    <row r="219" spans="1:9" s="118" customFormat="1" ht="13.5" customHeight="1">
      <c r="A219" s="111"/>
      <c r="B219" s="112"/>
      <c r="C219" s="112"/>
      <c r="D219" s="113"/>
      <c r="E219" s="114"/>
      <c r="F219" s="115"/>
      <c r="G219" s="115"/>
      <c r="H219" s="396"/>
      <c r="I219" s="397"/>
    </row>
    <row r="220" spans="1:9" s="38" customFormat="1" ht="13.5" customHeight="1">
      <c r="A220" s="59"/>
      <c r="B220" s="109"/>
      <c r="C220" s="109"/>
      <c r="D220" s="76"/>
      <c r="E220" s="61"/>
      <c r="F220" s="110"/>
      <c r="G220" s="110"/>
      <c r="H220" s="398"/>
      <c r="I220" s="399"/>
    </row>
    <row r="221" spans="1:9" s="118" customFormat="1" ht="13.5" customHeight="1">
      <c r="A221" s="111"/>
      <c r="B221" s="112"/>
      <c r="C221" s="112"/>
      <c r="D221" s="113"/>
      <c r="E221" s="114"/>
      <c r="F221" s="115"/>
      <c r="G221" s="115"/>
      <c r="H221" s="396"/>
      <c r="I221" s="397"/>
    </row>
    <row r="222" spans="1:9" s="38" customFormat="1" ht="13.5" customHeight="1">
      <c r="A222" s="59"/>
      <c r="B222" s="109"/>
      <c r="C222" s="109"/>
      <c r="D222" s="76"/>
      <c r="E222" s="61"/>
      <c r="F222" s="110"/>
      <c r="G222" s="110"/>
      <c r="H222" s="398"/>
      <c r="I222" s="399"/>
    </row>
    <row r="223" spans="1:9" s="118" customFormat="1" ht="13.5" customHeight="1">
      <c r="A223" s="111"/>
      <c r="B223" s="112"/>
      <c r="C223" s="112"/>
      <c r="D223" s="113"/>
      <c r="E223" s="114"/>
      <c r="F223" s="115"/>
      <c r="G223" s="115"/>
      <c r="H223" s="396"/>
      <c r="I223" s="397"/>
    </row>
    <row r="224" spans="1:9" s="38" customFormat="1" ht="13.5" customHeight="1">
      <c r="A224" s="59"/>
      <c r="B224" s="109"/>
      <c r="C224" s="109"/>
      <c r="D224" s="76"/>
      <c r="E224" s="61"/>
      <c r="F224" s="110"/>
      <c r="G224" s="110"/>
      <c r="H224" s="398"/>
      <c r="I224" s="399"/>
    </row>
    <row r="225" spans="1:9" s="118" customFormat="1" ht="13.5" customHeight="1">
      <c r="A225" s="111"/>
      <c r="B225" s="112"/>
      <c r="C225" s="112"/>
      <c r="D225" s="113"/>
      <c r="E225" s="114"/>
      <c r="F225" s="115"/>
      <c r="G225" s="115"/>
      <c r="H225" s="400"/>
      <c r="I225" s="401"/>
    </row>
    <row r="226" spans="1:9" s="38" customFormat="1" ht="13.5" customHeight="1">
      <c r="A226" s="87"/>
      <c r="B226" s="125"/>
      <c r="C226" s="126"/>
      <c r="D226" s="88"/>
      <c r="E226" s="89"/>
      <c r="F226" s="127"/>
      <c r="G226" s="127"/>
      <c r="H226" s="402"/>
      <c r="I226" s="403"/>
    </row>
    <row r="227" spans="1:9" s="118" customFormat="1" ht="13.5" customHeight="1">
      <c r="A227" s="130"/>
      <c r="B227" s="131"/>
      <c r="C227" s="131"/>
      <c r="E227" s="132"/>
      <c r="F227" s="133"/>
      <c r="G227" s="134"/>
    </row>
    <row r="228" spans="1:9" s="38" customFormat="1" ht="13.5" customHeight="1">
      <c r="A228" s="50"/>
      <c r="B228" s="136"/>
      <c r="C228" s="136"/>
      <c r="E228" s="95"/>
      <c r="F228" s="137"/>
      <c r="G228" s="138"/>
    </row>
    <row r="229" spans="1:9" s="38" customFormat="1" ht="13.5" customHeight="1">
      <c r="A229" s="376"/>
      <c r="B229" s="394"/>
      <c r="C229" s="394"/>
      <c r="D229" s="379"/>
      <c r="E229" s="381"/>
      <c r="F229" s="382"/>
      <c r="G229" s="48"/>
      <c r="H229" s="3"/>
    </row>
    <row r="230" spans="1:9" s="38" customFormat="1" ht="13.5" customHeight="1">
      <c r="A230" s="395"/>
      <c r="B230" s="395"/>
      <c r="C230" s="395"/>
      <c r="D230" s="380"/>
      <c r="E230" s="383"/>
      <c r="F230" s="383"/>
      <c r="G230" s="51"/>
      <c r="H230" s="52" t="s">
        <v>57</v>
      </c>
      <c r="I230" s="53">
        <f>I192+1</f>
        <v>57</v>
      </c>
    </row>
    <row r="231" spans="1:9" s="38" customFormat="1" ht="13.5" customHeight="1">
      <c r="A231" s="54"/>
      <c r="B231" s="96"/>
      <c r="C231" s="96"/>
      <c r="D231" s="55"/>
      <c r="E231" s="56"/>
      <c r="F231" s="57"/>
      <c r="G231" s="57"/>
      <c r="H231" s="384"/>
      <c r="I231" s="385"/>
    </row>
    <row r="232" spans="1:9" s="38" customFormat="1" ht="13.5" customHeight="1">
      <c r="A232" s="59" t="s">
        <v>29</v>
      </c>
      <c r="B232" s="100" t="s">
        <v>58</v>
      </c>
      <c r="C232" s="100" t="s">
        <v>59</v>
      </c>
      <c r="D232" s="60" t="s">
        <v>60</v>
      </c>
      <c r="E232" s="61" t="s">
        <v>32</v>
      </c>
      <c r="F232" s="61" t="s">
        <v>61</v>
      </c>
      <c r="G232" s="61" t="s">
        <v>62</v>
      </c>
      <c r="H232" s="386" t="s">
        <v>63</v>
      </c>
      <c r="I232" s="387"/>
    </row>
    <row r="233" spans="1:9" s="38" customFormat="1" ht="13.5" customHeight="1">
      <c r="A233" s="67"/>
      <c r="B233" s="143" t="s">
        <v>616</v>
      </c>
      <c r="C233" s="143"/>
      <c r="D233" s="84"/>
      <c r="E233" s="85"/>
      <c r="F233" s="105"/>
      <c r="G233" s="70"/>
      <c r="H233" s="390"/>
      <c r="I233" s="391"/>
    </row>
    <row r="234" spans="1:9" s="38" customFormat="1" ht="13.5" customHeight="1">
      <c r="A234" s="59"/>
      <c r="B234" s="109" t="s">
        <v>617</v>
      </c>
      <c r="C234" s="109"/>
      <c r="D234" s="76"/>
      <c r="E234" s="61"/>
      <c r="F234" s="110"/>
      <c r="G234" s="77"/>
      <c r="H234" s="388"/>
      <c r="I234" s="389"/>
    </row>
    <row r="235" spans="1:9" s="118" customFormat="1" ht="13.5" customHeight="1">
      <c r="A235" s="111"/>
      <c r="B235" s="112"/>
      <c r="C235" s="112"/>
      <c r="D235" s="113"/>
      <c r="E235" s="114"/>
      <c r="F235" s="115"/>
      <c r="G235" s="115"/>
      <c r="H235" s="396"/>
      <c r="I235" s="404"/>
    </row>
    <row r="236" spans="1:9" s="38" customFormat="1" ht="13.5" customHeight="1">
      <c r="A236" s="59"/>
      <c r="B236" s="109" t="s">
        <v>160</v>
      </c>
      <c r="C236" s="109" t="s">
        <v>610</v>
      </c>
      <c r="D236" s="76">
        <v>3</v>
      </c>
      <c r="E236" s="61" t="s">
        <v>611</v>
      </c>
      <c r="F236" s="110"/>
      <c r="G236" s="110"/>
      <c r="H236" s="398"/>
      <c r="I236" s="399"/>
    </row>
    <row r="237" spans="1:9" s="118" customFormat="1" ht="13.5" customHeight="1">
      <c r="A237" s="111"/>
      <c r="B237" s="112"/>
      <c r="C237" s="112"/>
      <c r="D237" s="113"/>
      <c r="E237" s="114"/>
      <c r="F237" s="115"/>
      <c r="G237" s="115"/>
      <c r="H237" s="396"/>
      <c r="I237" s="397"/>
    </row>
    <row r="238" spans="1:9" s="38" customFormat="1" ht="13.5" customHeight="1">
      <c r="A238" s="59"/>
      <c r="B238" s="109" t="s">
        <v>160</v>
      </c>
      <c r="C238" s="109" t="s">
        <v>615</v>
      </c>
      <c r="D238" s="76">
        <v>0.3</v>
      </c>
      <c r="E238" s="61" t="s">
        <v>164</v>
      </c>
      <c r="F238" s="110"/>
      <c r="G238" s="110"/>
      <c r="H238" s="398"/>
      <c r="I238" s="399"/>
    </row>
    <row r="239" spans="1:9" s="118" customFormat="1" ht="13.5" customHeight="1">
      <c r="A239" s="111"/>
      <c r="B239" s="112"/>
      <c r="C239" s="112"/>
      <c r="D239" s="113"/>
      <c r="E239" s="114"/>
      <c r="F239" s="115"/>
      <c r="G239" s="115"/>
      <c r="H239" s="396"/>
      <c r="I239" s="397"/>
    </row>
    <row r="240" spans="1:9" s="38" customFormat="1" ht="13.5" customHeight="1">
      <c r="A240" s="59"/>
      <c r="B240" s="109" t="s">
        <v>160</v>
      </c>
      <c r="C240" s="109" t="s">
        <v>612</v>
      </c>
      <c r="D240" s="76">
        <v>0.1</v>
      </c>
      <c r="E240" s="61" t="s">
        <v>164</v>
      </c>
      <c r="F240" s="110"/>
      <c r="G240" s="110"/>
      <c r="H240" s="398"/>
      <c r="I240" s="399"/>
    </row>
    <row r="241" spans="1:9" s="118" customFormat="1" ht="13.5" customHeight="1">
      <c r="A241" s="111"/>
      <c r="B241" s="112"/>
      <c r="C241" s="112"/>
      <c r="D241" s="113"/>
      <c r="E241" s="114"/>
      <c r="F241" s="115"/>
      <c r="G241" s="115"/>
      <c r="H241" s="396"/>
      <c r="I241" s="397"/>
    </row>
    <row r="242" spans="1:9" s="38" customFormat="1" ht="13.5" customHeight="1">
      <c r="A242" s="59"/>
      <c r="B242" s="109" t="s">
        <v>160</v>
      </c>
      <c r="C242" s="109" t="s">
        <v>163</v>
      </c>
      <c r="D242" s="76">
        <v>0.2</v>
      </c>
      <c r="E242" s="61" t="s">
        <v>164</v>
      </c>
      <c r="F242" s="110"/>
      <c r="G242" s="110"/>
      <c r="H242" s="398"/>
      <c r="I242" s="399"/>
    </row>
    <row r="243" spans="1:9" s="118" customFormat="1" ht="13.5" customHeight="1">
      <c r="A243" s="111"/>
      <c r="B243" s="112"/>
      <c r="C243" s="112"/>
      <c r="D243" s="113"/>
      <c r="E243" s="114"/>
      <c r="F243" s="115"/>
      <c r="G243" s="115"/>
      <c r="H243" s="396"/>
      <c r="I243" s="397"/>
    </row>
    <row r="244" spans="1:9" s="38" customFormat="1" ht="13.5" customHeight="1">
      <c r="A244" s="59"/>
      <c r="B244" s="109"/>
      <c r="C244" s="109"/>
      <c r="D244" s="76"/>
      <c r="E244" s="61"/>
      <c r="F244" s="110"/>
      <c r="G244" s="110"/>
      <c r="H244" s="398"/>
      <c r="I244" s="399"/>
    </row>
    <row r="245" spans="1:9" s="118" customFormat="1" ht="13.5" customHeight="1">
      <c r="A245" s="111"/>
      <c r="B245" s="112"/>
      <c r="C245" s="112"/>
      <c r="D245" s="113"/>
      <c r="E245" s="114"/>
      <c r="F245" s="115"/>
      <c r="G245" s="115"/>
      <c r="H245" s="396"/>
      <c r="I245" s="397"/>
    </row>
    <row r="246" spans="1:9" s="38" customFormat="1" ht="13.5" customHeight="1">
      <c r="A246" s="59"/>
      <c r="B246" s="109" t="s">
        <v>104</v>
      </c>
      <c r="C246" s="109"/>
      <c r="D246" s="76"/>
      <c r="E246" s="61"/>
      <c r="F246" s="110"/>
      <c r="G246" s="110"/>
      <c r="H246" s="398"/>
      <c r="I246" s="399"/>
    </row>
    <row r="247" spans="1:9" s="118" customFormat="1" ht="13.5" customHeight="1">
      <c r="A247" s="111"/>
      <c r="B247" s="112"/>
      <c r="C247" s="112"/>
      <c r="D247" s="113"/>
      <c r="E247" s="114"/>
      <c r="F247" s="115"/>
      <c r="G247" s="115"/>
      <c r="H247" s="396"/>
      <c r="I247" s="397"/>
    </row>
    <row r="248" spans="1:9" s="38" customFormat="1" ht="13.5" customHeight="1">
      <c r="A248" s="59"/>
      <c r="B248" s="109" t="s">
        <v>160</v>
      </c>
      <c r="C248" s="109" t="s">
        <v>618</v>
      </c>
      <c r="D248" s="76">
        <v>1.2</v>
      </c>
      <c r="E248" s="61" t="s">
        <v>164</v>
      </c>
      <c r="F248" s="110"/>
      <c r="G248" s="110"/>
      <c r="H248" s="398"/>
      <c r="I248" s="399"/>
    </row>
    <row r="249" spans="1:9" s="118" customFormat="1" ht="13.5" customHeight="1">
      <c r="A249" s="111"/>
      <c r="B249" s="112"/>
      <c r="C249" s="112"/>
      <c r="D249" s="113"/>
      <c r="E249" s="114"/>
      <c r="F249" s="115"/>
      <c r="G249" s="115"/>
      <c r="H249" s="396"/>
      <c r="I249" s="397"/>
    </row>
    <row r="250" spans="1:9" s="38" customFormat="1" ht="13.5" customHeight="1">
      <c r="A250" s="59"/>
      <c r="B250" s="109" t="s">
        <v>160</v>
      </c>
      <c r="C250" s="109" t="s">
        <v>615</v>
      </c>
      <c r="D250" s="76">
        <v>0.1</v>
      </c>
      <c r="E250" s="61" t="s">
        <v>164</v>
      </c>
      <c r="F250" s="110"/>
      <c r="G250" s="110"/>
      <c r="H250" s="398"/>
      <c r="I250" s="399"/>
    </row>
    <row r="251" spans="1:9" s="118" customFormat="1" ht="13.5" customHeight="1">
      <c r="A251" s="111"/>
      <c r="B251" s="112"/>
      <c r="C251" s="112"/>
      <c r="D251" s="113"/>
      <c r="E251" s="114"/>
      <c r="F251" s="115"/>
      <c r="G251" s="115"/>
      <c r="H251" s="396"/>
      <c r="I251" s="397"/>
    </row>
    <row r="252" spans="1:9" s="38" customFormat="1" ht="13.5" customHeight="1">
      <c r="A252" s="59"/>
      <c r="B252" s="109" t="s">
        <v>160</v>
      </c>
      <c r="C252" s="109" t="s">
        <v>612</v>
      </c>
      <c r="D252" s="76">
        <v>0.1</v>
      </c>
      <c r="E252" s="61" t="s">
        <v>164</v>
      </c>
      <c r="F252" s="110"/>
      <c r="G252" s="110"/>
      <c r="H252" s="398"/>
      <c r="I252" s="399"/>
    </row>
    <row r="253" spans="1:9" s="118" customFormat="1" ht="13.5" customHeight="1">
      <c r="A253" s="111"/>
      <c r="B253" s="112"/>
      <c r="C253" s="112"/>
      <c r="D253" s="113"/>
      <c r="E253" s="114"/>
      <c r="F253" s="115"/>
      <c r="G253" s="115"/>
      <c r="H253" s="396"/>
      <c r="I253" s="397"/>
    </row>
    <row r="254" spans="1:9" s="38" customFormat="1" ht="13.5" customHeight="1">
      <c r="A254" s="59"/>
      <c r="B254" s="109" t="s">
        <v>160</v>
      </c>
      <c r="C254" s="109" t="s">
        <v>163</v>
      </c>
      <c r="D254" s="76">
        <v>7.9</v>
      </c>
      <c r="E254" s="61" t="s">
        <v>164</v>
      </c>
      <c r="F254" s="110"/>
      <c r="G254" s="110"/>
      <c r="H254" s="398"/>
      <c r="I254" s="399"/>
    </row>
    <row r="255" spans="1:9" s="118" customFormat="1" ht="13.5" customHeight="1">
      <c r="A255" s="111"/>
      <c r="B255" s="112"/>
      <c r="C255" s="112"/>
      <c r="D255" s="113"/>
      <c r="E255" s="114"/>
      <c r="F255" s="115"/>
      <c r="G255" s="115"/>
      <c r="H255" s="396"/>
      <c r="I255" s="397"/>
    </row>
    <row r="256" spans="1:9" s="38" customFormat="1" ht="13.5" customHeight="1">
      <c r="A256" s="59"/>
      <c r="B256" s="109"/>
      <c r="C256" s="109"/>
      <c r="D256" s="76"/>
      <c r="E256" s="61"/>
      <c r="F256" s="110"/>
      <c r="G256" s="110"/>
      <c r="H256" s="398"/>
      <c r="I256" s="399"/>
    </row>
    <row r="257" spans="1:9" s="118" customFormat="1" ht="13.5" customHeight="1">
      <c r="A257" s="111"/>
      <c r="B257" s="112"/>
      <c r="C257" s="112"/>
      <c r="D257" s="113"/>
      <c r="E257" s="114"/>
      <c r="F257" s="115"/>
      <c r="G257" s="115"/>
      <c r="H257" s="396"/>
      <c r="I257" s="397"/>
    </row>
    <row r="258" spans="1:9" s="38" customFormat="1" ht="13.5" customHeight="1">
      <c r="A258" s="59"/>
      <c r="B258" s="109"/>
      <c r="C258" s="109"/>
      <c r="D258" s="76"/>
      <c r="E258" s="61"/>
      <c r="F258" s="110"/>
      <c r="G258" s="110"/>
      <c r="H258" s="398"/>
      <c r="I258" s="399"/>
    </row>
    <row r="259" spans="1:9" s="118" customFormat="1" ht="13.5" customHeight="1">
      <c r="A259" s="111"/>
      <c r="B259" s="112"/>
      <c r="C259" s="112"/>
      <c r="D259" s="113"/>
      <c r="E259" s="114"/>
      <c r="F259" s="115"/>
      <c r="G259" s="115"/>
      <c r="H259" s="396"/>
      <c r="I259" s="397"/>
    </row>
    <row r="260" spans="1:9" s="38" customFormat="1" ht="13.5" customHeight="1">
      <c r="A260" s="59"/>
      <c r="B260" s="109"/>
      <c r="C260" s="109"/>
      <c r="D260" s="76"/>
      <c r="E260" s="61"/>
      <c r="F260" s="110"/>
      <c r="G260" s="110"/>
      <c r="H260" s="398"/>
      <c r="I260" s="399"/>
    </row>
    <row r="261" spans="1:9" s="118" customFormat="1" ht="13.5" customHeight="1">
      <c r="A261" s="111"/>
      <c r="B261" s="112"/>
      <c r="C261" s="112"/>
      <c r="D261" s="113"/>
      <c r="E261" s="114"/>
      <c r="F261" s="115"/>
      <c r="G261" s="115"/>
      <c r="H261" s="396"/>
      <c r="I261" s="397"/>
    </row>
    <row r="262" spans="1:9" s="38" customFormat="1" ht="13.5" customHeight="1">
      <c r="A262" s="59"/>
      <c r="B262" s="100"/>
      <c r="C262" s="109"/>
      <c r="D262" s="76"/>
      <c r="E262" s="61"/>
      <c r="F262" s="110"/>
      <c r="G262" s="110"/>
      <c r="H262" s="398"/>
      <c r="I262" s="399"/>
    </row>
    <row r="263" spans="1:9" s="118" customFormat="1" ht="13.5" customHeight="1">
      <c r="A263" s="111"/>
      <c r="B263" s="112"/>
      <c r="C263" s="112"/>
      <c r="D263" s="113"/>
      <c r="E263" s="114"/>
      <c r="F263" s="115"/>
      <c r="G263" s="115"/>
      <c r="H263" s="400"/>
      <c r="I263" s="401"/>
    </row>
    <row r="264" spans="1:9" s="38" customFormat="1" ht="13.5" customHeight="1">
      <c r="A264" s="87"/>
      <c r="B264" s="125"/>
      <c r="C264" s="126"/>
      <c r="D264" s="88"/>
      <c r="E264" s="89"/>
      <c r="F264" s="127"/>
      <c r="G264" s="127"/>
      <c r="H264" s="402"/>
      <c r="I264" s="403"/>
    </row>
    <row r="265" spans="1:9" s="118" customFormat="1" ht="13.5" customHeight="1">
      <c r="A265" s="130"/>
      <c r="B265" s="131"/>
      <c r="C265" s="131"/>
      <c r="E265" s="132"/>
      <c r="F265" s="133"/>
      <c r="G265" s="134"/>
    </row>
    <row r="266" spans="1:9" s="38" customFormat="1" ht="13.5" customHeight="1">
      <c r="A266" s="50"/>
      <c r="B266" s="136"/>
      <c r="C266" s="136"/>
      <c r="E266" s="95"/>
      <c r="F266" s="137"/>
      <c r="G266" s="138"/>
    </row>
    <row r="267" spans="1:9" s="38" customFormat="1" ht="13.5" customHeight="1">
      <c r="A267" s="376"/>
      <c r="B267" s="394"/>
      <c r="C267" s="394"/>
      <c r="D267" s="379"/>
      <c r="E267" s="381"/>
      <c r="F267" s="382"/>
      <c r="G267" s="48"/>
      <c r="H267" s="3"/>
    </row>
    <row r="268" spans="1:9" s="38" customFormat="1" ht="13.5" customHeight="1">
      <c r="A268" s="395"/>
      <c r="B268" s="395"/>
      <c r="C268" s="395"/>
      <c r="D268" s="380"/>
      <c r="E268" s="383"/>
      <c r="F268" s="383"/>
      <c r="G268" s="51"/>
      <c r="H268" s="52" t="s">
        <v>57</v>
      </c>
      <c r="I268" s="53">
        <f>I230+1</f>
        <v>58</v>
      </c>
    </row>
    <row r="269" spans="1:9" s="38" customFormat="1" ht="13.5" customHeight="1">
      <c r="A269" s="54"/>
      <c r="B269" s="96"/>
      <c r="C269" s="96"/>
      <c r="D269" s="55"/>
      <c r="E269" s="56"/>
      <c r="F269" s="57"/>
      <c r="G269" s="57"/>
      <c r="H269" s="384"/>
      <c r="I269" s="385"/>
    </row>
    <row r="270" spans="1:9" s="38" customFormat="1" ht="13.5" customHeight="1">
      <c r="A270" s="59" t="s">
        <v>29</v>
      </c>
      <c r="B270" s="100" t="s">
        <v>58</v>
      </c>
      <c r="C270" s="100" t="s">
        <v>59</v>
      </c>
      <c r="D270" s="60" t="s">
        <v>60</v>
      </c>
      <c r="E270" s="61" t="s">
        <v>32</v>
      </c>
      <c r="F270" s="61" t="s">
        <v>61</v>
      </c>
      <c r="G270" s="61" t="s">
        <v>62</v>
      </c>
      <c r="H270" s="386" t="s">
        <v>63</v>
      </c>
      <c r="I270" s="387"/>
    </row>
    <row r="271" spans="1:9" s="38" customFormat="1" ht="13.5" customHeight="1">
      <c r="A271" s="67"/>
      <c r="B271" s="104"/>
      <c r="C271" s="104"/>
      <c r="D271" s="68"/>
      <c r="E271" s="69"/>
      <c r="F271" s="105"/>
      <c r="G271" s="70"/>
      <c r="H271" s="390"/>
      <c r="I271" s="391"/>
    </row>
    <row r="272" spans="1:9" s="38" customFormat="1" ht="13.5" customHeight="1">
      <c r="A272" s="59"/>
      <c r="B272" s="109" t="s">
        <v>95</v>
      </c>
      <c r="C272" s="109"/>
      <c r="D272" s="76"/>
      <c r="E272" s="61"/>
      <c r="F272" s="110"/>
      <c r="G272" s="77"/>
      <c r="H272" s="388"/>
      <c r="I272" s="389"/>
    </row>
    <row r="273" spans="1:9" s="118" customFormat="1" ht="13.5" customHeight="1">
      <c r="A273" s="111"/>
      <c r="B273" s="112"/>
      <c r="C273" s="112"/>
      <c r="D273" s="113"/>
      <c r="E273" s="114"/>
      <c r="F273" s="115"/>
      <c r="G273" s="115"/>
      <c r="H273" s="396"/>
      <c r="I273" s="404"/>
    </row>
    <row r="274" spans="1:9" s="38" customFormat="1" ht="13.5" customHeight="1">
      <c r="A274" s="59"/>
      <c r="B274" s="109" t="s">
        <v>160</v>
      </c>
      <c r="C274" s="109" t="s">
        <v>610</v>
      </c>
      <c r="D274" s="76">
        <v>16</v>
      </c>
      <c r="E274" s="61" t="s">
        <v>611</v>
      </c>
      <c r="F274" s="110"/>
      <c r="G274" s="110"/>
      <c r="H274" s="398"/>
      <c r="I274" s="399"/>
    </row>
    <row r="275" spans="1:9" s="118" customFormat="1" ht="13.5" customHeight="1">
      <c r="A275" s="111"/>
      <c r="B275" s="112"/>
      <c r="C275" s="112"/>
      <c r="D275" s="113"/>
      <c r="E275" s="114"/>
      <c r="F275" s="115"/>
      <c r="G275" s="115"/>
      <c r="H275" s="396"/>
      <c r="I275" s="397"/>
    </row>
    <row r="276" spans="1:9" s="38" customFormat="1" ht="13.5" customHeight="1">
      <c r="A276" s="59"/>
      <c r="B276" s="109" t="s">
        <v>160</v>
      </c>
      <c r="C276" s="109" t="s">
        <v>618</v>
      </c>
      <c r="D276" s="76">
        <v>0.3</v>
      </c>
      <c r="E276" s="61" t="s">
        <v>164</v>
      </c>
      <c r="F276" s="110"/>
      <c r="G276" s="110"/>
      <c r="H276" s="398"/>
      <c r="I276" s="399"/>
    </row>
    <row r="277" spans="1:9" s="118" customFormat="1" ht="13.5" customHeight="1">
      <c r="A277" s="111"/>
      <c r="B277" s="112"/>
      <c r="C277" s="112"/>
      <c r="D277" s="113"/>
      <c r="E277" s="114"/>
      <c r="F277" s="115"/>
      <c r="G277" s="115"/>
      <c r="H277" s="396"/>
      <c r="I277" s="397"/>
    </row>
    <row r="278" spans="1:9" s="38" customFormat="1" ht="13.5" customHeight="1">
      <c r="A278" s="59"/>
      <c r="B278" s="109" t="s">
        <v>160</v>
      </c>
      <c r="C278" s="109" t="s">
        <v>615</v>
      </c>
      <c r="D278" s="76">
        <v>0.1</v>
      </c>
      <c r="E278" s="61" t="s">
        <v>164</v>
      </c>
      <c r="F278" s="110"/>
      <c r="G278" s="110"/>
      <c r="H278" s="398"/>
      <c r="I278" s="399"/>
    </row>
    <row r="279" spans="1:9" s="118" customFormat="1" ht="13.5" customHeight="1">
      <c r="A279" s="111"/>
      <c r="B279" s="112"/>
      <c r="C279" s="112"/>
      <c r="D279" s="113"/>
      <c r="E279" s="114"/>
      <c r="F279" s="115"/>
      <c r="G279" s="115"/>
      <c r="H279" s="396"/>
      <c r="I279" s="397"/>
    </row>
    <row r="280" spans="1:9" s="38" customFormat="1" ht="13.5" customHeight="1">
      <c r="A280" s="59"/>
      <c r="B280" s="109" t="s">
        <v>160</v>
      </c>
      <c r="C280" s="109" t="s">
        <v>619</v>
      </c>
      <c r="D280" s="76">
        <v>0.1</v>
      </c>
      <c r="E280" s="61" t="s">
        <v>164</v>
      </c>
      <c r="F280" s="110"/>
      <c r="G280" s="110"/>
      <c r="H280" s="398"/>
      <c r="I280" s="399"/>
    </row>
    <row r="281" spans="1:9" s="118" customFormat="1" ht="13.5" customHeight="1">
      <c r="A281" s="111"/>
      <c r="B281" s="112"/>
      <c r="C281" s="112"/>
      <c r="D281" s="113"/>
      <c r="E281" s="114"/>
      <c r="F281" s="115"/>
      <c r="G281" s="115"/>
      <c r="H281" s="396"/>
      <c r="I281" s="397"/>
    </row>
    <row r="282" spans="1:9" s="38" customFormat="1" ht="13.5" customHeight="1">
      <c r="A282" s="59"/>
      <c r="B282" s="109" t="s">
        <v>160</v>
      </c>
      <c r="C282" s="109" t="s">
        <v>612</v>
      </c>
      <c r="D282" s="76">
        <v>0.1</v>
      </c>
      <c r="E282" s="61" t="s">
        <v>164</v>
      </c>
      <c r="F282" s="110"/>
      <c r="G282" s="110"/>
      <c r="H282" s="398"/>
      <c r="I282" s="399"/>
    </row>
    <row r="283" spans="1:9" s="118" customFormat="1" ht="13.5" customHeight="1">
      <c r="A283" s="111"/>
      <c r="B283" s="112"/>
      <c r="C283" s="112"/>
      <c r="D283" s="113"/>
      <c r="E283" s="114"/>
      <c r="F283" s="115"/>
      <c r="G283" s="115"/>
      <c r="H283" s="396"/>
      <c r="I283" s="397"/>
    </row>
    <row r="284" spans="1:9" s="38" customFormat="1" ht="13.5" customHeight="1">
      <c r="A284" s="59"/>
      <c r="B284" s="109" t="s">
        <v>160</v>
      </c>
      <c r="C284" s="109" t="s">
        <v>533</v>
      </c>
      <c r="D284" s="76">
        <v>0.3</v>
      </c>
      <c r="E284" s="61" t="s">
        <v>164</v>
      </c>
      <c r="F284" s="110"/>
      <c r="G284" s="110"/>
      <c r="H284" s="398"/>
      <c r="I284" s="399"/>
    </row>
    <row r="285" spans="1:9" s="118" customFormat="1" ht="13.5" customHeight="1">
      <c r="A285" s="111"/>
      <c r="B285" s="112"/>
      <c r="C285" s="112"/>
      <c r="D285" s="113"/>
      <c r="E285" s="114"/>
      <c r="F285" s="115"/>
      <c r="G285" s="115"/>
      <c r="H285" s="396"/>
      <c r="I285" s="397"/>
    </row>
    <row r="286" spans="1:9" s="38" customFormat="1" ht="13.5" customHeight="1">
      <c r="A286" s="59"/>
      <c r="B286" s="109"/>
      <c r="C286" s="109"/>
      <c r="D286" s="76"/>
      <c r="E286" s="61"/>
      <c r="F286" s="110"/>
      <c r="G286" s="110"/>
      <c r="H286" s="398"/>
      <c r="I286" s="399"/>
    </row>
    <row r="287" spans="1:9" s="118" customFormat="1" ht="13.5" customHeight="1">
      <c r="A287" s="111"/>
      <c r="B287" s="112"/>
      <c r="C287" s="112"/>
      <c r="D287" s="113"/>
      <c r="E287" s="114"/>
      <c r="F287" s="115"/>
      <c r="G287" s="115"/>
      <c r="H287" s="396"/>
      <c r="I287" s="397"/>
    </row>
    <row r="288" spans="1:9" s="38" customFormat="1" ht="13.5" customHeight="1">
      <c r="A288" s="59"/>
      <c r="B288" s="109"/>
      <c r="C288" s="109"/>
      <c r="D288" s="76"/>
      <c r="E288" s="61"/>
      <c r="F288" s="110"/>
      <c r="G288" s="110"/>
      <c r="H288" s="398"/>
      <c r="I288" s="399"/>
    </row>
    <row r="289" spans="1:9" s="118" customFormat="1" ht="13.5" customHeight="1">
      <c r="A289" s="111"/>
      <c r="B289" s="112"/>
      <c r="C289" s="112"/>
      <c r="D289" s="113"/>
      <c r="E289" s="114"/>
      <c r="F289" s="115"/>
      <c r="G289" s="115"/>
      <c r="H289" s="396"/>
      <c r="I289" s="397"/>
    </row>
    <row r="290" spans="1:9" s="38" customFormat="1" ht="13.5" customHeight="1">
      <c r="A290" s="59"/>
      <c r="B290" s="109"/>
      <c r="C290" s="109"/>
      <c r="D290" s="76"/>
      <c r="E290" s="61"/>
      <c r="F290" s="110"/>
      <c r="G290" s="110"/>
      <c r="H290" s="398"/>
      <c r="I290" s="399"/>
    </row>
    <row r="291" spans="1:9" s="118" customFormat="1" ht="13.5" customHeight="1">
      <c r="A291" s="111"/>
      <c r="B291" s="112"/>
      <c r="C291" s="112"/>
      <c r="D291" s="113"/>
      <c r="E291" s="114"/>
      <c r="F291" s="115"/>
      <c r="G291" s="115"/>
      <c r="H291" s="396"/>
      <c r="I291" s="397"/>
    </row>
    <row r="292" spans="1:9" s="38" customFormat="1" ht="13.5" customHeight="1">
      <c r="A292" s="59"/>
      <c r="B292" s="109"/>
      <c r="C292" s="109"/>
      <c r="D292" s="76"/>
      <c r="E292" s="61"/>
      <c r="F292" s="110"/>
      <c r="G292" s="110"/>
      <c r="H292" s="398"/>
      <c r="I292" s="399"/>
    </row>
    <row r="293" spans="1:9" s="118" customFormat="1" ht="13.5" customHeight="1">
      <c r="A293" s="111"/>
      <c r="B293" s="112"/>
      <c r="C293" s="112"/>
      <c r="D293" s="113"/>
      <c r="E293" s="114"/>
      <c r="F293" s="115"/>
      <c r="G293" s="115"/>
      <c r="H293" s="396"/>
      <c r="I293" s="397"/>
    </row>
    <row r="294" spans="1:9" s="38" customFormat="1" ht="13.5" customHeight="1">
      <c r="A294" s="59"/>
      <c r="B294" s="109"/>
      <c r="C294" s="109"/>
      <c r="D294" s="76"/>
      <c r="E294" s="61"/>
      <c r="F294" s="110"/>
      <c r="G294" s="110"/>
      <c r="H294" s="398"/>
      <c r="I294" s="399"/>
    </row>
    <row r="295" spans="1:9" s="118" customFormat="1" ht="13.5" customHeight="1">
      <c r="A295" s="111"/>
      <c r="B295" s="112"/>
      <c r="C295" s="112"/>
      <c r="D295" s="113"/>
      <c r="E295" s="114"/>
      <c r="F295" s="115"/>
      <c r="G295" s="115"/>
      <c r="H295" s="396"/>
      <c r="I295" s="397"/>
    </row>
    <row r="296" spans="1:9" s="38" customFormat="1" ht="13.5" customHeight="1">
      <c r="A296" s="59"/>
      <c r="B296" s="109"/>
      <c r="C296" s="109"/>
      <c r="D296" s="76"/>
      <c r="E296" s="61"/>
      <c r="F296" s="110"/>
      <c r="G296" s="110"/>
      <c r="H296" s="398"/>
      <c r="I296" s="399"/>
    </row>
    <row r="297" spans="1:9" s="118" customFormat="1" ht="13.5" customHeight="1">
      <c r="A297" s="111"/>
      <c r="B297" s="112"/>
      <c r="C297" s="112"/>
      <c r="D297" s="113"/>
      <c r="E297" s="114"/>
      <c r="F297" s="115"/>
      <c r="G297" s="115"/>
      <c r="H297" s="396"/>
      <c r="I297" s="397"/>
    </row>
    <row r="298" spans="1:9" s="38" customFormat="1" ht="13.5" customHeight="1">
      <c r="A298" s="59"/>
      <c r="B298" s="109"/>
      <c r="C298" s="109"/>
      <c r="D298" s="76"/>
      <c r="E298" s="61"/>
      <c r="F298" s="110"/>
      <c r="G298" s="110"/>
      <c r="H298" s="398"/>
      <c r="I298" s="399"/>
    </row>
    <row r="299" spans="1:9" s="118" customFormat="1" ht="13.5" customHeight="1">
      <c r="A299" s="111"/>
      <c r="B299" s="112"/>
      <c r="C299" s="112"/>
      <c r="D299" s="113"/>
      <c r="E299" s="114"/>
      <c r="F299" s="115"/>
      <c r="G299" s="115"/>
      <c r="H299" s="396"/>
      <c r="I299" s="397"/>
    </row>
    <row r="300" spans="1:9" s="38" customFormat="1" ht="13.5" customHeight="1">
      <c r="A300" s="59"/>
      <c r="B300" s="100"/>
      <c r="C300" s="109"/>
      <c r="D300" s="76"/>
      <c r="E300" s="61"/>
      <c r="F300" s="110"/>
      <c r="G300" s="110"/>
      <c r="H300" s="398"/>
      <c r="I300" s="399"/>
    </row>
    <row r="301" spans="1:9" s="118" customFormat="1" ht="13.5" customHeight="1">
      <c r="A301" s="111"/>
      <c r="B301" s="112"/>
      <c r="C301" s="112"/>
      <c r="D301" s="113"/>
      <c r="E301" s="114"/>
      <c r="F301" s="115"/>
      <c r="G301" s="115"/>
      <c r="H301" s="400"/>
      <c r="I301" s="401"/>
    </row>
    <row r="302" spans="1:9" s="38" customFormat="1" ht="13.5" customHeight="1">
      <c r="A302" s="87"/>
      <c r="B302" s="125"/>
      <c r="C302" s="126"/>
      <c r="D302" s="88"/>
      <c r="E302" s="89"/>
      <c r="F302" s="127"/>
      <c r="G302" s="127"/>
      <c r="H302" s="402"/>
      <c r="I302" s="403"/>
    </row>
    <row r="303" spans="1:9" s="118" customFormat="1" ht="13.5" customHeight="1">
      <c r="A303" s="130"/>
      <c r="B303" s="131"/>
      <c r="C303" s="131"/>
      <c r="E303" s="132"/>
      <c r="F303" s="133"/>
      <c r="G303" s="134"/>
    </row>
    <row r="304" spans="1:9" s="38" customFormat="1" ht="13.5" customHeight="1">
      <c r="A304" s="50"/>
      <c r="B304" s="136"/>
      <c r="C304" s="136"/>
      <c r="E304" s="95"/>
      <c r="F304" s="137"/>
      <c r="G304" s="138"/>
    </row>
    <row r="305" spans="1:9" s="38" customFormat="1" ht="13.5" customHeight="1">
      <c r="A305" s="376"/>
      <c r="B305" s="394"/>
      <c r="C305" s="394"/>
      <c r="D305" s="379"/>
      <c r="E305" s="381"/>
      <c r="F305" s="382"/>
      <c r="G305" s="48"/>
      <c r="H305" s="3"/>
    </row>
    <row r="306" spans="1:9" s="38" customFormat="1" ht="13.5" customHeight="1">
      <c r="A306" s="395"/>
      <c r="B306" s="395"/>
      <c r="C306" s="395"/>
      <c r="D306" s="380"/>
      <c r="E306" s="383"/>
      <c r="F306" s="383"/>
      <c r="G306" s="51"/>
      <c r="H306" s="52" t="s">
        <v>57</v>
      </c>
      <c r="I306" s="53">
        <f>I268+1</f>
        <v>59</v>
      </c>
    </row>
    <row r="307" spans="1:9" s="38" customFormat="1" ht="13.5" customHeight="1">
      <c r="A307" s="54"/>
      <c r="B307" s="96"/>
      <c r="C307" s="96"/>
      <c r="D307" s="55"/>
      <c r="E307" s="56"/>
      <c r="F307" s="57"/>
      <c r="G307" s="57"/>
      <c r="H307" s="384"/>
      <c r="I307" s="385"/>
    </row>
    <row r="308" spans="1:9" s="38" customFormat="1" ht="13.5" customHeight="1">
      <c r="A308" s="59" t="s">
        <v>29</v>
      </c>
      <c r="B308" s="100" t="s">
        <v>58</v>
      </c>
      <c r="C308" s="100" t="s">
        <v>59</v>
      </c>
      <c r="D308" s="60" t="s">
        <v>60</v>
      </c>
      <c r="E308" s="61" t="s">
        <v>32</v>
      </c>
      <c r="F308" s="61" t="s">
        <v>61</v>
      </c>
      <c r="G308" s="61" t="s">
        <v>62</v>
      </c>
      <c r="H308" s="386" t="s">
        <v>63</v>
      </c>
      <c r="I308" s="387"/>
    </row>
    <row r="309" spans="1:9" s="38" customFormat="1" ht="13.5" customHeight="1">
      <c r="A309" s="67"/>
      <c r="B309" s="104"/>
      <c r="C309" s="104"/>
      <c r="D309" s="68"/>
      <c r="E309" s="69"/>
      <c r="F309" s="105"/>
      <c r="G309" s="70"/>
      <c r="H309" s="390"/>
      <c r="I309" s="391"/>
    </row>
    <row r="310" spans="1:9" s="38" customFormat="1" ht="13.5" customHeight="1">
      <c r="A310" s="59"/>
      <c r="B310" s="109" t="s">
        <v>166</v>
      </c>
      <c r="C310" s="109"/>
      <c r="D310" s="76"/>
      <c r="E310" s="61"/>
      <c r="F310" s="110"/>
      <c r="G310" s="77"/>
      <c r="H310" s="388"/>
      <c r="I310" s="389"/>
    </row>
    <row r="311" spans="1:9" s="118" customFormat="1" ht="13.5" customHeight="1">
      <c r="A311" s="111"/>
      <c r="B311" s="143"/>
      <c r="C311" s="143"/>
      <c r="D311" s="84"/>
      <c r="E311" s="85"/>
      <c r="F311" s="115"/>
      <c r="G311" s="115"/>
      <c r="H311" s="396"/>
      <c r="I311" s="404"/>
    </row>
    <row r="312" spans="1:9" s="38" customFormat="1" ht="13.5" customHeight="1">
      <c r="A312" s="59"/>
      <c r="B312" s="109" t="s">
        <v>82</v>
      </c>
      <c r="C312" s="109"/>
      <c r="D312" s="76"/>
      <c r="E312" s="61"/>
      <c r="F312" s="110"/>
      <c r="G312" s="110"/>
      <c r="H312" s="398"/>
      <c r="I312" s="399"/>
    </row>
    <row r="313" spans="1:9" s="118" customFormat="1" ht="13.5" customHeight="1">
      <c r="A313" s="111"/>
      <c r="B313" s="143"/>
      <c r="C313" s="143"/>
      <c r="D313" s="84"/>
      <c r="E313" s="85"/>
      <c r="F313" s="115"/>
      <c r="G313" s="115"/>
      <c r="H313" s="396"/>
      <c r="I313" s="404"/>
    </row>
    <row r="314" spans="1:9" s="38" customFormat="1" ht="13.5" customHeight="1">
      <c r="A314" s="59"/>
      <c r="B314" s="109" t="s">
        <v>167</v>
      </c>
      <c r="C314" s="109" t="s">
        <v>610</v>
      </c>
      <c r="D314" s="76">
        <v>32</v>
      </c>
      <c r="E314" s="61" t="s">
        <v>611</v>
      </c>
      <c r="F314" s="110"/>
      <c r="G314" s="110"/>
      <c r="H314" s="398"/>
      <c r="I314" s="399"/>
    </row>
    <row r="315" spans="1:9" s="118" customFormat="1" ht="13.5" customHeight="1">
      <c r="A315" s="111"/>
      <c r="B315" s="143"/>
      <c r="C315" s="143"/>
      <c r="D315" s="84"/>
      <c r="E315" s="85"/>
      <c r="F315" s="115"/>
      <c r="G315" s="115"/>
      <c r="H315" s="396"/>
      <c r="I315" s="404"/>
    </row>
    <row r="316" spans="1:9" s="38" customFormat="1" ht="13.5" customHeight="1">
      <c r="A316" s="59"/>
      <c r="B316" s="109" t="s">
        <v>167</v>
      </c>
      <c r="C316" s="109" t="s">
        <v>612</v>
      </c>
      <c r="D316" s="76">
        <v>0.3</v>
      </c>
      <c r="E316" s="61" t="s">
        <v>164</v>
      </c>
      <c r="F316" s="110"/>
      <c r="G316" s="110"/>
      <c r="H316" s="398"/>
      <c r="I316" s="399"/>
    </row>
    <row r="317" spans="1:9" s="118" customFormat="1" ht="13.5" customHeight="1">
      <c r="A317" s="111"/>
      <c r="B317" s="143"/>
      <c r="C317" s="143"/>
      <c r="D317" s="84"/>
      <c r="E317" s="85"/>
      <c r="F317" s="115"/>
      <c r="G317" s="115"/>
      <c r="H317" s="396"/>
      <c r="I317" s="404"/>
    </row>
    <row r="318" spans="1:9" s="38" customFormat="1" ht="13.5" customHeight="1">
      <c r="A318" s="59"/>
      <c r="B318" s="109" t="s">
        <v>167</v>
      </c>
      <c r="C318" s="109" t="s">
        <v>533</v>
      </c>
      <c r="D318" s="76">
        <v>0.1</v>
      </c>
      <c r="E318" s="61" t="s">
        <v>164</v>
      </c>
      <c r="F318" s="110"/>
      <c r="G318" s="110"/>
      <c r="H318" s="398"/>
      <c r="I318" s="399"/>
    </row>
    <row r="319" spans="1:9" s="118" customFormat="1" ht="13.5" customHeight="1">
      <c r="A319" s="111"/>
      <c r="B319" s="143"/>
      <c r="C319" s="143"/>
      <c r="D319" s="84"/>
      <c r="E319" s="85"/>
      <c r="F319" s="115"/>
      <c r="G319" s="115"/>
      <c r="H319" s="396"/>
      <c r="I319" s="404"/>
    </row>
    <row r="320" spans="1:9" s="38" customFormat="1" ht="13.5" customHeight="1">
      <c r="A320" s="59"/>
      <c r="B320" s="109" t="s">
        <v>167</v>
      </c>
      <c r="C320" s="109" t="s">
        <v>163</v>
      </c>
      <c r="D320" s="76">
        <v>3.1</v>
      </c>
      <c r="E320" s="61" t="s">
        <v>164</v>
      </c>
      <c r="F320" s="110"/>
      <c r="G320" s="110"/>
      <c r="H320" s="398"/>
      <c r="I320" s="399"/>
    </row>
    <row r="321" spans="1:9" s="118" customFormat="1" ht="13.5" customHeight="1">
      <c r="A321" s="111"/>
      <c r="B321" s="143"/>
      <c r="C321" s="143"/>
      <c r="D321" s="84"/>
      <c r="E321" s="85"/>
      <c r="F321" s="115"/>
      <c r="G321" s="115"/>
      <c r="H321" s="396"/>
      <c r="I321" s="397"/>
    </row>
    <row r="322" spans="1:9" s="38" customFormat="1" ht="13.5" customHeight="1">
      <c r="A322" s="59"/>
      <c r="B322" s="109"/>
      <c r="C322" s="109"/>
      <c r="D322" s="76"/>
      <c r="E322" s="61"/>
      <c r="F322" s="110"/>
      <c r="G322" s="110"/>
      <c r="H322" s="398"/>
      <c r="I322" s="399"/>
    </row>
    <row r="323" spans="1:9" s="118" customFormat="1" ht="13.5" customHeight="1">
      <c r="A323" s="111"/>
      <c r="B323" s="143" t="s">
        <v>613</v>
      </c>
      <c r="C323" s="143"/>
      <c r="D323" s="84"/>
      <c r="E323" s="85"/>
      <c r="F323" s="115"/>
      <c r="G323" s="115"/>
      <c r="H323" s="396"/>
      <c r="I323" s="397"/>
    </row>
    <row r="324" spans="1:9" s="38" customFormat="1" ht="13.5" customHeight="1">
      <c r="A324" s="59"/>
      <c r="B324" s="109" t="s">
        <v>614</v>
      </c>
      <c r="C324" s="109"/>
      <c r="D324" s="76"/>
      <c r="E324" s="61"/>
      <c r="F324" s="110"/>
      <c r="G324" s="110"/>
      <c r="H324" s="398"/>
      <c r="I324" s="399"/>
    </row>
    <row r="325" spans="1:9" s="118" customFormat="1" ht="13.5" customHeight="1">
      <c r="A325" s="111"/>
      <c r="B325" s="143"/>
      <c r="C325" s="143"/>
      <c r="D325" s="84"/>
      <c r="E325" s="85"/>
      <c r="F325" s="115"/>
      <c r="G325" s="115"/>
      <c r="H325" s="396"/>
      <c r="I325" s="404"/>
    </row>
    <row r="326" spans="1:9" s="38" customFormat="1" ht="13.5" customHeight="1">
      <c r="A326" s="59"/>
      <c r="B326" s="109" t="s">
        <v>167</v>
      </c>
      <c r="C326" s="109" t="s">
        <v>610</v>
      </c>
      <c r="D326" s="76">
        <v>112</v>
      </c>
      <c r="E326" s="61" t="s">
        <v>611</v>
      </c>
      <c r="F326" s="110"/>
      <c r="G326" s="110"/>
      <c r="H326" s="398"/>
      <c r="I326" s="399"/>
    </row>
    <row r="327" spans="1:9" s="118" customFormat="1" ht="13.5" customHeight="1">
      <c r="A327" s="111"/>
      <c r="B327" s="143"/>
      <c r="C327" s="143"/>
      <c r="D327" s="84"/>
      <c r="E327" s="85"/>
      <c r="F327" s="115"/>
      <c r="G327" s="115"/>
      <c r="H327" s="396"/>
      <c r="I327" s="404"/>
    </row>
    <row r="328" spans="1:9" s="38" customFormat="1" ht="13.5" customHeight="1">
      <c r="A328" s="59"/>
      <c r="B328" s="109" t="s">
        <v>167</v>
      </c>
      <c r="C328" s="109" t="s">
        <v>615</v>
      </c>
      <c r="D328" s="76">
        <v>0.4</v>
      </c>
      <c r="E328" s="61" t="s">
        <v>164</v>
      </c>
      <c r="F328" s="110"/>
      <c r="G328" s="110"/>
      <c r="H328" s="398"/>
      <c r="I328" s="399"/>
    </row>
    <row r="329" spans="1:9" s="118" customFormat="1" ht="13.5" customHeight="1">
      <c r="A329" s="111"/>
      <c r="B329" s="143"/>
      <c r="C329" s="143"/>
      <c r="D329" s="84"/>
      <c r="E329" s="85"/>
      <c r="F329" s="115"/>
      <c r="G329" s="115"/>
      <c r="H329" s="396"/>
      <c r="I329" s="404"/>
    </row>
    <row r="330" spans="1:9" s="38" customFormat="1" ht="13.5" customHeight="1">
      <c r="A330" s="59"/>
      <c r="B330" s="109" t="s">
        <v>167</v>
      </c>
      <c r="C330" s="109" t="s">
        <v>163</v>
      </c>
      <c r="D330" s="76">
        <v>1</v>
      </c>
      <c r="E330" s="61" t="s">
        <v>164</v>
      </c>
      <c r="F330" s="110"/>
      <c r="G330" s="110"/>
      <c r="H330" s="398"/>
      <c r="I330" s="399"/>
    </row>
    <row r="331" spans="1:9" s="118" customFormat="1" ht="13.5" customHeight="1">
      <c r="A331" s="111"/>
      <c r="B331" s="112"/>
      <c r="C331" s="112"/>
      <c r="D331" s="113"/>
      <c r="E331" s="114"/>
      <c r="F331" s="115"/>
      <c r="G331" s="115"/>
      <c r="H331" s="396"/>
      <c r="I331" s="397"/>
    </row>
    <row r="332" spans="1:9" s="38" customFormat="1" ht="13.5" customHeight="1">
      <c r="A332" s="59"/>
      <c r="B332" s="109"/>
      <c r="C332" s="109"/>
      <c r="D332" s="76"/>
      <c r="E332" s="61"/>
      <c r="F332" s="110"/>
      <c r="G332" s="110"/>
      <c r="H332" s="398"/>
      <c r="I332" s="399"/>
    </row>
    <row r="333" spans="1:9" s="118" customFormat="1" ht="13.5" customHeight="1">
      <c r="A333" s="111"/>
      <c r="B333" s="112"/>
      <c r="C333" s="112"/>
      <c r="D333" s="113"/>
      <c r="E333" s="114"/>
      <c r="F333" s="115"/>
      <c r="G333" s="115"/>
      <c r="H333" s="396"/>
      <c r="I333" s="397"/>
    </row>
    <row r="334" spans="1:9" s="38" customFormat="1" ht="13.5" customHeight="1">
      <c r="A334" s="59"/>
      <c r="B334" s="109"/>
      <c r="C334" s="109"/>
      <c r="D334" s="76"/>
      <c r="E334" s="61"/>
      <c r="F334" s="110"/>
      <c r="G334" s="110"/>
      <c r="H334" s="398"/>
      <c r="I334" s="399"/>
    </row>
    <row r="335" spans="1:9" s="118" customFormat="1" ht="13.5" customHeight="1">
      <c r="A335" s="111"/>
      <c r="B335" s="112"/>
      <c r="C335" s="112"/>
      <c r="D335" s="113"/>
      <c r="E335" s="114"/>
      <c r="F335" s="115"/>
      <c r="G335" s="115"/>
      <c r="H335" s="396"/>
      <c r="I335" s="397"/>
    </row>
    <row r="336" spans="1:9" s="38" customFormat="1" ht="13.5" customHeight="1">
      <c r="A336" s="59"/>
      <c r="B336" s="109"/>
      <c r="C336" s="109"/>
      <c r="D336" s="76"/>
      <c r="E336" s="61"/>
      <c r="F336" s="110"/>
      <c r="G336" s="110"/>
      <c r="H336" s="398"/>
      <c r="I336" s="399"/>
    </row>
    <row r="337" spans="1:9" s="118" customFormat="1" ht="13.5" customHeight="1">
      <c r="A337" s="111"/>
      <c r="B337" s="112"/>
      <c r="C337" s="112"/>
      <c r="D337" s="113"/>
      <c r="E337" s="114"/>
      <c r="F337" s="115"/>
      <c r="G337" s="115"/>
      <c r="H337" s="396"/>
      <c r="I337" s="397"/>
    </row>
    <row r="338" spans="1:9" s="38" customFormat="1" ht="13.5" customHeight="1">
      <c r="A338" s="59"/>
      <c r="B338" s="100"/>
      <c r="C338" s="109"/>
      <c r="D338" s="76"/>
      <c r="E338" s="61"/>
      <c r="F338" s="110"/>
      <c r="G338" s="110"/>
      <c r="H338" s="398"/>
      <c r="I338" s="399"/>
    </row>
    <row r="339" spans="1:9" s="118" customFormat="1" ht="13.5" customHeight="1">
      <c r="A339" s="111"/>
      <c r="B339" s="112"/>
      <c r="C339" s="112"/>
      <c r="D339" s="113"/>
      <c r="E339" s="114"/>
      <c r="F339" s="115"/>
      <c r="G339" s="115"/>
      <c r="H339" s="400"/>
      <c r="I339" s="401"/>
    </row>
    <row r="340" spans="1:9" s="38" customFormat="1" ht="13.5" customHeight="1">
      <c r="A340" s="87"/>
      <c r="B340" s="125"/>
      <c r="C340" s="126"/>
      <c r="D340" s="88"/>
      <c r="E340" s="89"/>
      <c r="F340" s="127"/>
      <c r="G340" s="127"/>
      <c r="H340" s="402"/>
      <c r="I340" s="403"/>
    </row>
    <row r="341" spans="1:9" s="118" customFormat="1" ht="13.5" customHeight="1">
      <c r="A341" s="130"/>
      <c r="B341" s="131"/>
      <c r="C341" s="131"/>
      <c r="E341" s="132"/>
      <c r="F341" s="133"/>
      <c r="G341" s="134"/>
    </row>
    <row r="342" spans="1:9" s="38" customFormat="1" ht="13.5" customHeight="1">
      <c r="A342" s="50"/>
      <c r="B342" s="136"/>
      <c r="C342" s="136"/>
      <c r="E342" s="95"/>
      <c r="F342" s="137"/>
      <c r="G342" s="138"/>
    </row>
    <row r="343" spans="1:9" s="38" customFormat="1" ht="13.5" customHeight="1">
      <c r="A343" s="376"/>
      <c r="B343" s="394"/>
      <c r="C343" s="394"/>
      <c r="D343" s="379"/>
      <c r="E343" s="381"/>
      <c r="F343" s="382"/>
      <c r="G343" s="48"/>
      <c r="H343" s="3"/>
    </row>
    <row r="344" spans="1:9" s="38" customFormat="1" ht="13.5" customHeight="1">
      <c r="A344" s="395"/>
      <c r="B344" s="395"/>
      <c r="C344" s="395"/>
      <c r="D344" s="380"/>
      <c r="E344" s="383"/>
      <c r="F344" s="383"/>
      <c r="G344" s="51"/>
      <c r="H344" s="52" t="s">
        <v>57</v>
      </c>
      <c r="I344" s="53">
        <f>I306+1</f>
        <v>60</v>
      </c>
    </row>
    <row r="345" spans="1:9" s="38" customFormat="1" ht="13.5" customHeight="1">
      <c r="A345" s="54"/>
      <c r="B345" s="96"/>
      <c r="C345" s="96"/>
      <c r="D345" s="55"/>
      <c r="E345" s="56"/>
      <c r="F345" s="57"/>
      <c r="G345" s="57"/>
      <c r="H345" s="384"/>
      <c r="I345" s="385"/>
    </row>
    <row r="346" spans="1:9" s="38" customFormat="1" ht="13.5" customHeight="1">
      <c r="A346" s="59" t="s">
        <v>29</v>
      </c>
      <c r="B346" s="100" t="s">
        <v>58</v>
      </c>
      <c r="C346" s="100" t="s">
        <v>59</v>
      </c>
      <c r="D346" s="60" t="s">
        <v>60</v>
      </c>
      <c r="E346" s="61" t="s">
        <v>32</v>
      </c>
      <c r="F346" s="61" t="s">
        <v>61</v>
      </c>
      <c r="G346" s="61" t="s">
        <v>62</v>
      </c>
      <c r="H346" s="386" t="s">
        <v>63</v>
      </c>
      <c r="I346" s="387"/>
    </row>
    <row r="347" spans="1:9" s="38" customFormat="1" ht="13.5" customHeight="1">
      <c r="A347" s="67"/>
      <c r="B347" s="143" t="s">
        <v>616</v>
      </c>
      <c r="C347" s="143"/>
      <c r="D347" s="84"/>
      <c r="E347" s="85"/>
      <c r="F347" s="105"/>
      <c r="G347" s="70"/>
      <c r="H347" s="390"/>
      <c r="I347" s="391"/>
    </row>
    <row r="348" spans="1:9" s="38" customFormat="1" ht="13.5" customHeight="1">
      <c r="A348" s="59"/>
      <c r="B348" s="109" t="s">
        <v>617</v>
      </c>
      <c r="C348" s="109"/>
      <c r="D348" s="76"/>
      <c r="E348" s="61"/>
      <c r="F348" s="110"/>
      <c r="G348" s="77"/>
      <c r="H348" s="388"/>
      <c r="I348" s="389"/>
    </row>
    <row r="349" spans="1:9" s="118" customFormat="1" ht="13.5" customHeight="1">
      <c r="A349" s="111"/>
      <c r="B349" s="112"/>
      <c r="C349" s="112"/>
      <c r="D349" s="113"/>
      <c r="E349" s="114"/>
      <c r="F349" s="115"/>
      <c r="G349" s="115"/>
      <c r="H349" s="396"/>
      <c r="I349" s="404"/>
    </row>
    <row r="350" spans="1:9" s="38" customFormat="1" ht="13.5" customHeight="1">
      <c r="A350" s="59"/>
      <c r="B350" s="109" t="s">
        <v>167</v>
      </c>
      <c r="C350" s="109" t="s">
        <v>610</v>
      </c>
      <c r="D350" s="76">
        <v>3</v>
      </c>
      <c r="E350" s="61" t="s">
        <v>611</v>
      </c>
      <c r="F350" s="110"/>
      <c r="G350" s="110"/>
      <c r="H350" s="398"/>
      <c r="I350" s="399"/>
    </row>
    <row r="351" spans="1:9" s="118" customFormat="1" ht="13.5" customHeight="1">
      <c r="A351" s="111"/>
      <c r="B351" s="112"/>
      <c r="C351" s="112"/>
      <c r="D351" s="113"/>
      <c r="E351" s="114"/>
      <c r="F351" s="115"/>
      <c r="G351" s="115"/>
      <c r="H351" s="396"/>
      <c r="I351" s="404"/>
    </row>
    <row r="352" spans="1:9" s="38" customFormat="1" ht="13.5" customHeight="1">
      <c r="A352" s="59"/>
      <c r="B352" s="109" t="s">
        <v>167</v>
      </c>
      <c r="C352" s="109" t="s">
        <v>615</v>
      </c>
      <c r="D352" s="76">
        <v>0.3</v>
      </c>
      <c r="E352" s="61" t="s">
        <v>164</v>
      </c>
      <c r="F352" s="110"/>
      <c r="G352" s="110"/>
      <c r="H352" s="398"/>
      <c r="I352" s="399"/>
    </row>
    <row r="353" spans="1:9" s="118" customFormat="1" ht="13.5" customHeight="1">
      <c r="A353" s="111"/>
      <c r="B353" s="112"/>
      <c r="C353" s="112"/>
      <c r="D353" s="113"/>
      <c r="E353" s="114"/>
      <c r="F353" s="115"/>
      <c r="G353" s="115"/>
      <c r="H353" s="396"/>
      <c r="I353" s="404"/>
    </row>
    <row r="354" spans="1:9" s="38" customFormat="1" ht="13.5" customHeight="1">
      <c r="A354" s="59"/>
      <c r="B354" s="109" t="s">
        <v>167</v>
      </c>
      <c r="C354" s="109" t="s">
        <v>612</v>
      </c>
      <c r="D354" s="76">
        <v>0.1</v>
      </c>
      <c r="E354" s="61" t="s">
        <v>164</v>
      </c>
      <c r="F354" s="110"/>
      <c r="G354" s="110"/>
      <c r="H354" s="398"/>
      <c r="I354" s="399"/>
    </row>
    <row r="355" spans="1:9" s="118" customFormat="1" ht="13.5" customHeight="1">
      <c r="A355" s="111"/>
      <c r="B355" s="112"/>
      <c r="C355" s="112"/>
      <c r="D355" s="113"/>
      <c r="E355" s="114"/>
      <c r="F355" s="115"/>
      <c r="G355" s="115"/>
      <c r="H355" s="396"/>
      <c r="I355" s="404"/>
    </row>
    <row r="356" spans="1:9" s="38" customFormat="1" ht="13.5" customHeight="1">
      <c r="A356" s="59"/>
      <c r="B356" s="109" t="s">
        <v>167</v>
      </c>
      <c r="C356" s="109" t="s">
        <v>163</v>
      </c>
      <c r="D356" s="76">
        <v>0.2</v>
      </c>
      <c r="E356" s="61" t="s">
        <v>164</v>
      </c>
      <c r="F356" s="110"/>
      <c r="G356" s="110"/>
      <c r="H356" s="398"/>
      <c r="I356" s="399"/>
    </row>
    <row r="357" spans="1:9" s="118" customFormat="1" ht="13.5" customHeight="1">
      <c r="A357" s="111"/>
      <c r="B357" s="112"/>
      <c r="C357" s="112"/>
      <c r="D357" s="113"/>
      <c r="E357" s="114"/>
      <c r="F357" s="115"/>
      <c r="G357" s="115"/>
      <c r="H357" s="396"/>
      <c r="I357" s="397"/>
    </row>
    <row r="358" spans="1:9" s="38" customFormat="1" ht="13.5" customHeight="1">
      <c r="A358" s="59"/>
      <c r="B358" s="109"/>
      <c r="C358" s="109"/>
      <c r="D358" s="76"/>
      <c r="E358" s="61"/>
      <c r="F358" s="110"/>
      <c r="G358" s="110"/>
      <c r="H358" s="398"/>
      <c r="I358" s="399"/>
    </row>
    <row r="359" spans="1:9" s="118" customFormat="1" ht="13.5" customHeight="1">
      <c r="A359" s="111"/>
      <c r="B359" s="112"/>
      <c r="C359" s="112"/>
      <c r="D359" s="113"/>
      <c r="E359" s="114"/>
      <c r="F359" s="115"/>
      <c r="G359" s="115"/>
      <c r="H359" s="396"/>
      <c r="I359" s="397"/>
    </row>
    <row r="360" spans="1:9" s="38" customFormat="1" ht="13.5" customHeight="1">
      <c r="A360" s="59"/>
      <c r="B360" s="109" t="s">
        <v>104</v>
      </c>
      <c r="C360" s="109"/>
      <c r="D360" s="76"/>
      <c r="E360" s="61"/>
      <c r="F360" s="110"/>
      <c r="G360" s="110"/>
      <c r="H360" s="398"/>
      <c r="I360" s="399"/>
    </row>
    <row r="361" spans="1:9" s="118" customFormat="1" ht="13.5" customHeight="1">
      <c r="A361" s="111"/>
      <c r="B361" s="112"/>
      <c r="C361" s="112"/>
      <c r="D361" s="113"/>
      <c r="E361" s="114"/>
      <c r="F361" s="115"/>
      <c r="G361" s="115"/>
      <c r="H361" s="396"/>
      <c r="I361" s="404"/>
    </row>
    <row r="362" spans="1:9" s="38" customFormat="1" ht="13.5" customHeight="1">
      <c r="A362" s="59"/>
      <c r="B362" s="109" t="s">
        <v>167</v>
      </c>
      <c r="C362" s="109" t="s">
        <v>618</v>
      </c>
      <c r="D362" s="76">
        <v>1.2</v>
      </c>
      <c r="E362" s="61" t="s">
        <v>164</v>
      </c>
      <c r="F362" s="110"/>
      <c r="G362" s="110"/>
      <c r="H362" s="398"/>
      <c r="I362" s="399"/>
    </row>
    <row r="363" spans="1:9" s="118" customFormat="1" ht="13.5" customHeight="1">
      <c r="A363" s="111"/>
      <c r="B363" s="112"/>
      <c r="C363" s="112"/>
      <c r="D363" s="113"/>
      <c r="E363" s="114"/>
      <c r="F363" s="115"/>
      <c r="G363" s="115"/>
      <c r="H363" s="396"/>
      <c r="I363" s="404"/>
    </row>
    <row r="364" spans="1:9" s="38" customFormat="1" ht="13.5" customHeight="1">
      <c r="A364" s="59"/>
      <c r="B364" s="109" t="s">
        <v>167</v>
      </c>
      <c r="C364" s="109" t="s">
        <v>615</v>
      </c>
      <c r="D364" s="76">
        <v>0.1</v>
      </c>
      <c r="E364" s="61" t="s">
        <v>164</v>
      </c>
      <c r="F364" s="110"/>
      <c r="G364" s="110"/>
      <c r="H364" s="398"/>
      <c r="I364" s="399"/>
    </row>
    <row r="365" spans="1:9" s="118" customFormat="1" ht="13.5" customHeight="1">
      <c r="A365" s="111"/>
      <c r="B365" s="112"/>
      <c r="C365" s="112"/>
      <c r="D365" s="113"/>
      <c r="E365" s="114"/>
      <c r="F365" s="115"/>
      <c r="G365" s="115"/>
      <c r="H365" s="396"/>
      <c r="I365" s="404"/>
    </row>
    <row r="366" spans="1:9" s="38" customFormat="1" ht="13.5" customHeight="1">
      <c r="A366" s="59"/>
      <c r="B366" s="109" t="s">
        <v>167</v>
      </c>
      <c r="C366" s="109" t="s">
        <v>612</v>
      </c>
      <c r="D366" s="76">
        <v>0.1</v>
      </c>
      <c r="E366" s="61" t="s">
        <v>164</v>
      </c>
      <c r="F366" s="110"/>
      <c r="G366" s="110"/>
      <c r="H366" s="398"/>
      <c r="I366" s="399"/>
    </row>
    <row r="367" spans="1:9" s="118" customFormat="1" ht="13.5" customHeight="1">
      <c r="A367" s="111"/>
      <c r="B367" s="112"/>
      <c r="C367" s="112"/>
      <c r="D367" s="113"/>
      <c r="E367" s="114"/>
      <c r="F367" s="115"/>
      <c r="G367" s="115"/>
      <c r="H367" s="396"/>
      <c r="I367" s="404"/>
    </row>
    <row r="368" spans="1:9" s="38" customFormat="1" ht="13.5" customHeight="1">
      <c r="A368" s="59"/>
      <c r="B368" s="109" t="s">
        <v>167</v>
      </c>
      <c r="C368" s="109" t="s">
        <v>163</v>
      </c>
      <c r="D368" s="76">
        <v>7.9</v>
      </c>
      <c r="E368" s="61" t="s">
        <v>164</v>
      </c>
      <c r="F368" s="110"/>
      <c r="G368" s="110"/>
      <c r="H368" s="398"/>
      <c r="I368" s="399"/>
    </row>
    <row r="369" spans="1:9" s="118" customFormat="1" ht="13.5" customHeight="1">
      <c r="A369" s="111"/>
      <c r="B369" s="112"/>
      <c r="C369" s="112"/>
      <c r="D369" s="113"/>
      <c r="E369" s="114"/>
      <c r="F369" s="115"/>
      <c r="G369" s="115"/>
      <c r="H369" s="396"/>
      <c r="I369" s="397"/>
    </row>
    <row r="370" spans="1:9" s="38" customFormat="1" ht="13.5" customHeight="1">
      <c r="A370" s="59"/>
      <c r="B370" s="109"/>
      <c r="C370" s="109"/>
      <c r="D370" s="76"/>
      <c r="E370" s="61"/>
      <c r="F370" s="110"/>
      <c r="G370" s="110"/>
      <c r="H370" s="398"/>
      <c r="I370" s="399"/>
    </row>
    <row r="371" spans="1:9" s="118" customFormat="1" ht="13.5" customHeight="1">
      <c r="A371" s="111"/>
      <c r="B371" s="112"/>
      <c r="C371" s="112"/>
      <c r="D371" s="113"/>
      <c r="E371" s="114"/>
      <c r="F371" s="115"/>
      <c r="G371" s="115"/>
      <c r="H371" s="396"/>
      <c r="I371" s="397"/>
    </row>
    <row r="372" spans="1:9" s="38" customFormat="1" ht="13.5" customHeight="1">
      <c r="A372" s="59"/>
      <c r="B372" s="109"/>
      <c r="C372" s="109"/>
      <c r="D372" s="76"/>
      <c r="E372" s="61"/>
      <c r="F372" s="110"/>
      <c r="G372" s="110"/>
      <c r="H372" s="398"/>
      <c r="I372" s="399"/>
    </row>
    <row r="373" spans="1:9" s="118" customFormat="1" ht="13.5" customHeight="1">
      <c r="A373" s="111"/>
      <c r="B373" s="112"/>
      <c r="C373" s="112"/>
      <c r="D373" s="113"/>
      <c r="E373" s="114"/>
      <c r="F373" s="115"/>
      <c r="G373" s="115"/>
      <c r="H373" s="396"/>
      <c r="I373" s="397"/>
    </row>
    <row r="374" spans="1:9" s="38" customFormat="1" ht="13.5" customHeight="1">
      <c r="A374" s="59"/>
      <c r="B374" s="109"/>
      <c r="C374" s="109"/>
      <c r="D374" s="76"/>
      <c r="E374" s="61"/>
      <c r="F374" s="110"/>
      <c r="G374" s="110"/>
      <c r="H374" s="398"/>
      <c r="I374" s="399"/>
    </row>
    <row r="375" spans="1:9" s="118" customFormat="1" ht="13.5" customHeight="1">
      <c r="A375" s="111"/>
      <c r="B375" s="112"/>
      <c r="C375" s="112"/>
      <c r="D375" s="113"/>
      <c r="E375" s="114"/>
      <c r="F375" s="115"/>
      <c r="G375" s="115"/>
      <c r="H375" s="396"/>
      <c r="I375" s="397"/>
    </row>
    <row r="376" spans="1:9" s="38" customFormat="1" ht="13.5" customHeight="1">
      <c r="A376" s="59"/>
      <c r="B376" s="100"/>
      <c r="C376" s="109"/>
      <c r="D376" s="76"/>
      <c r="E376" s="61"/>
      <c r="F376" s="110"/>
      <c r="G376" s="110"/>
      <c r="H376" s="398"/>
      <c r="I376" s="399"/>
    </row>
    <row r="377" spans="1:9" s="118" customFormat="1" ht="13.5" customHeight="1">
      <c r="A377" s="111"/>
      <c r="B377" s="112"/>
      <c r="C377" s="112"/>
      <c r="D377" s="113"/>
      <c r="E377" s="114"/>
      <c r="F377" s="115"/>
      <c r="G377" s="115"/>
      <c r="H377" s="400"/>
      <c r="I377" s="401"/>
    </row>
    <row r="378" spans="1:9" s="38" customFormat="1" ht="13.5" customHeight="1">
      <c r="A378" s="87"/>
      <c r="B378" s="125"/>
      <c r="C378" s="126"/>
      <c r="D378" s="88"/>
      <c r="E378" s="89"/>
      <c r="F378" s="127"/>
      <c r="G378" s="127"/>
      <c r="H378" s="402"/>
      <c r="I378" s="403"/>
    </row>
    <row r="379" spans="1:9" s="118" customFormat="1" ht="13.5" customHeight="1">
      <c r="A379" s="130"/>
      <c r="B379" s="131"/>
      <c r="C379" s="131"/>
      <c r="E379" s="132"/>
      <c r="F379" s="133"/>
      <c r="G379" s="134"/>
    </row>
    <row r="380" spans="1:9" s="38" customFormat="1" ht="13.5" customHeight="1">
      <c r="A380" s="50"/>
      <c r="B380" s="136"/>
      <c r="C380" s="136"/>
      <c r="E380" s="95"/>
      <c r="F380" s="137"/>
      <c r="G380" s="138"/>
    </row>
    <row r="381" spans="1:9" s="38" customFormat="1" ht="13.5" customHeight="1">
      <c r="A381" s="376"/>
      <c r="B381" s="394"/>
      <c r="C381" s="394"/>
      <c r="D381" s="379"/>
      <c r="E381" s="381"/>
      <c r="F381" s="382"/>
      <c r="G381" s="48"/>
      <c r="H381" s="3"/>
    </row>
    <row r="382" spans="1:9" s="38" customFormat="1" ht="13.5" customHeight="1">
      <c r="A382" s="395"/>
      <c r="B382" s="395"/>
      <c r="C382" s="395"/>
      <c r="D382" s="380"/>
      <c r="E382" s="383"/>
      <c r="F382" s="383"/>
      <c r="G382" s="51"/>
      <c r="H382" s="52" t="s">
        <v>57</v>
      </c>
      <c r="I382" s="53">
        <f>I344+1</f>
        <v>61</v>
      </c>
    </row>
    <row r="383" spans="1:9" s="38" customFormat="1" ht="13.5" customHeight="1">
      <c r="A383" s="54"/>
      <c r="B383" s="96"/>
      <c r="C383" s="96"/>
      <c r="D383" s="55"/>
      <c r="E383" s="56"/>
      <c r="F383" s="57"/>
      <c r="G383" s="57"/>
      <c r="H383" s="384"/>
      <c r="I383" s="385"/>
    </row>
    <row r="384" spans="1:9" s="38" customFormat="1" ht="13.5" customHeight="1">
      <c r="A384" s="59" t="s">
        <v>29</v>
      </c>
      <c r="B384" s="100" t="s">
        <v>58</v>
      </c>
      <c r="C384" s="100" t="s">
        <v>59</v>
      </c>
      <c r="D384" s="60" t="s">
        <v>60</v>
      </c>
      <c r="E384" s="61" t="s">
        <v>32</v>
      </c>
      <c r="F384" s="61" t="s">
        <v>61</v>
      </c>
      <c r="G384" s="61" t="s">
        <v>62</v>
      </c>
      <c r="H384" s="386" t="s">
        <v>63</v>
      </c>
      <c r="I384" s="387"/>
    </row>
    <row r="385" spans="1:9" s="38" customFormat="1" ht="13.5" customHeight="1">
      <c r="A385" s="67"/>
      <c r="B385" s="104"/>
      <c r="C385" s="104"/>
      <c r="D385" s="68"/>
      <c r="E385" s="69"/>
      <c r="F385" s="105"/>
      <c r="G385" s="70"/>
      <c r="H385" s="390"/>
      <c r="I385" s="391"/>
    </row>
    <row r="386" spans="1:9" s="38" customFormat="1" ht="13.5" customHeight="1">
      <c r="A386" s="59"/>
      <c r="B386" s="109" t="s">
        <v>95</v>
      </c>
      <c r="C386" s="109"/>
      <c r="D386" s="76"/>
      <c r="E386" s="61"/>
      <c r="F386" s="110"/>
      <c r="G386" s="77"/>
      <c r="H386" s="388"/>
      <c r="I386" s="389"/>
    </row>
    <row r="387" spans="1:9" s="118" customFormat="1" ht="13.5" customHeight="1">
      <c r="A387" s="111"/>
      <c r="B387" s="112"/>
      <c r="C387" s="112"/>
      <c r="D387" s="113"/>
      <c r="E387" s="114"/>
      <c r="F387" s="115"/>
      <c r="G387" s="115"/>
      <c r="H387" s="396"/>
      <c r="I387" s="404"/>
    </row>
    <row r="388" spans="1:9" s="38" customFormat="1" ht="13.5" customHeight="1">
      <c r="A388" s="59"/>
      <c r="B388" s="109" t="s">
        <v>167</v>
      </c>
      <c r="C388" s="109" t="s">
        <v>610</v>
      </c>
      <c r="D388" s="76">
        <v>16</v>
      </c>
      <c r="E388" s="61" t="s">
        <v>611</v>
      </c>
      <c r="F388" s="110"/>
      <c r="G388" s="110"/>
      <c r="H388" s="398"/>
      <c r="I388" s="399"/>
    </row>
    <row r="389" spans="1:9" s="118" customFormat="1" ht="13.5" customHeight="1">
      <c r="A389" s="111"/>
      <c r="B389" s="112"/>
      <c r="C389" s="112"/>
      <c r="D389" s="113"/>
      <c r="E389" s="114"/>
      <c r="F389" s="115"/>
      <c r="G389" s="115"/>
      <c r="H389" s="396"/>
      <c r="I389" s="404"/>
    </row>
    <row r="390" spans="1:9" s="38" customFormat="1" ht="13.5" customHeight="1">
      <c r="A390" s="59"/>
      <c r="B390" s="109" t="s">
        <v>167</v>
      </c>
      <c r="C390" s="109" t="s">
        <v>618</v>
      </c>
      <c r="D390" s="76">
        <v>0.3</v>
      </c>
      <c r="E390" s="61" t="s">
        <v>164</v>
      </c>
      <c r="F390" s="110"/>
      <c r="G390" s="110"/>
      <c r="H390" s="398"/>
      <c r="I390" s="399"/>
    </row>
    <row r="391" spans="1:9" s="118" customFormat="1" ht="13.5" customHeight="1">
      <c r="A391" s="111"/>
      <c r="B391" s="112"/>
      <c r="C391" s="112"/>
      <c r="D391" s="113"/>
      <c r="E391" s="114"/>
      <c r="F391" s="115"/>
      <c r="G391" s="115"/>
      <c r="H391" s="396"/>
      <c r="I391" s="404"/>
    </row>
    <row r="392" spans="1:9" s="38" customFormat="1" ht="13.5" customHeight="1">
      <c r="A392" s="59"/>
      <c r="B392" s="109" t="s">
        <v>167</v>
      </c>
      <c r="C392" s="109" t="s">
        <v>615</v>
      </c>
      <c r="D392" s="76">
        <v>0.1</v>
      </c>
      <c r="E392" s="61" t="s">
        <v>164</v>
      </c>
      <c r="F392" s="110"/>
      <c r="G392" s="110"/>
      <c r="H392" s="398"/>
      <c r="I392" s="399"/>
    </row>
    <row r="393" spans="1:9" s="118" customFormat="1" ht="13.5" customHeight="1">
      <c r="A393" s="111"/>
      <c r="B393" s="112"/>
      <c r="C393" s="112"/>
      <c r="D393" s="113"/>
      <c r="E393" s="114"/>
      <c r="F393" s="115"/>
      <c r="G393" s="115"/>
      <c r="H393" s="396"/>
      <c r="I393" s="404"/>
    </row>
    <row r="394" spans="1:9" s="38" customFormat="1" ht="13.5" customHeight="1">
      <c r="A394" s="59"/>
      <c r="B394" s="109" t="s">
        <v>167</v>
      </c>
      <c r="C394" s="109" t="s">
        <v>619</v>
      </c>
      <c r="D394" s="76">
        <v>0.1</v>
      </c>
      <c r="E394" s="61" t="s">
        <v>164</v>
      </c>
      <c r="F394" s="110"/>
      <c r="G394" s="110"/>
      <c r="H394" s="398"/>
      <c r="I394" s="399"/>
    </row>
    <row r="395" spans="1:9" s="118" customFormat="1" ht="13.5" customHeight="1">
      <c r="A395" s="111"/>
      <c r="B395" s="112"/>
      <c r="C395" s="112"/>
      <c r="D395" s="113"/>
      <c r="E395" s="114"/>
      <c r="F395" s="115"/>
      <c r="G395" s="115"/>
      <c r="H395" s="396"/>
      <c r="I395" s="404"/>
    </row>
    <row r="396" spans="1:9" s="38" customFormat="1" ht="13.5" customHeight="1">
      <c r="A396" s="59"/>
      <c r="B396" s="109" t="s">
        <v>167</v>
      </c>
      <c r="C396" s="109" t="s">
        <v>612</v>
      </c>
      <c r="D396" s="76">
        <v>0.1</v>
      </c>
      <c r="E396" s="61" t="s">
        <v>164</v>
      </c>
      <c r="F396" s="110"/>
      <c r="G396" s="110"/>
      <c r="H396" s="398"/>
      <c r="I396" s="399"/>
    </row>
    <row r="397" spans="1:9" s="118" customFormat="1" ht="13.5" customHeight="1">
      <c r="A397" s="111"/>
      <c r="B397" s="112"/>
      <c r="C397" s="112"/>
      <c r="D397" s="113"/>
      <c r="E397" s="114"/>
      <c r="F397" s="115"/>
      <c r="G397" s="115"/>
      <c r="H397" s="396"/>
      <c r="I397" s="404"/>
    </row>
    <row r="398" spans="1:9" s="38" customFormat="1" ht="13.5" customHeight="1">
      <c r="A398" s="59"/>
      <c r="B398" s="109" t="s">
        <v>167</v>
      </c>
      <c r="C398" s="109" t="s">
        <v>533</v>
      </c>
      <c r="D398" s="76">
        <v>0.3</v>
      </c>
      <c r="E398" s="61" t="s">
        <v>164</v>
      </c>
      <c r="F398" s="110"/>
      <c r="G398" s="110"/>
      <c r="H398" s="398"/>
      <c r="I398" s="399"/>
    </row>
    <row r="399" spans="1:9" s="118" customFormat="1" ht="13.5" customHeight="1">
      <c r="A399" s="111"/>
      <c r="B399" s="112"/>
      <c r="C399" s="112"/>
      <c r="D399" s="113"/>
      <c r="E399" s="114"/>
      <c r="F399" s="115"/>
      <c r="G399" s="115"/>
      <c r="H399" s="396"/>
      <c r="I399" s="397"/>
    </row>
    <row r="400" spans="1:9" s="38" customFormat="1" ht="13.5" customHeight="1">
      <c r="A400" s="59"/>
      <c r="B400" s="109"/>
      <c r="C400" s="109"/>
      <c r="D400" s="76"/>
      <c r="E400" s="61"/>
      <c r="F400" s="110"/>
      <c r="G400" s="110"/>
      <c r="H400" s="398"/>
      <c r="I400" s="399"/>
    </row>
    <row r="401" spans="1:9" s="118" customFormat="1" ht="13.5" customHeight="1">
      <c r="A401" s="111"/>
      <c r="B401" s="112"/>
      <c r="C401" s="112"/>
      <c r="D401" s="113"/>
      <c r="E401" s="114"/>
      <c r="F401" s="115"/>
      <c r="G401" s="115"/>
      <c r="H401" s="396"/>
      <c r="I401" s="397"/>
    </row>
    <row r="402" spans="1:9" s="38" customFormat="1" ht="13.5" customHeight="1">
      <c r="A402" s="59"/>
      <c r="B402" s="109"/>
      <c r="C402" s="109"/>
      <c r="D402" s="76"/>
      <c r="E402" s="61"/>
      <c r="F402" s="110"/>
      <c r="G402" s="110"/>
      <c r="H402" s="398"/>
      <c r="I402" s="399"/>
    </row>
    <row r="403" spans="1:9" s="118" customFormat="1" ht="13.5" customHeight="1">
      <c r="A403" s="111"/>
      <c r="B403" s="112"/>
      <c r="C403" s="112"/>
      <c r="D403" s="113"/>
      <c r="E403" s="114"/>
      <c r="F403" s="115"/>
      <c r="G403" s="115"/>
      <c r="H403" s="396"/>
      <c r="I403" s="397"/>
    </row>
    <row r="404" spans="1:9" s="38" customFormat="1" ht="13.5" customHeight="1">
      <c r="A404" s="59"/>
      <c r="B404" s="109"/>
      <c r="C404" s="109"/>
      <c r="D404" s="76"/>
      <c r="E404" s="61"/>
      <c r="F404" s="110"/>
      <c r="G404" s="110"/>
      <c r="H404" s="398"/>
      <c r="I404" s="399"/>
    </row>
    <row r="405" spans="1:9" s="118" customFormat="1" ht="13.5" customHeight="1">
      <c r="A405" s="111"/>
      <c r="B405" s="112"/>
      <c r="C405" s="112"/>
      <c r="D405" s="113"/>
      <c r="E405" s="114"/>
      <c r="F405" s="115"/>
      <c r="G405" s="115"/>
      <c r="H405" s="396"/>
      <c r="I405" s="397"/>
    </row>
    <row r="406" spans="1:9" s="38" customFormat="1" ht="13.5" customHeight="1">
      <c r="A406" s="59"/>
      <c r="B406" s="109"/>
      <c r="C406" s="109"/>
      <c r="D406" s="76"/>
      <c r="E406" s="61"/>
      <c r="F406" s="110"/>
      <c r="G406" s="110"/>
      <c r="H406" s="398"/>
      <c r="I406" s="399"/>
    </row>
    <row r="407" spans="1:9" s="118" customFormat="1" ht="13.5" customHeight="1">
      <c r="A407" s="111"/>
      <c r="B407" s="112"/>
      <c r="C407" s="112"/>
      <c r="D407" s="113"/>
      <c r="E407" s="114"/>
      <c r="F407" s="115"/>
      <c r="G407" s="115"/>
      <c r="H407" s="396"/>
      <c r="I407" s="397"/>
    </row>
    <row r="408" spans="1:9" s="38" customFormat="1" ht="13.5" customHeight="1">
      <c r="A408" s="59"/>
      <c r="B408" s="109"/>
      <c r="C408" s="109"/>
      <c r="D408" s="76"/>
      <c r="E408" s="61"/>
      <c r="F408" s="110"/>
      <c r="G408" s="110"/>
      <c r="H408" s="398"/>
      <c r="I408" s="399"/>
    </row>
    <row r="409" spans="1:9" s="118" customFormat="1" ht="13.5" customHeight="1">
      <c r="A409" s="111"/>
      <c r="B409" s="112"/>
      <c r="C409" s="112"/>
      <c r="D409" s="113"/>
      <c r="E409" s="114"/>
      <c r="F409" s="115"/>
      <c r="G409" s="115"/>
      <c r="H409" s="396"/>
      <c r="I409" s="397"/>
    </row>
    <row r="410" spans="1:9" s="38" customFormat="1" ht="13.5" customHeight="1">
      <c r="A410" s="59"/>
      <c r="B410" s="109"/>
      <c r="C410" s="109"/>
      <c r="D410" s="76"/>
      <c r="E410" s="61"/>
      <c r="F410" s="110"/>
      <c r="G410" s="110"/>
      <c r="H410" s="398"/>
      <c r="I410" s="399"/>
    </row>
    <row r="411" spans="1:9" s="118" customFormat="1" ht="13.5" customHeight="1">
      <c r="A411" s="111"/>
      <c r="B411" s="112"/>
      <c r="C411" s="112"/>
      <c r="D411" s="113"/>
      <c r="E411" s="114"/>
      <c r="F411" s="115"/>
      <c r="G411" s="115"/>
      <c r="H411" s="396"/>
      <c r="I411" s="397"/>
    </row>
    <row r="412" spans="1:9" s="38" customFormat="1" ht="13.5" customHeight="1">
      <c r="A412" s="59"/>
      <c r="B412" s="109"/>
      <c r="C412" s="109"/>
      <c r="D412" s="76"/>
      <c r="E412" s="61"/>
      <c r="F412" s="110"/>
      <c r="G412" s="110"/>
      <c r="H412" s="398"/>
      <c r="I412" s="399"/>
    </row>
    <row r="413" spans="1:9" s="118" customFormat="1" ht="13.5" customHeight="1">
      <c r="A413" s="111"/>
      <c r="B413" s="112"/>
      <c r="C413" s="112"/>
      <c r="D413" s="113"/>
      <c r="E413" s="114"/>
      <c r="F413" s="115"/>
      <c r="G413" s="115"/>
      <c r="H413" s="396"/>
      <c r="I413" s="397"/>
    </row>
    <row r="414" spans="1:9" s="38" customFormat="1" ht="13.5" customHeight="1">
      <c r="A414" s="59"/>
      <c r="B414" s="100"/>
      <c r="C414" s="109"/>
      <c r="D414" s="76"/>
      <c r="E414" s="61"/>
      <c r="F414" s="110"/>
      <c r="G414" s="110"/>
      <c r="H414" s="398"/>
      <c r="I414" s="399"/>
    </row>
    <row r="415" spans="1:9" s="118" customFormat="1" ht="13.5" customHeight="1">
      <c r="A415" s="111"/>
      <c r="B415" s="112"/>
      <c r="C415" s="112"/>
      <c r="D415" s="113"/>
      <c r="E415" s="114"/>
      <c r="F415" s="115"/>
      <c r="G415" s="115"/>
      <c r="H415" s="400"/>
      <c r="I415" s="401"/>
    </row>
    <row r="416" spans="1:9" s="38" customFormat="1" ht="13.5" customHeight="1">
      <c r="A416" s="87"/>
      <c r="B416" s="125" t="str">
        <f>$A$6&amp;"-"&amp;$A$8&amp;"-計"</f>
        <v>A-6-a-計</v>
      </c>
      <c r="C416" s="126"/>
      <c r="D416" s="88"/>
      <c r="E416" s="89"/>
      <c r="F416" s="127"/>
      <c r="G416" s="127"/>
      <c r="H416" s="402"/>
      <c r="I416" s="403"/>
    </row>
    <row r="417" spans="1:9" s="118" customFormat="1" ht="13.5" customHeight="1">
      <c r="A417" s="130"/>
      <c r="B417" s="131"/>
      <c r="C417" s="131"/>
      <c r="E417" s="132"/>
      <c r="F417" s="133"/>
      <c r="G417" s="134"/>
    </row>
    <row r="418" spans="1:9" s="38" customFormat="1" ht="13.5" customHeight="1">
      <c r="A418" s="50"/>
      <c r="B418" s="136"/>
      <c r="C418" s="136"/>
      <c r="E418" s="95"/>
      <c r="F418" s="137"/>
      <c r="G418" s="138"/>
    </row>
    <row r="419" spans="1:9" s="38" customFormat="1" ht="13.5" customHeight="1">
      <c r="A419" s="376"/>
      <c r="B419" s="394"/>
      <c r="C419" s="394"/>
      <c r="D419" s="379"/>
      <c r="E419" s="381"/>
      <c r="F419" s="382"/>
      <c r="G419" s="48"/>
      <c r="H419" s="3"/>
    </row>
    <row r="420" spans="1:9" s="38" customFormat="1" ht="13.5" customHeight="1">
      <c r="A420" s="395"/>
      <c r="B420" s="395"/>
      <c r="C420" s="395"/>
      <c r="D420" s="380"/>
      <c r="E420" s="383"/>
      <c r="F420" s="383"/>
      <c r="G420" s="51"/>
      <c r="H420" s="52" t="s">
        <v>57</v>
      </c>
      <c r="I420" s="53">
        <f>I382+1</f>
        <v>62</v>
      </c>
    </row>
    <row r="421" spans="1:9" s="38" customFormat="1" ht="13.5" customHeight="1">
      <c r="A421" s="54"/>
      <c r="B421" s="96"/>
      <c r="C421" s="96"/>
      <c r="D421" s="55"/>
      <c r="E421" s="56"/>
      <c r="F421" s="57"/>
      <c r="G421" s="57"/>
      <c r="H421" s="384"/>
      <c r="I421" s="385"/>
    </row>
    <row r="422" spans="1:9" s="38" customFormat="1" ht="13.5" customHeight="1">
      <c r="A422" s="59" t="s">
        <v>29</v>
      </c>
      <c r="B422" s="100" t="s">
        <v>58</v>
      </c>
      <c r="C422" s="100" t="s">
        <v>59</v>
      </c>
      <c r="D422" s="60" t="s">
        <v>60</v>
      </c>
      <c r="E422" s="61" t="s">
        <v>32</v>
      </c>
      <c r="F422" s="61" t="s">
        <v>61</v>
      </c>
      <c r="G422" s="61" t="s">
        <v>62</v>
      </c>
      <c r="H422" s="386" t="s">
        <v>63</v>
      </c>
      <c r="I422" s="387"/>
    </row>
    <row r="423" spans="1:9" s="38" customFormat="1" ht="13.5" customHeight="1">
      <c r="A423" s="67"/>
      <c r="B423" s="104"/>
      <c r="C423" s="104"/>
      <c r="D423" s="68"/>
      <c r="E423" s="69"/>
      <c r="F423" s="105"/>
      <c r="G423" s="70"/>
      <c r="H423" s="390"/>
      <c r="I423" s="391"/>
    </row>
    <row r="424" spans="1:9" s="38" customFormat="1" ht="13.5" customHeight="1">
      <c r="A424" s="59" t="str">
        <f>+$A$10</f>
        <v>b</v>
      </c>
      <c r="B424" s="109" t="str">
        <f>+$B$10</f>
        <v>改修</v>
      </c>
      <c r="C424" s="109"/>
      <c r="D424" s="76"/>
      <c r="E424" s="61"/>
      <c r="F424" s="110"/>
      <c r="G424" s="77"/>
      <c r="H424" s="388"/>
      <c r="I424" s="389"/>
    </row>
    <row r="425" spans="1:9" s="118" customFormat="1" ht="13.5" customHeight="1">
      <c r="A425" s="111"/>
      <c r="B425" s="143"/>
      <c r="C425" s="143"/>
      <c r="D425" s="84"/>
      <c r="E425" s="85"/>
      <c r="F425" s="115"/>
      <c r="G425" s="115"/>
      <c r="H425" s="396"/>
      <c r="I425" s="404"/>
    </row>
    <row r="426" spans="1:9" s="38" customFormat="1" ht="13.5" customHeight="1">
      <c r="A426" s="59"/>
      <c r="B426" s="109" t="s">
        <v>82</v>
      </c>
      <c r="C426" s="109"/>
      <c r="D426" s="76"/>
      <c r="E426" s="61"/>
      <c r="F426" s="110"/>
      <c r="G426" s="110"/>
      <c r="H426" s="398"/>
      <c r="I426" s="399"/>
    </row>
    <row r="427" spans="1:9" s="118" customFormat="1" ht="13.5" customHeight="1">
      <c r="A427" s="111"/>
      <c r="B427" s="143" t="s">
        <v>552</v>
      </c>
      <c r="C427" s="143" t="s">
        <v>553</v>
      </c>
      <c r="D427" s="84"/>
      <c r="E427" s="85"/>
      <c r="F427" s="115"/>
      <c r="G427" s="115"/>
      <c r="H427" s="396"/>
      <c r="I427" s="397"/>
    </row>
    <row r="428" spans="1:9" s="38" customFormat="1" ht="13.5" customHeight="1">
      <c r="A428" s="59"/>
      <c r="B428" s="109" t="s">
        <v>620</v>
      </c>
      <c r="C428" s="109" t="s">
        <v>621</v>
      </c>
      <c r="D428" s="76">
        <v>85.8</v>
      </c>
      <c r="E428" s="61" t="s">
        <v>119</v>
      </c>
      <c r="F428" s="110"/>
      <c r="G428" s="110"/>
      <c r="H428" s="398"/>
      <c r="I428" s="399"/>
    </row>
    <row r="429" spans="1:9" s="118" customFormat="1" ht="13.5" customHeight="1">
      <c r="A429" s="111"/>
      <c r="B429" s="143" t="s">
        <v>556</v>
      </c>
      <c r="C429" s="143" t="s">
        <v>622</v>
      </c>
      <c r="D429" s="84"/>
      <c r="E429" s="85"/>
      <c r="F429" s="115"/>
      <c r="G429" s="115"/>
      <c r="H429" s="396"/>
      <c r="I429" s="397"/>
    </row>
    <row r="430" spans="1:9" s="38" customFormat="1" ht="13.5" customHeight="1">
      <c r="A430" s="59"/>
      <c r="B430" s="109" t="s">
        <v>620</v>
      </c>
      <c r="C430" s="109" t="s">
        <v>623</v>
      </c>
      <c r="D430" s="76">
        <v>28.8</v>
      </c>
      <c r="E430" s="61" t="s">
        <v>119</v>
      </c>
      <c r="F430" s="110"/>
      <c r="G430" s="110"/>
      <c r="H430" s="398"/>
      <c r="I430" s="399"/>
    </row>
    <row r="431" spans="1:9" s="118" customFormat="1" ht="13.5" customHeight="1">
      <c r="A431" s="111"/>
      <c r="B431" s="143"/>
      <c r="C431" s="143" t="s">
        <v>624</v>
      </c>
      <c r="D431" s="84"/>
      <c r="E431" s="85"/>
      <c r="F431" s="115"/>
      <c r="G431" s="115"/>
      <c r="H431" s="396"/>
      <c r="I431" s="397"/>
    </row>
    <row r="432" spans="1:9" s="38" customFormat="1" ht="13.5" customHeight="1">
      <c r="A432" s="59"/>
      <c r="B432" s="109" t="s">
        <v>625</v>
      </c>
      <c r="C432" s="109" t="s">
        <v>241</v>
      </c>
      <c r="D432" s="76">
        <v>10</v>
      </c>
      <c r="E432" s="61" t="s">
        <v>145</v>
      </c>
      <c r="F432" s="110"/>
      <c r="G432" s="110"/>
      <c r="H432" s="398"/>
      <c r="I432" s="399"/>
    </row>
    <row r="433" spans="1:9" s="118" customFormat="1" ht="13.5" customHeight="1">
      <c r="A433" s="111"/>
      <c r="B433" s="143" t="s">
        <v>523</v>
      </c>
      <c r="C433" s="143" t="s">
        <v>626</v>
      </c>
      <c r="D433" s="84"/>
      <c r="E433" s="85"/>
      <c r="F433" s="115"/>
      <c r="G433" s="115"/>
      <c r="H433" s="396"/>
      <c r="I433" s="397"/>
    </row>
    <row r="434" spans="1:9" s="38" customFormat="1" ht="13.5" customHeight="1">
      <c r="A434" s="59"/>
      <c r="B434" s="109" t="s">
        <v>525</v>
      </c>
      <c r="C434" s="109" t="s">
        <v>526</v>
      </c>
      <c r="D434" s="76">
        <v>12.9</v>
      </c>
      <c r="E434" s="61" t="s">
        <v>85</v>
      </c>
      <c r="F434" s="110"/>
      <c r="G434" s="110"/>
      <c r="H434" s="398"/>
      <c r="I434" s="399"/>
    </row>
    <row r="435" spans="1:9" s="118" customFormat="1" ht="13.5" customHeight="1">
      <c r="A435" s="111"/>
      <c r="B435" s="143" t="s">
        <v>527</v>
      </c>
      <c r="C435" s="143" t="s">
        <v>627</v>
      </c>
      <c r="D435" s="84"/>
      <c r="E435" s="85"/>
      <c r="F435" s="115"/>
      <c r="G435" s="115"/>
      <c r="H435" s="396"/>
      <c r="I435" s="397"/>
    </row>
    <row r="436" spans="1:9" s="38" customFormat="1" ht="13.5" customHeight="1">
      <c r="A436" s="59"/>
      <c r="B436" s="109" t="s">
        <v>628</v>
      </c>
      <c r="C436" s="109" t="s">
        <v>629</v>
      </c>
      <c r="D436" s="76">
        <v>473</v>
      </c>
      <c r="E436" s="61" t="s">
        <v>85</v>
      </c>
      <c r="F436" s="110"/>
      <c r="G436" s="110"/>
      <c r="H436" s="398"/>
      <c r="I436" s="399"/>
    </row>
    <row r="437" spans="1:9" s="118" customFormat="1" ht="13.5" customHeight="1">
      <c r="A437" s="111"/>
      <c r="B437" s="143" t="s">
        <v>527</v>
      </c>
      <c r="C437" s="143" t="s">
        <v>630</v>
      </c>
      <c r="D437" s="84"/>
      <c r="E437" s="85"/>
      <c r="F437" s="115"/>
      <c r="G437" s="115"/>
      <c r="H437" s="396"/>
      <c r="I437" s="397"/>
    </row>
    <row r="438" spans="1:9" s="38" customFormat="1" ht="13.5" customHeight="1">
      <c r="A438" s="59"/>
      <c r="B438" s="109" t="s">
        <v>188</v>
      </c>
      <c r="C438" s="109" t="s">
        <v>631</v>
      </c>
      <c r="D438" s="76">
        <v>473</v>
      </c>
      <c r="E438" s="61" t="s">
        <v>85</v>
      </c>
      <c r="F438" s="110"/>
      <c r="G438" s="110"/>
      <c r="H438" s="398"/>
      <c r="I438" s="399"/>
    </row>
    <row r="439" spans="1:9" s="118" customFormat="1" ht="13.5" customHeight="1">
      <c r="A439" s="111"/>
      <c r="B439" s="143" t="s">
        <v>527</v>
      </c>
      <c r="C439" s="143" t="s">
        <v>632</v>
      </c>
      <c r="D439" s="84"/>
      <c r="E439" s="85"/>
      <c r="F439" s="115"/>
      <c r="G439" s="115"/>
      <c r="H439" s="396"/>
      <c r="I439" s="397"/>
    </row>
    <row r="440" spans="1:9" s="38" customFormat="1" ht="13.5" customHeight="1">
      <c r="A440" s="59"/>
      <c r="B440" s="109" t="s">
        <v>188</v>
      </c>
      <c r="C440" s="109" t="s">
        <v>173</v>
      </c>
      <c r="D440" s="76">
        <v>20.8</v>
      </c>
      <c r="E440" s="61" t="s">
        <v>85</v>
      </c>
      <c r="F440" s="110"/>
      <c r="G440" s="110"/>
      <c r="H440" s="398"/>
      <c r="I440" s="399"/>
    </row>
    <row r="441" spans="1:9" s="118" customFormat="1" ht="13.5" customHeight="1">
      <c r="A441" s="111"/>
      <c r="B441" s="143" t="s">
        <v>633</v>
      </c>
      <c r="C441" s="143" t="s">
        <v>632</v>
      </c>
      <c r="D441" s="84"/>
      <c r="E441" s="85"/>
      <c r="F441" s="115"/>
      <c r="G441" s="115"/>
      <c r="H441" s="396"/>
      <c r="I441" s="397"/>
    </row>
    <row r="442" spans="1:9" s="38" customFormat="1" ht="13.5" customHeight="1">
      <c r="A442" s="59"/>
      <c r="B442" s="109" t="s">
        <v>188</v>
      </c>
      <c r="C442" s="109" t="s">
        <v>173</v>
      </c>
      <c r="D442" s="76">
        <v>21.1</v>
      </c>
      <c r="E442" s="61" t="s">
        <v>85</v>
      </c>
      <c r="F442" s="110"/>
      <c r="G442" s="110"/>
      <c r="H442" s="398"/>
      <c r="I442" s="399"/>
    </row>
    <row r="443" spans="1:9" s="118" customFormat="1" ht="13.5" customHeight="1">
      <c r="A443" s="111"/>
      <c r="B443" s="143" t="s">
        <v>549</v>
      </c>
      <c r="C443" s="143" t="s">
        <v>632</v>
      </c>
      <c r="D443" s="84"/>
      <c r="E443" s="85"/>
      <c r="F443" s="115"/>
      <c r="G443" s="115"/>
      <c r="H443" s="396"/>
      <c r="I443" s="397"/>
    </row>
    <row r="444" spans="1:9" s="38" customFormat="1" ht="13.5" customHeight="1">
      <c r="A444" s="59"/>
      <c r="B444" s="109" t="s">
        <v>188</v>
      </c>
      <c r="C444" s="109" t="s">
        <v>173</v>
      </c>
      <c r="D444" s="76">
        <v>18.899999999999999</v>
      </c>
      <c r="E444" s="61" t="s">
        <v>85</v>
      </c>
      <c r="F444" s="110"/>
      <c r="G444" s="110"/>
      <c r="H444" s="398"/>
      <c r="I444" s="399"/>
    </row>
    <row r="445" spans="1:9" s="118" customFormat="1" ht="13.5" customHeight="1">
      <c r="A445" s="111"/>
      <c r="B445" s="143" t="s">
        <v>634</v>
      </c>
      <c r="C445" s="143" t="s">
        <v>632</v>
      </c>
      <c r="D445" s="84"/>
      <c r="E445" s="85"/>
      <c r="F445" s="115"/>
      <c r="G445" s="115"/>
      <c r="H445" s="396"/>
      <c r="I445" s="397"/>
    </row>
    <row r="446" spans="1:9" s="38" customFormat="1" ht="13.5" customHeight="1">
      <c r="A446" s="59"/>
      <c r="B446" s="109" t="s">
        <v>188</v>
      </c>
      <c r="C446" s="109" t="s">
        <v>173</v>
      </c>
      <c r="D446" s="76">
        <v>16</v>
      </c>
      <c r="E446" s="61" t="s">
        <v>85</v>
      </c>
      <c r="F446" s="110"/>
      <c r="G446" s="110"/>
      <c r="H446" s="398"/>
      <c r="I446" s="399"/>
    </row>
    <row r="447" spans="1:9" s="118" customFormat="1" ht="13.5" customHeight="1">
      <c r="A447" s="111"/>
      <c r="B447" s="143" t="s">
        <v>527</v>
      </c>
      <c r="C447" s="143" t="s">
        <v>635</v>
      </c>
      <c r="D447" s="84"/>
      <c r="E447" s="85"/>
      <c r="F447" s="115"/>
      <c r="G447" s="115"/>
      <c r="H447" s="396"/>
      <c r="I447" s="397"/>
    </row>
    <row r="448" spans="1:9" s="38" customFormat="1" ht="13.5" customHeight="1">
      <c r="A448" s="59"/>
      <c r="B448" s="109" t="s">
        <v>636</v>
      </c>
      <c r="C448" s="109" t="s">
        <v>637</v>
      </c>
      <c r="D448" s="76">
        <v>20.8</v>
      </c>
      <c r="E448" s="61" t="s">
        <v>85</v>
      </c>
      <c r="F448" s="110"/>
      <c r="G448" s="110"/>
      <c r="H448" s="398"/>
      <c r="I448" s="399"/>
    </row>
    <row r="449" spans="1:9" s="118" customFormat="1" ht="13.5" customHeight="1">
      <c r="A449" s="111"/>
      <c r="B449" s="143" t="s">
        <v>523</v>
      </c>
      <c r="C449" s="143" t="s">
        <v>551</v>
      </c>
      <c r="D449" s="84"/>
      <c r="E449" s="85"/>
      <c r="F449" s="115"/>
      <c r="G449" s="115"/>
      <c r="H449" s="396"/>
      <c r="I449" s="397"/>
    </row>
    <row r="450" spans="1:9" s="38" customFormat="1" ht="13.5" customHeight="1">
      <c r="A450" s="59"/>
      <c r="B450" s="109" t="s">
        <v>638</v>
      </c>
      <c r="C450" s="109" t="s">
        <v>540</v>
      </c>
      <c r="D450" s="76">
        <v>12.9</v>
      </c>
      <c r="E450" s="61" t="s">
        <v>85</v>
      </c>
      <c r="F450" s="110"/>
      <c r="G450" s="110"/>
      <c r="H450" s="398"/>
      <c r="I450" s="399"/>
    </row>
    <row r="451" spans="1:9" s="118" customFormat="1" ht="13.5" customHeight="1">
      <c r="A451" s="111"/>
      <c r="B451" s="143"/>
      <c r="C451" s="143"/>
      <c r="D451" s="84"/>
      <c r="E451" s="85"/>
      <c r="F451" s="115"/>
      <c r="G451" s="115"/>
      <c r="H451" s="396"/>
      <c r="I451" s="397"/>
    </row>
    <row r="452" spans="1:9" s="38" customFormat="1" ht="13.5" customHeight="1">
      <c r="A452" s="59"/>
      <c r="B452" s="141" t="s">
        <v>323</v>
      </c>
      <c r="C452" s="109" t="s">
        <v>563</v>
      </c>
      <c r="D452" s="76">
        <v>17</v>
      </c>
      <c r="E452" s="61" t="s">
        <v>119</v>
      </c>
      <c r="F452" s="110"/>
      <c r="G452" s="110"/>
      <c r="H452" s="398"/>
      <c r="I452" s="399"/>
    </row>
    <row r="453" spans="1:9" s="118" customFormat="1" ht="13.5" customHeight="1">
      <c r="A453" s="111"/>
      <c r="B453" s="112"/>
      <c r="C453" s="112"/>
      <c r="D453" s="113"/>
      <c r="E453" s="114"/>
      <c r="F453" s="115"/>
      <c r="G453" s="115"/>
      <c r="H453" s="400"/>
      <c r="I453" s="401"/>
    </row>
    <row r="454" spans="1:9" s="38" customFormat="1" ht="13.5" customHeight="1">
      <c r="A454" s="87"/>
      <c r="B454" s="125"/>
      <c r="C454" s="126"/>
      <c r="D454" s="88"/>
      <c r="E454" s="89"/>
      <c r="F454" s="127"/>
      <c r="G454" s="127"/>
      <c r="H454" s="402"/>
      <c r="I454" s="403"/>
    </row>
    <row r="455" spans="1:9" s="118" customFormat="1" ht="13.5" customHeight="1">
      <c r="A455" s="130"/>
      <c r="B455" s="131"/>
      <c r="C455" s="131"/>
      <c r="E455" s="132"/>
      <c r="F455" s="133"/>
      <c r="G455" s="134"/>
    </row>
    <row r="456" spans="1:9" s="38" customFormat="1" ht="13.5" customHeight="1">
      <c r="A456" s="50"/>
      <c r="B456" s="136"/>
      <c r="C456" s="136"/>
      <c r="E456" s="95"/>
      <c r="F456" s="137"/>
      <c r="G456" s="138"/>
    </row>
    <row r="457" spans="1:9" s="38" customFormat="1" ht="13.5" customHeight="1">
      <c r="A457" s="376"/>
      <c r="B457" s="394"/>
      <c r="C457" s="394"/>
      <c r="D457" s="379"/>
      <c r="E457" s="381"/>
      <c r="F457" s="382"/>
      <c r="G457" s="48"/>
      <c r="H457" s="3"/>
    </row>
    <row r="458" spans="1:9" s="38" customFormat="1" ht="13.5" customHeight="1">
      <c r="A458" s="395"/>
      <c r="B458" s="395"/>
      <c r="C458" s="395"/>
      <c r="D458" s="380"/>
      <c r="E458" s="383"/>
      <c r="F458" s="383"/>
      <c r="G458" s="51"/>
      <c r="H458" s="52" t="s">
        <v>57</v>
      </c>
      <c r="I458" s="53">
        <f>I420+1</f>
        <v>63</v>
      </c>
    </row>
    <row r="459" spans="1:9" s="38" customFormat="1" ht="13.5" customHeight="1">
      <c r="A459" s="54"/>
      <c r="B459" s="96"/>
      <c r="C459" s="96"/>
      <c r="D459" s="55"/>
      <c r="E459" s="56"/>
      <c r="F459" s="57"/>
      <c r="G459" s="57"/>
      <c r="H459" s="384"/>
      <c r="I459" s="385"/>
    </row>
    <row r="460" spans="1:9" s="38" customFormat="1" ht="13.5" customHeight="1">
      <c r="A460" s="59" t="s">
        <v>29</v>
      </c>
      <c r="B460" s="100" t="s">
        <v>58</v>
      </c>
      <c r="C460" s="100" t="s">
        <v>59</v>
      </c>
      <c r="D460" s="60" t="s">
        <v>60</v>
      </c>
      <c r="E460" s="61" t="s">
        <v>32</v>
      </c>
      <c r="F460" s="61" t="s">
        <v>61</v>
      </c>
      <c r="G460" s="61" t="s">
        <v>62</v>
      </c>
      <c r="H460" s="386" t="s">
        <v>63</v>
      </c>
      <c r="I460" s="387"/>
    </row>
    <row r="461" spans="1:9" s="38" customFormat="1" ht="13.5" customHeight="1">
      <c r="A461" s="67"/>
      <c r="B461" s="104"/>
      <c r="C461" s="104"/>
      <c r="D461" s="68"/>
      <c r="E461" s="69"/>
      <c r="F461" s="105"/>
      <c r="G461" s="70"/>
      <c r="H461" s="390"/>
      <c r="I461" s="391"/>
    </row>
    <row r="462" spans="1:9" s="38" customFormat="1" ht="13.5" customHeight="1">
      <c r="A462" s="59"/>
      <c r="B462" s="109"/>
      <c r="C462" s="109"/>
      <c r="D462" s="76"/>
      <c r="E462" s="61"/>
      <c r="F462" s="110"/>
      <c r="G462" s="77"/>
      <c r="H462" s="388"/>
      <c r="I462" s="389"/>
    </row>
    <row r="463" spans="1:9" s="118" customFormat="1" ht="13.5" customHeight="1">
      <c r="A463" s="111"/>
      <c r="B463" s="143" t="s">
        <v>558</v>
      </c>
      <c r="C463" s="143" t="s">
        <v>559</v>
      </c>
      <c r="D463" s="84"/>
      <c r="E463" s="85"/>
      <c r="F463" s="115"/>
      <c r="G463" s="115"/>
      <c r="H463" s="396"/>
      <c r="I463" s="404"/>
    </row>
    <row r="464" spans="1:9" s="38" customFormat="1" ht="13.5" customHeight="1">
      <c r="A464" s="59"/>
      <c r="B464" s="109" t="s">
        <v>639</v>
      </c>
      <c r="C464" s="109" t="s">
        <v>640</v>
      </c>
      <c r="D464" s="76">
        <v>1</v>
      </c>
      <c r="E464" s="61" t="s">
        <v>145</v>
      </c>
      <c r="F464" s="110"/>
      <c r="G464" s="110"/>
      <c r="H464" s="398"/>
      <c r="I464" s="399"/>
    </row>
    <row r="465" spans="1:9" s="118" customFormat="1" ht="13.5" customHeight="1">
      <c r="A465" s="111"/>
      <c r="B465" s="143" t="s">
        <v>641</v>
      </c>
      <c r="C465" s="143" t="s">
        <v>642</v>
      </c>
      <c r="D465" s="84"/>
      <c r="E465" s="85"/>
      <c r="F465" s="115"/>
      <c r="G465" s="115"/>
      <c r="H465" s="396"/>
      <c r="I465" s="404"/>
    </row>
    <row r="466" spans="1:9" s="38" customFormat="1" ht="13.5" customHeight="1">
      <c r="A466" s="59"/>
      <c r="B466" s="109" t="s">
        <v>643</v>
      </c>
      <c r="C466" s="109" t="s">
        <v>644</v>
      </c>
      <c r="D466" s="76">
        <v>1</v>
      </c>
      <c r="E466" s="61" t="s">
        <v>145</v>
      </c>
      <c r="F466" s="110"/>
      <c r="G466" s="110"/>
      <c r="H466" s="398"/>
      <c r="I466" s="399"/>
    </row>
    <row r="467" spans="1:9" s="118" customFormat="1" ht="13.5" customHeight="1">
      <c r="A467" s="111"/>
      <c r="B467" s="143"/>
      <c r="C467" s="143" t="s">
        <v>645</v>
      </c>
      <c r="D467" s="84"/>
      <c r="E467" s="85"/>
      <c r="F467" s="115"/>
      <c r="G467" s="115"/>
      <c r="H467" s="396"/>
      <c r="I467" s="397"/>
    </row>
    <row r="468" spans="1:9" s="38" customFormat="1" ht="13.5" customHeight="1">
      <c r="A468" s="59"/>
      <c r="B468" s="109"/>
      <c r="C468" s="109" t="s">
        <v>646</v>
      </c>
      <c r="D468" s="76"/>
      <c r="E468" s="61"/>
      <c r="F468" s="110"/>
      <c r="G468" s="110"/>
      <c r="H468" s="398"/>
      <c r="I468" s="399"/>
    </row>
    <row r="469" spans="1:9" s="118" customFormat="1" ht="13.5" customHeight="1">
      <c r="A469" s="111"/>
      <c r="B469" s="143" t="s">
        <v>647</v>
      </c>
      <c r="C469" s="143" t="s">
        <v>648</v>
      </c>
      <c r="D469" s="84"/>
      <c r="E469" s="85"/>
      <c r="F469" s="115"/>
      <c r="G469" s="115"/>
      <c r="H469" s="396"/>
      <c r="I469" s="404"/>
    </row>
    <row r="470" spans="1:9" s="38" customFormat="1" ht="13.5" customHeight="1">
      <c r="A470" s="59"/>
      <c r="B470" s="109" t="s">
        <v>643</v>
      </c>
      <c r="C470" s="109" t="s">
        <v>644</v>
      </c>
      <c r="D470" s="76">
        <v>1</v>
      </c>
      <c r="E470" s="61" t="s">
        <v>145</v>
      </c>
      <c r="F470" s="110"/>
      <c r="G470" s="110"/>
      <c r="H470" s="398"/>
      <c r="I470" s="399"/>
    </row>
    <row r="471" spans="1:9" s="118" customFormat="1" ht="13.5" customHeight="1">
      <c r="A471" s="111"/>
      <c r="B471" s="143"/>
      <c r="C471" s="143" t="s">
        <v>645</v>
      </c>
      <c r="D471" s="84"/>
      <c r="E471" s="85"/>
      <c r="F471" s="115"/>
      <c r="G471" s="115"/>
      <c r="H471" s="396"/>
      <c r="I471" s="397"/>
    </row>
    <row r="472" spans="1:9" s="38" customFormat="1" ht="13.5" customHeight="1">
      <c r="A472" s="59"/>
      <c r="B472" s="109"/>
      <c r="C472" s="109" t="s">
        <v>646</v>
      </c>
      <c r="D472" s="76"/>
      <c r="E472" s="61"/>
      <c r="F472" s="110"/>
      <c r="G472" s="110"/>
      <c r="H472" s="398"/>
      <c r="I472" s="399"/>
    </row>
    <row r="473" spans="1:9" s="118" customFormat="1" ht="13.5" customHeight="1">
      <c r="A473" s="111"/>
      <c r="B473" s="143" t="s">
        <v>649</v>
      </c>
      <c r="C473" s="143" t="s">
        <v>650</v>
      </c>
      <c r="D473" s="84"/>
      <c r="E473" s="85"/>
      <c r="F473" s="115"/>
      <c r="G473" s="115"/>
      <c r="H473" s="396"/>
      <c r="I473" s="404"/>
    </row>
    <row r="474" spans="1:9" s="38" customFormat="1" ht="13.5" customHeight="1">
      <c r="A474" s="59"/>
      <c r="B474" s="109" t="s">
        <v>643</v>
      </c>
      <c r="C474" s="109" t="s">
        <v>644</v>
      </c>
      <c r="D474" s="76">
        <v>1</v>
      </c>
      <c r="E474" s="61" t="s">
        <v>145</v>
      </c>
      <c r="F474" s="110"/>
      <c r="G474" s="110"/>
      <c r="H474" s="398"/>
      <c r="I474" s="399"/>
    </row>
    <row r="475" spans="1:9" s="118" customFormat="1" ht="13.5" customHeight="1">
      <c r="A475" s="111"/>
      <c r="B475" s="143"/>
      <c r="C475" s="143" t="s">
        <v>645</v>
      </c>
      <c r="D475" s="84"/>
      <c r="E475" s="85"/>
      <c r="F475" s="115"/>
      <c r="G475" s="115"/>
      <c r="H475" s="396"/>
      <c r="I475" s="397"/>
    </row>
    <row r="476" spans="1:9" s="38" customFormat="1" ht="13.5" customHeight="1">
      <c r="A476" s="59"/>
      <c r="B476" s="109"/>
      <c r="C476" s="109" t="s">
        <v>646</v>
      </c>
      <c r="D476" s="76"/>
      <c r="E476" s="61"/>
      <c r="F476" s="110"/>
      <c r="G476" s="110"/>
      <c r="H476" s="398"/>
      <c r="I476" s="399"/>
    </row>
    <row r="477" spans="1:9" s="118" customFormat="1" ht="13.5" customHeight="1">
      <c r="A477" s="111"/>
      <c r="B477" s="143" t="s">
        <v>651</v>
      </c>
      <c r="C477" s="143" t="s">
        <v>652</v>
      </c>
      <c r="D477" s="84"/>
      <c r="E477" s="85"/>
      <c r="F477" s="115"/>
      <c r="G477" s="115"/>
      <c r="H477" s="396"/>
      <c r="I477" s="404"/>
    </row>
    <row r="478" spans="1:9" s="38" customFormat="1" ht="13.5" customHeight="1">
      <c r="A478" s="59"/>
      <c r="B478" s="109" t="s">
        <v>653</v>
      </c>
      <c r="C478" s="109" t="s">
        <v>654</v>
      </c>
      <c r="D478" s="76">
        <v>1</v>
      </c>
      <c r="E478" s="61" t="s">
        <v>145</v>
      </c>
      <c r="F478" s="110"/>
      <c r="G478" s="110"/>
      <c r="H478" s="398"/>
      <c r="I478" s="399"/>
    </row>
    <row r="479" spans="1:9" s="118" customFormat="1" ht="13.5" customHeight="1">
      <c r="A479" s="111"/>
      <c r="B479" s="143"/>
      <c r="C479" s="143" t="s">
        <v>655</v>
      </c>
      <c r="D479" s="84"/>
      <c r="E479" s="85"/>
      <c r="F479" s="115"/>
      <c r="G479" s="115"/>
      <c r="H479" s="396"/>
      <c r="I479" s="397"/>
    </row>
    <row r="480" spans="1:9" s="38" customFormat="1" ht="13.5" customHeight="1">
      <c r="A480" s="59"/>
      <c r="B480" s="109"/>
      <c r="C480" s="109" t="s">
        <v>656</v>
      </c>
      <c r="D480" s="76"/>
      <c r="E480" s="61"/>
      <c r="F480" s="110"/>
      <c r="G480" s="110"/>
      <c r="H480" s="398"/>
      <c r="I480" s="399"/>
    </row>
    <row r="481" spans="1:9" s="118" customFormat="1" ht="13.5" customHeight="1">
      <c r="A481" s="111"/>
      <c r="B481" s="143"/>
      <c r="C481" s="143" t="s">
        <v>657</v>
      </c>
      <c r="D481" s="84"/>
      <c r="E481" s="85"/>
      <c r="F481" s="115"/>
      <c r="G481" s="115"/>
      <c r="H481" s="396"/>
      <c r="I481" s="397"/>
    </row>
    <row r="482" spans="1:9" s="38" customFormat="1" ht="13.5" customHeight="1">
      <c r="A482" s="59"/>
      <c r="B482" s="109" t="s">
        <v>658</v>
      </c>
      <c r="C482" s="109" t="s">
        <v>241</v>
      </c>
      <c r="D482" s="76">
        <v>1</v>
      </c>
      <c r="E482" s="61" t="s">
        <v>145</v>
      </c>
      <c r="F482" s="110"/>
      <c r="G482" s="110"/>
      <c r="H482" s="398"/>
      <c r="I482" s="399"/>
    </row>
    <row r="483" spans="1:9" s="118" customFormat="1" ht="13.5" customHeight="1">
      <c r="A483" s="111"/>
      <c r="B483" s="112"/>
      <c r="C483" s="112"/>
      <c r="D483" s="113"/>
      <c r="E483" s="114"/>
      <c r="F483" s="115"/>
      <c r="G483" s="115"/>
      <c r="H483" s="396"/>
      <c r="I483" s="397"/>
    </row>
    <row r="484" spans="1:9" s="38" customFormat="1" ht="13.5" customHeight="1">
      <c r="A484" s="59"/>
      <c r="B484" s="109"/>
      <c r="C484" s="109"/>
      <c r="D484" s="76"/>
      <c r="E484" s="61"/>
      <c r="F484" s="110"/>
      <c r="G484" s="110"/>
      <c r="H484" s="398"/>
      <c r="I484" s="399"/>
    </row>
    <row r="485" spans="1:9" s="118" customFormat="1" ht="13.5" customHeight="1">
      <c r="A485" s="111"/>
      <c r="B485" s="112"/>
      <c r="C485" s="112"/>
      <c r="D485" s="113"/>
      <c r="E485" s="114"/>
      <c r="F485" s="115"/>
      <c r="G485" s="115"/>
      <c r="H485" s="396"/>
      <c r="I485" s="397"/>
    </row>
    <row r="486" spans="1:9" s="38" customFormat="1" ht="13.5" customHeight="1">
      <c r="A486" s="59"/>
      <c r="B486" s="109"/>
      <c r="C486" s="109"/>
      <c r="D486" s="76"/>
      <c r="E486" s="61"/>
      <c r="F486" s="110"/>
      <c r="G486" s="110"/>
      <c r="H486" s="398"/>
      <c r="I486" s="399"/>
    </row>
    <row r="487" spans="1:9" s="118" customFormat="1" ht="13.5" customHeight="1">
      <c r="A487" s="111"/>
      <c r="B487" s="112"/>
      <c r="C487" s="112"/>
      <c r="D487" s="113"/>
      <c r="E487" s="114"/>
      <c r="F487" s="115"/>
      <c r="G487" s="115"/>
      <c r="H487" s="396"/>
      <c r="I487" s="397"/>
    </row>
    <row r="488" spans="1:9" s="38" customFormat="1" ht="13.5" customHeight="1">
      <c r="A488" s="59"/>
      <c r="B488" s="109"/>
      <c r="C488" s="109"/>
      <c r="D488" s="76"/>
      <c r="E488" s="61"/>
      <c r="F488" s="110"/>
      <c r="G488" s="110"/>
      <c r="H488" s="398"/>
      <c r="I488" s="399"/>
    </row>
    <row r="489" spans="1:9" s="118" customFormat="1" ht="13.5" customHeight="1">
      <c r="A489" s="111"/>
      <c r="B489" s="112"/>
      <c r="C489" s="112"/>
      <c r="D489" s="113"/>
      <c r="E489" s="114"/>
      <c r="F489" s="115"/>
      <c r="G489" s="115"/>
      <c r="H489" s="396"/>
      <c r="I489" s="397"/>
    </row>
    <row r="490" spans="1:9" s="38" customFormat="1" ht="13.5" customHeight="1">
      <c r="A490" s="59"/>
      <c r="B490" s="109"/>
      <c r="C490" s="109"/>
      <c r="D490" s="76"/>
      <c r="E490" s="61"/>
      <c r="F490" s="110"/>
      <c r="G490" s="110"/>
      <c r="H490" s="398"/>
      <c r="I490" s="399"/>
    </row>
    <row r="491" spans="1:9" s="118" customFormat="1" ht="13.5" customHeight="1">
      <c r="A491" s="111"/>
      <c r="B491" s="112"/>
      <c r="C491" s="112"/>
      <c r="D491" s="113"/>
      <c r="E491" s="114"/>
      <c r="F491" s="115"/>
      <c r="G491" s="115"/>
      <c r="H491" s="400"/>
      <c r="I491" s="401"/>
    </row>
    <row r="492" spans="1:9" s="38" customFormat="1" ht="13.5" customHeight="1">
      <c r="A492" s="87"/>
      <c r="B492" s="125"/>
      <c r="C492" s="126"/>
      <c r="D492" s="88"/>
      <c r="E492" s="89"/>
      <c r="F492" s="127"/>
      <c r="G492" s="127"/>
      <c r="H492" s="402"/>
      <c r="I492" s="403"/>
    </row>
    <row r="493" spans="1:9" s="118" customFormat="1" ht="13.5" customHeight="1">
      <c r="A493" s="130"/>
      <c r="B493" s="131"/>
      <c r="C493" s="131"/>
      <c r="E493" s="132"/>
      <c r="F493" s="133"/>
      <c r="G493" s="134"/>
    </row>
    <row r="494" spans="1:9" s="38" customFormat="1" ht="13.5" customHeight="1">
      <c r="A494" s="50"/>
      <c r="B494" s="136"/>
      <c r="C494" s="136"/>
      <c r="E494" s="95"/>
      <c r="F494" s="137"/>
      <c r="G494" s="138"/>
    </row>
    <row r="495" spans="1:9" s="38" customFormat="1" ht="13.5" customHeight="1">
      <c r="A495" s="376"/>
      <c r="B495" s="394"/>
      <c r="C495" s="394"/>
      <c r="D495" s="379"/>
      <c r="E495" s="381"/>
      <c r="F495" s="382"/>
      <c r="G495" s="48"/>
      <c r="H495" s="3"/>
    </row>
    <row r="496" spans="1:9" s="38" customFormat="1" ht="13.5" customHeight="1">
      <c r="A496" s="395"/>
      <c r="B496" s="395"/>
      <c r="C496" s="395"/>
      <c r="D496" s="380"/>
      <c r="E496" s="383"/>
      <c r="F496" s="383"/>
      <c r="G496" s="51"/>
      <c r="H496" s="52" t="s">
        <v>57</v>
      </c>
      <c r="I496" s="53">
        <f>I458+1</f>
        <v>64</v>
      </c>
    </row>
    <row r="497" spans="1:9" s="38" customFormat="1" ht="13.5" customHeight="1">
      <c r="A497" s="54"/>
      <c r="B497" s="96"/>
      <c r="C497" s="96"/>
      <c r="D497" s="55"/>
      <c r="E497" s="56"/>
      <c r="F497" s="57"/>
      <c r="G497" s="57"/>
      <c r="H497" s="384"/>
      <c r="I497" s="385"/>
    </row>
    <row r="498" spans="1:9" s="38" customFormat="1" ht="13.5" customHeight="1">
      <c r="A498" s="59" t="s">
        <v>29</v>
      </c>
      <c r="B498" s="100" t="s">
        <v>58</v>
      </c>
      <c r="C498" s="100" t="s">
        <v>59</v>
      </c>
      <c r="D498" s="60" t="s">
        <v>60</v>
      </c>
      <c r="E498" s="61" t="s">
        <v>32</v>
      </c>
      <c r="F498" s="61" t="s">
        <v>61</v>
      </c>
      <c r="G498" s="61" t="s">
        <v>62</v>
      </c>
      <c r="H498" s="386" t="s">
        <v>63</v>
      </c>
      <c r="I498" s="387"/>
    </row>
    <row r="499" spans="1:9" s="38" customFormat="1" ht="13.5" customHeight="1">
      <c r="A499" s="67"/>
      <c r="B499" s="143" t="s">
        <v>564</v>
      </c>
      <c r="C499" s="143"/>
      <c r="D499" s="84"/>
      <c r="E499" s="85"/>
      <c r="F499" s="105"/>
      <c r="G499" s="70"/>
      <c r="H499" s="390"/>
      <c r="I499" s="391"/>
    </row>
    <row r="500" spans="1:9" s="38" customFormat="1" ht="13.5" customHeight="1">
      <c r="A500" s="59"/>
      <c r="B500" s="109" t="s">
        <v>565</v>
      </c>
      <c r="C500" s="109"/>
      <c r="D500" s="76"/>
      <c r="E500" s="61"/>
      <c r="F500" s="110"/>
      <c r="G500" s="77"/>
      <c r="H500" s="388"/>
      <c r="I500" s="389"/>
    </row>
    <row r="501" spans="1:9" s="118" customFormat="1" ht="13.5" customHeight="1">
      <c r="A501" s="111"/>
      <c r="B501" s="143" t="s">
        <v>659</v>
      </c>
      <c r="C501" s="143"/>
      <c r="D501" s="84"/>
      <c r="E501" s="85"/>
      <c r="F501" s="115"/>
      <c r="G501" s="115"/>
      <c r="H501" s="396"/>
      <c r="I501" s="397"/>
    </row>
    <row r="502" spans="1:9" s="38" customFormat="1" ht="13.5" customHeight="1">
      <c r="A502" s="59"/>
      <c r="B502" s="109" t="s">
        <v>660</v>
      </c>
      <c r="C502" s="109" t="s">
        <v>661</v>
      </c>
      <c r="D502" s="76">
        <v>1.5</v>
      </c>
      <c r="E502" s="61" t="s">
        <v>164</v>
      </c>
      <c r="F502" s="110"/>
      <c r="G502" s="110"/>
      <c r="H502" s="398"/>
      <c r="I502" s="399"/>
    </row>
    <row r="503" spans="1:9" s="118" customFormat="1" ht="13.5" customHeight="1">
      <c r="A503" s="111"/>
      <c r="B503" s="143"/>
      <c r="C503" s="143"/>
      <c r="D503" s="84"/>
      <c r="E503" s="85"/>
      <c r="F503" s="115"/>
      <c r="G503" s="115"/>
      <c r="H503" s="396"/>
      <c r="I503" s="397"/>
    </row>
    <row r="504" spans="1:9" s="38" customFormat="1" ht="13.5" customHeight="1">
      <c r="A504" s="59"/>
      <c r="B504" s="109" t="s">
        <v>662</v>
      </c>
      <c r="C504" s="109" t="s">
        <v>663</v>
      </c>
      <c r="D504" s="76">
        <v>0.5</v>
      </c>
      <c r="E504" s="61" t="s">
        <v>164</v>
      </c>
      <c r="F504" s="110"/>
      <c r="G504" s="110"/>
      <c r="H504" s="398"/>
      <c r="I504" s="399"/>
    </row>
    <row r="505" spans="1:9" s="118" customFormat="1" ht="13.5" customHeight="1">
      <c r="A505" s="111"/>
      <c r="B505" s="143"/>
      <c r="C505" s="143"/>
      <c r="D505" s="84"/>
      <c r="E505" s="85"/>
      <c r="F505" s="115"/>
      <c r="G505" s="115"/>
      <c r="H505" s="396"/>
      <c r="I505" s="397"/>
    </row>
    <row r="506" spans="1:9" s="38" customFormat="1" ht="13.5" customHeight="1">
      <c r="A506" s="59"/>
      <c r="B506" s="109" t="s">
        <v>664</v>
      </c>
      <c r="C506" s="109" t="s">
        <v>665</v>
      </c>
      <c r="D506" s="76">
        <v>1.5</v>
      </c>
      <c r="E506" s="61" t="s">
        <v>164</v>
      </c>
      <c r="F506" s="110"/>
      <c r="G506" s="110"/>
      <c r="H506" s="398"/>
      <c r="I506" s="399"/>
    </row>
    <row r="507" spans="1:9" s="118" customFormat="1" ht="13.5" customHeight="1">
      <c r="A507" s="111"/>
      <c r="B507" s="143"/>
      <c r="C507" s="143"/>
      <c r="D507" s="84"/>
      <c r="E507" s="85"/>
      <c r="F507" s="115"/>
      <c r="G507" s="115"/>
      <c r="H507" s="396"/>
      <c r="I507" s="397"/>
    </row>
    <row r="508" spans="1:9" s="38" customFormat="1" ht="13.5" customHeight="1">
      <c r="A508" s="59"/>
      <c r="B508" s="109" t="s">
        <v>666</v>
      </c>
      <c r="C508" s="109" t="s">
        <v>667</v>
      </c>
      <c r="D508" s="76">
        <v>1</v>
      </c>
      <c r="E508" s="61" t="s">
        <v>668</v>
      </c>
      <c r="F508" s="110"/>
      <c r="G508" s="110"/>
      <c r="H508" s="398"/>
      <c r="I508" s="399"/>
    </row>
    <row r="509" spans="1:9" s="118" customFormat="1" ht="13.5" customHeight="1">
      <c r="A509" s="111"/>
      <c r="B509" s="143" t="s">
        <v>669</v>
      </c>
      <c r="C509" s="143" t="s">
        <v>627</v>
      </c>
      <c r="D509" s="84"/>
      <c r="E509" s="85"/>
      <c r="F509" s="115"/>
      <c r="G509" s="115"/>
      <c r="H509" s="396"/>
      <c r="I509" s="397"/>
    </row>
    <row r="510" spans="1:9" s="38" customFormat="1" ht="13.5" customHeight="1">
      <c r="A510" s="59"/>
      <c r="B510" s="109" t="s">
        <v>628</v>
      </c>
      <c r="C510" s="109" t="s">
        <v>629</v>
      </c>
      <c r="D510" s="76">
        <v>151</v>
      </c>
      <c r="E510" s="61" t="s">
        <v>85</v>
      </c>
      <c r="F510" s="110"/>
      <c r="G510" s="110"/>
      <c r="H510" s="398"/>
      <c r="I510" s="399"/>
    </row>
    <row r="511" spans="1:9" s="118" customFormat="1" ht="13.5" customHeight="1">
      <c r="A511" s="111"/>
      <c r="B511" s="143" t="s">
        <v>670</v>
      </c>
      <c r="C511" s="143"/>
      <c r="D511" s="84"/>
      <c r="E511" s="85"/>
      <c r="F511" s="115"/>
      <c r="G511" s="115"/>
      <c r="H511" s="396"/>
      <c r="I511" s="397"/>
    </row>
    <row r="512" spans="1:9" s="38" customFormat="1" ht="13.5" customHeight="1">
      <c r="A512" s="59"/>
      <c r="B512" s="109" t="s">
        <v>671</v>
      </c>
      <c r="C512" s="109" t="s">
        <v>568</v>
      </c>
      <c r="D512" s="76">
        <v>13.2</v>
      </c>
      <c r="E512" s="61" t="s">
        <v>85</v>
      </c>
      <c r="F512" s="110"/>
      <c r="G512" s="110"/>
      <c r="H512" s="398"/>
      <c r="I512" s="399"/>
    </row>
    <row r="513" spans="1:9" s="118" customFormat="1" ht="13.5" customHeight="1">
      <c r="A513" s="111"/>
      <c r="B513" s="143" t="s">
        <v>669</v>
      </c>
      <c r="C513" s="143" t="s">
        <v>630</v>
      </c>
      <c r="D513" s="84"/>
      <c r="E513" s="85"/>
      <c r="F513" s="115"/>
      <c r="G513" s="115"/>
      <c r="H513" s="396"/>
      <c r="I513" s="397"/>
    </row>
    <row r="514" spans="1:9" s="38" customFormat="1" ht="13.5" customHeight="1">
      <c r="A514" s="59"/>
      <c r="B514" s="109" t="s">
        <v>188</v>
      </c>
      <c r="C514" s="109" t="s">
        <v>631</v>
      </c>
      <c r="D514" s="76">
        <v>151</v>
      </c>
      <c r="E514" s="61" t="s">
        <v>85</v>
      </c>
      <c r="F514" s="110"/>
      <c r="G514" s="110"/>
      <c r="H514" s="398"/>
      <c r="I514" s="399"/>
    </row>
    <row r="515" spans="1:9" s="118" customFormat="1" ht="13.5" customHeight="1">
      <c r="A515" s="83"/>
      <c r="B515" s="143" t="s">
        <v>672</v>
      </c>
      <c r="C515" s="143" t="s">
        <v>673</v>
      </c>
      <c r="D515" s="84"/>
      <c r="E515" s="85"/>
      <c r="F515" s="258"/>
      <c r="G515" s="258"/>
      <c r="H515" s="396"/>
      <c r="I515" s="397"/>
    </row>
    <row r="516" spans="1:9" s="38" customFormat="1" ht="13.5" customHeight="1">
      <c r="A516" s="59"/>
      <c r="B516" s="109" t="s">
        <v>674</v>
      </c>
      <c r="C516" s="109" t="s">
        <v>675</v>
      </c>
      <c r="D516" s="76">
        <v>1</v>
      </c>
      <c r="E516" s="61" t="s">
        <v>145</v>
      </c>
      <c r="F516" s="252"/>
      <c r="G516" s="252"/>
      <c r="H516" s="398"/>
      <c r="I516" s="399"/>
    </row>
    <row r="517" spans="1:9" s="118" customFormat="1" ht="13.5" customHeight="1">
      <c r="A517" s="83"/>
      <c r="B517" s="143"/>
      <c r="C517" s="143" t="s">
        <v>676</v>
      </c>
      <c r="D517" s="84"/>
      <c r="E517" s="85"/>
      <c r="F517" s="258"/>
      <c r="G517" s="258"/>
      <c r="H517" s="396"/>
      <c r="I517" s="397"/>
    </row>
    <row r="518" spans="1:9" s="38" customFormat="1" ht="13.5" customHeight="1">
      <c r="A518" s="59"/>
      <c r="B518" s="109"/>
      <c r="C518" s="109" t="s">
        <v>677</v>
      </c>
      <c r="D518" s="76"/>
      <c r="E518" s="61"/>
      <c r="F518" s="252"/>
      <c r="G518" s="252"/>
      <c r="H518" s="398"/>
      <c r="I518" s="399"/>
    </row>
    <row r="519" spans="1:9" s="118" customFormat="1" ht="13.5" customHeight="1">
      <c r="A519" s="83"/>
      <c r="B519" s="143" t="s">
        <v>672</v>
      </c>
      <c r="C519" s="143" t="s">
        <v>678</v>
      </c>
      <c r="D519" s="84"/>
      <c r="E519" s="85"/>
      <c r="F519" s="258"/>
      <c r="G519" s="258"/>
      <c r="H519" s="396"/>
      <c r="I519" s="397"/>
    </row>
    <row r="520" spans="1:9" s="38" customFormat="1" ht="13.5" customHeight="1">
      <c r="A520" s="59"/>
      <c r="B520" s="109" t="s">
        <v>674</v>
      </c>
      <c r="C520" s="109" t="s">
        <v>675</v>
      </c>
      <c r="D520" s="76">
        <v>1</v>
      </c>
      <c r="E520" s="61" t="s">
        <v>145</v>
      </c>
      <c r="F520" s="252"/>
      <c r="G520" s="252"/>
      <c r="H520" s="398"/>
      <c r="I520" s="399"/>
    </row>
    <row r="521" spans="1:9" s="118" customFormat="1" ht="13.5" customHeight="1">
      <c r="A521" s="83"/>
      <c r="B521" s="143"/>
      <c r="C521" s="143" t="s">
        <v>676</v>
      </c>
      <c r="D521" s="84"/>
      <c r="E521" s="85"/>
      <c r="F521" s="258"/>
      <c r="G521" s="258"/>
      <c r="H521" s="396"/>
      <c r="I521" s="397"/>
    </row>
    <row r="522" spans="1:9" s="38" customFormat="1" ht="13.5" customHeight="1">
      <c r="A522" s="59"/>
      <c r="B522" s="109"/>
      <c r="C522" s="109" t="s">
        <v>677</v>
      </c>
      <c r="D522" s="76"/>
      <c r="E522" s="61"/>
      <c r="F522" s="252"/>
      <c r="G522" s="252"/>
      <c r="H522" s="398"/>
      <c r="I522" s="399"/>
    </row>
    <row r="523" spans="1:9" s="118" customFormat="1" ht="13.5" customHeight="1">
      <c r="A523" s="83"/>
      <c r="B523" s="143" t="s">
        <v>679</v>
      </c>
      <c r="C523" s="143" t="s">
        <v>680</v>
      </c>
      <c r="D523" s="84"/>
      <c r="E523" s="85"/>
      <c r="F523" s="258"/>
      <c r="G523" s="258"/>
      <c r="H523" s="396"/>
      <c r="I523" s="397"/>
    </row>
    <row r="524" spans="1:9" s="38" customFormat="1" ht="13.5" customHeight="1">
      <c r="A524" s="59"/>
      <c r="B524" s="109" t="s">
        <v>674</v>
      </c>
      <c r="C524" s="109" t="s">
        <v>681</v>
      </c>
      <c r="D524" s="76">
        <v>2</v>
      </c>
      <c r="E524" s="61" t="s">
        <v>145</v>
      </c>
      <c r="F524" s="252"/>
      <c r="G524" s="252"/>
      <c r="H524" s="398"/>
      <c r="I524" s="399"/>
    </row>
    <row r="525" spans="1:9" s="118" customFormat="1" ht="13.5" customHeight="1">
      <c r="A525" s="83"/>
      <c r="B525" s="143"/>
      <c r="C525" s="143" t="s">
        <v>676</v>
      </c>
      <c r="D525" s="84"/>
      <c r="E525" s="85"/>
      <c r="F525" s="258"/>
      <c r="G525" s="258"/>
      <c r="H525" s="396"/>
      <c r="I525" s="397"/>
    </row>
    <row r="526" spans="1:9" s="38" customFormat="1" ht="13.5" customHeight="1">
      <c r="A526" s="59"/>
      <c r="B526" s="109"/>
      <c r="C526" s="109" t="s">
        <v>677</v>
      </c>
      <c r="D526" s="76"/>
      <c r="E526" s="61"/>
      <c r="F526" s="252"/>
      <c r="G526" s="252"/>
      <c r="H526" s="398"/>
      <c r="I526" s="399"/>
    </row>
    <row r="527" spans="1:9" s="118" customFormat="1" ht="13.5" customHeight="1">
      <c r="A527" s="83"/>
      <c r="B527" s="143" t="s">
        <v>682</v>
      </c>
      <c r="C527" s="143" t="s">
        <v>683</v>
      </c>
      <c r="D527" s="84"/>
      <c r="E527" s="85"/>
      <c r="F527" s="258"/>
      <c r="G527" s="258"/>
      <c r="H527" s="396"/>
      <c r="I527" s="397"/>
    </row>
    <row r="528" spans="1:9" s="38" customFormat="1" ht="13.5" customHeight="1">
      <c r="A528" s="59"/>
      <c r="B528" s="109" t="s">
        <v>674</v>
      </c>
      <c r="C528" s="109" t="s">
        <v>675</v>
      </c>
      <c r="D528" s="76">
        <v>1</v>
      </c>
      <c r="E528" s="61" t="s">
        <v>145</v>
      </c>
      <c r="F528" s="252"/>
      <c r="G528" s="252"/>
      <c r="H528" s="398"/>
      <c r="I528" s="399"/>
    </row>
    <row r="529" spans="1:9" s="118" customFormat="1" ht="13.5" customHeight="1">
      <c r="A529" s="83"/>
      <c r="B529" s="143"/>
      <c r="C529" s="143" t="s">
        <v>676</v>
      </c>
      <c r="D529" s="84"/>
      <c r="E529" s="85"/>
      <c r="F529" s="258"/>
      <c r="G529" s="258"/>
      <c r="H529" s="400"/>
      <c r="I529" s="401"/>
    </row>
    <row r="530" spans="1:9" s="38" customFormat="1" ht="13.5" customHeight="1">
      <c r="A530" s="87"/>
      <c r="B530" s="126"/>
      <c r="C530" s="126" t="s">
        <v>677</v>
      </c>
      <c r="D530" s="88"/>
      <c r="E530" s="89"/>
      <c r="F530" s="268"/>
      <c r="G530" s="268"/>
      <c r="H530" s="402"/>
      <c r="I530" s="403"/>
    </row>
    <row r="531" spans="1:9" s="118" customFormat="1" ht="13.5" customHeight="1">
      <c r="A531" s="130"/>
      <c r="B531" s="159"/>
      <c r="C531" s="159"/>
      <c r="D531" s="160"/>
      <c r="E531" s="161"/>
      <c r="F531" s="133"/>
      <c r="G531" s="134"/>
    </row>
    <row r="532" spans="1:9" s="38" customFormat="1" ht="13.5" customHeight="1">
      <c r="A532" s="50"/>
      <c r="B532" s="136"/>
      <c r="C532" s="136"/>
      <c r="E532" s="95"/>
      <c r="F532" s="137"/>
      <c r="G532" s="138"/>
    </row>
    <row r="533" spans="1:9" s="38" customFormat="1" ht="13.5" customHeight="1">
      <c r="A533" s="376"/>
      <c r="B533" s="394"/>
      <c r="C533" s="394"/>
      <c r="D533" s="379"/>
      <c r="E533" s="381"/>
      <c r="F533" s="382"/>
      <c r="G533" s="48"/>
      <c r="H533" s="3"/>
    </row>
    <row r="534" spans="1:9" s="38" customFormat="1" ht="13.5" customHeight="1">
      <c r="A534" s="395"/>
      <c r="B534" s="395"/>
      <c r="C534" s="395"/>
      <c r="D534" s="380"/>
      <c r="E534" s="383"/>
      <c r="F534" s="383"/>
      <c r="G534" s="51"/>
      <c r="H534" s="52" t="s">
        <v>57</v>
      </c>
      <c r="I534" s="53">
        <f>I496+1</f>
        <v>65</v>
      </c>
    </row>
    <row r="535" spans="1:9" s="38" customFormat="1" ht="13.5" customHeight="1">
      <c r="A535" s="54"/>
      <c r="B535" s="96"/>
      <c r="C535" s="96"/>
      <c r="D535" s="55"/>
      <c r="E535" s="56"/>
      <c r="F535" s="57"/>
      <c r="G535" s="57"/>
      <c r="H535" s="384"/>
      <c r="I535" s="385"/>
    </row>
    <row r="536" spans="1:9" s="38" customFormat="1" ht="13.5" customHeight="1">
      <c r="A536" s="59" t="s">
        <v>29</v>
      </c>
      <c r="B536" s="100" t="s">
        <v>58</v>
      </c>
      <c r="C536" s="100" t="s">
        <v>59</v>
      </c>
      <c r="D536" s="60" t="s">
        <v>60</v>
      </c>
      <c r="E536" s="61" t="s">
        <v>32</v>
      </c>
      <c r="F536" s="61" t="s">
        <v>61</v>
      </c>
      <c r="G536" s="61" t="s">
        <v>62</v>
      </c>
      <c r="H536" s="386" t="s">
        <v>63</v>
      </c>
      <c r="I536" s="387"/>
    </row>
    <row r="537" spans="1:9" s="38" customFormat="1" ht="13.5" customHeight="1">
      <c r="A537" s="67"/>
      <c r="B537" s="143" t="s">
        <v>573</v>
      </c>
      <c r="C537" s="143"/>
      <c r="D537" s="84"/>
      <c r="E537" s="85"/>
      <c r="F537" s="105"/>
      <c r="G537" s="70"/>
      <c r="H537" s="390"/>
      <c r="I537" s="391"/>
    </row>
    <row r="538" spans="1:9" s="38" customFormat="1" ht="13.5" customHeight="1">
      <c r="A538" s="59"/>
      <c r="B538" s="109" t="s">
        <v>574</v>
      </c>
      <c r="C538" s="109"/>
      <c r="D538" s="76"/>
      <c r="E538" s="61"/>
      <c r="F538" s="110"/>
      <c r="G538" s="77"/>
      <c r="H538" s="388"/>
      <c r="I538" s="389"/>
    </row>
    <row r="539" spans="1:9" s="118" customFormat="1" ht="13.5" customHeight="1">
      <c r="A539" s="111"/>
      <c r="B539" s="143" t="s">
        <v>684</v>
      </c>
      <c r="C539" s="143"/>
      <c r="D539" s="84"/>
      <c r="E539" s="85"/>
      <c r="F539" s="115"/>
      <c r="G539" s="115"/>
      <c r="H539" s="396"/>
      <c r="I539" s="397"/>
    </row>
    <row r="540" spans="1:9" s="38" customFormat="1" ht="13.5" customHeight="1">
      <c r="A540" s="59"/>
      <c r="B540" s="109" t="s">
        <v>660</v>
      </c>
      <c r="C540" s="109" t="s">
        <v>661</v>
      </c>
      <c r="D540" s="76">
        <v>0.2</v>
      </c>
      <c r="E540" s="61" t="s">
        <v>164</v>
      </c>
      <c r="F540" s="110"/>
      <c r="G540" s="110"/>
      <c r="H540" s="398"/>
      <c r="I540" s="399"/>
    </row>
    <row r="541" spans="1:9" s="118" customFormat="1" ht="13.5" customHeight="1">
      <c r="A541" s="111"/>
      <c r="B541" s="143"/>
      <c r="C541" s="143"/>
      <c r="D541" s="84"/>
      <c r="E541" s="85"/>
      <c r="F541" s="115"/>
      <c r="G541" s="115"/>
      <c r="H541" s="396"/>
      <c r="I541" s="397"/>
    </row>
    <row r="542" spans="1:9" s="38" customFormat="1" ht="13.5" customHeight="1">
      <c r="A542" s="59"/>
      <c r="B542" s="109" t="s">
        <v>662</v>
      </c>
      <c r="C542" s="109" t="s">
        <v>663</v>
      </c>
      <c r="D542" s="76">
        <v>0.5</v>
      </c>
      <c r="E542" s="61" t="s">
        <v>164</v>
      </c>
      <c r="F542" s="110"/>
      <c r="G542" s="110"/>
      <c r="H542" s="398"/>
      <c r="I542" s="399"/>
    </row>
    <row r="543" spans="1:9" s="118" customFormat="1" ht="13.5" customHeight="1">
      <c r="A543" s="111"/>
      <c r="B543" s="143"/>
      <c r="C543" s="143"/>
      <c r="D543" s="84"/>
      <c r="E543" s="85"/>
      <c r="F543" s="115"/>
      <c r="G543" s="115"/>
      <c r="H543" s="396"/>
      <c r="I543" s="397"/>
    </row>
    <row r="544" spans="1:9" s="38" customFormat="1" ht="13.5" customHeight="1">
      <c r="A544" s="59"/>
      <c r="B544" s="109" t="s">
        <v>664</v>
      </c>
      <c r="C544" s="109" t="s">
        <v>665</v>
      </c>
      <c r="D544" s="76">
        <v>0.2</v>
      </c>
      <c r="E544" s="61" t="s">
        <v>164</v>
      </c>
      <c r="F544" s="110"/>
      <c r="G544" s="110"/>
      <c r="H544" s="398"/>
      <c r="I544" s="399"/>
    </row>
    <row r="545" spans="1:9" s="118" customFormat="1" ht="13.5" customHeight="1">
      <c r="A545" s="111"/>
      <c r="B545" s="143"/>
      <c r="C545" s="143"/>
      <c r="D545" s="84"/>
      <c r="E545" s="85"/>
      <c r="F545" s="115"/>
      <c r="G545" s="115"/>
      <c r="H545" s="396"/>
      <c r="I545" s="397"/>
    </row>
    <row r="546" spans="1:9" s="38" customFormat="1" ht="13.5" customHeight="1">
      <c r="A546" s="59"/>
      <c r="B546" s="109" t="s">
        <v>666</v>
      </c>
      <c r="C546" s="109" t="s">
        <v>667</v>
      </c>
      <c r="D546" s="76">
        <v>1</v>
      </c>
      <c r="E546" s="61" t="s">
        <v>668</v>
      </c>
      <c r="F546" s="110"/>
      <c r="G546" s="110"/>
      <c r="H546" s="398"/>
      <c r="I546" s="399"/>
    </row>
    <row r="547" spans="1:9" s="118" customFormat="1" ht="13.5" customHeight="1">
      <c r="A547" s="111"/>
      <c r="B547" s="143" t="s">
        <v>685</v>
      </c>
      <c r="C547" s="143" t="s">
        <v>568</v>
      </c>
      <c r="D547" s="84"/>
      <c r="E547" s="85"/>
      <c r="F547" s="115"/>
      <c r="G547" s="115"/>
      <c r="H547" s="396"/>
      <c r="I547" s="397"/>
    </row>
    <row r="548" spans="1:9" s="38" customFormat="1" ht="13.5" customHeight="1">
      <c r="A548" s="59"/>
      <c r="B548" s="109" t="s">
        <v>671</v>
      </c>
      <c r="C548" s="109" t="s">
        <v>686</v>
      </c>
      <c r="D548" s="76">
        <v>1.4</v>
      </c>
      <c r="E548" s="61" t="s">
        <v>85</v>
      </c>
      <c r="F548" s="110"/>
      <c r="G548" s="110"/>
      <c r="H548" s="398"/>
      <c r="I548" s="399"/>
    </row>
    <row r="549" spans="1:9" s="118" customFormat="1" ht="13.5" customHeight="1">
      <c r="A549" s="111"/>
      <c r="B549" s="143" t="s">
        <v>527</v>
      </c>
      <c r="C549" s="143"/>
      <c r="D549" s="84"/>
      <c r="E549" s="85"/>
      <c r="F549" s="115"/>
      <c r="G549" s="115"/>
      <c r="H549" s="396"/>
      <c r="I549" s="397"/>
    </row>
    <row r="550" spans="1:9" s="38" customFormat="1" ht="13.5" customHeight="1">
      <c r="A550" s="59"/>
      <c r="B550" s="109" t="s">
        <v>687</v>
      </c>
      <c r="C550" s="109" t="s">
        <v>688</v>
      </c>
      <c r="D550" s="76">
        <v>31.1</v>
      </c>
      <c r="E550" s="61" t="s">
        <v>85</v>
      </c>
      <c r="F550" s="110"/>
      <c r="G550" s="110"/>
      <c r="H550" s="398"/>
      <c r="I550" s="399"/>
    </row>
    <row r="551" spans="1:9" s="118" customFormat="1" ht="13.5" customHeight="1">
      <c r="A551" s="111"/>
      <c r="B551" s="143" t="s">
        <v>689</v>
      </c>
      <c r="C551" s="143" t="s">
        <v>690</v>
      </c>
      <c r="D551" s="84"/>
      <c r="E551" s="85"/>
      <c r="F551" s="115"/>
      <c r="G551" s="115"/>
      <c r="H551" s="396"/>
      <c r="I551" s="404"/>
    </row>
    <row r="552" spans="1:9" s="38" customFormat="1" ht="13.5" customHeight="1">
      <c r="A552" s="59"/>
      <c r="B552" s="109" t="s">
        <v>691</v>
      </c>
      <c r="C552" s="109" t="s">
        <v>692</v>
      </c>
      <c r="D552" s="76">
        <v>3</v>
      </c>
      <c r="E552" s="61" t="s">
        <v>145</v>
      </c>
      <c r="F552" s="110"/>
      <c r="G552" s="110"/>
      <c r="H552" s="398"/>
      <c r="I552" s="399"/>
    </row>
    <row r="553" spans="1:9" s="118" customFormat="1" ht="13.5" customHeight="1">
      <c r="A553" s="111"/>
      <c r="B553" s="143"/>
      <c r="C553" s="143" t="s">
        <v>693</v>
      </c>
      <c r="D553" s="84"/>
      <c r="E553" s="85"/>
      <c r="F553" s="115"/>
      <c r="G553" s="115"/>
      <c r="H553" s="396"/>
      <c r="I553" s="397"/>
    </row>
    <row r="554" spans="1:9" s="38" customFormat="1" ht="13.5" customHeight="1">
      <c r="A554" s="59"/>
      <c r="B554" s="109"/>
      <c r="C554" s="109" t="s">
        <v>694</v>
      </c>
      <c r="D554" s="76"/>
      <c r="E554" s="61"/>
      <c r="F554" s="110"/>
      <c r="G554" s="110"/>
      <c r="H554" s="398"/>
      <c r="I554" s="399"/>
    </row>
    <row r="555" spans="1:9" s="118" customFormat="1" ht="13.5" customHeight="1">
      <c r="A555" s="111"/>
      <c r="B555" s="143"/>
      <c r="C555" s="143" t="s">
        <v>695</v>
      </c>
      <c r="D555" s="84"/>
      <c r="E555" s="85"/>
      <c r="F555" s="115"/>
      <c r="G555" s="115"/>
      <c r="H555" s="396"/>
      <c r="I555" s="397"/>
    </row>
    <row r="556" spans="1:9" s="38" customFormat="1" ht="13.5" customHeight="1">
      <c r="A556" s="59"/>
      <c r="B556" s="109"/>
      <c r="C556" s="109" t="s">
        <v>696</v>
      </c>
      <c r="D556" s="76"/>
      <c r="E556" s="61"/>
      <c r="F556" s="110"/>
      <c r="G556" s="110"/>
      <c r="H556" s="398"/>
      <c r="I556" s="399"/>
    </row>
    <row r="557" spans="1:9" s="118" customFormat="1" ht="13.5" customHeight="1">
      <c r="A557" s="111"/>
      <c r="B557" s="143" t="s">
        <v>697</v>
      </c>
      <c r="C557" s="143" t="s">
        <v>690</v>
      </c>
      <c r="D557" s="84"/>
      <c r="E557" s="85"/>
      <c r="F557" s="115"/>
      <c r="G557" s="115"/>
      <c r="H557" s="396"/>
      <c r="I557" s="404"/>
    </row>
    <row r="558" spans="1:9" s="38" customFormat="1" ht="13.5" customHeight="1">
      <c r="A558" s="59"/>
      <c r="B558" s="109" t="s">
        <v>691</v>
      </c>
      <c r="C558" s="109" t="s">
        <v>692</v>
      </c>
      <c r="D558" s="76">
        <v>1</v>
      </c>
      <c r="E558" s="61" t="s">
        <v>145</v>
      </c>
      <c r="F558" s="110"/>
      <c r="G558" s="110"/>
      <c r="H558" s="398"/>
      <c r="I558" s="399"/>
    </row>
    <row r="559" spans="1:9" s="118" customFormat="1" ht="13.5" customHeight="1">
      <c r="A559" s="111"/>
      <c r="B559" s="143"/>
      <c r="C559" s="143" t="s">
        <v>693</v>
      </c>
      <c r="D559" s="84"/>
      <c r="E559" s="85"/>
      <c r="F559" s="115"/>
      <c r="G559" s="115"/>
      <c r="H559" s="396"/>
      <c r="I559" s="397"/>
    </row>
    <row r="560" spans="1:9" s="38" customFormat="1" ht="13.5" customHeight="1">
      <c r="A560" s="59"/>
      <c r="B560" s="109"/>
      <c r="C560" s="109" t="s">
        <v>694</v>
      </c>
      <c r="D560" s="76"/>
      <c r="E560" s="61"/>
      <c r="F560" s="110"/>
      <c r="G560" s="110"/>
      <c r="H560" s="398"/>
      <c r="I560" s="399"/>
    </row>
    <row r="561" spans="1:9" s="118" customFormat="1" ht="13.5" customHeight="1">
      <c r="A561" s="111"/>
      <c r="B561" s="143"/>
      <c r="C561" s="143" t="s">
        <v>695</v>
      </c>
      <c r="D561" s="84"/>
      <c r="E561" s="85"/>
      <c r="F561" s="115"/>
      <c r="G561" s="115"/>
      <c r="H561" s="396"/>
      <c r="I561" s="397"/>
    </row>
    <row r="562" spans="1:9" s="38" customFormat="1" ht="13.5" customHeight="1">
      <c r="A562" s="59"/>
      <c r="B562" s="109"/>
      <c r="C562" s="109" t="s">
        <v>696</v>
      </c>
      <c r="D562" s="76"/>
      <c r="E562" s="61"/>
      <c r="F562" s="110"/>
      <c r="G562" s="110"/>
      <c r="H562" s="398"/>
      <c r="I562" s="399"/>
    </row>
    <row r="563" spans="1:9" s="118" customFormat="1" ht="13.5" customHeight="1">
      <c r="A563" s="111"/>
      <c r="B563" s="112"/>
      <c r="C563" s="112"/>
      <c r="D563" s="113"/>
      <c r="E563" s="114"/>
      <c r="F563" s="115"/>
      <c r="G563" s="115"/>
      <c r="H563" s="396"/>
      <c r="I563" s="397"/>
    </row>
    <row r="564" spans="1:9" s="38" customFormat="1" ht="13.5" customHeight="1">
      <c r="A564" s="59"/>
      <c r="B564" s="109"/>
      <c r="C564" s="109"/>
      <c r="D564" s="76"/>
      <c r="E564" s="61"/>
      <c r="F564" s="110"/>
      <c r="G564" s="110"/>
      <c r="H564" s="398"/>
      <c r="I564" s="399"/>
    </row>
    <row r="565" spans="1:9" s="118" customFormat="1" ht="13.5" customHeight="1">
      <c r="A565" s="111"/>
      <c r="B565" s="112"/>
      <c r="C565" s="112"/>
      <c r="D565" s="113"/>
      <c r="E565" s="114"/>
      <c r="F565" s="115"/>
      <c r="G565" s="115"/>
      <c r="H565" s="396"/>
      <c r="I565" s="397"/>
    </row>
    <row r="566" spans="1:9" s="38" customFormat="1" ht="13.5" customHeight="1">
      <c r="A566" s="59"/>
      <c r="B566" s="100"/>
      <c r="C566" s="109"/>
      <c r="D566" s="76"/>
      <c r="E566" s="61"/>
      <c r="F566" s="110"/>
      <c r="G566" s="110"/>
      <c r="H566" s="398"/>
      <c r="I566" s="399"/>
    </row>
    <row r="567" spans="1:9" s="118" customFormat="1" ht="13.5" customHeight="1">
      <c r="A567" s="111"/>
      <c r="B567" s="112"/>
      <c r="C567" s="112"/>
      <c r="D567" s="113"/>
      <c r="E567" s="114"/>
      <c r="F567" s="115"/>
      <c r="G567" s="115"/>
      <c r="H567" s="400"/>
      <c r="I567" s="401"/>
    </row>
    <row r="568" spans="1:9" s="38" customFormat="1" ht="13.5" customHeight="1">
      <c r="A568" s="87"/>
      <c r="B568" s="125"/>
      <c r="C568" s="126"/>
      <c r="D568" s="88"/>
      <c r="E568" s="89"/>
      <c r="F568" s="127"/>
      <c r="G568" s="127"/>
      <c r="H568" s="402"/>
      <c r="I568" s="403"/>
    </row>
    <row r="569" spans="1:9" s="118" customFormat="1" ht="13.5" customHeight="1">
      <c r="A569" s="130"/>
      <c r="B569" s="131"/>
      <c r="C569" s="131"/>
      <c r="E569" s="132"/>
      <c r="F569" s="133"/>
      <c r="G569" s="134"/>
    </row>
    <row r="570" spans="1:9" s="38" customFormat="1" ht="13.5" customHeight="1">
      <c r="A570" s="50"/>
      <c r="B570" s="136"/>
      <c r="C570" s="136"/>
      <c r="E570" s="95"/>
      <c r="F570" s="137"/>
      <c r="G570" s="138"/>
    </row>
    <row r="571" spans="1:9" s="38" customFormat="1" ht="13.5" customHeight="1">
      <c r="A571" s="376"/>
      <c r="B571" s="394"/>
      <c r="C571" s="394"/>
      <c r="D571" s="379"/>
      <c r="E571" s="381"/>
      <c r="F571" s="382"/>
      <c r="G571" s="48"/>
      <c r="H571" s="3"/>
    </row>
    <row r="572" spans="1:9" s="38" customFormat="1" ht="13.5" customHeight="1">
      <c r="A572" s="395"/>
      <c r="B572" s="395"/>
      <c r="C572" s="395"/>
      <c r="D572" s="380"/>
      <c r="E572" s="383"/>
      <c r="F572" s="383"/>
      <c r="G572" s="51"/>
      <c r="H572" s="52" t="s">
        <v>57</v>
      </c>
      <c r="I572" s="53">
        <f>I534+1</f>
        <v>66</v>
      </c>
    </row>
    <row r="573" spans="1:9" s="38" customFormat="1" ht="13.5" customHeight="1">
      <c r="A573" s="54"/>
      <c r="B573" s="96"/>
      <c r="C573" s="96"/>
      <c r="D573" s="55"/>
      <c r="E573" s="56"/>
      <c r="F573" s="57"/>
      <c r="G573" s="57"/>
      <c r="H573" s="384"/>
      <c r="I573" s="385"/>
    </row>
    <row r="574" spans="1:9" s="38" customFormat="1" ht="13.5" customHeight="1">
      <c r="A574" s="59" t="s">
        <v>29</v>
      </c>
      <c r="B574" s="100" t="s">
        <v>58</v>
      </c>
      <c r="C574" s="100" t="s">
        <v>59</v>
      </c>
      <c r="D574" s="60" t="s">
        <v>60</v>
      </c>
      <c r="E574" s="61" t="s">
        <v>32</v>
      </c>
      <c r="F574" s="61" t="s">
        <v>61</v>
      </c>
      <c r="G574" s="61" t="s">
        <v>62</v>
      </c>
      <c r="H574" s="386" t="s">
        <v>63</v>
      </c>
      <c r="I574" s="387"/>
    </row>
    <row r="575" spans="1:9" s="38" customFormat="1" ht="13.5" customHeight="1">
      <c r="A575" s="67"/>
      <c r="B575" s="104"/>
      <c r="C575" s="104"/>
      <c r="D575" s="68"/>
      <c r="E575" s="69"/>
      <c r="F575" s="105"/>
      <c r="G575" s="70"/>
      <c r="H575" s="390"/>
      <c r="I575" s="391"/>
    </row>
    <row r="576" spans="1:9" s="38" customFormat="1" ht="13.5" customHeight="1">
      <c r="A576" s="59"/>
      <c r="B576" s="109"/>
      <c r="C576" s="109"/>
      <c r="D576" s="76"/>
      <c r="E576" s="61"/>
      <c r="F576" s="110"/>
      <c r="G576" s="77"/>
      <c r="H576" s="388"/>
      <c r="I576" s="389"/>
    </row>
    <row r="577" spans="1:9" s="118" customFormat="1" ht="13.5" customHeight="1">
      <c r="A577" s="111"/>
      <c r="B577" s="143" t="s">
        <v>698</v>
      </c>
      <c r="C577" s="143" t="s">
        <v>690</v>
      </c>
      <c r="D577" s="84"/>
      <c r="E577" s="85"/>
      <c r="F577" s="115"/>
      <c r="G577" s="115"/>
      <c r="H577" s="396"/>
      <c r="I577" s="404"/>
    </row>
    <row r="578" spans="1:9" s="38" customFormat="1" ht="13.5" customHeight="1">
      <c r="A578" s="59"/>
      <c r="B578" s="109" t="s">
        <v>691</v>
      </c>
      <c r="C578" s="109" t="s">
        <v>692</v>
      </c>
      <c r="D578" s="76">
        <v>4</v>
      </c>
      <c r="E578" s="61" t="s">
        <v>145</v>
      </c>
      <c r="F578" s="110"/>
      <c r="G578" s="110"/>
      <c r="H578" s="398"/>
      <c r="I578" s="399"/>
    </row>
    <row r="579" spans="1:9" s="118" customFormat="1" ht="13.5" customHeight="1">
      <c r="A579" s="111"/>
      <c r="B579" s="143"/>
      <c r="C579" s="143" t="s">
        <v>693</v>
      </c>
      <c r="D579" s="84"/>
      <c r="E579" s="85"/>
      <c r="F579" s="115"/>
      <c r="G579" s="115"/>
      <c r="H579" s="396"/>
      <c r="I579" s="397"/>
    </row>
    <row r="580" spans="1:9" s="38" customFormat="1" ht="13.5" customHeight="1">
      <c r="A580" s="59"/>
      <c r="B580" s="109"/>
      <c r="C580" s="109" t="s">
        <v>699</v>
      </c>
      <c r="D580" s="76"/>
      <c r="E580" s="61"/>
      <c r="F580" s="110"/>
      <c r="G580" s="110"/>
      <c r="H580" s="398"/>
      <c r="I580" s="399"/>
    </row>
    <row r="581" spans="1:9" s="118" customFormat="1" ht="13.5" customHeight="1">
      <c r="A581" s="111"/>
      <c r="B581" s="143"/>
      <c r="C581" s="143" t="s">
        <v>694</v>
      </c>
      <c r="D581" s="84"/>
      <c r="E581" s="85"/>
      <c r="F581" s="115"/>
      <c r="G581" s="115"/>
      <c r="H581" s="396"/>
      <c r="I581" s="397"/>
    </row>
    <row r="582" spans="1:9" s="38" customFormat="1" ht="13.5" customHeight="1">
      <c r="A582" s="59"/>
      <c r="B582" s="109"/>
      <c r="C582" s="109" t="s">
        <v>646</v>
      </c>
      <c r="D582" s="76"/>
      <c r="E582" s="61"/>
      <c r="F582" s="110"/>
      <c r="G582" s="110"/>
      <c r="H582" s="398"/>
      <c r="I582" s="399"/>
    </row>
    <row r="583" spans="1:9" s="118" customFormat="1" ht="13.5" customHeight="1">
      <c r="A583" s="111"/>
      <c r="B583" s="143" t="s">
        <v>700</v>
      </c>
      <c r="C583" s="143" t="s">
        <v>701</v>
      </c>
      <c r="D583" s="84"/>
      <c r="E583" s="85"/>
      <c r="F583" s="115"/>
      <c r="G583" s="115"/>
      <c r="H583" s="396"/>
      <c r="I583" s="404"/>
    </row>
    <row r="584" spans="1:9" s="38" customFormat="1" ht="13.5" customHeight="1">
      <c r="A584" s="59"/>
      <c r="B584" s="109" t="s">
        <v>702</v>
      </c>
      <c r="C584" s="109" t="s">
        <v>703</v>
      </c>
      <c r="D584" s="76">
        <v>3</v>
      </c>
      <c r="E584" s="61" t="s">
        <v>145</v>
      </c>
      <c r="F584" s="110"/>
      <c r="G584" s="110"/>
      <c r="H584" s="398"/>
      <c r="I584" s="399"/>
    </row>
    <row r="585" spans="1:9" s="118" customFormat="1" ht="13.5" customHeight="1">
      <c r="A585" s="111"/>
      <c r="B585" s="143"/>
      <c r="C585" s="143" t="s">
        <v>704</v>
      </c>
      <c r="D585" s="84"/>
      <c r="E585" s="85"/>
      <c r="F585" s="115"/>
      <c r="G585" s="115"/>
      <c r="H585" s="396"/>
      <c r="I585" s="397"/>
    </row>
    <row r="586" spans="1:9" s="38" customFormat="1" ht="13.5" customHeight="1">
      <c r="A586" s="59"/>
      <c r="B586" s="109"/>
      <c r="C586" s="109" t="s">
        <v>705</v>
      </c>
      <c r="D586" s="76"/>
      <c r="E586" s="61"/>
      <c r="F586" s="110"/>
      <c r="G586" s="110"/>
      <c r="H586" s="398"/>
      <c r="I586" s="399"/>
    </row>
    <row r="587" spans="1:9" s="118" customFormat="1" ht="13.5" customHeight="1">
      <c r="A587" s="111"/>
      <c r="B587" s="143"/>
      <c r="C587" s="143" t="s">
        <v>706</v>
      </c>
      <c r="D587" s="84"/>
      <c r="E587" s="85"/>
      <c r="F587" s="115"/>
      <c r="G587" s="115"/>
      <c r="H587" s="396"/>
      <c r="I587" s="397"/>
    </row>
    <row r="588" spans="1:9" s="38" customFormat="1" ht="13.5" customHeight="1">
      <c r="A588" s="59"/>
      <c r="B588" s="109"/>
      <c r="C588" s="109" t="s">
        <v>646</v>
      </c>
      <c r="D588" s="76"/>
      <c r="E588" s="61"/>
      <c r="F588" s="110"/>
      <c r="G588" s="110"/>
      <c r="H588" s="398"/>
      <c r="I588" s="399"/>
    </row>
    <row r="589" spans="1:9" s="118" customFormat="1" ht="13.5" customHeight="1">
      <c r="A589" s="111"/>
      <c r="B589" s="143" t="s">
        <v>707</v>
      </c>
      <c r="C589" s="143" t="s">
        <v>708</v>
      </c>
      <c r="D589" s="84"/>
      <c r="E589" s="85"/>
      <c r="F589" s="115"/>
      <c r="G589" s="115"/>
      <c r="H589" s="396"/>
      <c r="I589" s="404"/>
    </row>
    <row r="590" spans="1:9" s="38" customFormat="1" ht="13.5" customHeight="1">
      <c r="A590" s="59"/>
      <c r="B590" s="109" t="s">
        <v>709</v>
      </c>
      <c r="C590" s="109" t="s">
        <v>710</v>
      </c>
      <c r="D590" s="76">
        <v>18</v>
      </c>
      <c r="E590" s="61" t="s">
        <v>145</v>
      </c>
      <c r="F590" s="110"/>
      <c r="G590" s="110"/>
      <c r="H590" s="398"/>
      <c r="I590" s="399"/>
    </row>
    <row r="591" spans="1:9" s="118" customFormat="1" ht="13.5" customHeight="1">
      <c r="A591" s="111"/>
      <c r="B591" s="143"/>
      <c r="C591" s="143" t="s">
        <v>711</v>
      </c>
      <c r="D591" s="84"/>
      <c r="E591" s="85"/>
      <c r="F591" s="115"/>
      <c r="G591" s="115"/>
      <c r="H591" s="396"/>
      <c r="I591" s="397"/>
    </row>
    <row r="592" spans="1:9" s="38" customFormat="1" ht="13.5" customHeight="1">
      <c r="A592" s="59"/>
      <c r="B592" s="109"/>
      <c r="C592" s="109" t="s">
        <v>705</v>
      </c>
      <c r="D592" s="76"/>
      <c r="E592" s="61"/>
      <c r="F592" s="110"/>
      <c r="G592" s="110"/>
      <c r="H592" s="398"/>
      <c r="I592" s="399"/>
    </row>
    <row r="593" spans="1:9" s="118" customFormat="1" ht="13.5" customHeight="1">
      <c r="A593" s="111"/>
      <c r="B593" s="143"/>
      <c r="C593" s="143" t="s">
        <v>712</v>
      </c>
      <c r="D593" s="84"/>
      <c r="E593" s="85"/>
      <c r="F593" s="115"/>
      <c r="G593" s="115"/>
      <c r="H593" s="396"/>
      <c r="I593" s="397"/>
    </row>
    <row r="594" spans="1:9" s="38" customFormat="1" ht="13.5" customHeight="1">
      <c r="A594" s="59"/>
      <c r="B594" s="109"/>
      <c r="C594" s="109" t="s">
        <v>646</v>
      </c>
      <c r="D594" s="76"/>
      <c r="E594" s="61"/>
      <c r="F594" s="110"/>
      <c r="G594" s="110"/>
      <c r="H594" s="398"/>
      <c r="I594" s="399"/>
    </row>
    <row r="595" spans="1:9" s="118" customFormat="1" ht="13.5" customHeight="1">
      <c r="A595" s="83"/>
      <c r="B595" s="143" t="s">
        <v>713</v>
      </c>
      <c r="C595" s="143" t="s">
        <v>714</v>
      </c>
      <c r="D595" s="84"/>
      <c r="E595" s="85"/>
      <c r="F595" s="258"/>
      <c r="G595" s="258"/>
      <c r="H595" s="396"/>
      <c r="I595" s="397"/>
    </row>
    <row r="596" spans="1:9" s="38" customFormat="1" ht="13.5" customHeight="1">
      <c r="A596" s="59"/>
      <c r="B596" s="109" t="s">
        <v>674</v>
      </c>
      <c r="C596" s="109" t="s">
        <v>675</v>
      </c>
      <c r="D596" s="76">
        <v>1</v>
      </c>
      <c r="E596" s="61" t="s">
        <v>145</v>
      </c>
      <c r="F596" s="252"/>
      <c r="G596" s="252"/>
      <c r="H596" s="398"/>
      <c r="I596" s="399"/>
    </row>
    <row r="597" spans="1:9" s="118" customFormat="1" ht="13.5" customHeight="1">
      <c r="A597" s="83"/>
      <c r="B597" s="143"/>
      <c r="C597" s="143" t="s">
        <v>676</v>
      </c>
      <c r="D597" s="84"/>
      <c r="E597" s="85"/>
      <c r="F597" s="258"/>
      <c r="G597" s="258"/>
      <c r="H597" s="396"/>
      <c r="I597" s="397"/>
    </row>
    <row r="598" spans="1:9" s="38" customFormat="1" ht="13.5" customHeight="1">
      <c r="A598" s="59"/>
      <c r="B598" s="109"/>
      <c r="C598" s="109" t="s">
        <v>677</v>
      </c>
      <c r="D598" s="76"/>
      <c r="E598" s="61"/>
      <c r="F598" s="252"/>
      <c r="G598" s="252"/>
      <c r="H598" s="398"/>
      <c r="I598" s="399"/>
    </row>
    <row r="599" spans="1:9" s="118" customFormat="1" ht="13.5" customHeight="1">
      <c r="A599" s="83"/>
      <c r="B599" s="143" t="s">
        <v>715</v>
      </c>
      <c r="C599" s="143" t="s">
        <v>673</v>
      </c>
      <c r="D599" s="84"/>
      <c r="E599" s="85"/>
      <c r="F599" s="258"/>
      <c r="G599" s="258"/>
      <c r="H599" s="396"/>
      <c r="I599" s="397"/>
    </row>
    <row r="600" spans="1:9" s="38" customFormat="1" ht="13.5" customHeight="1">
      <c r="A600" s="59"/>
      <c r="B600" s="109" t="s">
        <v>674</v>
      </c>
      <c r="C600" s="109" t="s">
        <v>675</v>
      </c>
      <c r="D600" s="76">
        <v>1</v>
      </c>
      <c r="E600" s="61" t="s">
        <v>145</v>
      </c>
      <c r="F600" s="252"/>
      <c r="G600" s="252"/>
      <c r="H600" s="398"/>
      <c r="I600" s="399"/>
    </row>
    <row r="601" spans="1:9" s="118" customFormat="1" ht="13.5" customHeight="1">
      <c r="A601" s="83"/>
      <c r="B601" s="143"/>
      <c r="C601" s="143" t="s">
        <v>676</v>
      </c>
      <c r="D601" s="84"/>
      <c r="E601" s="85"/>
      <c r="F601" s="115"/>
      <c r="G601" s="115"/>
      <c r="H601" s="396"/>
      <c r="I601" s="397"/>
    </row>
    <row r="602" spans="1:9" s="38" customFormat="1" ht="13.5" customHeight="1">
      <c r="A602" s="59"/>
      <c r="B602" s="109"/>
      <c r="C602" s="109" t="s">
        <v>677</v>
      </c>
      <c r="D602" s="76"/>
      <c r="E602" s="61"/>
      <c r="F602" s="110"/>
      <c r="G602" s="110"/>
      <c r="H602" s="398"/>
      <c r="I602" s="399"/>
    </row>
    <row r="603" spans="1:9" s="118" customFormat="1" ht="13.5" customHeight="1">
      <c r="A603" s="111"/>
      <c r="B603" s="112"/>
      <c r="C603" s="112"/>
      <c r="D603" s="113"/>
      <c r="E603" s="114"/>
      <c r="F603" s="115"/>
      <c r="G603" s="115"/>
      <c r="H603" s="396"/>
      <c r="I603" s="397"/>
    </row>
    <row r="604" spans="1:9" s="38" customFormat="1" ht="13.5" customHeight="1">
      <c r="A604" s="59"/>
      <c r="B604" s="100"/>
      <c r="C604" s="109"/>
      <c r="D604" s="76"/>
      <c r="E604" s="61"/>
      <c r="F604" s="110"/>
      <c r="G604" s="110"/>
      <c r="H604" s="398"/>
      <c r="I604" s="399"/>
    </row>
    <row r="605" spans="1:9" s="118" customFormat="1" ht="13.5" customHeight="1">
      <c r="A605" s="111"/>
      <c r="B605" s="112"/>
      <c r="C605" s="112"/>
      <c r="D605" s="113"/>
      <c r="E605" s="114"/>
      <c r="F605" s="115"/>
      <c r="G605" s="115"/>
      <c r="H605" s="400"/>
      <c r="I605" s="401"/>
    </row>
    <row r="606" spans="1:9" s="38" customFormat="1" ht="13.5" customHeight="1">
      <c r="A606" s="87"/>
      <c r="B606" s="125"/>
      <c r="C606" s="126"/>
      <c r="D606" s="88"/>
      <c r="E606" s="89"/>
      <c r="F606" s="127"/>
      <c r="G606" s="127"/>
      <c r="H606" s="402"/>
      <c r="I606" s="403"/>
    </row>
    <row r="607" spans="1:9" s="118" customFormat="1" ht="13.5" customHeight="1">
      <c r="A607" s="130"/>
      <c r="B607" s="131"/>
      <c r="C607" s="131"/>
      <c r="E607" s="132"/>
      <c r="F607" s="133"/>
      <c r="G607" s="134"/>
    </row>
    <row r="608" spans="1:9" s="38" customFormat="1" ht="13.5" customHeight="1">
      <c r="A608" s="50"/>
      <c r="B608" s="136"/>
      <c r="C608" s="136"/>
      <c r="E608" s="95"/>
      <c r="F608" s="137"/>
      <c r="G608" s="138"/>
    </row>
    <row r="609" spans="1:9" s="38" customFormat="1" ht="13.5" customHeight="1">
      <c r="A609" s="376"/>
      <c r="B609" s="394"/>
      <c r="C609" s="394"/>
      <c r="D609" s="379"/>
      <c r="E609" s="381"/>
      <c r="F609" s="382"/>
      <c r="G609" s="48"/>
      <c r="H609" s="3"/>
    </row>
    <row r="610" spans="1:9" s="38" customFormat="1" ht="13.5" customHeight="1">
      <c r="A610" s="395"/>
      <c r="B610" s="395"/>
      <c r="C610" s="395"/>
      <c r="D610" s="380"/>
      <c r="E610" s="383"/>
      <c r="F610" s="383"/>
      <c r="G610" s="51"/>
      <c r="H610" s="52" t="s">
        <v>57</v>
      </c>
      <c r="I610" s="53">
        <f>I572+1</f>
        <v>67</v>
      </c>
    </row>
    <row r="611" spans="1:9" s="38" customFormat="1" ht="13.5" customHeight="1">
      <c r="A611" s="54"/>
      <c r="B611" s="96"/>
      <c r="C611" s="96"/>
      <c r="D611" s="55"/>
      <c r="E611" s="56"/>
      <c r="F611" s="57"/>
      <c r="G611" s="57"/>
      <c r="H611" s="384"/>
      <c r="I611" s="385"/>
    </row>
    <row r="612" spans="1:9" s="38" customFormat="1" ht="13.5" customHeight="1">
      <c r="A612" s="59" t="s">
        <v>29</v>
      </c>
      <c r="B612" s="100" t="s">
        <v>58</v>
      </c>
      <c r="C612" s="100" t="s">
        <v>59</v>
      </c>
      <c r="D612" s="60" t="s">
        <v>60</v>
      </c>
      <c r="E612" s="61" t="s">
        <v>32</v>
      </c>
      <c r="F612" s="61" t="s">
        <v>61</v>
      </c>
      <c r="G612" s="61" t="s">
        <v>62</v>
      </c>
      <c r="H612" s="386" t="s">
        <v>63</v>
      </c>
      <c r="I612" s="387"/>
    </row>
    <row r="613" spans="1:9" s="38" customFormat="1" ht="13.5" customHeight="1">
      <c r="A613" s="67"/>
      <c r="B613" s="143" t="s">
        <v>716</v>
      </c>
      <c r="C613" s="143"/>
      <c r="D613" s="84"/>
      <c r="E613" s="85"/>
      <c r="F613" s="105"/>
      <c r="G613" s="70"/>
      <c r="H613" s="390"/>
      <c r="I613" s="391"/>
    </row>
    <row r="614" spans="1:9" s="38" customFormat="1" ht="13.5" customHeight="1">
      <c r="A614" s="59"/>
      <c r="B614" s="109" t="s">
        <v>717</v>
      </c>
      <c r="C614" s="109"/>
      <c r="D614" s="76"/>
      <c r="E614" s="61"/>
      <c r="F614" s="110"/>
      <c r="G614" s="77"/>
      <c r="H614" s="388"/>
      <c r="I614" s="389"/>
    </row>
    <row r="615" spans="1:9" s="118" customFormat="1" ht="13.5" customHeight="1">
      <c r="A615" s="111"/>
      <c r="B615" s="143" t="s">
        <v>718</v>
      </c>
      <c r="C615" s="143"/>
      <c r="D615" s="84"/>
      <c r="E615" s="85"/>
      <c r="F615" s="115"/>
      <c r="G615" s="115"/>
      <c r="H615" s="396"/>
      <c r="I615" s="397"/>
    </row>
    <row r="616" spans="1:9" s="38" customFormat="1" ht="13.5" customHeight="1">
      <c r="A616" s="59"/>
      <c r="B616" s="109" t="s">
        <v>529</v>
      </c>
      <c r="C616" s="109" t="s">
        <v>719</v>
      </c>
      <c r="D616" s="76">
        <v>2.1</v>
      </c>
      <c r="E616" s="61" t="s">
        <v>119</v>
      </c>
      <c r="F616" s="110"/>
      <c r="G616" s="110"/>
      <c r="H616" s="398"/>
      <c r="I616" s="399"/>
    </row>
    <row r="617" spans="1:9" s="118" customFormat="1" ht="13.5" customHeight="1">
      <c r="A617" s="111"/>
      <c r="B617" s="143" t="s">
        <v>720</v>
      </c>
      <c r="C617" s="143" t="s">
        <v>532</v>
      </c>
      <c r="D617" s="84"/>
      <c r="E617" s="85"/>
      <c r="F617" s="115"/>
      <c r="G617" s="115"/>
      <c r="H617" s="396"/>
      <c r="I617" s="397"/>
    </row>
    <row r="618" spans="1:9" s="38" customFormat="1" ht="13.5" customHeight="1">
      <c r="A618" s="59"/>
      <c r="B618" s="109" t="s">
        <v>721</v>
      </c>
      <c r="C618" s="109" t="s">
        <v>536</v>
      </c>
      <c r="D618" s="76">
        <v>1.6</v>
      </c>
      <c r="E618" s="61" t="s">
        <v>85</v>
      </c>
      <c r="F618" s="110"/>
      <c r="G618" s="110"/>
      <c r="H618" s="398"/>
      <c r="I618" s="399"/>
    </row>
    <row r="619" spans="1:9" s="118" customFormat="1" ht="13.5" customHeight="1">
      <c r="A619" s="111"/>
      <c r="B619" s="143" t="s">
        <v>720</v>
      </c>
      <c r="C619" s="143" t="s">
        <v>722</v>
      </c>
      <c r="D619" s="84"/>
      <c r="E619" s="85"/>
      <c r="F619" s="115"/>
      <c r="G619" s="115"/>
      <c r="H619" s="396"/>
      <c r="I619" s="397"/>
    </row>
    <row r="620" spans="1:9" s="38" customFormat="1" ht="13.5" customHeight="1">
      <c r="A620" s="59"/>
      <c r="B620" s="109" t="s">
        <v>541</v>
      </c>
      <c r="C620" s="109" t="s">
        <v>542</v>
      </c>
      <c r="D620" s="76">
        <v>1.6</v>
      </c>
      <c r="E620" s="61" t="s">
        <v>85</v>
      </c>
      <c r="F620" s="110"/>
      <c r="G620" s="110"/>
      <c r="H620" s="398"/>
      <c r="I620" s="399"/>
    </row>
    <row r="621" spans="1:9" s="118" customFormat="1" ht="13.5" customHeight="1">
      <c r="A621" s="111"/>
      <c r="B621" s="143" t="s">
        <v>723</v>
      </c>
      <c r="C621" s="143" t="s">
        <v>724</v>
      </c>
      <c r="D621" s="84"/>
      <c r="E621" s="85"/>
      <c r="F621" s="115"/>
      <c r="G621" s="115"/>
      <c r="H621" s="396"/>
      <c r="I621" s="404"/>
    </row>
    <row r="622" spans="1:9" s="38" customFormat="1" ht="13.5" customHeight="1">
      <c r="A622" s="59"/>
      <c r="B622" s="109" t="s">
        <v>513</v>
      </c>
      <c r="C622" s="109" t="s">
        <v>725</v>
      </c>
      <c r="D622" s="76">
        <v>2.1</v>
      </c>
      <c r="E622" s="61" t="s">
        <v>119</v>
      </c>
      <c r="F622" s="110"/>
      <c r="G622" s="110"/>
      <c r="H622" s="398"/>
      <c r="I622" s="399"/>
    </row>
    <row r="623" spans="1:9" s="118" customFormat="1" ht="13.5" customHeight="1">
      <c r="A623" s="111"/>
      <c r="B623" s="143" t="s">
        <v>718</v>
      </c>
      <c r="C623" s="143" t="s">
        <v>726</v>
      </c>
      <c r="D623" s="84"/>
      <c r="E623" s="85"/>
      <c r="F623" s="115"/>
      <c r="G623" s="115"/>
      <c r="H623" s="396"/>
      <c r="I623" s="397"/>
    </row>
    <row r="624" spans="1:9" s="38" customFormat="1" ht="13.5" customHeight="1">
      <c r="A624" s="59"/>
      <c r="B624" s="109" t="s">
        <v>727</v>
      </c>
      <c r="C624" s="109" t="s">
        <v>728</v>
      </c>
      <c r="D624" s="76">
        <v>1</v>
      </c>
      <c r="E624" s="61" t="s">
        <v>145</v>
      </c>
      <c r="F624" s="110"/>
      <c r="G624" s="110"/>
      <c r="H624" s="398"/>
      <c r="I624" s="399"/>
    </row>
    <row r="625" spans="1:9" s="118" customFormat="1" ht="13.5" customHeight="1">
      <c r="A625" s="111"/>
      <c r="B625" s="143" t="s">
        <v>718</v>
      </c>
      <c r="C625" s="143" t="s">
        <v>729</v>
      </c>
      <c r="D625" s="84"/>
      <c r="E625" s="85"/>
      <c r="F625" s="115"/>
      <c r="G625" s="115"/>
      <c r="H625" s="396"/>
      <c r="I625" s="397"/>
    </row>
    <row r="626" spans="1:9" s="38" customFormat="1" ht="13.5" customHeight="1">
      <c r="A626" s="59"/>
      <c r="B626" s="109" t="s">
        <v>730</v>
      </c>
      <c r="C626" s="109" t="s">
        <v>731</v>
      </c>
      <c r="D626" s="76">
        <v>1</v>
      </c>
      <c r="E626" s="61" t="s">
        <v>145</v>
      </c>
      <c r="F626" s="110"/>
      <c r="G626" s="110"/>
      <c r="H626" s="398"/>
      <c r="I626" s="399"/>
    </row>
    <row r="627" spans="1:9" s="118" customFormat="1" ht="13.5" customHeight="1">
      <c r="A627" s="111"/>
      <c r="B627" s="143"/>
      <c r="C627" s="143" t="s">
        <v>732</v>
      </c>
      <c r="D627" s="84"/>
      <c r="E627" s="85"/>
      <c r="F627" s="115"/>
      <c r="G627" s="115"/>
      <c r="H627" s="396"/>
      <c r="I627" s="397"/>
    </row>
    <row r="628" spans="1:9" s="38" customFormat="1" ht="13.5" customHeight="1">
      <c r="A628" s="59"/>
      <c r="B628" s="109"/>
      <c r="C628" s="109" t="s">
        <v>728</v>
      </c>
      <c r="D628" s="76"/>
      <c r="E628" s="61"/>
      <c r="F628" s="110"/>
      <c r="G628" s="110"/>
      <c r="H628" s="398"/>
      <c r="I628" s="399"/>
    </row>
    <row r="629" spans="1:9" s="118" customFormat="1" ht="13.5" customHeight="1">
      <c r="A629" s="111"/>
      <c r="B629" s="112"/>
      <c r="C629" s="112"/>
      <c r="D629" s="113"/>
      <c r="E629" s="114"/>
      <c r="F629" s="115"/>
      <c r="G629" s="115"/>
      <c r="H629" s="396"/>
      <c r="I629" s="397"/>
    </row>
    <row r="630" spans="1:9" s="38" customFormat="1" ht="13.5" customHeight="1">
      <c r="A630" s="59"/>
      <c r="B630" s="109"/>
      <c r="C630" s="109"/>
      <c r="D630" s="76"/>
      <c r="E630" s="61"/>
      <c r="F630" s="110"/>
      <c r="G630" s="110"/>
      <c r="H630" s="398"/>
      <c r="I630" s="399"/>
    </row>
    <row r="631" spans="1:9" s="118" customFormat="1" ht="13.5" customHeight="1">
      <c r="A631" s="111"/>
      <c r="B631" s="112"/>
      <c r="C631" s="112"/>
      <c r="D631" s="113"/>
      <c r="E631" s="114"/>
      <c r="F631" s="115"/>
      <c r="G631" s="115"/>
      <c r="H631" s="396"/>
      <c r="I631" s="397"/>
    </row>
    <row r="632" spans="1:9" s="38" customFormat="1" ht="13.5" customHeight="1">
      <c r="A632" s="59"/>
      <c r="B632" s="109"/>
      <c r="C632" s="109"/>
      <c r="D632" s="76"/>
      <c r="E632" s="61"/>
      <c r="F632" s="110"/>
      <c r="G632" s="110"/>
      <c r="H632" s="398"/>
      <c r="I632" s="399"/>
    </row>
    <row r="633" spans="1:9" s="118" customFormat="1" ht="13.5" customHeight="1">
      <c r="A633" s="111"/>
      <c r="B633" s="112"/>
      <c r="C633" s="112"/>
      <c r="D633" s="113"/>
      <c r="E633" s="114"/>
      <c r="F633" s="115"/>
      <c r="G633" s="115"/>
      <c r="H633" s="396"/>
      <c r="I633" s="397"/>
    </row>
    <row r="634" spans="1:9" s="38" customFormat="1" ht="13.5" customHeight="1">
      <c r="A634" s="59"/>
      <c r="B634" s="109"/>
      <c r="C634" s="109"/>
      <c r="D634" s="76"/>
      <c r="E634" s="61"/>
      <c r="F634" s="110"/>
      <c r="G634" s="110"/>
      <c r="H634" s="398"/>
      <c r="I634" s="399"/>
    </row>
    <row r="635" spans="1:9" s="118" customFormat="1" ht="13.5" customHeight="1">
      <c r="A635" s="111"/>
      <c r="B635" s="112"/>
      <c r="C635" s="112"/>
      <c r="D635" s="113"/>
      <c r="E635" s="114"/>
      <c r="F635" s="115"/>
      <c r="G635" s="115"/>
      <c r="H635" s="396"/>
      <c r="I635" s="397"/>
    </row>
    <row r="636" spans="1:9" s="38" customFormat="1" ht="13.5" customHeight="1">
      <c r="A636" s="59"/>
      <c r="B636" s="109"/>
      <c r="C636" s="109"/>
      <c r="D636" s="76"/>
      <c r="E636" s="61"/>
      <c r="F636" s="110"/>
      <c r="G636" s="110"/>
      <c r="H636" s="398"/>
      <c r="I636" s="399"/>
    </row>
    <row r="637" spans="1:9" s="118" customFormat="1" ht="13.5" customHeight="1">
      <c r="A637" s="111"/>
      <c r="B637" s="112"/>
      <c r="C637" s="112"/>
      <c r="D637" s="113"/>
      <c r="E637" s="114"/>
      <c r="F637" s="115"/>
      <c r="G637" s="115"/>
      <c r="H637" s="396"/>
      <c r="I637" s="397"/>
    </row>
    <row r="638" spans="1:9" s="38" customFormat="1" ht="13.5" customHeight="1">
      <c r="A638" s="59"/>
      <c r="B638" s="109"/>
      <c r="C638" s="109"/>
      <c r="D638" s="76"/>
      <c r="E638" s="61"/>
      <c r="F638" s="110"/>
      <c r="G638" s="110"/>
      <c r="H638" s="398"/>
      <c r="I638" s="399"/>
    </row>
    <row r="639" spans="1:9" s="118" customFormat="1" ht="13.5" customHeight="1">
      <c r="A639" s="111"/>
      <c r="B639" s="112"/>
      <c r="C639" s="112"/>
      <c r="D639" s="113"/>
      <c r="E639" s="114"/>
      <c r="F639" s="115"/>
      <c r="G639" s="115"/>
      <c r="H639" s="396"/>
      <c r="I639" s="397"/>
    </row>
    <row r="640" spans="1:9" s="38" customFormat="1" ht="13.5" customHeight="1">
      <c r="A640" s="59"/>
      <c r="B640" s="109"/>
      <c r="C640" s="109"/>
      <c r="D640" s="76"/>
      <c r="E640" s="61"/>
      <c r="F640" s="110"/>
      <c r="G640" s="110"/>
      <c r="H640" s="398"/>
      <c r="I640" s="399"/>
    </row>
    <row r="641" spans="1:9" s="118" customFormat="1" ht="13.5" customHeight="1">
      <c r="A641" s="111"/>
      <c r="B641" s="112"/>
      <c r="C641" s="112"/>
      <c r="D641" s="113"/>
      <c r="E641" s="114"/>
      <c r="F641" s="115"/>
      <c r="G641" s="115"/>
      <c r="H641" s="396"/>
      <c r="I641" s="397"/>
    </row>
    <row r="642" spans="1:9" s="38" customFormat="1" ht="13.5" customHeight="1">
      <c r="A642" s="59"/>
      <c r="B642" s="100"/>
      <c r="C642" s="109"/>
      <c r="D642" s="76"/>
      <c r="E642" s="61"/>
      <c r="F642" s="110"/>
      <c r="G642" s="110"/>
      <c r="H642" s="398"/>
      <c r="I642" s="399"/>
    </row>
    <row r="643" spans="1:9" s="118" customFormat="1" ht="13.5" customHeight="1">
      <c r="A643" s="111"/>
      <c r="B643" s="112"/>
      <c r="C643" s="112"/>
      <c r="D643" s="113"/>
      <c r="E643" s="114"/>
      <c r="F643" s="115"/>
      <c r="G643" s="115"/>
      <c r="H643" s="400"/>
      <c r="I643" s="401"/>
    </row>
    <row r="644" spans="1:9" s="38" customFormat="1" ht="13.5" customHeight="1">
      <c r="A644" s="87"/>
      <c r="B644" s="125"/>
      <c r="C644" s="126"/>
      <c r="D644" s="88"/>
      <c r="E644" s="89"/>
      <c r="F644" s="127"/>
      <c r="G644" s="127"/>
      <c r="H644" s="402"/>
      <c r="I644" s="403"/>
    </row>
    <row r="645" spans="1:9" s="118" customFormat="1" ht="13.5" customHeight="1">
      <c r="A645" s="130"/>
      <c r="B645" s="131"/>
      <c r="C645" s="131"/>
      <c r="E645" s="132"/>
      <c r="F645" s="133"/>
      <c r="G645" s="134"/>
    </row>
    <row r="646" spans="1:9" s="38" customFormat="1" ht="13.5" customHeight="1">
      <c r="A646" s="50"/>
      <c r="B646" s="136"/>
      <c r="C646" s="136"/>
      <c r="E646" s="95"/>
      <c r="F646" s="137"/>
      <c r="G646" s="138"/>
    </row>
    <row r="647" spans="1:9" s="38" customFormat="1" ht="13.5" customHeight="1">
      <c r="A647" s="376"/>
      <c r="B647" s="394"/>
      <c r="C647" s="394"/>
      <c r="D647" s="379"/>
      <c r="E647" s="381"/>
      <c r="F647" s="382"/>
      <c r="G647" s="48"/>
      <c r="H647" s="3"/>
    </row>
    <row r="648" spans="1:9" s="38" customFormat="1" ht="13.5" customHeight="1">
      <c r="A648" s="395"/>
      <c r="B648" s="395"/>
      <c r="C648" s="395"/>
      <c r="D648" s="380"/>
      <c r="E648" s="383"/>
      <c r="F648" s="383"/>
      <c r="G648" s="51"/>
      <c r="H648" s="52" t="s">
        <v>57</v>
      </c>
      <c r="I648" s="53">
        <f>I610+1</f>
        <v>68</v>
      </c>
    </row>
    <row r="649" spans="1:9" s="38" customFormat="1" ht="13.5" customHeight="1">
      <c r="A649" s="54"/>
      <c r="B649" s="96"/>
      <c r="C649" s="96"/>
      <c r="D649" s="55"/>
      <c r="E649" s="56"/>
      <c r="F649" s="57"/>
      <c r="G649" s="57"/>
      <c r="H649" s="384"/>
      <c r="I649" s="385"/>
    </row>
    <row r="650" spans="1:9" s="38" customFormat="1" ht="13.5" customHeight="1">
      <c r="A650" s="59" t="s">
        <v>29</v>
      </c>
      <c r="B650" s="100" t="s">
        <v>58</v>
      </c>
      <c r="C650" s="100" t="s">
        <v>59</v>
      </c>
      <c r="D650" s="60" t="s">
        <v>60</v>
      </c>
      <c r="E650" s="61" t="s">
        <v>32</v>
      </c>
      <c r="F650" s="61" t="s">
        <v>61</v>
      </c>
      <c r="G650" s="61" t="s">
        <v>62</v>
      </c>
      <c r="H650" s="386" t="s">
        <v>63</v>
      </c>
      <c r="I650" s="387"/>
    </row>
    <row r="651" spans="1:9" s="38" customFormat="1" ht="13.5" customHeight="1">
      <c r="A651" s="67"/>
      <c r="B651" s="143"/>
      <c r="C651" s="143"/>
      <c r="D651" s="84"/>
      <c r="E651" s="85"/>
      <c r="F651" s="105"/>
      <c r="G651" s="70"/>
      <c r="H651" s="390"/>
      <c r="I651" s="391"/>
    </row>
    <row r="652" spans="1:9" s="38" customFormat="1" ht="13.5" customHeight="1">
      <c r="A652" s="59"/>
      <c r="B652" s="109" t="s">
        <v>104</v>
      </c>
      <c r="C652" s="109"/>
      <c r="D652" s="76"/>
      <c r="E652" s="61"/>
      <c r="F652" s="110"/>
      <c r="G652" s="77"/>
      <c r="H652" s="388"/>
      <c r="I652" s="389"/>
    </row>
    <row r="653" spans="1:9" s="118" customFormat="1" ht="13.5" customHeight="1">
      <c r="A653" s="111"/>
      <c r="B653" s="143" t="s">
        <v>733</v>
      </c>
      <c r="C653" s="143"/>
      <c r="D653" s="84"/>
      <c r="E653" s="85"/>
      <c r="F653" s="115"/>
      <c r="G653" s="115"/>
      <c r="H653" s="396"/>
      <c r="I653" s="397"/>
    </row>
    <row r="654" spans="1:9" s="38" customFormat="1" ht="13.5" customHeight="1">
      <c r="A654" s="59"/>
      <c r="B654" s="109" t="s">
        <v>660</v>
      </c>
      <c r="C654" s="109" t="s">
        <v>661</v>
      </c>
      <c r="D654" s="76">
        <v>0.6</v>
      </c>
      <c r="E654" s="61" t="s">
        <v>164</v>
      </c>
      <c r="F654" s="110"/>
      <c r="G654" s="110"/>
      <c r="H654" s="398"/>
      <c r="I654" s="399"/>
    </row>
    <row r="655" spans="1:9" s="118" customFormat="1" ht="13.5" customHeight="1">
      <c r="A655" s="111"/>
      <c r="B655" s="143"/>
      <c r="C655" s="143"/>
      <c r="D655" s="84"/>
      <c r="E655" s="85"/>
      <c r="F655" s="115"/>
      <c r="G655" s="115"/>
      <c r="H655" s="396"/>
      <c r="I655" s="397"/>
    </row>
    <row r="656" spans="1:9" s="38" customFormat="1" ht="13.5" customHeight="1">
      <c r="A656" s="59"/>
      <c r="B656" s="109" t="s">
        <v>662</v>
      </c>
      <c r="C656" s="109" t="s">
        <v>663</v>
      </c>
      <c r="D656" s="76">
        <v>0.5</v>
      </c>
      <c r="E656" s="61" t="s">
        <v>164</v>
      </c>
      <c r="F656" s="110"/>
      <c r="G656" s="110"/>
      <c r="H656" s="398"/>
      <c r="I656" s="399"/>
    </row>
    <row r="657" spans="1:9" s="118" customFormat="1" ht="13.5" customHeight="1">
      <c r="A657" s="111"/>
      <c r="B657" s="143"/>
      <c r="C657" s="143"/>
      <c r="D657" s="84"/>
      <c r="E657" s="85"/>
      <c r="F657" s="115"/>
      <c r="G657" s="115"/>
      <c r="H657" s="396"/>
      <c r="I657" s="397"/>
    </row>
    <row r="658" spans="1:9" s="38" customFormat="1" ht="13.5" customHeight="1">
      <c r="A658" s="59"/>
      <c r="B658" s="109" t="s">
        <v>664</v>
      </c>
      <c r="C658" s="109" t="s">
        <v>665</v>
      </c>
      <c r="D658" s="76">
        <v>0.6</v>
      </c>
      <c r="E658" s="61" t="s">
        <v>164</v>
      </c>
      <c r="F658" s="110"/>
      <c r="G658" s="110"/>
      <c r="H658" s="398"/>
      <c r="I658" s="399"/>
    </row>
    <row r="659" spans="1:9" s="118" customFormat="1" ht="13.5" customHeight="1">
      <c r="A659" s="111"/>
      <c r="B659" s="143"/>
      <c r="C659" s="143"/>
      <c r="D659" s="84"/>
      <c r="E659" s="85"/>
      <c r="F659" s="115"/>
      <c r="G659" s="115"/>
      <c r="H659" s="396"/>
      <c r="I659" s="397"/>
    </row>
    <row r="660" spans="1:9" s="38" customFormat="1" ht="13.5" customHeight="1">
      <c r="A660" s="59"/>
      <c r="B660" s="109" t="s">
        <v>666</v>
      </c>
      <c r="C660" s="109" t="s">
        <v>667</v>
      </c>
      <c r="D660" s="76">
        <v>1</v>
      </c>
      <c r="E660" s="61" t="s">
        <v>668</v>
      </c>
      <c r="F660" s="110"/>
      <c r="G660" s="110"/>
      <c r="H660" s="398"/>
      <c r="I660" s="399"/>
    </row>
    <row r="661" spans="1:9" s="118" customFormat="1" ht="13.5" customHeight="1">
      <c r="A661" s="111"/>
      <c r="B661" s="143" t="s">
        <v>733</v>
      </c>
      <c r="C661" s="143"/>
      <c r="D661" s="84"/>
      <c r="E661" s="85"/>
      <c r="F661" s="115"/>
      <c r="G661" s="115"/>
      <c r="H661" s="396"/>
      <c r="I661" s="397"/>
    </row>
    <row r="662" spans="1:9" s="38" customFormat="1" ht="13.5" customHeight="1">
      <c r="A662" s="59"/>
      <c r="B662" s="109" t="s">
        <v>734</v>
      </c>
      <c r="C662" s="109" t="s">
        <v>735</v>
      </c>
      <c r="D662" s="76">
        <v>0.8</v>
      </c>
      <c r="E662" s="61" t="s">
        <v>85</v>
      </c>
      <c r="F662" s="110"/>
      <c r="G662" s="110"/>
      <c r="H662" s="398"/>
      <c r="I662" s="399"/>
    </row>
    <row r="663" spans="1:9" s="118" customFormat="1" ht="13.5" customHeight="1">
      <c r="A663" s="111"/>
      <c r="B663" s="143" t="s">
        <v>733</v>
      </c>
      <c r="C663" s="143"/>
      <c r="D663" s="84"/>
      <c r="E663" s="85"/>
      <c r="F663" s="115"/>
      <c r="G663" s="115"/>
      <c r="H663" s="396"/>
      <c r="I663" s="397"/>
    </row>
    <row r="664" spans="1:9" s="38" customFormat="1" ht="13.5" customHeight="1">
      <c r="A664" s="59"/>
      <c r="B664" s="109" t="s">
        <v>736</v>
      </c>
      <c r="C664" s="109" t="s">
        <v>737</v>
      </c>
      <c r="D664" s="76">
        <v>0.02</v>
      </c>
      <c r="E664" s="61" t="s">
        <v>738</v>
      </c>
      <c r="F664" s="110"/>
      <c r="G664" s="110"/>
      <c r="H664" s="398"/>
      <c r="I664" s="399"/>
    </row>
    <row r="665" spans="1:9" s="118" customFormat="1" ht="13.5" customHeight="1">
      <c r="A665" s="111"/>
      <c r="B665" s="143" t="s">
        <v>733</v>
      </c>
      <c r="C665" s="143"/>
      <c r="D665" s="84"/>
      <c r="E665" s="85"/>
      <c r="F665" s="115"/>
      <c r="G665" s="115"/>
      <c r="H665" s="396"/>
      <c r="I665" s="397"/>
    </row>
    <row r="666" spans="1:9" s="38" customFormat="1" ht="13.5" customHeight="1">
      <c r="A666" s="59"/>
      <c r="B666" s="109" t="s">
        <v>739</v>
      </c>
      <c r="C666" s="109"/>
      <c r="D666" s="76">
        <v>0.02</v>
      </c>
      <c r="E666" s="61" t="s">
        <v>738</v>
      </c>
      <c r="F666" s="110"/>
      <c r="G666" s="110"/>
      <c r="H666" s="398"/>
      <c r="I666" s="399"/>
    </row>
    <row r="667" spans="1:9" s="118" customFormat="1" ht="13.5" customHeight="1">
      <c r="A667" s="111"/>
      <c r="B667" s="143" t="s">
        <v>733</v>
      </c>
      <c r="C667" s="143"/>
      <c r="D667" s="84"/>
      <c r="E667" s="85"/>
      <c r="F667" s="115"/>
      <c r="G667" s="115"/>
      <c r="H667" s="396"/>
      <c r="I667" s="397"/>
    </row>
    <row r="668" spans="1:9" s="38" customFormat="1" ht="13.5" customHeight="1">
      <c r="A668" s="59"/>
      <c r="B668" s="109" t="s">
        <v>740</v>
      </c>
      <c r="C668" s="109" t="s">
        <v>741</v>
      </c>
      <c r="D668" s="76">
        <v>0.02</v>
      </c>
      <c r="E668" s="61" t="s">
        <v>738</v>
      </c>
      <c r="F668" s="110"/>
      <c r="G668" s="110"/>
      <c r="H668" s="398"/>
      <c r="I668" s="399"/>
    </row>
    <row r="669" spans="1:9" s="118" customFormat="1" ht="13.5" customHeight="1">
      <c r="A669" s="111"/>
      <c r="B669" s="143" t="s">
        <v>733</v>
      </c>
      <c r="C669" s="143" t="s">
        <v>742</v>
      </c>
      <c r="D669" s="84"/>
      <c r="E669" s="85"/>
      <c r="F669" s="115"/>
      <c r="G669" s="115"/>
      <c r="H669" s="396"/>
      <c r="I669" s="404"/>
    </row>
    <row r="670" spans="1:9" s="38" customFormat="1" ht="13.5" customHeight="1">
      <c r="A670" s="59"/>
      <c r="B670" s="109" t="s">
        <v>743</v>
      </c>
      <c r="C670" s="109" t="s">
        <v>394</v>
      </c>
      <c r="D670" s="76">
        <v>3.8</v>
      </c>
      <c r="E670" s="61" t="s">
        <v>119</v>
      </c>
      <c r="F670" s="110"/>
      <c r="G670" s="110"/>
      <c r="H670" s="398"/>
      <c r="I670" s="399"/>
    </row>
    <row r="671" spans="1:9" s="118" customFormat="1" ht="13.5" customHeight="1">
      <c r="A671" s="83"/>
      <c r="B671" s="143" t="s">
        <v>744</v>
      </c>
      <c r="C671" s="143"/>
      <c r="D671" s="84"/>
      <c r="E671" s="85"/>
      <c r="F671" s="105"/>
      <c r="G671" s="115"/>
      <c r="H671" s="396"/>
      <c r="I671" s="404"/>
    </row>
    <row r="672" spans="1:9" s="38" customFormat="1" ht="13.5" customHeight="1">
      <c r="A672" s="59"/>
      <c r="B672" s="109" t="s">
        <v>745</v>
      </c>
      <c r="C672" s="109" t="s">
        <v>629</v>
      </c>
      <c r="D672" s="76">
        <v>3.2</v>
      </c>
      <c r="E672" s="61" t="s">
        <v>85</v>
      </c>
      <c r="F672" s="110"/>
      <c r="G672" s="110"/>
      <c r="H672" s="398"/>
      <c r="I672" s="399"/>
    </row>
    <row r="673" spans="1:9" s="118" customFormat="1" ht="13.5" customHeight="1">
      <c r="A673" s="83"/>
      <c r="B673" s="143" t="s">
        <v>527</v>
      </c>
      <c r="C673" s="143" t="s">
        <v>746</v>
      </c>
      <c r="D673" s="84"/>
      <c r="E673" s="85"/>
      <c r="F673" s="105"/>
      <c r="G673" s="115"/>
      <c r="H673" s="396"/>
      <c r="I673" s="397"/>
    </row>
    <row r="674" spans="1:9" s="38" customFormat="1" ht="13.5" customHeight="1">
      <c r="A674" s="59"/>
      <c r="B674" s="109" t="s">
        <v>747</v>
      </c>
      <c r="C674" s="109" t="s">
        <v>748</v>
      </c>
      <c r="D674" s="76">
        <v>6.8</v>
      </c>
      <c r="E674" s="61" t="s">
        <v>85</v>
      </c>
      <c r="F674" s="110"/>
      <c r="G674" s="110"/>
      <c r="H674" s="398"/>
      <c r="I674" s="399"/>
    </row>
    <row r="675" spans="1:9" s="118" customFormat="1" ht="13.5" customHeight="1">
      <c r="A675" s="83"/>
      <c r="B675" s="143" t="s">
        <v>527</v>
      </c>
      <c r="C675" s="143" t="s">
        <v>746</v>
      </c>
      <c r="D675" s="84"/>
      <c r="E675" s="85"/>
      <c r="F675" s="105"/>
      <c r="G675" s="115"/>
      <c r="H675" s="396"/>
      <c r="I675" s="397"/>
    </row>
    <row r="676" spans="1:9" s="38" customFormat="1" ht="13.5" customHeight="1">
      <c r="A676" s="59"/>
      <c r="B676" s="109" t="s">
        <v>671</v>
      </c>
      <c r="C676" s="109" t="s">
        <v>629</v>
      </c>
      <c r="D676" s="76">
        <v>2.2999999999999998</v>
      </c>
      <c r="E676" s="61" t="s">
        <v>85</v>
      </c>
      <c r="F676" s="110"/>
      <c r="G676" s="110"/>
      <c r="H676" s="398"/>
      <c r="I676" s="399"/>
    </row>
    <row r="677" spans="1:9" s="118" customFormat="1" ht="13.5" customHeight="1">
      <c r="A677" s="83"/>
      <c r="B677" s="143" t="s">
        <v>744</v>
      </c>
      <c r="C677" s="143" t="s">
        <v>627</v>
      </c>
      <c r="D677" s="84"/>
      <c r="E677" s="85"/>
      <c r="F677" s="105"/>
      <c r="G677" s="115"/>
      <c r="H677" s="400"/>
      <c r="I677" s="401"/>
    </row>
    <row r="678" spans="1:9" s="38" customFormat="1" ht="13.5" customHeight="1">
      <c r="A678" s="59"/>
      <c r="B678" s="109" t="s">
        <v>1654</v>
      </c>
      <c r="C678" s="109" t="s">
        <v>629</v>
      </c>
      <c r="D678" s="76">
        <v>50.6</v>
      </c>
      <c r="E678" s="61" t="s">
        <v>85</v>
      </c>
      <c r="F678" s="252"/>
      <c r="G678" s="252"/>
      <c r="H678" s="411"/>
      <c r="I678" s="412"/>
    </row>
    <row r="679" spans="1:9" s="118" customFormat="1" ht="13.5" customHeight="1">
      <c r="A679" s="83"/>
      <c r="B679" s="143" t="s">
        <v>531</v>
      </c>
      <c r="C679" s="143"/>
      <c r="D679" s="84"/>
      <c r="E679" s="85"/>
      <c r="F679" s="105"/>
      <c r="G679" s="115"/>
      <c r="H679" s="396"/>
      <c r="I679" s="404"/>
    </row>
    <row r="680" spans="1:9" s="38" customFormat="1" ht="13.5" customHeight="1">
      <c r="A680" s="59"/>
      <c r="B680" s="109" t="s">
        <v>332</v>
      </c>
      <c r="C680" s="109"/>
      <c r="D680" s="76">
        <v>5.9</v>
      </c>
      <c r="E680" s="61" t="s">
        <v>85</v>
      </c>
      <c r="F680" s="110"/>
      <c r="G680" s="110"/>
      <c r="H680" s="398"/>
      <c r="I680" s="399"/>
    </row>
    <row r="681" spans="1:9" s="118" customFormat="1" ht="13.5" customHeight="1">
      <c r="A681" s="83"/>
      <c r="B681" s="143" t="s">
        <v>531</v>
      </c>
      <c r="C681" s="143" t="s">
        <v>333</v>
      </c>
      <c r="D681" s="84"/>
      <c r="E681" s="85"/>
      <c r="F681" s="105"/>
      <c r="G681" s="115"/>
      <c r="H681" s="396"/>
      <c r="I681" s="404"/>
    </row>
    <row r="682" spans="1:9" s="38" customFormat="1" ht="13.5" customHeight="1">
      <c r="A682" s="87"/>
      <c r="B682" s="126" t="s">
        <v>334</v>
      </c>
      <c r="C682" s="126" t="s">
        <v>335</v>
      </c>
      <c r="D682" s="88">
        <v>5.9</v>
      </c>
      <c r="E682" s="89" t="s">
        <v>85</v>
      </c>
      <c r="F682" s="127"/>
      <c r="G682" s="127"/>
      <c r="H682" s="405"/>
      <c r="I682" s="406"/>
    </row>
    <row r="683" spans="1:9" s="118" customFormat="1" ht="13.5" customHeight="1">
      <c r="A683" s="163"/>
      <c r="B683" s="164"/>
      <c r="C683" s="164"/>
      <c r="D683" s="165"/>
      <c r="E683" s="166"/>
      <c r="F683" s="167"/>
      <c r="G683" s="134"/>
      <c r="H683" s="160"/>
      <c r="I683" s="160"/>
    </row>
    <row r="684" spans="1:9" s="38" customFormat="1" ht="13.5" customHeight="1">
      <c r="A684" s="50"/>
      <c r="B684" s="136"/>
      <c r="C684" s="136"/>
      <c r="E684" s="95"/>
      <c r="F684" s="137"/>
      <c r="G684" s="138"/>
    </row>
    <row r="685" spans="1:9" s="38" customFormat="1" ht="13.5" customHeight="1">
      <c r="A685" s="376"/>
      <c r="B685" s="394"/>
      <c r="C685" s="394"/>
      <c r="D685" s="379"/>
      <c r="E685" s="381"/>
      <c r="F685" s="382"/>
      <c r="G685" s="48"/>
      <c r="H685" s="3"/>
    </row>
    <row r="686" spans="1:9" s="38" customFormat="1" ht="13.5" customHeight="1">
      <c r="A686" s="395"/>
      <c r="B686" s="395"/>
      <c r="C686" s="395"/>
      <c r="D686" s="380"/>
      <c r="E686" s="383"/>
      <c r="F686" s="383"/>
      <c r="G686" s="51"/>
      <c r="H686" s="52" t="s">
        <v>57</v>
      </c>
      <c r="I686" s="53">
        <f>I648+1</f>
        <v>69</v>
      </c>
    </row>
    <row r="687" spans="1:9" s="38" customFormat="1" ht="13.5" customHeight="1">
      <c r="A687" s="54"/>
      <c r="B687" s="96"/>
      <c r="C687" s="96"/>
      <c r="D687" s="55"/>
      <c r="E687" s="56"/>
      <c r="F687" s="57"/>
      <c r="G687" s="57"/>
      <c r="H687" s="384"/>
      <c r="I687" s="385"/>
    </row>
    <row r="688" spans="1:9" s="38" customFormat="1" ht="13.5" customHeight="1">
      <c r="A688" s="59" t="s">
        <v>29</v>
      </c>
      <c r="B688" s="100" t="s">
        <v>58</v>
      </c>
      <c r="C688" s="100" t="s">
        <v>59</v>
      </c>
      <c r="D688" s="60" t="s">
        <v>60</v>
      </c>
      <c r="E688" s="61" t="s">
        <v>32</v>
      </c>
      <c r="F688" s="61" t="s">
        <v>61</v>
      </c>
      <c r="G688" s="61" t="s">
        <v>62</v>
      </c>
      <c r="H688" s="386" t="s">
        <v>63</v>
      </c>
      <c r="I688" s="387"/>
    </row>
    <row r="689" spans="1:9" s="38" customFormat="1" ht="13.5" customHeight="1">
      <c r="A689" s="67"/>
      <c r="B689" s="104"/>
      <c r="C689" s="104"/>
      <c r="D689" s="68"/>
      <c r="E689" s="69"/>
      <c r="F689" s="105"/>
      <c r="G689" s="70"/>
      <c r="H689" s="390"/>
      <c r="I689" s="391"/>
    </row>
    <row r="690" spans="1:9" s="38" customFormat="1" ht="13.5" customHeight="1">
      <c r="A690" s="59"/>
      <c r="B690" s="109"/>
      <c r="C690" s="109"/>
      <c r="D690" s="76"/>
      <c r="E690" s="61"/>
      <c r="F690" s="110"/>
      <c r="G690" s="77"/>
      <c r="H690" s="388"/>
      <c r="I690" s="389"/>
    </row>
    <row r="691" spans="1:9" s="118" customFormat="1" ht="13.5" customHeight="1">
      <c r="A691" s="83"/>
      <c r="B691" s="143" t="s">
        <v>527</v>
      </c>
      <c r="C691" s="143" t="s">
        <v>630</v>
      </c>
      <c r="D691" s="84"/>
      <c r="E691" s="85"/>
      <c r="F691" s="105"/>
      <c r="G691" s="115"/>
      <c r="H691" s="396"/>
      <c r="I691" s="397"/>
    </row>
    <row r="692" spans="1:9" s="38" customFormat="1" ht="13.5" customHeight="1">
      <c r="A692" s="59"/>
      <c r="B692" s="109" t="s">
        <v>188</v>
      </c>
      <c r="C692" s="109" t="s">
        <v>631</v>
      </c>
      <c r="D692" s="76">
        <v>50.6</v>
      </c>
      <c r="E692" s="61" t="s">
        <v>85</v>
      </c>
      <c r="F692" s="110"/>
      <c r="G692" s="110"/>
      <c r="H692" s="398"/>
      <c r="I692" s="399"/>
    </row>
    <row r="693" spans="1:9" s="118" customFormat="1" ht="13.5" customHeight="1">
      <c r="A693" s="83"/>
      <c r="B693" s="143" t="s">
        <v>527</v>
      </c>
      <c r="C693" s="143" t="s">
        <v>632</v>
      </c>
      <c r="D693" s="84"/>
      <c r="E693" s="85"/>
      <c r="F693" s="105"/>
      <c r="G693" s="115"/>
      <c r="H693" s="396"/>
      <c r="I693" s="397"/>
    </row>
    <row r="694" spans="1:9" s="38" customFormat="1" ht="13.5" customHeight="1">
      <c r="A694" s="59"/>
      <c r="B694" s="109" t="s">
        <v>749</v>
      </c>
      <c r="C694" s="109" t="s">
        <v>750</v>
      </c>
      <c r="D694" s="76">
        <v>3.2</v>
      </c>
      <c r="E694" s="61" t="s">
        <v>85</v>
      </c>
      <c r="F694" s="110"/>
      <c r="G694" s="110"/>
      <c r="H694" s="398"/>
      <c r="I694" s="399"/>
    </row>
    <row r="695" spans="1:9" s="118" customFormat="1" ht="13.5" customHeight="1">
      <c r="A695" s="83"/>
      <c r="B695" s="143" t="s">
        <v>527</v>
      </c>
      <c r="C695" s="143" t="s">
        <v>632</v>
      </c>
      <c r="D695" s="84"/>
      <c r="E695" s="85"/>
      <c r="F695" s="105"/>
      <c r="G695" s="115"/>
      <c r="H695" s="396"/>
      <c r="I695" s="397"/>
    </row>
    <row r="696" spans="1:9" s="38" customFormat="1" ht="13.5" customHeight="1">
      <c r="A696" s="59"/>
      <c r="B696" s="109" t="s">
        <v>749</v>
      </c>
      <c r="C696" s="109" t="s">
        <v>751</v>
      </c>
      <c r="D696" s="76">
        <v>2.2999999999999998</v>
      </c>
      <c r="E696" s="61" t="s">
        <v>85</v>
      </c>
      <c r="F696" s="110"/>
      <c r="G696" s="110"/>
      <c r="H696" s="398"/>
      <c r="I696" s="399"/>
    </row>
    <row r="697" spans="1:9" s="118" customFormat="1" ht="13.5" customHeight="1">
      <c r="A697" s="83"/>
      <c r="B697" s="143" t="s">
        <v>527</v>
      </c>
      <c r="C697" s="143" t="s">
        <v>632</v>
      </c>
      <c r="D697" s="84"/>
      <c r="E697" s="85"/>
      <c r="F697" s="105"/>
      <c r="G697" s="115"/>
      <c r="H697" s="396"/>
      <c r="I697" s="397"/>
    </row>
    <row r="698" spans="1:9" s="38" customFormat="1" ht="13.5" customHeight="1">
      <c r="A698" s="59"/>
      <c r="B698" s="109" t="s">
        <v>749</v>
      </c>
      <c r="C698" s="109" t="s">
        <v>173</v>
      </c>
      <c r="D698" s="76">
        <v>71.8</v>
      </c>
      <c r="E698" s="61" t="s">
        <v>85</v>
      </c>
      <c r="F698" s="110"/>
      <c r="G698" s="110"/>
      <c r="H698" s="398"/>
      <c r="I698" s="399"/>
    </row>
    <row r="699" spans="1:9" s="118" customFormat="1" ht="13.5" customHeight="1">
      <c r="A699" s="111"/>
      <c r="B699" s="143"/>
      <c r="C699" s="143"/>
      <c r="D699" s="84"/>
      <c r="E699" s="85"/>
      <c r="F699" s="115"/>
      <c r="G699" s="115"/>
      <c r="H699" s="396"/>
      <c r="I699" s="397"/>
    </row>
    <row r="700" spans="1:9" s="38" customFormat="1" ht="13.5" customHeight="1">
      <c r="A700" s="59"/>
      <c r="B700" s="109" t="s">
        <v>529</v>
      </c>
      <c r="C700" s="109" t="s">
        <v>719</v>
      </c>
      <c r="D700" s="76">
        <v>1.6</v>
      </c>
      <c r="E700" s="61" t="s">
        <v>119</v>
      </c>
      <c r="F700" s="110"/>
      <c r="G700" s="110"/>
      <c r="H700" s="398"/>
      <c r="I700" s="399"/>
    </row>
    <row r="701" spans="1:9" s="118" customFormat="1" ht="13.5" customHeight="1">
      <c r="A701" s="111"/>
      <c r="B701" s="143" t="s">
        <v>752</v>
      </c>
      <c r="C701" s="143" t="s">
        <v>753</v>
      </c>
      <c r="D701" s="84"/>
      <c r="E701" s="85"/>
      <c r="F701" s="115"/>
      <c r="G701" s="115"/>
      <c r="H701" s="396"/>
      <c r="I701" s="404"/>
    </row>
    <row r="702" spans="1:9" s="38" customFormat="1" ht="13.5" customHeight="1">
      <c r="A702" s="59"/>
      <c r="B702" s="109" t="s">
        <v>754</v>
      </c>
      <c r="C702" s="109" t="s">
        <v>692</v>
      </c>
      <c r="D702" s="76">
        <v>3</v>
      </c>
      <c r="E702" s="61" t="s">
        <v>145</v>
      </c>
      <c r="F702" s="110"/>
      <c r="G702" s="110"/>
      <c r="H702" s="398"/>
      <c r="I702" s="399"/>
    </row>
    <row r="703" spans="1:9" s="118" customFormat="1" ht="13.5" customHeight="1">
      <c r="A703" s="111"/>
      <c r="B703" s="143"/>
      <c r="C703" s="143" t="s">
        <v>755</v>
      </c>
      <c r="D703" s="84"/>
      <c r="E703" s="85"/>
      <c r="F703" s="115"/>
      <c r="G703" s="115"/>
      <c r="H703" s="396"/>
      <c r="I703" s="397"/>
    </row>
    <row r="704" spans="1:9" s="38" customFormat="1" ht="13.5" customHeight="1">
      <c r="A704" s="59"/>
      <c r="B704" s="109"/>
      <c r="C704" s="109" t="s">
        <v>756</v>
      </c>
      <c r="D704" s="76"/>
      <c r="E704" s="61"/>
      <c r="F704" s="110"/>
      <c r="G704" s="110"/>
      <c r="H704" s="398"/>
      <c r="I704" s="399"/>
    </row>
    <row r="705" spans="1:9" s="118" customFormat="1" ht="13.5" customHeight="1">
      <c r="A705" s="111"/>
      <c r="B705" s="143"/>
      <c r="C705" s="143" t="s">
        <v>757</v>
      </c>
      <c r="D705" s="84"/>
      <c r="E705" s="85"/>
      <c r="F705" s="115"/>
      <c r="G705" s="115"/>
      <c r="H705" s="396"/>
      <c r="I705" s="397"/>
    </row>
    <row r="706" spans="1:9" s="38" customFormat="1" ht="13.5" customHeight="1">
      <c r="A706" s="59"/>
      <c r="B706" s="109"/>
      <c r="C706" s="109" t="s">
        <v>646</v>
      </c>
      <c r="D706" s="76"/>
      <c r="E706" s="61"/>
      <c r="F706" s="110"/>
      <c r="G706" s="110"/>
      <c r="H706" s="398"/>
      <c r="I706" s="399"/>
    </row>
    <row r="707" spans="1:9" s="118" customFormat="1" ht="13.5" customHeight="1">
      <c r="A707" s="111"/>
      <c r="B707" s="143" t="s">
        <v>758</v>
      </c>
      <c r="C707" s="143" t="s">
        <v>759</v>
      </c>
      <c r="D707" s="84"/>
      <c r="E707" s="85"/>
      <c r="F707" s="115"/>
      <c r="G707" s="115"/>
      <c r="H707" s="396"/>
      <c r="I707" s="404"/>
    </row>
    <row r="708" spans="1:9" s="38" customFormat="1" ht="13.5" customHeight="1">
      <c r="A708" s="59"/>
      <c r="B708" s="109" t="s">
        <v>754</v>
      </c>
      <c r="C708" s="109" t="s">
        <v>692</v>
      </c>
      <c r="D708" s="76">
        <v>1</v>
      </c>
      <c r="E708" s="61" t="s">
        <v>145</v>
      </c>
      <c r="F708" s="110"/>
      <c r="G708" s="110"/>
      <c r="H708" s="398"/>
      <c r="I708" s="399"/>
    </row>
    <row r="709" spans="1:9" s="118" customFormat="1" ht="13.5" customHeight="1">
      <c r="A709" s="111"/>
      <c r="B709" s="143"/>
      <c r="C709" s="143" t="s">
        <v>755</v>
      </c>
      <c r="D709" s="84"/>
      <c r="E709" s="85"/>
      <c r="F709" s="115"/>
      <c r="G709" s="115"/>
      <c r="H709" s="396"/>
      <c r="I709" s="397"/>
    </row>
    <row r="710" spans="1:9" s="38" customFormat="1" ht="13.5" customHeight="1">
      <c r="A710" s="59"/>
      <c r="B710" s="109"/>
      <c r="C710" s="109" t="s">
        <v>756</v>
      </c>
      <c r="D710" s="76"/>
      <c r="E710" s="61"/>
      <c r="F710" s="110"/>
      <c r="G710" s="110"/>
      <c r="H710" s="398"/>
      <c r="I710" s="399"/>
    </row>
    <row r="711" spans="1:9" s="118" customFormat="1" ht="13.5" customHeight="1">
      <c r="A711" s="111"/>
      <c r="B711" s="143"/>
      <c r="C711" s="143" t="s">
        <v>757</v>
      </c>
      <c r="D711" s="84"/>
      <c r="E711" s="85"/>
      <c r="F711" s="115"/>
      <c r="G711" s="115"/>
      <c r="H711" s="396"/>
      <c r="I711" s="397"/>
    </row>
    <row r="712" spans="1:9" s="38" customFormat="1" ht="13.5" customHeight="1">
      <c r="A712" s="59"/>
      <c r="B712" s="109"/>
      <c r="C712" s="109" t="s">
        <v>646</v>
      </c>
      <c r="D712" s="76"/>
      <c r="E712" s="61"/>
      <c r="F712" s="110"/>
      <c r="G712" s="110"/>
      <c r="H712" s="398"/>
      <c r="I712" s="399"/>
    </row>
    <row r="713" spans="1:9" s="118" customFormat="1" ht="13.5" customHeight="1">
      <c r="A713" s="111"/>
      <c r="B713" s="112"/>
      <c r="C713" s="112"/>
      <c r="D713" s="113"/>
      <c r="E713" s="114"/>
      <c r="F713" s="115"/>
      <c r="G713" s="115"/>
      <c r="H713" s="396"/>
      <c r="I713" s="404"/>
    </row>
    <row r="714" spans="1:9" s="38" customFormat="1" ht="13.5" customHeight="1">
      <c r="A714" s="59"/>
      <c r="B714" s="109"/>
      <c r="C714" s="109"/>
      <c r="D714" s="76"/>
      <c r="E714" s="61"/>
      <c r="F714" s="110"/>
      <c r="G714" s="110"/>
      <c r="H714" s="398"/>
      <c r="I714" s="399"/>
    </row>
    <row r="715" spans="1:9" s="118" customFormat="1" ht="13.5" customHeight="1">
      <c r="A715" s="111"/>
      <c r="B715" s="112"/>
      <c r="C715" s="112"/>
      <c r="D715" s="113"/>
      <c r="E715" s="114"/>
      <c r="F715" s="115"/>
      <c r="G715" s="115"/>
      <c r="H715" s="396"/>
      <c r="I715" s="404"/>
    </row>
    <row r="716" spans="1:9" s="38" customFormat="1" ht="13.5" customHeight="1">
      <c r="A716" s="59"/>
      <c r="B716" s="109"/>
      <c r="C716" s="109"/>
      <c r="D716" s="76"/>
      <c r="E716" s="61"/>
      <c r="F716" s="110"/>
      <c r="G716" s="110"/>
      <c r="H716" s="398"/>
      <c r="I716" s="399"/>
    </row>
    <row r="717" spans="1:9" s="118" customFormat="1" ht="13.5" customHeight="1">
      <c r="A717" s="111"/>
      <c r="B717" s="112"/>
      <c r="C717" s="112"/>
      <c r="D717" s="113"/>
      <c r="E717" s="114"/>
      <c r="F717" s="115"/>
      <c r="G717" s="115"/>
      <c r="H717" s="396"/>
      <c r="I717" s="404"/>
    </row>
    <row r="718" spans="1:9" s="38" customFormat="1" ht="13.5" customHeight="1">
      <c r="A718" s="59"/>
      <c r="B718" s="109"/>
      <c r="C718" s="109"/>
      <c r="D718" s="76"/>
      <c r="E718" s="61"/>
      <c r="F718" s="110"/>
      <c r="G718" s="110"/>
      <c r="H718" s="398"/>
      <c r="I718" s="399"/>
    </row>
    <row r="719" spans="1:9" s="118" customFormat="1" ht="13.5" customHeight="1">
      <c r="A719" s="111"/>
      <c r="B719" s="112"/>
      <c r="C719" s="112"/>
      <c r="D719" s="113"/>
      <c r="E719" s="114"/>
      <c r="F719" s="115"/>
      <c r="G719" s="115"/>
      <c r="H719" s="400"/>
      <c r="I719" s="401"/>
    </row>
    <row r="720" spans="1:9" s="38" customFormat="1" ht="13.5" customHeight="1">
      <c r="A720" s="87"/>
      <c r="B720" s="125"/>
      <c r="C720" s="126"/>
      <c r="D720" s="88"/>
      <c r="E720" s="89"/>
      <c r="F720" s="127"/>
      <c r="G720" s="127"/>
      <c r="H720" s="402"/>
      <c r="I720" s="403"/>
    </row>
    <row r="721" spans="1:9" s="118" customFormat="1" ht="13.5" customHeight="1">
      <c r="A721" s="130"/>
      <c r="B721" s="131"/>
      <c r="C721" s="131"/>
      <c r="E721" s="132"/>
      <c r="F721" s="133"/>
      <c r="G721" s="134"/>
    </row>
    <row r="722" spans="1:9" s="38" customFormat="1" ht="13.5" customHeight="1">
      <c r="A722" s="50"/>
      <c r="B722" s="136"/>
      <c r="C722" s="136"/>
      <c r="E722" s="95"/>
      <c r="F722" s="137"/>
      <c r="G722" s="138"/>
    </row>
    <row r="723" spans="1:9" s="38" customFormat="1" ht="13.5" customHeight="1">
      <c r="A723" s="376"/>
      <c r="B723" s="394"/>
      <c r="C723" s="394"/>
      <c r="D723" s="379"/>
      <c r="E723" s="381"/>
      <c r="F723" s="382"/>
      <c r="G723" s="48"/>
      <c r="H723" s="3"/>
    </row>
    <row r="724" spans="1:9" s="38" customFormat="1" ht="13.5" customHeight="1">
      <c r="A724" s="395"/>
      <c r="B724" s="395"/>
      <c r="C724" s="395"/>
      <c r="D724" s="380"/>
      <c r="E724" s="383"/>
      <c r="F724" s="383"/>
      <c r="G724" s="51"/>
      <c r="H724" s="52" t="s">
        <v>57</v>
      </c>
      <c r="I724" s="53">
        <f>I686+1</f>
        <v>70</v>
      </c>
    </row>
    <row r="725" spans="1:9" s="38" customFormat="1" ht="13.5" customHeight="1">
      <c r="A725" s="54"/>
      <c r="B725" s="96"/>
      <c r="C725" s="96"/>
      <c r="D725" s="55"/>
      <c r="E725" s="56"/>
      <c r="F725" s="57"/>
      <c r="G725" s="57"/>
      <c r="H725" s="384"/>
      <c r="I725" s="385"/>
    </row>
    <row r="726" spans="1:9" s="38" customFormat="1" ht="13.5" customHeight="1">
      <c r="A726" s="59" t="s">
        <v>29</v>
      </c>
      <c r="B726" s="100" t="s">
        <v>58</v>
      </c>
      <c r="C726" s="100" t="s">
        <v>59</v>
      </c>
      <c r="D726" s="60" t="s">
        <v>60</v>
      </c>
      <c r="E726" s="61" t="s">
        <v>32</v>
      </c>
      <c r="F726" s="61" t="s">
        <v>61</v>
      </c>
      <c r="G726" s="61" t="s">
        <v>62</v>
      </c>
      <c r="H726" s="386" t="s">
        <v>63</v>
      </c>
      <c r="I726" s="387"/>
    </row>
    <row r="727" spans="1:9" s="38" customFormat="1" ht="13.5" customHeight="1">
      <c r="A727" s="67"/>
      <c r="B727" s="143"/>
      <c r="C727" s="143"/>
      <c r="D727" s="84"/>
      <c r="E727" s="85"/>
      <c r="F727" s="105"/>
      <c r="G727" s="70"/>
      <c r="H727" s="390"/>
      <c r="I727" s="391"/>
    </row>
    <row r="728" spans="1:9" s="38" customFormat="1" ht="13.5" customHeight="1">
      <c r="A728" s="59"/>
      <c r="B728" s="109" t="s">
        <v>95</v>
      </c>
      <c r="C728" s="109"/>
      <c r="D728" s="76"/>
      <c r="E728" s="61"/>
      <c r="F728" s="110"/>
      <c r="G728" s="77"/>
      <c r="H728" s="388"/>
      <c r="I728" s="389"/>
    </row>
    <row r="729" spans="1:9" s="118" customFormat="1" ht="13.5" customHeight="1">
      <c r="A729" s="111"/>
      <c r="B729" s="143" t="s">
        <v>760</v>
      </c>
      <c r="C729" s="143"/>
      <c r="D729" s="84"/>
      <c r="E729" s="85"/>
      <c r="F729" s="115"/>
      <c r="G729" s="115"/>
      <c r="H729" s="396"/>
      <c r="I729" s="397"/>
    </row>
    <row r="730" spans="1:9" s="38" customFormat="1" ht="13.5" customHeight="1">
      <c r="A730" s="59"/>
      <c r="B730" s="109" t="s">
        <v>660</v>
      </c>
      <c r="C730" s="109" t="s">
        <v>661</v>
      </c>
      <c r="D730" s="76">
        <v>0.6</v>
      </c>
      <c r="E730" s="61" t="s">
        <v>164</v>
      </c>
      <c r="F730" s="110"/>
      <c r="G730" s="110"/>
      <c r="H730" s="398"/>
      <c r="I730" s="399"/>
    </row>
    <row r="731" spans="1:9" s="118" customFormat="1" ht="13.5" customHeight="1">
      <c r="A731" s="111"/>
      <c r="B731" s="143"/>
      <c r="C731" s="143"/>
      <c r="D731" s="84"/>
      <c r="E731" s="85"/>
      <c r="F731" s="115"/>
      <c r="G731" s="115"/>
      <c r="H731" s="396"/>
      <c r="I731" s="397"/>
    </row>
    <row r="732" spans="1:9" s="38" customFormat="1" ht="13.5" customHeight="1">
      <c r="A732" s="59"/>
      <c r="B732" s="109" t="s">
        <v>662</v>
      </c>
      <c r="C732" s="109" t="s">
        <v>663</v>
      </c>
      <c r="D732" s="76">
        <v>0.5</v>
      </c>
      <c r="E732" s="61" t="s">
        <v>164</v>
      </c>
      <c r="F732" s="110"/>
      <c r="G732" s="110"/>
      <c r="H732" s="398"/>
      <c r="I732" s="399"/>
    </row>
    <row r="733" spans="1:9" s="118" customFormat="1" ht="13.5" customHeight="1">
      <c r="A733" s="111"/>
      <c r="B733" s="143"/>
      <c r="C733" s="143"/>
      <c r="D733" s="84"/>
      <c r="E733" s="85"/>
      <c r="F733" s="115"/>
      <c r="G733" s="115"/>
      <c r="H733" s="396"/>
      <c r="I733" s="397"/>
    </row>
    <row r="734" spans="1:9" s="38" customFormat="1" ht="13.5" customHeight="1">
      <c r="A734" s="59"/>
      <c r="B734" s="109" t="s">
        <v>664</v>
      </c>
      <c r="C734" s="109" t="s">
        <v>665</v>
      </c>
      <c r="D734" s="76">
        <v>0.6</v>
      </c>
      <c r="E734" s="61" t="s">
        <v>164</v>
      </c>
      <c r="F734" s="110"/>
      <c r="G734" s="110"/>
      <c r="H734" s="398"/>
      <c r="I734" s="399"/>
    </row>
    <row r="735" spans="1:9" s="118" customFormat="1" ht="13.5" customHeight="1">
      <c r="A735" s="111"/>
      <c r="B735" s="143"/>
      <c r="C735" s="143"/>
      <c r="D735" s="84"/>
      <c r="E735" s="85"/>
      <c r="F735" s="115"/>
      <c r="G735" s="115"/>
      <c r="H735" s="396"/>
      <c r="I735" s="397"/>
    </row>
    <row r="736" spans="1:9" s="38" customFormat="1" ht="13.5" customHeight="1">
      <c r="A736" s="59"/>
      <c r="B736" s="109" t="s">
        <v>666</v>
      </c>
      <c r="C736" s="109" t="s">
        <v>667</v>
      </c>
      <c r="D736" s="76">
        <v>1</v>
      </c>
      <c r="E736" s="61" t="s">
        <v>668</v>
      </c>
      <c r="F736" s="110"/>
      <c r="G736" s="110"/>
      <c r="H736" s="398"/>
      <c r="I736" s="399"/>
    </row>
    <row r="737" spans="1:9" s="118" customFormat="1" ht="13.5" customHeight="1">
      <c r="A737" s="111"/>
      <c r="B737" s="143" t="s">
        <v>760</v>
      </c>
      <c r="C737" s="143"/>
      <c r="D737" s="84"/>
      <c r="E737" s="85"/>
      <c r="F737" s="115"/>
      <c r="G737" s="115"/>
      <c r="H737" s="396"/>
      <c r="I737" s="397"/>
    </row>
    <row r="738" spans="1:9" s="38" customFormat="1" ht="13.5" customHeight="1">
      <c r="A738" s="59"/>
      <c r="B738" s="109" t="s">
        <v>734</v>
      </c>
      <c r="C738" s="109" t="s">
        <v>761</v>
      </c>
      <c r="D738" s="76">
        <v>0.4</v>
      </c>
      <c r="E738" s="61" t="s">
        <v>85</v>
      </c>
      <c r="F738" s="110"/>
      <c r="G738" s="110"/>
      <c r="H738" s="398"/>
      <c r="I738" s="399"/>
    </row>
    <row r="739" spans="1:9" s="118" customFormat="1" ht="13.5" customHeight="1">
      <c r="A739" s="111"/>
      <c r="B739" s="143" t="s">
        <v>760</v>
      </c>
      <c r="C739" s="143"/>
      <c r="D739" s="84"/>
      <c r="E739" s="85"/>
      <c r="F739" s="115"/>
      <c r="G739" s="115"/>
      <c r="H739" s="396"/>
      <c r="I739" s="397"/>
    </row>
    <row r="740" spans="1:9" s="38" customFormat="1" ht="13.5" customHeight="1">
      <c r="A740" s="59"/>
      <c r="B740" s="109" t="s">
        <v>736</v>
      </c>
      <c r="C740" s="109" t="s">
        <v>737</v>
      </c>
      <c r="D740" s="76">
        <v>0.01</v>
      </c>
      <c r="E740" s="61" t="s">
        <v>738</v>
      </c>
      <c r="F740" s="110"/>
      <c r="G740" s="110"/>
      <c r="H740" s="398"/>
      <c r="I740" s="399"/>
    </row>
    <row r="741" spans="1:9" s="118" customFormat="1" ht="13.5" customHeight="1">
      <c r="A741" s="111"/>
      <c r="B741" s="143" t="s">
        <v>760</v>
      </c>
      <c r="C741" s="143"/>
      <c r="D741" s="84"/>
      <c r="E741" s="85"/>
      <c r="F741" s="115"/>
      <c r="G741" s="115"/>
      <c r="H741" s="396"/>
      <c r="I741" s="397"/>
    </row>
    <row r="742" spans="1:9" s="38" customFormat="1" ht="13.5" customHeight="1">
      <c r="A742" s="59"/>
      <c r="B742" s="109" t="s">
        <v>739</v>
      </c>
      <c r="C742" s="109"/>
      <c r="D742" s="76">
        <v>0.01</v>
      </c>
      <c r="E742" s="61" t="s">
        <v>738</v>
      </c>
      <c r="F742" s="110"/>
      <c r="G742" s="110"/>
      <c r="H742" s="398"/>
      <c r="I742" s="399"/>
    </row>
    <row r="743" spans="1:9" s="118" customFormat="1" ht="13.5" customHeight="1">
      <c r="A743" s="111"/>
      <c r="B743" s="143" t="s">
        <v>760</v>
      </c>
      <c r="C743" s="143"/>
      <c r="D743" s="84"/>
      <c r="E743" s="85"/>
      <c r="F743" s="115"/>
      <c r="G743" s="115"/>
      <c r="H743" s="396"/>
      <c r="I743" s="397"/>
    </row>
    <row r="744" spans="1:9" s="38" customFormat="1" ht="13.5" customHeight="1">
      <c r="A744" s="59"/>
      <c r="B744" s="109" t="s">
        <v>740</v>
      </c>
      <c r="C744" s="109" t="s">
        <v>741</v>
      </c>
      <c r="D744" s="76">
        <v>0.01</v>
      </c>
      <c r="E744" s="61" t="s">
        <v>738</v>
      </c>
      <c r="F744" s="110"/>
      <c r="G744" s="110"/>
      <c r="H744" s="398"/>
      <c r="I744" s="399"/>
    </row>
    <row r="745" spans="1:9" s="118" customFormat="1" ht="13.5" customHeight="1">
      <c r="A745" s="111"/>
      <c r="B745" s="143" t="s">
        <v>760</v>
      </c>
      <c r="C745" s="143"/>
      <c r="D745" s="84"/>
      <c r="E745" s="85"/>
      <c r="F745" s="115"/>
      <c r="G745" s="115"/>
      <c r="H745" s="396"/>
      <c r="I745" s="397"/>
    </row>
    <row r="746" spans="1:9" s="38" customFormat="1" ht="13.5" customHeight="1">
      <c r="A746" s="59"/>
      <c r="B746" s="109" t="s">
        <v>762</v>
      </c>
      <c r="C746" s="109" t="s">
        <v>763</v>
      </c>
      <c r="D746" s="76">
        <v>30</v>
      </c>
      <c r="E746" s="61" t="s">
        <v>145</v>
      </c>
      <c r="F746" s="110"/>
      <c r="G746" s="110"/>
      <c r="H746" s="398"/>
      <c r="I746" s="399"/>
    </row>
    <row r="747" spans="1:9" s="118" customFormat="1" ht="13.5" customHeight="1">
      <c r="A747" s="111"/>
      <c r="B747" s="143" t="s">
        <v>527</v>
      </c>
      <c r="C747" s="143" t="s">
        <v>764</v>
      </c>
      <c r="D747" s="84"/>
      <c r="E747" s="85"/>
      <c r="F747" s="115"/>
      <c r="G747" s="115"/>
      <c r="H747" s="396"/>
      <c r="I747" s="397"/>
    </row>
    <row r="748" spans="1:9" s="38" customFormat="1" ht="13.5" customHeight="1">
      <c r="A748" s="59"/>
      <c r="B748" s="109" t="s">
        <v>765</v>
      </c>
      <c r="C748" s="109" t="s">
        <v>766</v>
      </c>
      <c r="D748" s="76">
        <v>1.2</v>
      </c>
      <c r="E748" s="61" t="s">
        <v>119</v>
      </c>
      <c r="F748" s="110"/>
      <c r="G748" s="110"/>
      <c r="H748" s="398"/>
      <c r="I748" s="399"/>
    </row>
    <row r="749" spans="1:9" s="118" customFormat="1" ht="13.5" customHeight="1">
      <c r="A749" s="111"/>
      <c r="B749" s="143" t="s">
        <v>767</v>
      </c>
      <c r="C749" s="143" t="s">
        <v>768</v>
      </c>
      <c r="D749" s="84"/>
      <c r="E749" s="85"/>
      <c r="F749" s="115"/>
      <c r="G749" s="115"/>
      <c r="H749" s="396"/>
      <c r="I749" s="404"/>
    </row>
    <row r="750" spans="1:9" s="38" customFormat="1" ht="13.5" customHeight="1">
      <c r="A750" s="59"/>
      <c r="B750" s="109" t="s">
        <v>769</v>
      </c>
      <c r="C750" s="109" t="s">
        <v>770</v>
      </c>
      <c r="D750" s="76">
        <v>1.2</v>
      </c>
      <c r="E750" s="61" t="s">
        <v>119</v>
      </c>
      <c r="F750" s="110"/>
      <c r="G750" s="110"/>
      <c r="H750" s="398"/>
      <c r="I750" s="399"/>
    </row>
    <row r="751" spans="1:9" s="118" customFormat="1" ht="13.5" customHeight="1">
      <c r="A751" s="111"/>
      <c r="B751" s="143"/>
      <c r="C751" s="143"/>
      <c r="D751" s="84"/>
      <c r="E751" s="85"/>
      <c r="F751" s="115"/>
      <c r="G751" s="115"/>
      <c r="H751" s="396"/>
      <c r="I751" s="397"/>
    </row>
    <row r="752" spans="1:9" s="38" customFormat="1" ht="13.5" customHeight="1">
      <c r="A752" s="59"/>
      <c r="B752" s="109" t="s">
        <v>521</v>
      </c>
      <c r="C752" s="109" t="s">
        <v>771</v>
      </c>
      <c r="D752" s="76">
        <v>15.5</v>
      </c>
      <c r="E752" s="61" t="s">
        <v>85</v>
      </c>
      <c r="F752" s="110"/>
      <c r="G752" s="110"/>
      <c r="H752" s="398"/>
      <c r="I752" s="399"/>
    </row>
    <row r="753" spans="1:9" s="118" customFormat="1" ht="13.5" customHeight="1">
      <c r="A753" s="111"/>
      <c r="B753" s="143"/>
      <c r="C753" s="143"/>
      <c r="D753" s="84"/>
      <c r="E753" s="85"/>
      <c r="F753" s="115"/>
      <c r="G753" s="115"/>
      <c r="H753" s="396"/>
      <c r="I753" s="397"/>
    </row>
    <row r="754" spans="1:9" s="38" customFormat="1" ht="13.5" customHeight="1">
      <c r="A754" s="59"/>
      <c r="B754" s="109" t="s">
        <v>521</v>
      </c>
      <c r="C754" s="109" t="s">
        <v>522</v>
      </c>
      <c r="D754" s="76">
        <v>3.2</v>
      </c>
      <c r="E754" s="61" t="s">
        <v>85</v>
      </c>
      <c r="F754" s="110"/>
      <c r="G754" s="110"/>
      <c r="H754" s="398"/>
      <c r="I754" s="399"/>
    </row>
    <row r="755" spans="1:9" s="118" customFormat="1" ht="13.5" customHeight="1">
      <c r="A755" s="111"/>
      <c r="B755" s="112"/>
      <c r="C755" s="112"/>
      <c r="D755" s="113"/>
      <c r="E755" s="114"/>
      <c r="F755" s="115"/>
      <c r="G755" s="115"/>
      <c r="H755" s="396"/>
      <c r="I755" s="404"/>
    </row>
    <row r="756" spans="1:9" s="38" customFormat="1" ht="13.5" customHeight="1">
      <c r="A756" s="59"/>
      <c r="B756" s="109"/>
      <c r="C756" s="109"/>
      <c r="D756" s="76"/>
      <c r="E756" s="61"/>
      <c r="F756" s="110"/>
      <c r="G756" s="110"/>
      <c r="H756" s="398"/>
      <c r="I756" s="399"/>
    </row>
    <row r="757" spans="1:9" s="118" customFormat="1" ht="13.5" customHeight="1">
      <c r="A757" s="111"/>
      <c r="B757" s="112"/>
      <c r="C757" s="112"/>
      <c r="D757" s="113"/>
      <c r="E757" s="114"/>
      <c r="F757" s="115"/>
      <c r="G757" s="115"/>
      <c r="H757" s="400"/>
      <c r="I757" s="401"/>
    </row>
    <row r="758" spans="1:9" s="38" customFormat="1" ht="13.5" customHeight="1">
      <c r="A758" s="87"/>
      <c r="B758" s="125"/>
      <c r="C758" s="126"/>
      <c r="D758" s="88"/>
      <c r="E758" s="89"/>
      <c r="F758" s="127"/>
      <c r="G758" s="127"/>
      <c r="H758" s="402"/>
      <c r="I758" s="403"/>
    </row>
    <row r="759" spans="1:9" s="118" customFormat="1" ht="13.5" customHeight="1">
      <c r="A759" s="130"/>
      <c r="B759" s="131"/>
      <c r="C759" s="131"/>
      <c r="E759" s="132"/>
      <c r="F759" s="133"/>
      <c r="G759" s="134"/>
    </row>
    <row r="760" spans="1:9" s="38" customFormat="1" ht="13.5" customHeight="1">
      <c r="A760" s="50"/>
      <c r="B760" s="136"/>
      <c r="C760" s="136"/>
      <c r="E760" s="95"/>
      <c r="F760" s="137"/>
      <c r="G760" s="138"/>
    </row>
    <row r="761" spans="1:9" s="38" customFormat="1" ht="13.5" customHeight="1">
      <c r="A761" s="376"/>
      <c r="B761" s="394"/>
      <c r="C761" s="394"/>
      <c r="D761" s="379"/>
      <c r="E761" s="381"/>
      <c r="F761" s="382"/>
      <c r="G761" s="48"/>
      <c r="H761" s="3"/>
    </row>
    <row r="762" spans="1:9" s="38" customFormat="1" ht="13.5" customHeight="1">
      <c r="A762" s="395"/>
      <c r="B762" s="395"/>
      <c r="C762" s="395"/>
      <c r="D762" s="380"/>
      <c r="E762" s="383"/>
      <c r="F762" s="383"/>
      <c r="G762" s="51"/>
      <c r="H762" s="52" t="s">
        <v>57</v>
      </c>
      <c r="I762" s="53">
        <f>I724+1</f>
        <v>71</v>
      </c>
    </row>
    <row r="763" spans="1:9" s="38" customFormat="1" ht="13.5" customHeight="1">
      <c r="A763" s="54"/>
      <c r="B763" s="96"/>
      <c r="C763" s="96"/>
      <c r="D763" s="55"/>
      <c r="E763" s="56"/>
      <c r="F763" s="57"/>
      <c r="G763" s="57"/>
      <c r="H763" s="384"/>
      <c r="I763" s="385"/>
    </row>
    <row r="764" spans="1:9" s="38" customFormat="1" ht="13.5" customHeight="1">
      <c r="A764" s="59" t="s">
        <v>29</v>
      </c>
      <c r="B764" s="100" t="s">
        <v>58</v>
      </c>
      <c r="C764" s="100" t="s">
        <v>59</v>
      </c>
      <c r="D764" s="60" t="s">
        <v>60</v>
      </c>
      <c r="E764" s="61" t="s">
        <v>32</v>
      </c>
      <c r="F764" s="61" t="s">
        <v>61</v>
      </c>
      <c r="G764" s="61" t="s">
        <v>62</v>
      </c>
      <c r="H764" s="386" t="s">
        <v>63</v>
      </c>
      <c r="I764" s="387"/>
    </row>
    <row r="765" spans="1:9" s="38" customFormat="1" ht="13.5" customHeight="1">
      <c r="A765" s="67"/>
      <c r="B765" s="104"/>
      <c r="C765" s="104"/>
      <c r="D765" s="68"/>
      <c r="E765" s="69"/>
      <c r="F765" s="105"/>
      <c r="G765" s="70"/>
      <c r="H765" s="390"/>
      <c r="I765" s="391"/>
    </row>
    <row r="766" spans="1:9" s="38" customFormat="1" ht="13.5" customHeight="1">
      <c r="A766" s="59"/>
      <c r="B766" s="109"/>
      <c r="C766" s="109"/>
      <c r="D766" s="76"/>
      <c r="E766" s="61"/>
      <c r="F766" s="110"/>
      <c r="G766" s="77"/>
      <c r="H766" s="388"/>
      <c r="I766" s="389"/>
    </row>
    <row r="767" spans="1:9" s="118" customFormat="1" ht="13.5" customHeight="1">
      <c r="A767" s="111"/>
      <c r="B767" s="143"/>
      <c r="C767" s="143" t="s">
        <v>772</v>
      </c>
      <c r="D767" s="84"/>
      <c r="E767" s="85"/>
      <c r="F767" s="115"/>
      <c r="G767" s="115"/>
      <c r="H767" s="396"/>
      <c r="I767" s="397"/>
    </row>
    <row r="768" spans="1:9" s="38" customFormat="1" ht="13.5" customHeight="1">
      <c r="A768" s="59"/>
      <c r="B768" s="109" t="s">
        <v>773</v>
      </c>
      <c r="C768" s="109" t="s">
        <v>774</v>
      </c>
      <c r="D768" s="76">
        <v>1</v>
      </c>
      <c r="E768" s="61" t="s">
        <v>145</v>
      </c>
      <c r="F768" s="110"/>
      <c r="G768" s="110"/>
      <c r="H768" s="398"/>
      <c r="I768" s="399"/>
    </row>
    <row r="769" spans="1:9" s="118" customFormat="1" ht="13.5" customHeight="1">
      <c r="A769" s="111"/>
      <c r="B769" s="143"/>
      <c r="C769" s="143" t="s">
        <v>382</v>
      </c>
      <c r="D769" s="84"/>
      <c r="E769" s="85"/>
      <c r="F769" s="115"/>
      <c r="G769" s="115"/>
      <c r="H769" s="396"/>
      <c r="I769" s="397"/>
    </row>
    <row r="770" spans="1:9" s="38" customFormat="1" ht="13.5" customHeight="1">
      <c r="A770" s="59"/>
      <c r="B770" s="109" t="s">
        <v>773</v>
      </c>
      <c r="C770" s="109" t="s">
        <v>775</v>
      </c>
      <c r="D770" s="76">
        <v>1</v>
      </c>
      <c r="E770" s="61" t="s">
        <v>145</v>
      </c>
      <c r="F770" s="110"/>
      <c r="G770" s="110"/>
      <c r="H770" s="398"/>
      <c r="I770" s="399"/>
    </row>
    <row r="771" spans="1:9" s="118" customFormat="1" ht="13.5" customHeight="1">
      <c r="A771" s="111"/>
      <c r="B771" s="143" t="s">
        <v>776</v>
      </c>
      <c r="C771" s="143" t="s">
        <v>568</v>
      </c>
      <c r="D771" s="84"/>
      <c r="E771" s="85"/>
      <c r="F771" s="115"/>
      <c r="G771" s="115"/>
      <c r="H771" s="396"/>
      <c r="I771" s="397"/>
    </row>
    <row r="772" spans="1:9" s="38" customFormat="1" ht="13.5" customHeight="1">
      <c r="A772" s="59"/>
      <c r="B772" s="109" t="s">
        <v>671</v>
      </c>
      <c r="C772" s="109" t="s">
        <v>777</v>
      </c>
      <c r="D772" s="76">
        <v>2.2000000000000002</v>
      </c>
      <c r="E772" s="61" t="s">
        <v>85</v>
      </c>
      <c r="F772" s="110"/>
      <c r="G772" s="110"/>
      <c r="H772" s="398"/>
      <c r="I772" s="399"/>
    </row>
    <row r="773" spans="1:9" s="118" customFormat="1" ht="13.5" customHeight="1">
      <c r="A773" s="111"/>
      <c r="B773" s="143" t="s">
        <v>527</v>
      </c>
      <c r="C773" s="143" t="s">
        <v>528</v>
      </c>
      <c r="D773" s="84"/>
      <c r="E773" s="85"/>
      <c r="F773" s="115"/>
      <c r="G773" s="115"/>
      <c r="H773" s="396"/>
      <c r="I773" s="397"/>
    </row>
    <row r="774" spans="1:9" s="38" customFormat="1" ht="13.5" customHeight="1">
      <c r="A774" s="59"/>
      <c r="B774" s="109" t="s">
        <v>188</v>
      </c>
      <c r="C774" s="109" t="s">
        <v>778</v>
      </c>
      <c r="D774" s="76">
        <v>6.9</v>
      </c>
      <c r="E774" s="61" t="s">
        <v>85</v>
      </c>
      <c r="F774" s="110"/>
      <c r="G774" s="110"/>
      <c r="H774" s="398"/>
      <c r="I774" s="399"/>
    </row>
    <row r="775" spans="1:9" s="118" customFormat="1" ht="13.5" customHeight="1">
      <c r="A775" s="111"/>
      <c r="B775" s="143" t="s">
        <v>776</v>
      </c>
      <c r="C775" s="143" t="s">
        <v>528</v>
      </c>
      <c r="D775" s="84"/>
      <c r="E775" s="85"/>
      <c r="F775" s="115"/>
      <c r="G775" s="115"/>
      <c r="H775" s="396"/>
      <c r="I775" s="397"/>
    </row>
    <row r="776" spans="1:9" s="38" customFormat="1" ht="13.5" customHeight="1">
      <c r="A776" s="59"/>
      <c r="B776" s="109" t="s">
        <v>749</v>
      </c>
      <c r="C776" s="109" t="s">
        <v>779</v>
      </c>
      <c r="D776" s="76">
        <v>2.2000000000000002</v>
      </c>
      <c r="E776" s="61" t="s">
        <v>85</v>
      </c>
      <c r="F776" s="110"/>
      <c r="G776" s="110"/>
      <c r="H776" s="398"/>
      <c r="I776" s="399"/>
    </row>
    <row r="777" spans="1:9" s="118" customFormat="1" ht="13.5" customHeight="1">
      <c r="A777" s="111"/>
      <c r="B777" s="143"/>
      <c r="C777" s="143"/>
      <c r="D777" s="84"/>
      <c r="E777" s="85"/>
      <c r="F777" s="115"/>
      <c r="G777" s="115"/>
      <c r="H777" s="396"/>
      <c r="I777" s="397"/>
    </row>
    <row r="778" spans="1:9" s="38" customFormat="1" ht="13.5" customHeight="1">
      <c r="A778" s="59"/>
      <c r="B778" s="109" t="s">
        <v>529</v>
      </c>
      <c r="C778" s="109" t="s">
        <v>719</v>
      </c>
      <c r="D778" s="76">
        <v>6.1</v>
      </c>
      <c r="E778" s="61" t="s">
        <v>119</v>
      </c>
      <c r="F778" s="110"/>
      <c r="G778" s="110"/>
      <c r="H778" s="398"/>
      <c r="I778" s="399"/>
    </row>
    <row r="779" spans="1:9" s="118" customFormat="1" ht="13.5" customHeight="1">
      <c r="A779" s="111"/>
      <c r="B779" s="143" t="s">
        <v>531</v>
      </c>
      <c r="C779" s="143" t="s">
        <v>535</v>
      </c>
      <c r="D779" s="84"/>
      <c r="E779" s="85"/>
      <c r="F779" s="115"/>
      <c r="G779" s="115"/>
      <c r="H779" s="396"/>
      <c r="I779" s="397"/>
    </row>
    <row r="780" spans="1:9" s="38" customFormat="1" ht="13.5" customHeight="1">
      <c r="A780" s="59"/>
      <c r="B780" s="109" t="s">
        <v>533</v>
      </c>
      <c r="C780" s="109" t="s">
        <v>780</v>
      </c>
      <c r="D780" s="76">
        <v>6.4</v>
      </c>
      <c r="E780" s="61" t="s">
        <v>85</v>
      </c>
      <c r="F780" s="110"/>
      <c r="G780" s="110"/>
      <c r="H780" s="398"/>
      <c r="I780" s="399"/>
    </row>
    <row r="781" spans="1:9" s="118" customFormat="1" ht="13.5" customHeight="1">
      <c r="A781" s="111"/>
      <c r="B781" s="143" t="s">
        <v>523</v>
      </c>
      <c r="C781" s="143" t="s">
        <v>551</v>
      </c>
      <c r="D781" s="84"/>
      <c r="E781" s="85"/>
      <c r="F781" s="115"/>
      <c r="G781" s="115"/>
      <c r="H781" s="396"/>
      <c r="I781" s="397"/>
    </row>
    <row r="782" spans="1:9" s="38" customFormat="1" ht="13.5" customHeight="1">
      <c r="A782" s="59"/>
      <c r="B782" s="109" t="s">
        <v>638</v>
      </c>
      <c r="C782" s="109" t="s">
        <v>781</v>
      </c>
      <c r="D782" s="76">
        <v>30.5</v>
      </c>
      <c r="E782" s="61" t="s">
        <v>85</v>
      </c>
      <c r="F782" s="110"/>
      <c r="G782" s="110"/>
      <c r="H782" s="398"/>
      <c r="I782" s="399"/>
    </row>
    <row r="783" spans="1:9" s="118" customFormat="1" ht="13.5" customHeight="1">
      <c r="A783" s="111"/>
      <c r="B783" s="143" t="s">
        <v>531</v>
      </c>
      <c r="C783" s="143" t="s">
        <v>537</v>
      </c>
      <c r="D783" s="84"/>
      <c r="E783" s="85"/>
      <c r="F783" s="115"/>
      <c r="G783" s="115"/>
      <c r="H783" s="396"/>
      <c r="I783" s="397"/>
    </row>
    <row r="784" spans="1:9" s="38" customFormat="1" ht="13.5" customHeight="1">
      <c r="A784" s="59"/>
      <c r="B784" s="109" t="s">
        <v>538</v>
      </c>
      <c r="C784" s="109" t="s">
        <v>780</v>
      </c>
      <c r="D784" s="76">
        <v>10.5</v>
      </c>
      <c r="E784" s="61" t="s">
        <v>85</v>
      </c>
      <c r="F784" s="110"/>
      <c r="G784" s="110"/>
      <c r="H784" s="398"/>
      <c r="I784" s="399"/>
    </row>
    <row r="785" spans="1:9" s="118" customFormat="1" ht="13.5" customHeight="1">
      <c r="A785" s="111"/>
      <c r="B785" s="143" t="s">
        <v>531</v>
      </c>
      <c r="C785" s="143" t="s">
        <v>539</v>
      </c>
      <c r="D785" s="84"/>
      <c r="E785" s="85"/>
      <c r="F785" s="115"/>
      <c r="G785" s="115"/>
      <c r="H785" s="396"/>
      <c r="I785" s="397"/>
    </row>
    <row r="786" spans="1:9" s="38" customFormat="1" ht="13.5" customHeight="1">
      <c r="A786" s="59"/>
      <c r="B786" s="109" t="s">
        <v>538</v>
      </c>
      <c r="C786" s="109" t="s">
        <v>540</v>
      </c>
      <c r="D786" s="76">
        <v>4.9000000000000004</v>
      </c>
      <c r="E786" s="61" t="s">
        <v>85</v>
      </c>
      <c r="F786" s="110"/>
      <c r="G786" s="110"/>
      <c r="H786" s="398"/>
      <c r="I786" s="399"/>
    </row>
    <row r="787" spans="1:9" s="118" customFormat="1" ht="13.5" customHeight="1">
      <c r="A787" s="111"/>
      <c r="B787" s="143" t="s">
        <v>782</v>
      </c>
      <c r="C787" s="143"/>
      <c r="D787" s="84"/>
      <c r="E787" s="85"/>
      <c r="F787" s="115"/>
      <c r="G787" s="115"/>
      <c r="H787" s="396"/>
      <c r="I787" s="397"/>
    </row>
    <row r="788" spans="1:9" s="38" customFormat="1" ht="13.5" customHeight="1">
      <c r="A788" s="59"/>
      <c r="B788" s="109" t="s">
        <v>783</v>
      </c>
      <c r="C788" s="109" t="s">
        <v>784</v>
      </c>
      <c r="D788" s="76">
        <v>15.5</v>
      </c>
      <c r="E788" s="61" t="s">
        <v>85</v>
      </c>
      <c r="F788" s="110"/>
      <c r="G788" s="110"/>
      <c r="H788" s="398"/>
      <c r="I788" s="399"/>
    </row>
    <row r="789" spans="1:9" s="118" customFormat="1" ht="13.5" customHeight="1">
      <c r="A789" s="111"/>
      <c r="B789" s="143"/>
      <c r="C789" s="143"/>
      <c r="D789" s="84"/>
      <c r="E789" s="85"/>
      <c r="F789" s="115"/>
      <c r="G789" s="115"/>
      <c r="H789" s="396"/>
      <c r="I789" s="397"/>
    </row>
    <row r="790" spans="1:9" s="38" customFormat="1" ht="13.5" customHeight="1">
      <c r="A790" s="59"/>
      <c r="B790" s="109" t="s">
        <v>323</v>
      </c>
      <c r="C790" s="109" t="s">
        <v>543</v>
      </c>
      <c r="D790" s="76">
        <v>30</v>
      </c>
      <c r="E790" s="61" t="s">
        <v>119</v>
      </c>
      <c r="F790" s="110"/>
      <c r="G790" s="110"/>
      <c r="H790" s="398"/>
      <c r="I790" s="399"/>
    </row>
    <row r="791" spans="1:9" s="118" customFormat="1" ht="13.5" customHeight="1">
      <c r="A791" s="111"/>
      <c r="B791" s="143" t="s">
        <v>760</v>
      </c>
      <c r="C791" s="143" t="s">
        <v>785</v>
      </c>
      <c r="D791" s="84"/>
      <c r="E791" s="85"/>
      <c r="F791" s="115"/>
      <c r="G791" s="115"/>
      <c r="H791" s="396"/>
      <c r="I791" s="404"/>
    </row>
    <row r="792" spans="1:9" s="38" customFormat="1" ht="13.5" customHeight="1">
      <c r="A792" s="59"/>
      <c r="B792" s="109" t="s">
        <v>786</v>
      </c>
      <c r="C792" s="109" t="s">
        <v>787</v>
      </c>
      <c r="D792" s="76">
        <v>1</v>
      </c>
      <c r="E792" s="61" t="s">
        <v>145</v>
      </c>
      <c r="F792" s="110"/>
      <c r="G792" s="110"/>
      <c r="H792" s="398"/>
      <c r="I792" s="399"/>
    </row>
    <row r="793" spans="1:9" s="118" customFormat="1" ht="13.5" customHeight="1">
      <c r="A793" s="111"/>
      <c r="B793" s="143"/>
      <c r="C793" s="143" t="s">
        <v>788</v>
      </c>
      <c r="D793" s="84"/>
      <c r="E793" s="85"/>
      <c r="F793" s="115"/>
      <c r="G793" s="115"/>
      <c r="H793" s="396"/>
      <c r="I793" s="397"/>
    </row>
    <row r="794" spans="1:9" s="38" customFormat="1" ht="13.5" customHeight="1">
      <c r="A794" s="59"/>
      <c r="B794" s="109"/>
      <c r="C794" s="109" t="s">
        <v>789</v>
      </c>
      <c r="D794" s="76"/>
      <c r="E794" s="61"/>
      <c r="F794" s="110"/>
      <c r="G794" s="110"/>
      <c r="H794" s="398"/>
      <c r="I794" s="399"/>
    </row>
    <row r="795" spans="1:9" s="118" customFormat="1" ht="13.5" customHeight="1">
      <c r="A795" s="111"/>
      <c r="B795" s="112"/>
      <c r="C795" s="112"/>
      <c r="D795" s="113"/>
      <c r="E795" s="114"/>
      <c r="F795" s="115"/>
      <c r="G795" s="115"/>
      <c r="H795" s="400"/>
      <c r="I795" s="401"/>
    </row>
    <row r="796" spans="1:9" s="38" customFormat="1" ht="13.5" customHeight="1">
      <c r="A796" s="87"/>
      <c r="B796" s="125"/>
      <c r="C796" s="126"/>
      <c r="D796" s="88"/>
      <c r="E796" s="89"/>
      <c r="F796" s="127"/>
      <c r="G796" s="127"/>
      <c r="H796" s="402"/>
      <c r="I796" s="403"/>
    </row>
    <row r="797" spans="1:9" s="118" customFormat="1" ht="13.5" customHeight="1">
      <c r="A797" s="130"/>
      <c r="B797" s="131"/>
      <c r="C797" s="131"/>
      <c r="E797" s="132"/>
      <c r="F797" s="133"/>
      <c r="G797" s="134"/>
    </row>
    <row r="798" spans="1:9" s="38" customFormat="1" ht="13.5" customHeight="1">
      <c r="A798" s="50"/>
      <c r="B798" s="136"/>
      <c r="C798" s="136"/>
      <c r="E798" s="95"/>
      <c r="F798" s="137"/>
      <c r="G798" s="138"/>
    </row>
    <row r="799" spans="1:9" s="38" customFormat="1" ht="13.5" customHeight="1">
      <c r="A799" s="376"/>
      <c r="B799" s="394"/>
      <c r="C799" s="394"/>
      <c r="D799" s="379"/>
      <c r="E799" s="381"/>
      <c r="F799" s="382"/>
      <c r="G799" s="48"/>
      <c r="H799" s="3"/>
    </row>
    <row r="800" spans="1:9" s="38" customFormat="1" ht="13.5" customHeight="1">
      <c r="A800" s="395"/>
      <c r="B800" s="395"/>
      <c r="C800" s="395"/>
      <c r="D800" s="380"/>
      <c r="E800" s="383"/>
      <c r="F800" s="383"/>
      <c r="G800" s="51"/>
      <c r="H800" s="52" t="s">
        <v>57</v>
      </c>
      <c r="I800" s="53">
        <f>I762+1</f>
        <v>72</v>
      </c>
    </row>
    <row r="801" spans="1:9" s="38" customFormat="1" ht="13.5" customHeight="1">
      <c r="A801" s="54"/>
      <c r="B801" s="96"/>
      <c r="C801" s="96"/>
      <c r="D801" s="55"/>
      <c r="E801" s="56"/>
      <c r="F801" s="57"/>
      <c r="G801" s="57"/>
      <c r="H801" s="384"/>
      <c r="I801" s="385"/>
    </row>
    <row r="802" spans="1:9" s="38" customFormat="1" ht="13.5" customHeight="1">
      <c r="A802" s="59" t="s">
        <v>29</v>
      </c>
      <c r="B802" s="100" t="s">
        <v>58</v>
      </c>
      <c r="C802" s="100" t="s">
        <v>59</v>
      </c>
      <c r="D802" s="60" t="s">
        <v>60</v>
      </c>
      <c r="E802" s="61" t="s">
        <v>32</v>
      </c>
      <c r="F802" s="61" t="s">
        <v>61</v>
      </c>
      <c r="G802" s="61" t="s">
        <v>62</v>
      </c>
      <c r="H802" s="386" t="s">
        <v>63</v>
      </c>
      <c r="I802" s="387"/>
    </row>
    <row r="803" spans="1:9" s="38" customFormat="1" ht="13.5" customHeight="1">
      <c r="A803" s="67"/>
      <c r="B803" s="104"/>
      <c r="C803" s="104"/>
      <c r="D803" s="68"/>
      <c r="E803" s="69"/>
      <c r="F803" s="105"/>
      <c r="G803" s="70"/>
      <c r="H803" s="390"/>
      <c r="I803" s="391"/>
    </row>
    <row r="804" spans="1:9" s="38" customFormat="1" ht="13.5" customHeight="1">
      <c r="A804" s="59"/>
      <c r="B804" s="109"/>
      <c r="C804" s="109"/>
      <c r="D804" s="76"/>
      <c r="E804" s="61"/>
      <c r="F804" s="110"/>
      <c r="G804" s="77"/>
      <c r="H804" s="388"/>
      <c r="I804" s="389"/>
    </row>
    <row r="805" spans="1:9" s="118" customFormat="1" ht="13.5" customHeight="1">
      <c r="A805" s="111"/>
      <c r="B805" s="143" t="s">
        <v>790</v>
      </c>
      <c r="C805" s="143" t="s">
        <v>791</v>
      </c>
      <c r="D805" s="84"/>
      <c r="E805" s="85"/>
      <c r="F805" s="115"/>
      <c r="G805" s="115"/>
      <c r="H805" s="396"/>
      <c r="I805" s="404"/>
    </row>
    <row r="806" spans="1:9" s="38" customFormat="1" ht="13.5" customHeight="1">
      <c r="A806" s="59"/>
      <c r="B806" s="109" t="s">
        <v>792</v>
      </c>
      <c r="C806" s="109" t="s">
        <v>793</v>
      </c>
      <c r="D806" s="76">
        <v>2</v>
      </c>
      <c r="E806" s="61" t="s">
        <v>794</v>
      </c>
      <c r="F806" s="110"/>
      <c r="G806" s="110"/>
      <c r="H806" s="398"/>
      <c r="I806" s="399"/>
    </row>
    <row r="807" spans="1:9" s="118" customFormat="1" ht="13.5" customHeight="1">
      <c r="A807" s="111"/>
      <c r="B807" s="143" t="s">
        <v>790</v>
      </c>
      <c r="C807" s="143" t="s">
        <v>795</v>
      </c>
      <c r="D807" s="84"/>
      <c r="E807" s="85"/>
      <c r="F807" s="115"/>
      <c r="G807" s="115"/>
      <c r="H807" s="396"/>
      <c r="I807" s="404"/>
    </row>
    <row r="808" spans="1:9" s="38" customFormat="1" ht="13.5" customHeight="1">
      <c r="A808" s="59"/>
      <c r="B808" s="109" t="s">
        <v>792</v>
      </c>
      <c r="C808" s="109" t="s">
        <v>796</v>
      </c>
      <c r="D808" s="76">
        <v>2</v>
      </c>
      <c r="E808" s="61" t="s">
        <v>794</v>
      </c>
      <c r="F808" s="110"/>
      <c r="G808" s="110"/>
      <c r="H808" s="398"/>
      <c r="I808" s="399"/>
    </row>
    <row r="809" spans="1:9" s="118" customFormat="1" ht="13.5" customHeight="1">
      <c r="A809" s="111"/>
      <c r="B809" s="143" t="s">
        <v>790</v>
      </c>
      <c r="C809" s="143" t="s">
        <v>797</v>
      </c>
      <c r="D809" s="84"/>
      <c r="E809" s="85"/>
      <c r="F809" s="115"/>
      <c r="G809" s="115"/>
      <c r="H809" s="396"/>
      <c r="I809" s="404"/>
    </row>
    <row r="810" spans="1:9" s="38" customFormat="1" ht="13.5" customHeight="1">
      <c r="A810" s="59"/>
      <c r="B810" s="109" t="s">
        <v>792</v>
      </c>
      <c r="C810" s="109" t="s">
        <v>798</v>
      </c>
      <c r="D810" s="76">
        <v>3</v>
      </c>
      <c r="E810" s="61" t="s">
        <v>794</v>
      </c>
      <c r="F810" s="110"/>
      <c r="G810" s="110"/>
      <c r="H810" s="398"/>
      <c r="I810" s="399"/>
    </row>
    <row r="811" spans="1:9" s="118" customFormat="1" ht="13.5" customHeight="1">
      <c r="A811" s="111"/>
      <c r="B811" s="143"/>
      <c r="C811" s="143"/>
      <c r="D811" s="84"/>
      <c r="E811" s="85"/>
      <c r="F811" s="115"/>
      <c r="G811" s="115"/>
      <c r="H811" s="396"/>
      <c r="I811" s="397"/>
    </row>
    <row r="812" spans="1:9" s="38" customFormat="1" ht="13.5" customHeight="1">
      <c r="A812" s="59"/>
      <c r="B812" s="109"/>
      <c r="C812" s="109"/>
      <c r="D812" s="76"/>
      <c r="E812" s="61"/>
      <c r="F812" s="110"/>
      <c r="G812" s="110"/>
      <c r="H812" s="398"/>
      <c r="I812" s="399"/>
    </row>
    <row r="813" spans="1:9" s="118" customFormat="1" ht="13.5" customHeight="1">
      <c r="A813" s="111"/>
      <c r="B813" s="143"/>
      <c r="C813" s="143" t="s">
        <v>799</v>
      </c>
      <c r="D813" s="84"/>
      <c r="E813" s="85"/>
      <c r="F813" s="115"/>
      <c r="G813" s="115"/>
      <c r="H813" s="396"/>
      <c r="I813" s="404"/>
    </row>
    <row r="814" spans="1:9" s="38" customFormat="1" ht="13.5" customHeight="1">
      <c r="A814" s="59"/>
      <c r="B814" s="109" t="s">
        <v>800</v>
      </c>
      <c r="C814" s="109" t="s">
        <v>801</v>
      </c>
      <c r="D814" s="76">
        <v>3</v>
      </c>
      <c r="E814" s="61" t="s">
        <v>145</v>
      </c>
      <c r="F814" s="110"/>
      <c r="G814" s="110"/>
      <c r="H814" s="398"/>
      <c r="I814" s="399"/>
    </row>
    <row r="815" spans="1:9" s="118" customFormat="1" ht="13.5" customHeight="1">
      <c r="A815" s="111"/>
      <c r="B815" s="143"/>
      <c r="C815" s="143" t="s">
        <v>802</v>
      </c>
      <c r="D815" s="84"/>
      <c r="E815" s="85"/>
      <c r="F815" s="115"/>
      <c r="G815" s="115"/>
      <c r="H815" s="396"/>
      <c r="I815" s="397"/>
    </row>
    <row r="816" spans="1:9" s="38" customFormat="1" ht="13.5" customHeight="1">
      <c r="A816" s="59"/>
      <c r="B816" s="109"/>
      <c r="C816" s="109" t="s">
        <v>803</v>
      </c>
      <c r="D816" s="76"/>
      <c r="E816" s="61"/>
      <c r="F816" s="110"/>
      <c r="G816" s="110"/>
      <c r="H816" s="398"/>
      <c r="I816" s="399"/>
    </row>
    <row r="817" spans="1:9" s="118" customFormat="1" ht="13.5" customHeight="1">
      <c r="A817" s="111"/>
      <c r="B817" s="112"/>
      <c r="C817" s="112"/>
      <c r="D817" s="113"/>
      <c r="E817" s="114"/>
      <c r="F817" s="115"/>
      <c r="G817" s="115"/>
      <c r="H817" s="396"/>
      <c r="I817" s="397"/>
    </row>
    <row r="818" spans="1:9" s="38" customFormat="1" ht="13.5" customHeight="1">
      <c r="A818" s="59"/>
      <c r="B818" s="109"/>
      <c r="C818" s="109"/>
      <c r="D818" s="76"/>
      <c r="E818" s="61"/>
      <c r="F818" s="110"/>
      <c r="G818" s="110"/>
      <c r="H818" s="398"/>
      <c r="I818" s="399"/>
    </row>
    <row r="819" spans="1:9" s="118" customFormat="1" ht="13.5" customHeight="1">
      <c r="A819" s="111"/>
      <c r="B819" s="112"/>
      <c r="C819" s="112"/>
      <c r="D819" s="113"/>
      <c r="E819" s="114"/>
      <c r="F819" s="115"/>
      <c r="G819" s="115"/>
      <c r="H819" s="396"/>
      <c r="I819" s="397"/>
    </row>
    <row r="820" spans="1:9" s="38" customFormat="1" ht="13.5" customHeight="1">
      <c r="A820" s="59"/>
      <c r="B820" s="109"/>
      <c r="C820" s="109"/>
      <c r="D820" s="76"/>
      <c r="E820" s="61"/>
      <c r="F820" s="110"/>
      <c r="G820" s="110"/>
      <c r="H820" s="398"/>
      <c r="I820" s="399"/>
    </row>
    <row r="821" spans="1:9" s="118" customFormat="1" ht="13.5" customHeight="1">
      <c r="A821" s="111"/>
      <c r="B821" s="112"/>
      <c r="C821" s="112"/>
      <c r="D821" s="113"/>
      <c r="E821" s="114"/>
      <c r="F821" s="115"/>
      <c r="G821" s="115"/>
      <c r="H821" s="396"/>
      <c r="I821" s="397"/>
    </row>
    <row r="822" spans="1:9" s="38" customFormat="1" ht="13.5" customHeight="1">
      <c r="A822" s="59"/>
      <c r="B822" s="109"/>
      <c r="C822" s="109"/>
      <c r="D822" s="76"/>
      <c r="E822" s="61"/>
      <c r="F822" s="110"/>
      <c r="G822" s="110"/>
      <c r="H822" s="398"/>
      <c r="I822" s="399"/>
    </row>
    <row r="823" spans="1:9" s="118" customFormat="1" ht="13.5" customHeight="1">
      <c r="A823" s="111"/>
      <c r="B823" s="112"/>
      <c r="C823" s="112"/>
      <c r="D823" s="113"/>
      <c r="E823" s="114"/>
      <c r="F823" s="115"/>
      <c r="G823" s="115"/>
      <c r="H823" s="396"/>
      <c r="I823" s="397"/>
    </row>
    <row r="824" spans="1:9" s="38" customFormat="1" ht="13.5" customHeight="1">
      <c r="A824" s="59"/>
      <c r="B824" s="109"/>
      <c r="C824" s="109"/>
      <c r="D824" s="76"/>
      <c r="E824" s="61"/>
      <c r="F824" s="110"/>
      <c r="G824" s="110"/>
      <c r="H824" s="398"/>
      <c r="I824" s="399"/>
    </row>
    <row r="825" spans="1:9" s="118" customFormat="1" ht="13.5" customHeight="1">
      <c r="A825" s="111"/>
      <c r="B825" s="112"/>
      <c r="C825" s="112"/>
      <c r="D825" s="113"/>
      <c r="E825" s="114"/>
      <c r="F825" s="115"/>
      <c r="G825" s="115"/>
      <c r="H825" s="396"/>
      <c r="I825" s="397"/>
    </row>
    <row r="826" spans="1:9" s="38" customFormat="1" ht="13.5" customHeight="1">
      <c r="A826" s="59"/>
      <c r="B826" s="109"/>
      <c r="C826" s="109"/>
      <c r="D826" s="76"/>
      <c r="E826" s="61"/>
      <c r="F826" s="110"/>
      <c r="G826" s="110"/>
      <c r="H826" s="398"/>
      <c r="I826" s="399"/>
    </row>
    <row r="827" spans="1:9" s="118" customFormat="1" ht="13.5" customHeight="1">
      <c r="A827" s="111"/>
      <c r="B827" s="112"/>
      <c r="C827" s="112"/>
      <c r="D827" s="113"/>
      <c r="E827" s="114"/>
      <c r="F827" s="115"/>
      <c r="G827" s="115"/>
      <c r="H827" s="396"/>
      <c r="I827" s="397"/>
    </row>
    <row r="828" spans="1:9" s="38" customFormat="1" ht="13.5" customHeight="1">
      <c r="A828" s="59"/>
      <c r="B828" s="109"/>
      <c r="C828" s="109"/>
      <c r="D828" s="76"/>
      <c r="E828" s="61"/>
      <c r="F828" s="110"/>
      <c r="G828" s="110"/>
      <c r="H828" s="398"/>
      <c r="I828" s="399"/>
    </row>
    <row r="829" spans="1:9" s="118" customFormat="1" ht="13.5" customHeight="1">
      <c r="A829" s="111"/>
      <c r="B829" s="112"/>
      <c r="C829" s="112"/>
      <c r="D829" s="113"/>
      <c r="E829" s="114"/>
      <c r="F829" s="115"/>
      <c r="G829" s="115"/>
      <c r="H829" s="396"/>
      <c r="I829" s="397"/>
    </row>
    <row r="830" spans="1:9" s="38" customFormat="1" ht="13.5" customHeight="1">
      <c r="A830" s="59"/>
      <c r="B830" s="109"/>
      <c r="C830" s="109"/>
      <c r="D830" s="76"/>
      <c r="E830" s="61"/>
      <c r="F830" s="110"/>
      <c r="G830" s="110"/>
      <c r="H830" s="398"/>
      <c r="I830" s="399"/>
    </row>
    <row r="831" spans="1:9" s="118" customFormat="1" ht="13.5" customHeight="1">
      <c r="A831" s="111"/>
      <c r="B831" s="112"/>
      <c r="C831" s="112"/>
      <c r="D831" s="113"/>
      <c r="E831" s="114"/>
      <c r="F831" s="115"/>
      <c r="G831" s="115"/>
      <c r="H831" s="396"/>
      <c r="I831" s="397"/>
    </row>
    <row r="832" spans="1:9" s="38" customFormat="1" ht="13.5" customHeight="1">
      <c r="A832" s="59"/>
      <c r="B832" s="100"/>
      <c r="C832" s="109"/>
      <c r="D832" s="76"/>
      <c r="E832" s="61"/>
      <c r="F832" s="110"/>
      <c r="G832" s="110"/>
      <c r="H832" s="398"/>
      <c r="I832" s="399"/>
    </row>
    <row r="833" spans="1:9" s="118" customFormat="1" ht="13.5" customHeight="1">
      <c r="A833" s="111"/>
      <c r="B833" s="112"/>
      <c r="C833" s="112"/>
      <c r="D833" s="113"/>
      <c r="E833" s="114"/>
      <c r="F833" s="115"/>
      <c r="G833" s="115"/>
      <c r="H833" s="400"/>
      <c r="I833" s="401"/>
    </row>
    <row r="834" spans="1:9" s="38" customFormat="1" ht="13.5" customHeight="1">
      <c r="A834" s="87"/>
      <c r="B834" s="125" t="str">
        <f>$A$6&amp;"-"&amp;$A$10&amp;"-計"</f>
        <v>A-6-b-計</v>
      </c>
      <c r="C834" s="126"/>
      <c r="D834" s="88"/>
      <c r="E834" s="89"/>
      <c r="F834" s="127"/>
      <c r="G834" s="127"/>
      <c r="H834" s="402"/>
      <c r="I834" s="403"/>
    </row>
    <row r="835" spans="1:9" s="118" customFormat="1" ht="13.5" customHeight="1">
      <c r="A835" s="130"/>
      <c r="B835" s="131"/>
      <c r="C835" s="131"/>
      <c r="E835" s="132"/>
      <c r="F835" s="133"/>
      <c r="G835" s="134"/>
    </row>
    <row r="836" spans="1:9" s="38" customFormat="1" ht="13.5" customHeight="1">
      <c r="A836" s="50"/>
      <c r="B836" s="136"/>
      <c r="C836" s="136"/>
      <c r="E836" s="95"/>
      <c r="F836" s="137"/>
      <c r="G836" s="138"/>
    </row>
  </sheetData>
  <autoFilter ref="H1:H836" xr:uid="{00000000-0009-0000-0000-00000C000000}"/>
  <mergeCells count="814">
    <mergeCell ref="H820:I820"/>
    <mergeCell ref="H821:I821"/>
    <mergeCell ref="H822:I822"/>
    <mergeCell ref="H823:I823"/>
    <mergeCell ref="H824:I824"/>
    <mergeCell ref="H825:I825"/>
    <mergeCell ref="H814:I814"/>
    <mergeCell ref="H815:I815"/>
    <mergeCell ref="H816:I816"/>
    <mergeCell ref="H817:I817"/>
    <mergeCell ref="H818:I818"/>
    <mergeCell ref="H819:I819"/>
    <mergeCell ref="H832:I832"/>
    <mergeCell ref="H833:I833"/>
    <mergeCell ref="H834:I834"/>
    <mergeCell ref="H826:I826"/>
    <mergeCell ref="H827:I827"/>
    <mergeCell ref="H828:I828"/>
    <mergeCell ref="H829:I829"/>
    <mergeCell ref="H830:I830"/>
    <mergeCell ref="H831:I831"/>
    <mergeCell ref="H803:I803"/>
    <mergeCell ref="H804:I804"/>
    <mergeCell ref="H805:I805"/>
    <mergeCell ref="H806:I806"/>
    <mergeCell ref="H807:I807"/>
    <mergeCell ref="H801:I801"/>
    <mergeCell ref="H802:I802"/>
    <mergeCell ref="H808:I808"/>
    <mergeCell ref="H809:I809"/>
    <mergeCell ref="H810:I810"/>
    <mergeCell ref="H811:I811"/>
    <mergeCell ref="H812:I812"/>
    <mergeCell ref="H813:I813"/>
    <mergeCell ref="H795:I795"/>
    <mergeCell ref="H796:I796"/>
    <mergeCell ref="H764:I764"/>
    <mergeCell ref="A799:C800"/>
    <mergeCell ref="D799:D800"/>
    <mergeCell ref="E799:F800"/>
    <mergeCell ref="H789:I789"/>
    <mergeCell ref="H790:I790"/>
    <mergeCell ref="H791:I791"/>
    <mergeCell ref="H792:I792"/>
    <mergeCell ref="H793:I793"/>
    <mergeCell ref="H794:I794"/>
    <mergeCell ref="H783:I783"/>
    <mergeCell ref="H784:I784"/>
    <mergeCell ref="H785:I785"/>
    <mergeCell ref="H786:I786"/>
    <mergeCell ref="H787:I787"/>
    <mergeCell ref="H788:I788"/>
    <mergeCell ref="H777:I777"/>
    <mergeCell ref="H778:I778"/>
    <mergeCell ref="A761:C762"/>
    <mergeCell ref="D761:D762"/>
    <mergeCell ref="E761:F762"/>
    <mergeCell ref="H763:I763"/>
    <mergeCell ref="H779:I779"/>
    <mergeCell ref="H780:I780"/>
    <mergeCell ref="H781:I781"/>
    <mergeCell ref="H782:I782"/>
    <mergeCell ref="H771:I771"/>
    <mergeCell ref="H772:I772"/>
    <mergeCell ref="H773:I773"/>
    <mergeCell ref="H774:I774"/>
    <mergeCell ref="H775:I775"/>
    <mergeCell ref="H776:I776"/>
    <mergeCell ref="H741:I741"/>
    <mergeCell ref="H742:I742"/>
    <mergeCell ref="H743:I743"/>
    <mergeCell ref="H765:I765"/>
    <mergeCell ref="H766:I766"/>
    <mergeCell ref="H767:I767"/>
    <mergeCell ref="H768:I768"/>
    <mergeCell ref="H769:I769"/>
    <mergeCell ref="H770:I770"/>
    <mergeCell ref="H732:I732"/>
    <mergeCell ref="H733:I733"/>
    <mergeCell ref="H734:I734"/>
    <mergeCell ref="H735:I735"/>
    <mergeCell ref="H736:I736"/>
    <mergeCell ref="H737:I737"/>
    <mergeCell ref="H738:I738"/>
    <mergeCell ref="H739:I739"/>
    <mergeCell ref="H740:I740"/>
    <mergeCell ref="H756:I756"/>
    <mergeCell ref="H757:I757"/>
    <mergeCell ref="H758:I758"/>
    <mergeCell ref="H744:I744"/>
    <mergeCell ref="H745:I745"/>
    <mergeCell ref="H746:I746"/>
    <mergeCell ref="H747:I747"/>
    <mergeCell ref="H748:I748"/>
    <mergeCell ref="H749:I749"/>
    <mergeCell ref="H750:I750"/>
    <mergeCell ref="H751:I751"/>
    <mergeCell ref="H752:I752"/>
    <mergeCell ref="H753:I753"/>
    <mergeCell ref="H754:I754"/>
    <mergeCell ref="H755:I755"/>
    <mergeCell ref="H727:I727"/>
    <mergeCell ref="H728:I728"/>
    <mergeCell ref="H729:I729"/>
    <mergeCell ref="H730:I730"/>
    <mergeCell ref="H731:I731"/>
    <mergeCell ref="H725:I725"/>
    <mergeCell ref="H726:I726"/>
    <mergeCell ref="H719:I719"/>
    <mergeCell ref="H720:I720"/>
    <mergeCell ref="H688:I688"/>
    <mergeCell ref="A723:C724"/>
    <mergeCell ref="D723:D724"/>
    <mergeCell ref="E723:F724"/>
    <mergeCell ref="H713:I713"/>
    <mergeCell ref="H714:I714"/>
    <mergeCell ref="H715:I715"/>
    <mergeCell ref="H716:I716"/>
    <mergeCell ref="H717:I717"/>
    <mergeCell ref="H718:I718"/>
    <mergeCell ref="H707:I707"/>
    <mergeCell ref="H708:I708"/>
    <mergeCell ref="H709:I709"/>
    <mergeCell ref="H710:I710"/>
    <mergeCell ref="H711:I711"/>
    <mergeCell ref="H712:I712"/>
    <mergeCell ref="H701:I701"/>
    <mergeCell ref="H702:I702"/>
    <mergeCell ref="H703:I703"/>
    <mergeCell ref="H704:I704"/>
    <mergeCell ref="H705:I705"/>
    <mergeCell ref="H706:I706"/>
    <mergeCell ref="H695:I695"/>
    <mergeCell ref="H696:I696"/>
    <mergeCell ref="H697:I697"/>
    <mergeCell ref="H698:I698"/>
    <mergeCell ref="H699:I699"/>
    <mergeCell ref="H700:I700"/>
    <mergeCell ref="H689:I689"/>
    <mergeCell ref="H690:I690"/>
    <mergeCell ref="H691:I691"/>
    <mergeCell ref="H692:I692"/>
    <mergeCell ref="H693:I693"/>
    <mergeCell ref="H694:I694"/>
    <mergeCell ref="A685:C686"/>
    <mergeCell ref="D685:D686"/>
    <mergeCell ref="E685:F686"/>
    <mergeCell ref="H674:I674"/>
    <mergeCell ref="H675:I675"/>
    <mergeCell ref="H676:I676"/>
    <mergeCell ref="H677:I677"/>
    <mergeCell ref="H678:I678"/>
    <mergeCell ref="H679:I679"/>
    <mergeCell ref="H656:I656"/>
    <mergeCell ref="H657:I657"/>
    <mergeCell ref="H658:I658"/>
    <mergeCell ref="H659:I659"/>
    <mergeCell ref="H660:I660"/>
    <mergeCell ref="H661:I661"/>
    <mergeCell ref="H687:I687"/>
    <mergeCell ref="H680:I680"/>
    <mergeCell ref="H681:I681"/>
    <mergeCell ref="H682:I682"/>
    <mergeCell ref="H668:I668"/>
    <mergeCell ref="H669:I669"/>
    <mergeCell ref="H670:I670"/>
    <mergeCell ref="H671:I671"/>
    <mergeCell ref="H672:I672"/>
    <mergeCell ref="H673:I673"/>
    <mergeCell ref="H662:I662"/>
    <mergeCell ref="H663:I663"/>
    <mergeCell ref="H664:I664"/>
    <mergeCell ref="H665:I665"/>
    <mergeCell ref="H666:I666"/>
    <mergeCell ref="H667:I667"/>
    <mergeCell ref="H651:I651"/>
    <mergeCell ref="H652:I652"/>
    <mergeCell ref="H653:I653"/>
    <mergeCell ref="H654:I654"/>
    <mergeCell ref="H655:I655"/>
    <mergeCell ref="H649:I649"/>
    <mergeCell ref="H650:I650"/>
    <mergeCell ref="H643:I643"/>
    <mergeCell ref="H644:I644"/>
    <mergeCell ref="H612:I612"/>
    <mergeCell ref="A647:C648"/>
    <mergeCell ref="D647:D648"/>
    <mergeCell ref="E647:F648"/>
    <mergeCell ref="H637:I637"/>
    <mergeCell ref="H638:I638"/>
    <mergeCell ref="H639:I639"/>
    <mergeCell ref="H640:I640"/>
    <mergeCell ref="H641:I641"/>
    <mergeCell ref="H642:I642"/>
    <mergeCell ref="H631:I631"/>
    <mergeCell ref="H632:I632"/>
    <mergeCell ref="H633:I633"/>
    <mergeCell ref="H634:I634"/>
    <mergeCell ref="H635:I635"/>
    <mergeCell ref="H636:I636"/>
    <mergeCell ref="H625:I625"/>
    <mergeCell ref="H626:I626"/>
    <mergeCell ref="H627:I627"/>
    <mergeCell ref="H628:I628"/>
    <mergeCell ref="H629:I629"/>
    <mergeCell ref="H630:I630"/>
    <mergeCell ref="H619:I619"/>
    <mergeCell ref="H620:I620"/>
    <mergeCell ref="H621:I621"/>
    <mergeCell ref="H622:I622"/>
    <mergeCell ref="H623:I623"/>
    <mergeCell ref="H624:I624"/>
    <mergeCell ref="H613:I613"/>
    <mergeCell ref="H614:I614"/>
    <mergeCell ref="H615:I615"/>
    <mergeCell ref="H616:I616"/>
    <mergeCell ref="H617:I617"/>
    <mergeCell ref="H618:I618"/>
    <mergeCell ref="A609:C610"/>
    <mergeCell ref="D609:D610"/>
    <mergeCell ref="E609:F610"/>
    <mergeCell ref="H598:I598"/>
    <mergeCell ref="H599:I599"/>
    <mergeCell ref="H600:I600"/>
    <mergeCell ref="H601:I601"/>
    <mergeCell ref="H602:I602"/>
    <mergeCell ref="H603:I603"/>
    <mergeCell ref="H580:I580"/>
    <mergeCell ref="H581:I581"/>
    <mergeCell ref="H582:I582"/>
    <mergeCell ref="H583:I583"/>
    <mergeCell ref="H584:I584"/>
    <mergeCell ref="H585:I585"/>
    <mergeCell ref="H611:I611"/>
    <mergeCell ref="H604:I604"/>
    <mergeCell ref="H605:I605"/>
    <mergeCell ref="H606:I606"/>
    <mergeCell ref="H592:I592"/>
    <mergeCell ref="H593:I593"/>
    <mergeCell ref="H594:I594"/>
    <mergeCell ref="H595:I595"/>
    <mergeCell ref="H596:I596"/>
    <mergeCell ref="H597:I597"/>
    <mergeCell ref="H586:I586"/>
    <mergeCell ref="H587:I587"/>
    <mergeCell ref="H588:I588"/>
    <mergeCell ref="H589:I589"/>
    <mergeCell ref="H590:I590"/>
    <mergeCell ref="H591:I591"/>
    <mergeCell ref="H575:I575"/>
    <mergeCell ref="H576:I576"/>
    <mergeCell ref="H577:I577"/>
    <mergeCell ref="H578:I578"/>
    <mergeCell ref="H579:I579"/>
    <mergeCell ref="H573:I573"/>
    <mergeCell ref="H574:I574"/>
    <mergeCell ref="H567:I567"/>
    <mergeCell ref="H568:I568"/>
    <mergeCell ref="H536:I536"/>
    <mergeCell ref="A571:C572"/>
    <mergeCell ref="D571:D572"/>
    <mergeCell ref="E571:F572"/>
    <mergeCell ref="H561:I561"/>
    <mergeCell ref="H562:I562"/>
    <mergeCell ref="H563:I563"/>
    <mergeCell ref="H564:I564"/>
    <mergeCell ref="H565:I565"/>
    <mergeCell ref="H566:I566"/>
    <mergeCell ref="H555:I555"/>
    <mergeCell ref="H556:I556"/>
    <mergeCell ref="H557:I557"/>
    <mergeCell ref="H558:I558"/>
    <mergeCell ref="H559:I559"/>
    <mergeCell ref="H560:I560"/>
    <mergeCell ref="H549:I549"/>
    <mergeCell ref="H550:I550"/>
    <mergeCell ref="H551:I551"/>
    <mergeCell ref="H552:I552"/>
    <mergeCell ref="H553:I553"/>
    <mergeCell ref="H554:I554"/>
    <mergeCell ref="H543:I543"/>
    <mergeCell ref="H544:I544"/>
    <mergeCell ref="H545:I545"/>
    <mergeCell ref="H546:I546"/>
    <mergeCell ref="H547:I547"/>
    <mergeCell ref="H548:I548"/>
    <mergeCell ref="H537:I537"/>
    <mergeCell ref="H538:I538"/>
    <mergeCell ref="H539:I539"/>
    <mergeCell ref="H540:I540"/>
    <mergeCell ref="H541:I541"/>
    <mergeCell ref="H542:I542"/>
    <mergeCell ref="A533:C534"/>
    <mergeCell ref="D533:D534"/>
    <mergeCell ref="E533:F534"/>
    <mergeCell ref="H522:I522"/>
    <mergeCell ref="H523:I523"/>
    <mergeCell ref="H524:I524"/>
    <mergeCell ref="H525:I525"/>
    <mergeCell ref="H526:I526"/>
    <mergeCell ref="H527:I527"/>
    <mergeCell ref="H504:I504"/>
    <mergeCell ref="H505:I505"/>
    <mergeCell ref="H506:I506"/>
    <mergeCell ref="H507:I507"/>
    <mergeCell ref="H508:I508"/>
    <mergeCell ref="H509:I509"/>
    <mergeCell ref="H535:I535"/>
    <mergeCell ref="H528:I528"/>
    <mergeCell ref="H529:I529"/>
    <mergeCell ref="H530:I530"/>
    <mergeCell ref="H516:I516"/>
    <mergeCell ref="H517:I517"/>
    <mergeCell ref="H518:I518"/>
    <mergeCell ref="H519:I519"/>
    <mergeCell ref="H520:I520"/>
    <mergeCell ref="H521:I521"/>
    <mergeCell ref="H510:I510"/>
    <mergeCell ref="H511:I511"/>
    <mergeCell ref="H512:I512"/>
    <mergeCell ref="H513:I513"/>
    <mergeCell ref="H514:I514"/>
    <mergeCell ref="H515:I515"/>
    <mergeCell ref="H499:I499"/>
    <mergeCell ref="H500:I500"/>
    <mergeCell ref="H501:I501"/>
    <mergeCell ref="H502:I502"/>
    <mergeCell ref="H503:I503"/>
    <mergeCell ref="H497:I497"/>
    <mergeCell ref="H498:I498"/>
    <mergeCell ref="H491:I491"/>
    <mergeCell ref="H492:I492"/>
    <mergeCell ref="H460:I460"/>
    <mergeCell ref="A495:C496"/>
    <mergeCell ref="D495:D496"/>
    <mergeCell ref="E495:F496"/>
    <mergeCell ref="H485:I485"/>
    <mergeCell ref="H486:I486"/>
    <mergeCell ref="H487:I487"/>
    <mergeCell ref="H488:I488"/>
    <mergeCell ref="H489:I489"/>
    <mergeCell ref="H490:I490"/>
    <mergeCell ref="H479:I479"/>
    <mergeCell ref="H480:I480"/>
    <mergeCell ref="H481:I481"/>
    <mergeCell ref="H482:I482"/>
    <mergeCell ref="H483:I483"/>
    <mergeCell ref="H484:I484"/>
    <mergeCell ref="H473:I473"/>
    <mergeCell ref="H474:I474"/>
    <mergeCell ref="H475:I475"/>
    <mergeCell ref="H476:I476"/>
    <mergeCell ref="H477:I477"/>
    <mergeCell ref="H478:I478"/>
    <mergeCell ref="H467:I467"/>
    <mergeCell ref="H468:I468"/>
    <mergeCell ref="H469:I469"/>
    <mergeCell ref="H470:I470"/>
    <mergeCell ref="H471:I471"/>
    <mergeCell ref="H472:I472"/>
    <mergeCell ref="H461:I461"/>
    <mergeCell ref="H462:I462"/>
    <mergeCell ref="H463:I463"/>
    <mergeCell ref="H464:I464"/>
    <mergeCell ref="H465:I465"/>
    <mergeCell ref="H466:I466"/>
    <mergeCell ref="A457:C458"/>
    <mergeCell ref="D457:D458"/>
    <mergeCell ref="E457:F458"/>
    <mergeCell ref="H446:I446"/>
    <mergeCell ref="H447:I447"/>
    <mergeCell ref="H448:I448"/>
    <mergeCell ref="H449:I449"/>
    <mergeCell ref="H450:I450"/>
    <mergeCell ref="H451:I451"/>
    <mergeCell ref="H428:I428"/>
    <mergeCell ref="H429:I429"/>
    <mergeCell ref="H430:I430"/>
    <mergeCell ref="H431:I431"/>
    <mergeCell ref="H432:I432"/>
    <mergeCell ref="H433:I433"/>
    <mergeCell ref="H459:I459"/>
    <mergeCell ref="H452:I452"/>
    <mergeCell ref="H453:I453"/>
    <mergeCell ref="H454:I454"/>
    <mergeCell ref="H440:I440"/>
    <mergeCell ref="H441:I441"/>
    <mergeCell ref="H442:I442"/>
    <mergeCell ref="H443:I443"/>
    <mergeCell ref="H444:I444"/>
    <mergeCell ref="H445:I445"/>
    <mergeCell ref="H434:I434"/>
    <mergeCell ref="H435:I435"/>
    <mergeCell ref="H436:I436"/>
    <mergeCell ref="H437:I437"/>
    <mergeCell ref="H438:I438"/>
    <mergeCell ref="H439:I439"/>
    <mergeCell ref="H423:I423"/>
    <mergeCell ref="H424:I424"/>
    <mergeCell ref="H425:I425"/>
    <mergeCell ref="H426:I426"/>
    <mergeCell ref="H427:I427"/>
    <mergeCell ref="H421:I421"/>
    <mergeCell ref="H422:I422"/>
    <mergeCell ref="H415:I415"/>
    <mergeCell ref="H416:I416"/>
    <mergeCell ref="H384:I384"/>
    <mergeCell ref="A419:C420"/>
    <mergeCell ref="D419:D420"/>
    <mergeCell ref="E419:F420"/>
    <mergeCell ref="H409:I409"/>
    <mergeCell ref="H410:I410"/>
    <mergeCell ref="H411:I411"/>
    <mergeCell ref="H412:I412"/>
    <mergeCell ref="H413:I413"/>
    <mergeCell ref="H414:I414"/>
    <mergeCell ref="H403:I403"/>
    <mergeCell ref="H404:I404"/>
    <mergeCell ref="H405:I405"/>
    <mergeCell ref="H406:I406"/>
    <mergeCell ref="H407:I407"/>
    <mergeCell ref="H408:I408"/>
    <mergeCell ref="H397:I397"/>
    <mergeCell ref="H398:I398"/>
    <mergeCell ref="H399:I399"/>
    <mergeCell ref="H400:I400"/>
    <mergeCell ref="H401:I401"/>
    <mergeCell ref="H402:I402"/>
    <mergeCell ref="H391:I391"/>
    <mergeCell ref="H392:I392"/>
    <mergeCell ref="H393:I393"/>
    <mergeCell ref="H394:I394"/>
    <mergeCell ref="H395:I395"/>
    <mergeCell ref="H396:I396"/>
    <mergeCell ref="H385:I385"/>
    <mergeCell ref="H386:I386"/>
    <mergeCell ref="H387:I387"/>
    <mergeCell ref="H388:I388"/>
    <mergeCell ref="H389:I389"/>
    <mergeCell ref="H390:I390"/>
    <mergeCell ref="A381:C382"/>
    <mergeCell ref="D381:D382"/>
    <mergeCell ref="E381:F382"/>
    <mergeCell ref="H370:I370"/>
    <mergeCell ref="H371:I371"/>
    <mergeCell ref="H372:I372"/>
    <mergeCell ref="H373:I373"/>
    <mergeCell ref="H374:I374"/>
    <mergeCell ref="H375:I375"/>
    <mergeCell ref="H352:I352"/>
    <mergeCell ref="H353:I353"/>
    <mergeCell ref="H354:I354"/>
    <mergeCell ref="H355:I355"/>
    <mergeCell ref="H356:I356"/>
    <mergeCell ref="H357:I357"/>
    <mergeCell ref="H383:I383"/>
    <mergeCell ref="H376:I376"/>
    <mergeCell ref="H377:I377"/>
    <mergeCell ref="H378:I378"/>
    <mergeCell ref="H364:I364"/>
    <mergeCell ref="H365:I365"/>
    <mergeCell ref="H366:I366"/>
    <mergeCell ref="H367:I367"/>
    <mergeCell ref="H368:I368"/>
    <mergeCell ref="H369:I369"/>
    <mergeCell ref="H358:I358"/>
    <mergeCell ref="H359:I359"/>
    <mergeCell ref="H360:I360"/>
    <mergeCell ref="H361:I361"/>
    <mergeCell ref="H362:I362"/>
    <mergeCell ref="H363:I363"/>
    <mergeCell ref="H347:I347"/>
    <mergeCell ref="H348:I348"/>
    <mergeCell ref="H349:I349"/>
    <mergeCell ref="H350:I350"/>
    <mergeCell ref="H351:I351"/>
    <mergeCell ref="H345:I345"/>
    <mergeCell ref="H346:I346"/>
    <mergeCell ref="H339:I339"/>
    <mergeCell ref="H340:I340"/>
    <mergeCell ref="H308:I308"/>
    <mergeCell ref="A343:C344"/>
    <mergeCell ref="D343:D344"/>
    <mergeCell ref="E343:F344"/>
    <mergeCell ref="H333:I333"/>
    <mergeCell ref="H334:I334"/>
    <mergeCell ref="H335:I335"/>
    <mergeCell ref="H336:I336"/>
    <mergeCell ref="H337:I337"/>
    <mergeCell ref="H338:I338"/>
    <mergeCell ref="H327:I327"/>
    <mergeCell ref="H328:I328"/>
    <mergeCell ref="H329:I329"/>
    <mergeCell ref="H330:I330"/>
    <mergeCell ref="H331:I331"/>
    <mergeCell ref="H332:I332"/>
    <mergeCell ref="H321:I321"/>
    <mergeCell ref="H322:I322"/>
    <mergeCell ref="H323:I323"/>
    <mergeCell ref="H324:I324"/>
    <mergeCell ref="H325:I325"/>
    <mergeCell ref="H326:I326"/>
    <mergeCell ref="H315:I315"/>
    <mergeCell ref="H316:I316"/>
    <mergeCell ref="H317:I317"/>
    <mergeCell ref="H318:I318"/>
    <mergeCell ref="H319:I319"/>
    <mergeCell ref="H320:I320"/>
    <mergeCell ref="H309:I309"/>
    <mergeCell ref="H310:I310"/>
    <mergeCell ref="H311:I311"/>
    <mergeCell ref="H312:I312"/>
    <mergeCell ref="H313:I313"/>
    <mergeCell ref="H314:I314"/>
    <mergeCell ref="A305:C306"/>
    <mergeCell ref="D305:D306"/>
    <mergeCell ref="E305:F306"/>
    <mergeCell ref="H294:I294"/>
    <mergeCell ref="H295:I295"/>
    <mergeCell ref="H296:I296"/>
    <mergeCell ref="H297:I297"/>
    <mergeCell ref="H298:I298"/>
    <mergeCell ref="H299:I299"/>
    <mergeCell ref="H276:I276"/>
    <mergeCell ref="H277:I277"/>
    <mergeCell ref="H278:I278"/>
    <mergeCell ref="H279:I279"/>
    <mergeCell ref="H280:I280"/>
    <mergeCell ref="H281:I281"/>
    <mergeCell ref="H307:I307"/>
    <mergeCell ref="H300:I300"/>
    <mergeCell ref="H301:I301"/>
    <mergeCell ref="H302:I302"/>
    <mergeCell ref="H288:I288"/>
    <mergeCell ref="H289:I289"/>
    <mergeCell ref="H290:I290"/>
    <mergeCell ref="H291:I291"/>
    <mergeCell ref="H292:I292"/>
    <mergeCell ref="H293:I293"/>
    <mergeCell ref="H282:I282"/>
    <mergeCell ref="H283:I283"/>
    <mergeCell ref="H284:I284"/>
    <mergeCell ref="H285:I285"/>
    <mergeCell ref="H286:I286"/>
    <mergeCell ref="H287:I287"/>
    <mergeCell ref="H271:I271"/>
    <mergeCell ref="H272:I272"/>
    <mergeCell ref="H273:I273"/>
    <mergeCell ref="H274:I274"/>
    <mergeCell ref="H275:I275"/>
    <mergeCell ref="H269:I269"/>
    <mergeCell ref="H270:I270"/>
    <mergeCell ref="H263:I263"/>
    <mergeCell ref="H264:I264"/>
    <mergeCell ref="H232:I232"/>
    <mergeCell ref="A267:C268"/>
    <mergeCell ref="D267:D268"/>
    <mergeCell ref="E267:F268"/>
    <mergeCell ref="H257:I257"/>
    <mergeCell ref="H258:I258"/>
    <mergeCell ref="H259:I259"/>
    <mergeCell ref="H260:I260"/>
    <mergeCell ref="H261:I261"/>
    <mergeCell ref="H262:I262"/>
    <mergeCell ref="H251:I251"/>
    <mergeCell ref="H252:I252"/>
    <mergeCell ref="H253:I253"/>
    <mergeCell ref="H254:I254"/>
    <mergeCell ref="H255:I255"/>
    <mergeCell ref="H256:I256"/>
    <mergeCell ref="H245:I245"/>
    <mergeCell ref="H246:I246"/>
    <mergeCell ref="H247:I247"/>
    <mergeCell ref="H248:I248"/>
    <mergeCell ref="H249:I249"/>
    <mergeCell ref="H250:I250"/>
    <mergeCell ref="H239:I239"/>
    <mergeCell ref="H240:I240"/>
    <mergeCell ref="H241:I241"/>
    <mergeCell ref="H242:I242"/>
    <mergeCell ref="H243:I243"/>
    <mergeCell ref="H244:I244"/>
    <mergeCell ref="H233:I233"/>
    <mergeCell ref="H234:I234"/>
    <mergeCell ref="H235:I235"/>
    <mergeCell ref="H236:I236"/>
    <mergeCell ref="H237:I237"/>
    <mergeCell ref="H238:I238"/>
    <mergeCell ref="A229:C230"/>
    <mergeCell ref="D229:D230"/>
    <mergeCell ref="E229:F230"/>
    <mergeCell ref="H218:I218"/>
    <mergeCell ref="H219:I219"/>
    <mergeCell ref="H220:I220"/>
    <mergeCell ref="H221:I221"/>
    <mergeCell ref="H222:I222"/>
    <mergeCell ref="H223:I223"/>
    <mergeCell ref="H200:I200"/>
    <mergeCell ref="H201:I201"/>
    <mergeCell ref="H202:I202"/>
    <mergeCell ref="H203:I203"/>
    <mergeCell ref="H204:I204"/>
    <mergeCell ref="H205:I205"/>
    <mergeCell ref="H231:I231"/>
    <mergeCell ref="H224:I224"/>
    <mergeCell ref="H225:I225"/>
    <mergeCell ref="H226:I226"/>
    <mergeCell ref="H212:I212"/>
    <mergeCell ref="H213:I213"/>
    <mergeCell ref="H214:I214"/>
    <mergeCell ref="H215:I215"/>
    <mergeCell ref="H216:I216"/>
    <mergeCell ref="H217:I217"/>
    <mergeCell ref="H206:I206"/>
    <mergeCell ref="H207:I207"/>
    <mergeCell ref="H208:I208"/>
    <mergeCell ref="H209:I209"/>
    <mergeCell ref="H210:I210"/>
    <mergeCell ref="H211:I211"/>
    <mergeCell ref="H195:I195"/>
    <mergeCell ref="H196:I196"/>
    <mergeCell ref="H197:I197"/>
    <mergeCell ref="H198:I198"/>
    <mergeCell ref="H199:I199"/>
    <mergeCell ref="H193:I193"/>
    <mergeCell ref="H194:I194"/>
    <mergeCell ref="H187:I187"/>
    <mergeCell ref="H188:I188"/>
    <mergeCell ref="H156:I156"/>
    <mergeCell ref="A191:C192"/>
    <mergeCell ref="D191:D192"/>
    <mergeCell ref="E191:F192"/>
    <mergeCell ref="H181:I181"/>
    <mergeCell ref="H182:I182"/>
    <mergeCell ref="H183:I183"/>
    <mergeCell ref="H184:I184"/>
    <mergeCell ref="H185:I185"/>
    <mergeCell ref="H186:I186"/>
    <mergeCell ref="H175:I175"/>
    <mergeCell ref="H176:I176"/>
    <mergeCell ref="H177:I177"/>
    <mergeCell ref="H178:I178"/>
    <mergeCell ref="H179:I179"/>
    <mergeCell ref="H180:I180"/>
    <mergeCell ref="H169:I169"/>
    <mergeCell ref="H170:I170"/>
    <mergeCell ref="H171:I171"/>
    <mergeCell ref="H172:I172"/>
    <mergeCell ref="H173:I173"/>
    <mergeCell ref="H174:I174"/>
    <mergeCell ref="H163:I163"/>
    <mergeCell ref="H164:I164"/>
    <mergeCell ref="H165:I165"/>
    <mergeCell ref="H166:I166"/>
    <mergeCell ref="H167:I167"/>
    <mergeCell ref="H168:I168"/>
    <mergeCell ref="H157:I157"/>
    <mergeCell ref="H158:I158"/>
    <mergeCell ref="H159:I159"/>
    <mergeCell ref="H160:I160"/>
    <mergeCell ref="H161:I161"/>
    <mergeCell ref="H162:I162"/>
    <mergeCell ref="A153:C154"/>
    <mergeCell ref="D153:D154"/>
    <mergeCell ref="E153:F154"/>
    <mergeCell ref="H142:I142"/>
    <mergeCell ref="H143:I143"/>
    <mergeCell ref="H144:I144"/>
    <mergeCell ref="H145:I145"/>
    <mergeCell ref="H146:I146"/>
    <mergeCell ref="H147:I147"/>
    <mergeCell ref="H124:I124"/>
    <mergeCell ref="H125:I125"/>
    <mergeCell ref="H126:I126"/>
    <mergeCell ref="H127:I127"/>
    <mergeCell ref="H128:I128"/>
    <mergeCell ref="H129:I129"/>
    <mergeCell ref="H155:I155"/>
    <mergeCell ref="H148:I148"/>
    <mergeCell ref="H149:I149"/>
    <mergeCell ref="H150:I150"/>
    <mergeCell ref="H136:I136"/>
    <mergeCell ref="H137:I137"/>
    <mergeCell ref="H138:I138"/>
    <mergeCell ref="H139:I139"/>
    <mergeCell ref="H140:I140"/>
    <mergeCell ref="H141:I141"/>
    <mergeCell ref="H130:I130"/>
    <mergeCell ref="H131:I131"/>
    <mergeCell ref="H132:I132"/>
    <mergeCell ref="H133:I133"/>
    <mergeCell ref="H134:I134"/>
    <mergeCell ref="H135:I135"/>
    <mergeCell ref="H119:I119"/>
    <mergeCell ref="H120:I120"/>
    <mergeCell ref="H121:I121"/>
    <mergeCell ref="H122:I122"/>
    <mergeCell ref="H123:I123"/>
    <mergeCell ref="H117:I117"/>
    <mergeCell ref="H118:I118"/>
    <mergeCell ref="H111:I111"/>
    <mergeCell ref="H112:I112"/>
    <mergeCell ref="H80:I80"/>
    <mergeCell ref="A115:C116"/>
    <mergeCell ref="D115:D116"/>
    <mergeCell ref="E115:F116"/>
    <mergeCell ref="H105:I105"/>
    <mergeCell ref="H106:I106"/>
    <mergeCell ref="H107:I107"/>
    <mergeCell ref="H108:I108"/>
    <mergeCell ref="H109:I109"/>
    <mergeCell ref="H110:I110"/>
    <mergeCell ref="H99:I99"/>
    <mergeCell ref="H100:I100"/>
    <mergeCell ref="H101:I101"/>
    <mergeCell ref="H102:I102"/>
    <mergeCell ref="H103:I103"/>
    <mergeCell ref="H104:I104"/>
    <mergeCell ref="H93:I93"/>
    <mergeCell ref="H94:I94"/>
    <mergeCell ref="H95:I95"/>
    <mergeCell ref="H96:I96"/>
    <mergeCell ref="H97:I97"/>
    <mergeCell ref="H98:I98"/>
    <mergeCell ref="H87:I87"/>
    <mergeCell ref="H88:I88"/>
    <mergeCell ref="H89:I89"/>
    <mergeCell ref="H90:I90"/>
    <mergeCell ref="H91:I91"/>
    <mergeCell ref="H92:I92"/>
    <mergeCell ref="H81:I81"/>
    <mergeCell ref="H82:I82"/>
    <mergeCell ref="H83:I83"/>
    <mergeCell ref="H84:I84"/>
    <mergeCell ref="H85:I85"/>
    <mergeCell ref="H86:I86"/>
    <mergeCell ref="H79:I79"/>
    <mergeCell ref="H72:I72"/>
    <mergeCell ref="H73:I73"/>
    <mergeCell ref="H74:I74"/>
    <mergeCell ref="A77:C78"/>
    <mergeCell ref="D77:D78"/>
    <mergeCell ref="E77:F78"/>
    <mergeCell ref="H66:I66"/>
    <mergeCell ref="H67:I67"/>
    <mergeCell ref="H68:I68"/>
    <mergeCell ref="H69:I69"/>
    <mergeCell ref="H70:I70"/>
    <mergeCell ref="H71:I71"/>
    <mergeCell ref="H64:I64"/>
    <mergeCell ref="H65:I65"/>
    <mergeCell ref="H54:I54"/>
    <mergeCell ref="H55:I55"/>
    <mergeCell ref="H56:I56"/>
    <mergeCell ref="H57:I57"/>
    <mergeCell ref="H58:I58"/>
    <mergeCell ref="H59:I59"/>
    <mergeCell ref="H48:I48"/>
    <mergeCell ref="H49:I49"/>
    <mergeCell ref="H50:I50"/>
    <mergeCell ref="H51:I51"/>
    <mergeCell ref="H52:I52"/>
    <mergeCell ref="H53:I53"/>
    <mergeCell ref="H47:I47"/>
    <mergeCell ref="H41:I41"/>
    <mergeCell ref="H42:I42"/>
    <mergeCell ref="H35:I35"/>
    <mergeCell ref="H36:I36"/>
    <mergeCell ref="H60:I60"/>
    <mergeCell ref="H61:I61"/>
    <mergeCell ref="H62:I62"/>
    <mergeCell ref="H63:I63"/>
    <mergeCell ref="H18:I18"/>
    <mergeCell ref="H19:I19"/>
    <mergeCell ref="H20:I20"/>
    <mergeCell ref="H21:I21"/>
    <mergeCell ref="H22:I22"/>
    <mergeCell ref="H43:I43"/>
    <mergeCell ref="H44:I44"/>
    <mergeCell ref="H45:I45"/>
    <mergeCell ref="H46:I46"/>
    <mergeCell ref="H16:I16"/>
    <mergeCell ref="H5:I5"/>
    <mergeCell ref="H6:I6"/>
    <mergeCell ref="H7:I7"/>
    <mergeCell ref="H8:I8"/>
    <mergeCell ref="H9:I9"/>
    <mergeCell ref="H10:I10"/>
    <mergeCell ref="H4:I4"/>
    <mergeCell ref="A39:C40"/>
    <mergeCell ref="D39:D40"/>
    <mergeCell ref="E39:F40"/>
    <mergeCell ref="H29:I29"/>
    <mergeCell ref="H30:I30"/>
    <mergeCell ref="H31:I31"/>
    <mergeCell ref="H32:I32"/>
    <mergeCell ref="H33:I33"/>
    <mergeCell ref="H34:I34"/>
    <mergeCell ref="H23:I23"/>
    <mergeCell ref="H24:I24"/>
    <mergeCell ref="H25:I25"/>
    <mergeCell ref="H26:I26"/>
    <mergeCell ref="H27:I27"/>
    <mergeCell ref="H28:I28"/>
    <mergeCell ref="H17:I17"/>
    <mergeCell ref="A1:C2"/>
    <mergeCell ref="D1:D2"/>
    <mergeCell ref="E1:F2"/>
    <mergeCell ref="H3:I3"/>
    <mergeCell ref="H11:I11"/>
    <mergeCell ref="H12:I12"/>
    <mergeCell ref="H13:I13"/>
    <mergeCell ref="H14:I14"/>
    <mergeCell ref="H15:I15"/>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76"/>
  <sheetViews>
    <sheetView showGridLines="0" view="pageBreakPreview" zoomScale="80" zoomScaleNormal="90" zoomScaleSheetLayoutView="80" workbookViewId="0">
      <selection activeCell="H16" sqref="H16:I16"/>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6" width="9" style="3"/>
    <col min="227" max="227" width="5.7265625" style="3" customWidth="1"/>
    <col min="228" max="229" width="29.6328125" style="3" customWidth="1"/>
    <col min="230" max="230" width="10.26953125" style="3" customWidth="1"/>
    <col min="231" max="231" width="5.7265625" style="3" customWidth="1"/>
    <col min="232" max="232" width="13.6328125" style="3" customWidth="1"/>
    <col min="233" max="233" width="14.6328125" style="3" customWidth="1"/>
    <col min="234" max="234" width="5.08984375" style="3" customWidth="1"/>
    <col min="235" max="235" width="12.6328125" style="3" customWidth="1"/>
    <col min="236" max="236" width="1.6328125" style="3" customWidth="1"/>
    <col min="237" max="237" width="11.7265625" style="3" customWidth="1"/>
    <col min="238" max="238" width="13" style="3" customWidth="1"/>
    <col min="239" max="242" width="11.7265625" style="3" customWidth="1"/>
    <col min="243" max="243" width="10.453125" style="3" customWidth="1"/>
    <col min="244" max="244" width="0.90625" style="3" customWidth="1"/>
    <col min="245" max="245" width="5.6328125" style="3" customWidth="1"/>
    <col min="246" max="246" width="9" style="3" customWidth="1"/>
    <col min="247" max="247" width="5.6328125" style="3" customWidth="1"/>
    <col min="248" max="248" width="9" style="3" customWidth="1"/>
    <col min="249" max="249" width="5.6328125" style="3" customWidth="1"/>
    <col min="250" max="250" width="9" style="3" customWidth="1"/>
    <col min="251" max="251" width="5.6328125" style="3" customWidth="1"/>
    <col min="252" max="252" width="9" style="3" customWidth="1"/>
    <col min="253" max="253" width="5.6328125" style="3" customWidth="1"/>
    <col min="254" max="254" width="9" style="3" customWidth="1"/>
    <col min="255" max="255" width="9" style="3"/>
    <col min="256" max="256" width="0.90625" style="3" customWidth="1"/>
    <col min="257" max="257" width="4.453125" style="3" customWidth="1"/>
    <col min="258" max="258" width="9" style="3"/>
    <col min="259" max="259" width="11.08984375" style="3" customWidth="1"/>
    <col min="260" max="260" width="0.90625" style="3" customWidth="1"/>
    <col min="261" max="261" width="4.6328125" style="3" customWidth="1"/>
    <col min="262" max="262" width="22.6328125" style="3" customWidth="1"/>
    <col min="263" max="266" width="0" style="3" hidden="1" customWidth="1"/>
    <col min="267" max="482" width="9" style="3"/>
    <col min="483" max="483" width="5.7265625" style="3" customWidth="1"/>
    <col min="484" max="485" width="29.6328125" style="3" customWidth="1"/>
    <col min="486" max="486" width="10.26953125" style="3" customWidth="1"/>
    <col min="487" max="487" width="5.7265625" style="3" customWidth="1"/>
    <col min="488" max="488" width="13.6328125" style="3" customWidth="1"/>
    <col min="489" max="489" width="14.6328125" style="3" customWidth="1"/>
    <col min="490" max="490" width="5.08984375" style="3" customWidth="1"/>
    <col min="491" max="491" width="12.6328125" style="3" customWidth="1"/>
    <col min="492" max="492" width="1.6328125" style="3" customWidth="1"/>
    <col min="493" max="493" width="11.7265625" style="3" customWidth="1"/>
    <col min="494" max="494" width="13" style="3" customWidth="1"/>
    <col min="495" max="498" width="11.7265625" style="3" customWidth="1"/>
    <col min="499" max="499" width="10.453125" style="3" customWidth="1"/>
    <col min="500" max="500" width="0.90625" style="3" customWidth="1"/>
    <col min="501" max="501" width="5.6328125" style="3" customWidth="1"/>
    <col min="502" max="502" width="9" style="3" customWidth="1"/>
    <col min="503" max="503" width="5.6328125" style="3" customWidth="1"/>
    <col min="504" max="504" width="9" style="3" customWidth="1"/>
    <col min="505" max="505" width="5.6328125" style="3" customWidth="1"/>
    <col min="506" max="506" width="9" style="3" customWidth="1"/>
    <col min="507" max="507" width="5.6328125" style="3" customWidth="1"/>
    <col min="508" max="508" width="9" style="3" customWidth="1"/>
    <col min="509" max="509" width="5.6328125" style="3" customWidth="1"/>
    <col min="510" max="510" width="9" style="3" customWidth="1"/>
    <col min="511" max="511" width="9" style="3"/>
    <col min="512" max="512" width="0.90625" style="3" customWidth="1"/>
    <col min="513" max="513" width="4.453125" style="3" customWidth="1"/>
    <col min="514" max="514" width="9" style="3"/>
    <col min="515" max="515" width="11.08984375" style="3" customWidth="1"/>
    <col min="516" max="516" width="0.90625" style="3" customWidth="1"/>
    <col min="517" max="517" width="4.6328125" style="3" customWidth="1"/>
    <col min="518" max="518" width="22.6328125" style="3" customWidth="1"/>
    <col min="519" max="522" width="0" style="3" hidden="1" customWidth="1"/>
    <col min="523" max="738" width="9" style="3"/>
    <col min="739" max="739" width="5.7265625" style="3" customWidth="1"/>
    <col min="740" max="741" width="29.6328125" style="3" customWidth="1"/>
    <col min="742" max="742" width="10.26953125" style="3" customWidth="1"/>
    <col min="743" max="743" width="5.7265625" style="3" customWidth="1"/>
    <col min="744" max="744" width="13.6328125" style="3" customWidth="1"/>
    <col min="745" max="745" width="14.6328125" style="3" customWidth="1"/>
    <col min="746" max="746" width="5.08984375" style="3" customWidth="1"/>
    <col min="747" max="747" width="12.6328125" style="3" customWidth="1"/>
    <col min="748" max="748" width="1.6328125" style="3" customWidth="1"/>
    <col min="749" max="749" width="11.7265625" style="3" customWidth="1"/>
    <col min="750" max="750" width="13" style="3" customWidth="1"/>
    <col min="751" max="754" width="11.7265625" style="3" customWidth="1"/>
    <col min="755" max="755" width="10.453125" style="3" customWidth="1"/>
    <col min="756" max="756" width="0.90625" style="3" customWidth="1"/>
    <col min="757" max="757" width="5.6328125" style="3" customWidth="1"/>
    <col min="758" max="758" width="9" style="3" customWidth="1"/>
    <col min="759" max="759" width="5.6328125" style="3" customWidth="1"/>
    <col min="760" max="760" width="9" style="3" customWidth="1"/>
    <col min="761" max="761" width="5.6328125" style="3" customWidth="1"/>
    <col min="762" max="762" width="9" style="3" customWidth="1"/>
    <col min="763" max="763" width="5.6328125" style="3" customWidth="1"/>
    <col min="764" max="764" width="9" style="3" customWidth="1"/>
    <col min="765" max="765" width="5.6328125" style="3" customWidth="1"/>
    <col min="766" max="766" width="9" style="3" customWidth="1"/>
    <col min="767" max="767" width="9" style="3"/>
    <col min="768" max="768" width="0.90625" style="3" customWidth="1"/>
    <col min="769" max="769" width="4.453125" style="3" customWidth="1"/>
    <col min="770" max="770" width="9" style="3"/>
    <col min="771" max="771" width="11.08984375" style="3" customWidth="1"/>
    <col min="772" max="772" width="0.90625" style="3" customWidth="1"/>
    <col min="773" max="773" width="4.6328125" style="3" customWidth="1"/>
    <col min="774" max="774" width="22.6328125" style="3" customWidth="1"/>
    <col min="775" max="778" width="0" style="3" hidden="1" customWidth="1"/>
    <col min="779" max="994" width="9" style="3"/>
    <col min="995" max="995" width="5.7265625" style="3" customWidth="1"/>
    <col min="996" max="997" width="29.6328125" style="3" customWidth="1"/>
    <col min="998" max="998" width="10.26953125" style="3" customWidth="1"/>
    <col min="999" max="999" width="5.7265625" style="3" customWidth="1"/>
    <col min="1000" max="1000" width="13.6328125" style="3" customWidth="1"/>
    <col min="1001" max="1001" width="14.6328125" style="3" customWidth="1"/>
    <col min="1002" max="1002" width="5.08984375" style="3" customWidth="1"/>
    <col min="1003" max="1003" width="12.6328125" style="3" customWidth="1"/>
    <col min="1004" max="1004" width="1.6328125" style="3" customWidth="1"/>
    <col min="1005" max="1005" width="11.7265625" style="3" customWidth="1"/>
    <col min="1006" max="1006" width="13" style="3" customWidth="1"/>
    <col min="1007" max="1010" width="11.7265625" style="3" customWidth="1"/>
    <col min="1011" max="1011" width="10.453125" style="3" customWidth="1"/>
    <col min="1012" max="1012" width="0.90625" style="3" customWidth="1"/>
    <col min="1013" max="1013" width="5.6328125" style="3" customWidth="1"/>
    <col min="1014" max="1014" width="9" style="3" customWidth="1"/>
    <col min="1015" max="1015" width="5.6328125" style="3" customWidth="1"/>
    <col min="1016" max="1016" width="9" style="3" customWidth="1"/>
    <col min="1017" max="1017" width="5.6328125" style="3" customWidth="1"/>
    <col min="1018" max="1018" width="9" style="3" customWidth="1"/>
    <col min="1019" max="1019" width="5.6328125" style="3" customWidth="1"/>
    <col min="1020" max="1020" width="9" style="3" customWidth="1"/>
    <col min="1021" max="1021" width="5.6328125" style="3" customWidth="1"/>
    <col min="1022" max="1022" width="9" style="3" customWidth="1"/>
    <col min="1023" max="1023" width="9" style="3"/>
    <col min="1024" max="1024" width="0.90625" style="3" customWidth="1"/>
    <col min="1025" max="1025" width="4.453125" style="3" customWidth="1"/>
    <col min="1026" max="1026" width="9" style="3"/>
    <col min="1027" max="1027" width="11.08984375" style="3" customWidth="1"/>
    <col min="1028" max="1028" width="0.90625" style="3" customWidth="1"/>
    <col min="1029" max="1029" width="4.6328125" style="3" customWidth="1"/>
    <col min="1030" max="1030" width="22.6328125" style="3" customWidth="1"/>
    <col min="1031" max="1034" width="0" style="3" hidden="1" customWidth="1"/>
    <col min="1035" max="1250" width="9" style="3"/>
    <col min="1251" max="1251" width="5.7265625" style="3" customWidth="1"/>
    <col min="1252" max="1253" width="29.6328125" style="3" customWidth="1"/>
    <col min="1254" max="1254" width="10.26953125" style="3" customWidth="1"/>
    <col min="1255" max="1255" width="5.7265625" style="3" customWidth="1"/>
    <col min="1256" max="1256" width="13.6328125" style="3" customWidth="1"/>
    <col min="1257" max="1257" width="14.6328125" style="3" customWidth="1"/>
    <col min="1258" max="1258" width="5.08984375" style="3" customWidth="1"/>
    <col min="1259" max="1259" width="12.6328125" style="3" customWidth="1"/>
    <col min="1260" max="1260" width="1.6328125" style="3" customWidth="1"/>
    <col min="1261" max="1261" width="11.7265625" style="3" customWidth="1"/>
    <col min="1262" max="1262" width="13" style="3" customWidth="1"/>
    <col min="1263" max="1266" width="11.7265625" style="3" customWidth="1"/>
    <col min="1267" max="1267" width="10.453125" style="3" customWidth="1"/>
    <col min="1268" max="1268" width="0.90625" style="3" customWidth="1"/>
    <col min="1269" max="1269" width="5.6328125" style="3" customWidth="1"/>
    <col min="1270" max="1270" width="9" style="3" customWidth="1"/>
    <col min="1271" max="1271" width="5.6328125" style="3" customWidth="1"/>
    <col min="1272" max="1272" width="9" style="3" customWidth="1"/>
    <col min="1273" max="1273" width="5.6328125" style="3" customWidth="1"/>
    <col min="1274" max="1274" width="9" style="3" customWidth="1"/>
    <col min="1275" max="1275" width="5.6328125" style="3" customWidth="1"/>
    <col min="1276" max="1276" width="9" style="3" customWidth="1"/>
    <col min="1277" max="1277" width="5.6328125" style="3" customWidth="1"/>
    <col min="1278" max="1278" width="9" style="3" customWidth="1"/>
    <col min="1279" max="1279" width="9" style="3"/>
    <col min="1280" max="1280" width="0.90625" style="3" customWidth="1"/>
    <col min="1281" max="1281" width="4.453125" style="3" customWidth="1"/>
    <col min="1282" max="1282" width="9" style="3"/>
    <col min="1283" max="1283" width="11.08984375" style="3" customWidth="1"/>
    <col min="1284" max="1284" width="0.90625" style="3" customWidth="1"/>
    <col min="1285" max="1285" width="4.6328125" style="3" customWidth="1"/>
    <col min="1286" max="1286" width="22.6328125" style="3" customWidth="1"/>
    <col min="1287" max="1290" width="0" style="3" hidden="1" customWidth="1"/>
    <col min="1291" max="1506" width="9" style="3"/>
    <col min="1507" max="1507" width="5.7265625" style="3" customWidth="1"/>
    <col min="1508" max="1509" width="29.6328125" style="3" customWidth="1"/>
    <col min="1510" max="1510" width="10.26953125" style="3" customWidth="1"/>
    <col min="1511" max="1511" width="5.7265625" style="3" customWidth="1"/>
    <col min="1512" max="1512" width="13.6328125" style="3" customWidth="1"/>
    <col min="1513" max="1513" width="14.6328125" style="3" customWidth="1"/>
    <col min="1514" max="1514" width="5.08984375" style="3" customWidth="1"/>
    <col min="1515" max="1515" width="12.6328125" style="3" customWidth="1"/>
    <col min="1516" max="1516" width="1.6328125" style="3" customWidth="1"/>
    <col min="1517" max="1517" width="11.7265625" style="3" customWidth="1"/>
    <col min="1518" max="1518" width="13" style="3" customWidth="1"/>
    <col min="1519" max="1522" width="11.7265625" style="3" customWidth="1"/>
    <col min="1523" max="1523" width="10.453125" style="3" customWidth="1"/>
    <col min="1524" max="1524" width="0.90625" style="3" customWidth="1"/>
    <col min="1525" max="1525" width="5.6328125" style="3" customWidth="1"/>
    <col min="1526" max="1526" width="9" style="3" customWidth="1"/>
    <col min="1527" max="1527" width="5.6328125" style="3" customWidth="1"/>
    <col min="1528" max="1528" width="9" style="3" customWidth="1"/>
    <col min="1529" max="1529" width="5.6328125" style="3" customWidth="1"/>
    <col min="1530" max="1530" width="9" style="3" customWidth="1"/>
    <col min="1531" max="1531" width="5.6328125" style="3" customWidth="1"/>
    <col min="1532" max="1532" width="9" style="3" customWidth="1"/>
    <col min="1533" max="1533" width="5.6328125" style="3" customWidth="1"/>
    <col min="1534" max="1534" width="9" style="3" customWidth="1"/>
    <col min="1535" max="1535" width="9" style="3"/>
    <col min="1536" max="1536" width="0.90625" style="3" customWidth="1"/>
    <col min="1537" max="1537" width="4.453125" style="3" customWidth="1"/>
    <col min="1538" max="1538" width="9" style="3"/>
    <col min="1539" max="1539" width="11.08984375" style="3" customWidth="1"/>
    <col min="1540" max="1540" width="0.90625" style="3" customWidth="1"/>
    <col min="1541" max="1541" width="4.6328125" style="3" customWidth="1"/>
    <col min="1542" max="1542" width="22.6328125" style="3" customWidth="1"/>
    <col min="1543" max="1546" width="0" style="3" hidden="1" customWidth="1"/>
    <col min="1547" max="1762" width="9" style="3"/>
    <col min="1763" max="1763" width="5.7265625" style="3" customWidth="1"/>
    <col min="1764" max="1765" width="29.6328125" style="3" customWidth="1"/>
    <col min="1766" max="1766" width="10.26953125" style="3" customWidth="1"/>
    <col min="1767" max="1767" width="5.7265625" style="3" customWidth="1"/>
    <col min="1768" max="1768" width="13.6328125" style="3" customWidth="1"/>
    <col min="1769" max="1769" width="14.6328125" style="3" customWidth="1"/>
    <col min="1770" max="1770" width="5.08984375" style="3" customWidth="1"/>
    <col min="1771" max="1771" width="12.6328125" style="3" customWidth="1"/>
    <col min="1772" max="1772" width="1.6328125" style="3" customWidth="1"/>
    <col min="1773" max="1773" width="11.7265625" style="3" customWidth="1"/>
    <col min="1774" max="1774" width="13" style="3" customWidth="1"/>
    <col min="1775" max="1778" width="11.7265625" style="3" customWidth="1"/>
    <col min="1779" max="1779" width="10.453125" style="3" customWidth="1"/>
    <col min="1780" max="1780" width="0.90625" style="3" customWidth="1"/>
    <col min="1781" max="1781" width="5.6328125" style="3" customWidth="1"/>
    <col min="1782" max="1782" width="9" style="3" customWidth="1"/>
    <col min="1783" max="1783" width="5.6328125" style="3" customWidth="1"/>
    <col min="1784" max="1784" width="9" style="3" customWidth="1"/>
    <col min="1785" max="1785" width="5.6328125" style="3" customWidth="1"/>
    <col min="1786" max="1786" width="9" style="3" customWidth="1"/>
    <col min="1787" max="1787" width="5.6328125" style="3" customWidth="1"/>
    <col min="1788" max="1788" width="9" style="3" customWidth="1"/>
    <col min="1789" max="1789" width="5.6328125" style="3" customWidth="1"/>
    <col min="1790" max="1790" width="9" style="3" customWidth="1"/>
    <col min="1791" max="1791" width="9" style="3"/>
    <col min="1792" max="1792" width="0.90625" style="3" customWidth="1"/>
    <col min="1793" max="1793" width="4.453125" style="3" customWidth="1"/>
    <col min="1794" max="1794" width="9" style="3"/>
    <col min="1795" max="1795" width="11.08984375" style="3" customWidth="1"/>
    <col min="1796" max="1796" width="0.90625" style="3" customWidth="1"/>
    <col min="1797" max="1797" width="4.6328125" style="3" customWidth="1"/>
    <col min="1798" max="1798" width="22.6328125" style="3" customWidth="1"/>
    <col min="1799" max="1802" width="0" style="3" hidden="1" customWidth="1"/>
    <col min="1803" max="2018" width="9" style="3"/>
    <col min="2019" max="2019" width="5.7265625" style="3" customWidth="1"/>
    <col min="2020" max="2021" width="29.6328125" style="3" customWidth="1"/>
    <col min="2022" max="2022" width="10.26953125" style="3" customWidth="1"/>
    <col min="2023" max="2023" width="5.7265625" style="3" customWidth="1"/>
    <col min="2024" max="2024" width="13.6328125" style="3" customWidth="1"/>
    <col min="2025" max="2025" width="14.6328125" style="3" customWidth="1"/>
    <col min="2026" max="2026" width="5.08984375" style="3" customWidth="1"/>
    <col min="2027" max="2027" width="12.6328125" style="3" customWidth="1"/>
    <col min="2028" max="2028" width="1.6328125" style="3" customWidth="1"/>
    <col min="2029" max="2029" width="11.7265625" style="3" customWidth="1"/>
    <col min="2030" max="2030" width="13" style="3" customWidth="1"/>
    <col min="2031" max="2034" width="11.7265625" style="3" customWidth="1"/>
    <col min="2035" max="2035" width="10.453125" style="3" customWidth="1"/>
    <col min="2036" max="2036" width="0.90625" style="3" customWidth="1"/>
    <col min="2037" max="2037" width="5.6328125" style="3" customWidth="1"/>
    <col min="2038" max="2038" width="9" style="3" customWidth="1"/>
    <col min="2039" max="2039" width="5.6328125" style="3" customWidth="1"/>
    <col min="2040" max="2040" width="9" style="3" customWidth="1"/>
    <col min="2041" max="2041" width="5.6328125" style="3" customWidth="1"/>
    <col min="2042" max="2042" width="9" style="3" customWidth="1"/>
    <col min="2043" max="2043" width="5.6328125" style="3" customWidth="1"/>
    <col min="2044" max="2044" width="9" style="3" customWidth="1"/>
    <col min="2045" max="2045" width="5.6328125" style="3" customWidth="1"/>
    <col min="2046" max="2046" width="9" style="3" customWidth="1"/>
    <col min="2047" max="2047" width="9" style="3"/>
    <col min="2048" max="2048" width="0.90625" style="3" customWidth="1"/>
    <col min="2049" max="2049" width="4.453125" style="3" customWidth="1"/>
    <col min="2050" max="2050" width="9" style="3"/>
    <col min="2051" max="2051" width="11.08984375" style="3" customWidth="1"/>
    <col min="2052" max="2052" width="0.90625" style="3" customWidth="1"/>
    <col min="2053" max="2053" width="4.6328125" style="3" customWidth="1"/>
    <col min="2054" max="2054" width="22.6328125" style="3" customWidth="1"/>
    <col min="2055" max="2058" width="0" style="3" hidden="1" customWidth="1"/>
    <col min="2059" max="2274" width="9" style="3"/>
    <col min="2275" max="2275" width="5.7265625" style="3" customWidth="1"/>
    <col min="2276" max="2277" width="29.6328125" style="3" customWidth="1"/>
    <col min="2278" max="2278" width="10.26953125" style="3" customWidth="1"/>
    <col min="2279" max="2279" width="5.7265625" style="3" customWidth="1"/>
    <col min="2280" max="2280" width="13.6328125" style="3" customWidth="1"/>
    <col min="2281" max="2281" width="14.6328125" style="3" customWidth="1"/>
    <col min="2282" max="2282" width="5.08984375" style="3" customWidth="1"/>
    <col min="2283" max="2283" width="12.6328125" style="3" customWidth="1"/>
    <col min="2284" max="2284" width="1.6328125" style="3" customWidth="1"/>
    <col min="2285" max="2285" width="11.7265625" style="3" customWidth="1"/>
    <col min="2286" max="2286" width="13" style="3" customWidth="1"/>
    <col min="2287" max="2290" width="11.7265625" style="3" customWidth="1"/>
    <col min="2291" max="2291" width="10.453125" style="3" customWidth="1"/>
    <col min="2292" max="2292" width="0.90625" style="3" customWidth="1"/>
    <col min="2293" max="2293" width="5.6328125" style="3" customWidth="1"/>
    <col min="2294" max="2294" width="9" style="3" customWidth="1"/>
    <col min="2295" max="2295" width="5.6328125" style="3" customWidth="1"/>
    <col min="2296" max="2296" width="9" style="3" customWidth="1"/>
    <col min="2297" max="2297" width="5.6328125" style="3" customWidth="1"/>
    <col min="2298" max="2298" width="9" style="3" customWidth="1"/>
    <col min="2299" max="2299" width="5.6328125" style="3" customWidth="1"/>
    <col min="2300" max="2300" width="9" style="3" customWidth="1"/>
    <col min="2301" max="2301" width="5.6328125" style="3" customWidth="1"/>
    <col min="2302" max="2302" width="9" style="3" customWidth="1"/>
    <col min="2303" max="2303" width="9" style="3"/>
    <col min="2304" max="2304" width="0.90625" style="3" customWidth="1"/>
    <col min="2305" max="2305" width="4.453125" style="3" customWidth="1"/>
    <col min="2306" max="2306" width="9" style="3"/>
    <col min="2307" max="2307" width="11.08984375" style="3" customWidth="1"/>
    <col min="2308" max="2308" width="0.90625" style="3" customWidth="1"/>
    <col min="2309" max="2309" width="4.6328125" style="3" customWidth="1"/>
    <col min="2310" max="2310" width="22.6328125" style="3" customWidth="1"/>
    <col min="2311" max="2314" width="0" style="3" hidden="1" customWidth="1"/>
    <col min="2315" max="2530" width="9" style="3"/>
    <col min="2531" max="2531" width="5.7265625" style="3" customWidth="1"/>
    <col min="2532" max="2533" width="29.6328125" style="3" customWidth="1"/>
    <col min="2534" max="2534" width="10.26953125" style="3" customWidth="1"/>
    <col min="2535" max="2535" width="5.7265625" style="3" customWidth="1"/>
    <col min="2536" max="2536" width="13.6328125" style="3" customWidth="1"/>
    <col min="2537" max="2537" width="14.6328125" style="3" customWidth="1"/>
    <col min="2538" max="2538" width="5.08984375" style="3" customWidth="1"/>
    <col min="2539" max="2539" width="12.6328125" style="3" customWidth="1"/>
    <col min="2540" max="2540" width="1.6328125" style="3" customWidth="1"/>
    <col min="2541" max="2541" width="11.7265625" style="3" customWidth="1"/>
    <col min="2542" max="2542" width="13" style="3" customWidth="1"/>
    <col min="2543" max="2546" width="11.7265625" style="3" customWidth="1"/>
    <col min="2547" max="2547" width="10.453125" style="3" customWidth="1"/>
    <col min="2548" max="2548" width="0.90625" style="3" customWidth="1"/>
    <col min="2549" max="2549" width="5.6328125" style="3" customWidth="1"/>
    <col min="2550" max="2550" width="9" style="3" customWidth="1"/>
    <col min="2551" max="2551" width="5.6328125" style="3" customWidth="1"/>
    <col min="2552" max="2552" width="9" style="3" customWidth="1"/>
    <col min="2553" max="2553" width="5.6328125" style="3" customWidth="1"/>
    <col min="2554" max="2554" width="9" style="3" customWidth="1"/>
    <col min="2555" max="2555" width="5.6328125" style="3" customWidth="1"/>
    <col min="2556" max="2556" width="9" style="3" customWidth="1"/>
    <col min="2557" max="2557" width="5.6328125" style="3" customWidth="1"/>
    <col min="2558" max="2558" width="9" style="3" customWidth="1"/>
    <col min="2559" max="2559" width="9" style="3"/>
    <col min="2560" max="2560" width="0.90625" style="3" customWidth="1"/>
    <col min="2561" max="2561" width="4.453125" style="3" customWidth="1"/>
    <col min="2562" max="2562" width="9" style="3"/>
    <col min="2563" max="2563" width="11.08984375" style="3" customWidth="1"/>
    <col min="2564" max="2564" width="0.90625" style="3" customWidth="1"/>
    <col min="2565" max="2565" width="4.6328125" style="3" customWidth="1"/>
    <col min="2566" max="2566" width="22.6328125" style="3" customWidth="1"/>
    <col min="2567" max="2570" width="0" style="3" hidden="1" customWidth="1"/>
    <col min="2571" max="2786" width="9" style="3"/>
    <col min="2787" max="2787" width="5.7265625" style="3" customWidth="1"/>
    <col min="2788" max="2789" width="29.6328125" style="3" customWidth="1"/>
    <col min="2790" max="2790" width="10.26953125" style="3" customWidth="1"/>
    <col min="2791" max="2791" width="5.7265625" style="3" customWidth="1"/>
    <col min="2792" max="2792" width="13.6328125" style="3" customWidth="1"/>
    <col min="2793" max="2793" width="14.6328125" style="3" customWidth="1"/>
    <col min="2794" max="2794" width="5.08984375" style="3" customWidth="1"/>
    <col min="2795" max="2795" width="12.6328125" style="3" customWidth="1"/>
    <col min="2796" max="2796" width="1.6328125" style="3" customWidth="1"/>
    <col min="2797" max="2797" width="11.7265625" style="3" customWidth="1"/>
    <col min="2798" max="2798" width="13" style="3" customWidth="1"/>
    <col min="2799" max="2802" width="11.7265625" style="3" customWidth="1"/>
    <col min="2803" max="2803" width="10.453125" style="3" customWidth="1"/>
    <col min="2804" max="2804" width="0.90625" style="3" customWidth="1"/>
    <col min="2805" max="2805" width="5.6328125" style="3" customWidth="1"/>
    <col min="2806" max="2806" width="9" style="3" customWidth="1"/>
    <col min="2807" max="2807" width="5.6328125" style="3" customWidth="1"/>
    <col min="2808" max="2808" width="9" style="3" customWidth="1"/>
    <col min="2809" max="2809" width="5.6328125" style="3" customWidth="1"/>
    <col min="2810" max="2810" width="9" style="3" customWidth="1"/>
    <col min="2811" max="2811" width="5.6328125" style="3" customWidth="1"/>
    <col min="2812" max="2812" width="9" style="3" customWidth="1"/>
    <col min="2813" max="2813" width="5.6328125" style="3" customWidth="1"/>
    <col min="2814" max="2814" width="9" style="3" customWidth="1"/>
    <col min="2815" max="2815" width="9" style="3"/>
    <col min="2816" max="2816" width="0.90625" style="3" customWidth="1"/>
    <col min="2817" max="2817" width="4.453125" style="3" customWidth="1"/>
    <col min="2818" max="2818" width="9" style="3"/>
    <col min="2819" max="2819" width="11.08984375" style="3" customWidth="1"/>
    <col min="2820" max="2820" width="0.90625" style="3" customWidth="1"/>
    <col min="2821" max="2821" width="4.6328125" style="3" customWidth="1"/>
    <col min="2822" max="2822" width="22.6328125" style="3" customWidth="1"/>
    <col min="2823" max="2826" width="0" style="3" hidden="1" customWidth="1"/>
    <col min="2827" max="3042" width="9" style="3"/>
    <col min="3043" max="3043" width="5.7265625" style="3" customWidth="1"/>
    <col min="3044" max="3045" width="29.6328125" style="3" customWidth="1"/>
    <col min="3046" max="3046" width="10.26953125" style="3" customWidth="1"/>
    <col min="3047" max="3047" width="5.7265625" style="3" customWidth="1"/>
    <col min="3048" max="3048" width="13.6328125" style="3" customWidth="1"/>
    <col min="3049" max="3049" width="14.6328125" style="3" customWidth="1"/>
    <col min="3050" max="3050" width="5.08984375" style="3" customWidth="1"/>
    <col min="3051" max="3051" width="12.6328125" style="3" customWidth="1"/>
    <col min="3052" max="3052" width="1.6328125" style="3" customWidth="1"/>
    <col min="3053" max="3053" width="11.7265625" style="3" customWidth="1"/>
    <col min="3054" max="3054" width="13" style="3" customWidth="1"/>
    <col min="3055" max="3058" width="11.7265625" style="3" customWidth="1"/>
    <col min="3059" max="3059" width="10.453125" style="3" customWidth="1"/>
    <col min="3060" max="3060" width="0.90625" style="3" customWidth="1"/>
    <col min="3061" max="3061" width="5.6328125" style="3" customWidth="1"/>
    <col min="3062" max="3062" width="9" style="3" customWidth="1"/>
    <col min="3063" max="3063" width="5.6328125" style="3" customWidth="1"/>
    <col min="3064" max="3064" width="9" style="3" customWidth="1"/>
    <col min="3065" max="3065" width="5.6328125" style="3" customWidth="1"/>
    <col min="3066" max="3066" width="9" style="3" customWidth="1"/>
    <col min="3067" max="3067" width="5.6328125" style="3" customWidth="1"/>
    <col min="3068" max="3068" width="9" style="3" customWidth="1"/>
    <col min="3069" max="3069" width="5.6328125" style="3" customWidth="1"/>
    <col min="3070" max="3070" width="9" style="3" customWidth="1"/>
    <col min="3071" max="3071" width="9" style="3"/>
    <col min="3072" max="3072" width="0.90625" style="3" customWidth="1"/>
    <col min="3073" max="3073" width="4.453125" style="3" customWidth="1"/>
    <col min="3074" max="3074" width="9" style="3"/>
    <col min="3075" max="3075" width="11.08984375" style="3" customWidth="1"/>
    <col min="3076" max="3076" width="0.90625" style="3" customWidth="1"/>
    <col min="3077" max="3077" width="4.6328125" style="3" customWidth="1"/>
    <col min="3078" max="3078" width="22.6328125" style="3" customWidth="1"/>
    <col min="3079" max="3082" width="0" style="3" hidden="1" customWidth="1"/>
    <col min="3083" max="3298" width="9" style="3"/>
    <col min="3299" max="3299" width="5.7265625" style="3" customWidth="1"/>
    <col min="3300" max="3301" width="29.6328125" style="3" customWidth="1"/>
    <col min="3302" max="3302" width="10.26953125" style="3" customWidth="1"/>
    <col min="3303" max="3303" width="5.7265625" style="3" customWidth="1"/>
    <col min="3304" max="3304" width="13.6328125" style="3" customWidth="1"/>
    <col min="3305" max="3305" width="14.6328125" style="3" customWidth="1"/>
    <col min="3306" max="3306" width="5.08984375" style="3" customWidth="1"/>
    <col min="3307" max="3307" width="12.6328125" style="3" customWidth="1"/>
    <col min="3308" max="3308" width="1.6328125" style="3" customWidth="1"/>
    <col min="3309" max="3309" width="11.7265625" style="3" customWidth="1"/>
    <col min="3310" max="3310" width="13" style="3" customWidth="1"/>
    <col min="3311" max="3314" width="11.7265625" style="3" customWidth="1"/>
    <col min="3315" max="3315" width="10.453125" style="3" customWidth="1"/>
    <col min="3316" max="3316" width="0.90625" style="3" customWidth="1"/>
    <col min="3317" max="3317" width="5.6328125" style="3" customWidth="1"/>
    <col min="3318" max="3318" width="9" style="3" customWidth="1"/>
    <col min="3319" max="3319" width="5.6328125" style="3" customWidth="1"/>
    <col min="3320" max="3320" width="9" style="3" customWidth="1"/>
    <col min="3321" max="3321" width="5.6328125" style="3" customWidth="1"/>
    <col min="3322" max="3322" width="9" style="3" customWidth="1"/>
    <col min="3323" max="3323" width="5.6328125" style="3" customWidth="1"/>
    <col min="3324" max="3324" width="9" style="3" customWidth="1"/>
    <col min="3325" max="3325" width="5.6328125" style="3" customWidth="1"/>
    <col min="3326" max="3326" width="9" style="3" customWidth="1"/>
    <col min="3327" max="3327" width="9" style="3"/>
    <col min="3328" max="3328" width="0.90625" style="3" customWidth="1"/>
    <col min="3329" max="3329" width="4.453125" style="3" customWidth="1"/>
    <col min="3330" max="3330" width="9" style="3"/>
    <col min="3331" max="3331" width="11.08984375" style="3" customWidth="1"/>
    <col min="3332" max="3332" width="0.90625" style="3" customWidth="1"/>
    <col min="3333" max="3333" width="4.6328125" style="3" customWidth="1"/>
    <col min="3334" max="3334" width="22.6328125" style="3" customWidth="1"/>
    <col min="3335" max="3338" width="0" style="3" hidden="1" customWidth="1"/>
    <col min="3339" max="3554" width="9" style="3"/>
    <col min="3555" max="3555" width="5.7265625" style="3" customWidth="1"/>
    <col min="3556" max="3557" width="29.6328125" style="3" customWidth="1"/>
    <col min="3558" max="3558" width="10.26953125" style="3" customWidth="1"/>
    <col min="3559" max="3559" width="5.7265625" style="3" customWidth="1"/>
    <col min="3560" max="3560" width="13.6328125" style="3" customWidth="1"/>
    <col min="3561" max="3561" width="14.6328125" style="3" customWidth="1"/>
    <col min="3562" max="3562" width="5.08984375" style="3" customWidth="1"/>
    <col min="3563" max="3563" width="12.6328125" style="3" customWidth="1"/>
    <col min="3564" max="3564" width="1.6328125" style="3" customWidth="1"/>
    <col min="3565" max="3565" width="11.7265625" style="3" customWidth="1"/>
    <col min="3566" max="3566" width="13" style="3" customWidth="1"/>
    <col min="3567" max="3570" width="11.7265625" style="3" customWidth="1"/>
    <col min="3571" max="3571" width="10.453125" style="3" customWidth="1"/>
    <col min="3572" max="3572" width="0.90625" style="3" customWidth="1"/>
    <col min="3573" max="3573" width="5.6328125" style="3" customWidth="1"/>
    <col min="3574" max="3574" width="9" style="3" customWidth="1"/>
    <col min="3575" max="3575" width="5.6328125" style="3" customWidth="1"/>
    <col min="3576" max="3576" width="9" style="3" customWidth="1"/>
    <col min="3577" max="3577" width="5.6328125" style="3" customWidth="1"/>
    <col min="3578" max="3578" width="9" style="3" customWidth="1"/>
    <col min="3579" max="3579" width="5.6328125" style="3" customWidth="1"/>
    <col min="3580" max="3580" width="9" style="3" customWidth="1"/>
    <col min="3581" max="3581" width="5.6328125" style="3" customWidth="1"/>
    <col min="3582" max="3582" width="9" style="3" customWidth="1"/>
    <col min="3583" max="3583" width="9" style="3"/>
    <col min="3584" max="3584" width="0.90625" style="3" customWidth="1"/>
    <col min="3585" max="3585" width="4.453125" style="3" customWidth="1"/>
    <col min="3586" max="3586" width="9" style="3"/>
    <col min="3587" max="3587" width="11.08984375" style="3" customWidth="1"/>
    <col min="3588" max="3588" width="0.90625" style="3" customWidth="1"/>
    <col min="3589" max="3589" width="4.6328125" style="3" customWidth="1"/>
    <col min="3590" max="3590" width="22.6328125" style="3" customWidth="1"/>
    <col min="3591" max="3594" width="0" style="3" hidden="1" customWidth="1"/>
    <col min="3595" max="3810" width="9" style="3"/>
    <col min="3811" max="3811" width="5.7265625" style="3" customWidth="1"/>
    <col min="3812" max="3813" width="29.6328125" style="3" customWidth="1"/>
    <col min="3814" max="3814" width="10.26953125" style="3" customWidth="1"/>
    <col min="3815" max="3815" width="5.7265625" style="3" customWidth="1"/>
    <col min="3816" max="3816" width="13.6328125" style="3" customWidth="1"/>
    <col min="3817" max="3817" width="14.6328125" style="3" customWidth="1"/>
    <col min="3818" max="3818" width="5.08984375" style="3" customWidth="1"/>
    <col min="3819" max="3819" width="12.6328125" style="3" customWidth="1"/>
    <col min="3820" max="3820" width="1.6328125" style="3" customWidth="1"/>
    <col min="3821" max="3821" width="11.7265625" style="3" customWidth="1"/>
    <col min="3822" max="3822" width="13" style="3" customWidth="1"/>
    <col min="3823" max="3826" width="11.7265625" style="3" customWidth="1"/>
    <col min="3827" max="3827" width="10.453125" style="3" customWidth="1"/>
    <col min="3828" max="3828" width="0.90625" style="3" customWidth="1"/>
    <col min="3829" max="3829" width="5.6328125" style="3" customWidth="1"/>
    <col min="3830" max="3830" width="9" style="3" customWidth="1"/>
    <col min="3831" max="3831" width="5.6328125" style="3" customWidth="1"/>
    <col min="3832" max="3832" width="9" style="3" customWidth="1"/>
    <col min="3833" max="3833" width="5.6328125" style="3" customWidth="1"/>
    <col min="3834" max="3834" width="9" style="3" customWidth="1"/>
    <col min="3835" max="3835" width="5.6328125" style="3" customWidth="1"/>
    <col min="3836" max="3836" width="9" style="3" customWidth="1"/>
    <col min="3837" max="3837" width="5.6328125" style="3" customWidth="1"/>
    <col min="3838" max="3838" width="9" style="3" customWidth="1"/>
    <col min="3839" max="3839" width="9" style="3"/>
    <col min="3840" max="3840" width="0.90625" style="3" customWidth="1"/>
    <col min="3841" max="3841" width="4.453125" style="3" customWidth="1"/>
    <col min="3842" max="3842" width="9" style="3"/>
    <col min="3843" max="3843" width="11.08984375" style="3" customWidth="1"/>
    <col min="3844" max="3844" width="0.90625" style="3" customWidth="1"/>
    <col min="3845" max="3845" width="4.6328125" style="3" customWidth="1"/>
    <col min="3846" max="3846" width="22.6328125" style="3" customWidth="1"/>
    <col min="3847" max="3850" width="0" style="3" hidden="1" customWidth="1"/>
    <col min="3851" max="4066" width="9" style="3"/>
    <col min="4067" max="4067" width="5.7265625" style="3" customWidth="1"/>
    <col min="4068" max="4069" width="29.6328125" style="3" customWidth="1"/>
    <col min="4070" max="4070" width="10.26953125" style="3" customWidth="1"/>
    <col min="4071" max="4071" width="5.7265625" style="3" customWidth="1"/>
    <col min="4072" max="4072" width="13.6328125" style="3" customWidth="1"/>
    <col min="4073" max="4073" width="14.6328125" style="3" customWidth="1"/>
    <col min="4074" max="4074" width="5.08984375" style="3" customWidth="1"/>
    <col min="4075" max="4075" width="12.6328125" style="3" customWidth="1"/>
    <col min="4076" max="4076" width="1.6328125" style="3" customWidth="1"/>
    <col min="4077" max="4077" width="11.7265625" style="3" customWidth="1"/>
    <col min="4078" max="4078" width="13" style="3" customWidth="1"/>
    <col min="4079" max="4082" width="11.7265625" style="3" customWidth="1"/>
    <col min="4083" max="4083" width="10.453125" style="3" customWidth="1"/>
    <col min="4084" max="4084" width="0.90625" style="3" customWidth="1"/>
    <col min="4085" max="4085" width="5.6328125" style="3" customWidth="1"/>
    <col min="4086" max="4086" width="9" style="3" customWidth="1"/>
    <col min="4087" max="4087" width="5.6328125" style="3" customWidth="1"/>
    <col min="4088" max="4088" width="9" style="3" customWidth="1"/>
    <col min="4089" max="4089" width="5.6328125" style="3" customWidth="1"/>
    <col min="4090" max="4090" width="9" style="3" customWidth="1"/>
    <col min="4091" max="4091" width="5.6328125" style="3" customWidth="1"/>
    <col min="4092" max="4092" width="9" style="3" customWidth="1"/>
    <col min="4093" max="4093" width="5.6328125" style="3" customWidth="1"/>
    <col min="4094" max="4094" width="9" style="3" customWidth="1"/>
    <col min="4095" max="4095" width="9" style="3"/>
    <col min="4096" max="4096" width="0.90625" style="3" customWidth="1"/>
    <col min="4097" max="4097" width="4.453125" style="3" customWidth="1"/>
    <col min="4098" max="4098" width="9" style="3"/>
    <col min="4099" max="4099" width="11.08984375" style="3" customWidth="1"/>
    <col min="4100" max="4100" width="0.90625" style="3" customWidth="1"/>
    <col min="4101" max="4101" width="4.6328125" style="3" customWidth="1"/>
    <col min="4102" max="4102" width="22.6328125" style="3" customWidth="1"/>
    <col min="4103" max="4106" width="0" style="3" hidden="1" customWidth="1"/>
    <col min="4107" max="4322" width="9" style="3"/>
    <col min="4323" max="4323" width="5.7265625" style="3" customWidth="1"/>
    <col min="4324" max="4325" width="29.6328125" style="3" customWidth="1"/>
    <col min="4326" max="4326" width="10.26953125" style="3" customWidth="1"/>
    <col min="4327" max="4327" width="5.7265625" style="3" customWidth="1"/>
    <col min="4328" max="4328" width="13.6328125" style="3" customWidth="1"/>
    <col min="4329" max="4329" width="14.6328125" style="3" customWidth="1"/>
    <col min="4330" max="4330" width="5.08984375" style="3" customWidth="1"/>
    <col min="4331" max="4331" width="12.6328125" style="3" customWidth="1"/>
    <col min="4332" max="4332" width="1.6328125" style="3" customWidth="1"/>
    <col min="4333" max="4333" width="11.7265625" style="3" customWidth="1"/>
    <col min="4334" max="4334" width="13" style="3" customWidth="1"/>
    <col min="4335" max="4338" width="11.7265625" style="3" customWidth="1"/>
    <col min="4339" max="4339" width="10.453125" style="3" customWidth="1"/>
    <col min="4340" max="4340" width="0.90625" style="3" customWidth="1"/>
    <col min="4341" max="4341" width="5.6328125" style="3" customWidth="1"/>
    <col min="4342" max="4342" width="9" style="3" customWidth="1"/>
    <col min="4343" max="4343" width="5.6328125" style="3" customWidth="1"/>
    <col min="4344" max="4344" width="9" style="3" customWidth="1"/>
    <col min="4345" max="4345" width="5.6328125" style="3" customWidth="1"/>
    <col min="4346" max="4346" width="9" style="3" customWidth="1"/>
    <col min="4347" max="4347" width="5.6328125" style="3" customWidth="1"/>
    <col min="4348" max="4348" width="9" style="3" customWidth="1"/>
    <col min="4349" max="4349" width="5.6328125" style="3" customWidth="1"/>
    <col min="4350" max="4350" width="9" style="3" customWidth="1"/>
    <col min="4351" max="4351" width="9" style="3"/>
    <col min="4352" max="4352" width="0.90625" style="3" customWidth="1"/>
    <col min="4353" max="4353" width="4.453125" style="3" customWidth="1"/>
    <col min="4354" max="4354" width="9" style="3"/>
    <col min="4355" max="4355" width="11.08984375" style="3" customWidth="1"/>
    <col min="4356" max="4356" width="0.90625" style="3" customWidth="1"/>
    <col min="4357" max="4357" width="4.6328125" style="3" customWidth="1"/>
    <col min="4358" max="4358" width="22.6328125" style="3" customWidth="1"/>
    <col min="4359" max="4362" width="0" style="3" hidden="1" customWidth="1"/>
    <col min="4363" max="4578" width="9" style="3"/>
    <col min="4579" max="4579" width="5.7265625" style="3" customWidth="1"/>
    <col min="4580" max="4581" width="29.6328125" style="3" customWidth="1"/>
    <col min="4582" max="4582" width="10.26953125" style="3" customWidth="1"/>
    <col min="4583" max="4583" width="5.7265625" style="3" customWidth="1"/>
    <col min="4584" max="4584" width="13.6328125" style="3" customWidth="1"/>
    <col min="4585" max="4585" width="14.6328125" style="3" customWidth="1"/>
    <col min="4586" max="4586" width="5.08984375" style="3" customWidth="1"/>
    <col min="4587" max="4587" width="12.6328125" style="3" customWidth="1"/>
    <col min="4588" max="4588" width="1.6328125" style="3" customWidth="1"/>
    <col min="4589" max="4589" width="11.7265625" style="3" customWidth="1"/>
    <col min="4590" max="4590" width="13" style="3" customWidth="1"/>
    <col min="4591" max="4594" width="11.7265625" style="3" customWidth="1"/>
    <col min="4595" max="4595" width="10.453125" style="3" customWidth="1"/>
    <col min="4596" max="4596" width="0.90625" style="3" customWidth="1"/>
    <col min="4597" max="4597" width="5.6328125" style="3" customWidth="1"/>
    <col min="4598" max="4598" width="9" style="3" customWidth="1"/>
    <col min="4599" max="4599" width="5.6328125" style="3" customWidth="1"/>
    <col min="4600" max="4600" width="9" style="3" customWidth="1"/>
    <col min="4601" max="4601" width="5.6328125" style="3" customWidth="1"/>
    <col min="4602" max="4602" width="9" style="3" customWidth="1"/>
    <col min="4603" max="4603" width="5.6328125" style="3" customWidth="1"/>
    <col min="4604" max="4604" width="9" style="3" customWidth="1"/>
    <col min="4605" max="4605" width="5.6328125" style="3" customWidth="1"/>
    <col min="4606" max="4606" width="9" style="3" customWidth="1"/>
    <col min="4607" max="4607" width="9" style="3"/>
    <col min="4608" max="4608" width="0.90625" style="3" customWidth="1"/>
    <col min="4609" max="4609" width="4.453125" style="3" customWidth="1"/>
    <col min="4610" max="4610" width="9" style="3"/>
    <col min="4611" max="4611" width="11.08984375" style="3" customWidth="1"/>
    <col min="4612" max="4612" width="0.90625" style="3" customWidth="1"/>
    <col min="4613" max="4613" width="4.6328125" style="3" customWidth="1"/>
    <col min="4614" max="4614" width="22.6328125" style="3" customWidth="1"/>
    <col min="4615" max="4618" width="0" style="3" hidden="1" customWidth="1"/>
    <col min="4619" max="4834" width="9" style="3"/>
    <col min="4835" max="4835" width="5.7265625" style="3" customWidth="1"/>
    <col min="4836" max="4837" width="29.6328125" style="3" customWidth="1"/>
    <col min="4838" max="4838" width="10.26953125" style="3" customWidth="1"/>
    <col min="4839" max="4839" width="5.7265625" style="3" customWidth="1"/>
    <col min="4840" max="4840" width="13.6328125" style="3" customWidth="1"/>
    <col min="4841" max="4841" width="14.6328125" style="3" customWidth="1"/>
    <col min="4842" max="4842" width="5.08984375" style="3" customWidth="1"/>
    <col min="4843" max="4843" width="12.6328125" style="3" customWidth="1"/>
    <col min="4844" max="4844" width="1.6328125" style="3" customWidth="1"/>
    <col min="4845" max="4845" width="11.7265625" style="3" customWidth="1"/>
    <col min="4846" max="4846" width="13" style="3" customWidth="1"/>
    <col min="4847" max="4850" width="11.7265625" style="3" customWidth="1"/>
    <col min="4851" max="4851" width="10.453125" style="3" customWidth="1"/>
    <col min="4852" max="4852" width="0.90625" style="3" customWidth="1"/>
    <col min="4853" max="4853" width="5.6328125" style="3" customWidth="1"/>
    <col min="4854" max="4854" width="9" style="3" customWidth="1"/>
    <col min="4855" max="4855" width="5.6328125" style="3" customWidth="1"/>
    <col min="4856" max="4856" width="9" style="3" customWidth="1"/>
    <col min="4857" max="4857" width="5.6328125" style="3" customWidth="1"/>
    <col min="4858" max="4858" width="9" style="3" customWidth="1"/>
    <col min="4859" max="4859" width="5.6328125" style="3" customWidth="1"/>
    <col min="4860" max="4860" width="9" style="3" customWidth="1"/>
    <col min="4861" max="4861" width="5.6328125" style="3" customWidth="1"/>
    <col min="4862" max="4862" width="9" style="3" customWidth="1"/>
    <col min="4863" max="4863" width="9" style="3"/>
    <col min="4864" max="4864" width="0.90625" style="3" customWidth="1"/>
    <col min="4865" max="4865" width="4.453125" style="3" customWidth="1"/>
    <col min="4866" max="4866" width="9" style="3"/>
    <col min="4867" max="4867" width="11.08984375" style="3" customWidth="1"/>
    <col min="4868" max="4868" width="0.90625" style="3" customWidth="1"/>
    <col min="4869" max="4869" width="4.6328125" style="3" customWidth="1"/>
    <col min="4870" max="4870" width="22.6328125" style="3" customWidth="1"/>
    <col min="4871" max="4874" width="0" style="3" hidden="1" customWidth="1"/>
    <col min="4875" max="5090" width="9" style="3"/>
    <col min="5091" max="5091" width="5.7265625" style="3" customWidth="1"/>
    <col min="5092" max="5093" width="29.6328125" style="3" customWidth="1"/>
    <col min="5094" max="5094" width="10.26953125" style="3" customWidth="1"/>
    <col min="5095" max="5095" width="5.7265625" style="3" customWidth="1"/>
    <col min="5096" max="5096" width="13.6328125" style="3" customWidth="1"/>
    <col min="5097" max="5097" width="14.6328125" style="3" customWidth="1"/>
    <col min="5098" max="5098" width="5.08984375" style="3" customWidth="1"/>
    <col min="5099" max="5099" width="12.6328125" style="3" customWidth="1"/>
    <col min="5100" max="5100" width="1.6328125" style="3" customWidth="1"/>
    <col min="5101" max="5101" width="11.7265625" style="3" customWidth="1"/>
    <col min="5102" max="5102" width="13" style="3" customWidth="1"/>
    <col min="5103" max="5106" width="11.7265625" style="3" customWidth="1"/>
    <col min="5107" max="5107" width="10.453125" style="3" customWidth="1"/>
    <col min="5108" max="5108" width="0.90625" style="3" customWidth="1"/>
    <col min="5109" max="5109" width="5.6328125" style="3" customWidth="1"/>
    <col min="5110" max="5110" width="9" style="3" customWidth="1"/>
    <col min="5111" max="5111" width="5.6328125" style="3" customWidth="1"/>
    <col min="5112" max="5112" width="9" style="3" customWidth="1"/>
    <col min="5113" max="5113" width="5.6328125" style="3" customWidth="1"/>
    <col min="5114" max="5114" width="9" style="3" customWidth="1"/>
    <col min="5115" max="5115" width="5.6328125" style="3" customWidth="1"/>
    <col min="5116" max="5116" width="9" style="3" customWidth="1"/>
    <col min="5117" max="5117" width="5.6328125" style="3" customWidth="1"/>
    <col min="5118" max="5118" width="9" style="3" customWidth="1"/>
    <col min="5119" max="5119" width="9" style="3"/>
    <col min="5120" max="5120" width="0.90625" style="3" customWidth="1"/>
    <col min="5121" max="5121" width="4.453125" style="3" customWidth="1"/>
    <col min="5122" max="5122" width="9" style="3"/>
    <col min="5123" max="5123" width="11.08984375" style="3" customWidth="1"/>
    <col min="5124" max="5124" width="0.90625" style="3" customWidth="1"/>
    <col min="5125" max="5125" width="4.6328125" style="3" customWidth="1"/>
    <col min="5126" max="5126" width="22.6328125" style="3" customWidth="1"/>
    <col min="5127" max="5130" width="0" style="3" hidden="1" customWidth="1"/>
    <col min="5131" max="5346" width="9" style="3"/>
    <col min="5347" max="5347" width="5.7265625" style="3" customWidth="1"/>
    <col min="5348" max="5349" width="29.6328125" style="3" customWidth="1"/>
    <col min="5350" max="5350" width="10.26953125" style="3" customWidth="1"/>
    <col min="5351" max="5351" width="5.7265625" style="3" customWidth="1"/>
    <col min="5352" max="5352" width="13.6328125" style="3" customWidth="1"/>
    <col min="5353" max="5353" width="14.6328125" style="3" customWidth="1"/>
    <col min="5354" max="5354" width="5.08984375" style="3" customWidth="1"/>
    <col min="5355" max="5355" width="12.6328125" style="3" customWidth="1"/>
    <col min="5356" max="5356" width="1.6328125" style="3" customWidth="1"/>
    <col min="5357" max="5357" width="11.7265625" style="3" customWidth="1"/>
    <col min="5358" max="5358" width="13" style="3" customWidth="1"/>
    <col min="5359" max="5362" width="11.7265625" style="3" customWidth="1"/>
    <col min="5363" max="5363" width="10.453125" style="3" customWidth="1"/>
    <col min="5364" max="5364" width="0.90625" style="3" customWidth="1"/>
    <col min="5365" max="5365" width="5.6328125" style="3" customWidth="1"/>
    <col min="5366" max="5366" width="9" style="3" customWidth="1"/>
    <col min="5367" max="5367" width="5.6328125" style="3" customWidth="1"/>
    <col min="5368" max="5368" width="9" style="3" customWidth="1"/>
    <col min="5369" max="5369" width="5.6328125" style="3" customWidth="1"/>
    <col min="5370" max="5370" width="9" style="3" customWidth="1"/>
    <col min="5371" max="5371" width="5.6328125" style="3" customWidth="1"/>
    <col min="5372" max="5372" width="9" style="3" customWidth="1"/>
    <col min="5373" max="5373" width="5.6328125" style="3" customWidth="1"/>
    <col min="5374" max="5374" width="9" style="3" customWidth="1"/>
    <col min="5375" max="5375" width="9" style="3"/>
    <col min="5376" max="5376" width="0.90625" style="3" customWidth="1"/>
    <col min="5377" max="5377" width="4.453125" style="3" customWidth="1"/>
    <col min="5378" max="5378" width="9" style="3"/>
    <col min="5379" max="5379" width="11.08984375" style="3" customWidth="1"/>
    <col min="5380" max="5380" width="0.90625" style="3" customWidth="1"/>
    <col min="5381" max="5381" width="4.6328125" style="3" customWidth="1"/>
    <col min="5382" max="5382" width="22.6328125" style="3" customWidth="1"/>
    <col min="5383" max="5386" width="0" style="3" hidden="1" customWidth="1"/>
    <col min="5387" max="5602" width="9" style="3"/>
    <col min="5603" max="5603" width="5.7265625" style="3" customWidth="1"/>
    <col min="5604" max="5605" width="29.6328125" style="3" customWidth="1"/>
    <col min="5606" max="5606" width="10.26953125" style="3" customWidth="1"/>
    <col min="5607" max="5607" width="5.7265625" style="3" customWidth="1"/>
    <col min="5608" max="5608" width="13.6328125" style="3" customWidth="1"/>
    <col min="5609" max="5609" width="14.6328125" style="3" customWidth="1"/>
    <col min="5610" max="5610" width="5.08984375" style="3" customWidth="1"/>
    <col min="5611" max="5611" width="12.6328125" style="3" customWidth="1"/>
    <col min="5612" max="5612" width="1.6328125" style="3" customWidth="1"/>
    <col min="5613" max="5613" width="11.7265625" style="3" customWidth="1"/>
    <col min="5614" max="5614" width="13" style="3" customWidth="1"/>
    <col min="5615" max="5618" width="11.7265625" style="3" customWidth="1"/>
    <col min="5619" max="5619" width="10.453125" style="3" customWidth="1"/>
    <col min="5620" max="5620" width="0.90625" style="3" customWidth="1"/>
    <col min="5621" max="5621" width="5.6328125" style="3" customWidth="1"/>
    <col min="5622" max="5622" width="9" style="3" customWidth="1"/>
    <col min="5623" max="5623" width="5.6328125" style="3" customWidth="1"/>
    <col min="5624" max="5624" width="9" style="3" customWidth="1"/>
    <col min="5625" max="5625" width="5.6328125" style="3" customWidth="1"/>
    <col min="5626" max="5626" width="9" style="3" customWidth="1"/>
    <col min="5627" max="5627" width="5.6328125" style="3" customWidth="1"/>
    <col min="5628" max="5628" width="9" style="3" customWidth="1"/>
    <col min="5629" max="5629" width="5.6328125" style="3" customWidth="1"/>
    <col min="5630" max="5630" width="9" style="3" customWidth="1"/>
    <col min="5631" max="5631" width="9" style="3"/>
    <col min="5632" max="5632" width="0.90625" style="3" customWidth="1"/>
    <col min="5633" max="5633" width="4.453125" style="3" customWidth="1"/>
    <col min="5634" max="5634" width="9" style="3"/>
    <col min="5635" max="5635" width="11.08984375" style="3" customWidth="1"/>
    <col min="5636" max="5636" width="0.90625" style="3" customWidth="1"/>
    <col min="5637" max="5637" width="4.6328125" style="3" customWidth="1"/>
    <col min="5638" max="5638" width="22.6328125" style="3" customWidth="1"/>
    <col min="5639" max="5642" width="0" style="3" hidden="1" customWidth="1"/>
    <col min="5643" max="5858" width="9" style="3"/>
    <col min="5859" max="5859" width="5.7265625" style="3" customWidth="1"/>
    <col min="5860" max="5861" width="29.6328125" style="3" customWidth="1"/>
    <col min="5862" max="5862" width="10.26953125" style="3" customWidth="1"/>
    <col min="5863" max="5863" width="5.7265625" style="3" customWidth="1"/>
    <col min="5864" max="5864" width="13.6328125" style="3" customWidth="1"/>
    <col min="5865" max="5865" width="14.6328125" style="3" customWidth="1"/>
    <col min="5866" max="5866" width="5.08984375" style="3" customWidth="1"/>
    <col min="5867" max="5867" width="12.6328125" style="3" customWidth="1"/>
    <col min="5868" max="5868" width="1.6328125" style="3" customWidth="1"/>
    <col min="5869" max="5869" width="11.7265625" style="3" customWidth="1"/>
    <col min="5870" max="5870" width="13" style="3" customWidth="1"/>
    <col min="5871" max="5874" width="11.7265625" style="3" customWidth="1"/>
    <col min="5875" max="5875" width="10.453125" style="3" customWidth="1"/>
    <col min="5876" max="5876" width="0.90625" style="3" customWidth="1"/>
    <col min="5877" max="5877" width="5.6328125" style="3" customWidth="1"/>
    <col min="5878" max="5878" width="9" style="3" customWidth="1"/>
    <col min="5879" max="5879" width="5.6328125" style="3" customWidth="1"/>
    <col min="5880" max="5880" width="9" style="3" customWidth="1"/>
    <col min="5881" max="5881" width="5.6328125" style="3" customWidth="1"/>
    <col min="5882" max="5882" width="9" style="3" customWidth="1"/>
    <col min="5883" max="5883" width="5.6328125" style="3" customWidth="1"/>
    <col min="5884" max="5884" width="9" style="3" customWidth="1"/>
    <col min="5885" max="5885" width="5.6328125" style="3" customWidth="1"/>
    <col min="5886" max="5886" width="9" style="3" customWidth="1"/>
    <col min="5887" max="5887" width="9" style="3"/>
    <col min="5888" max="5888" width="0.90625" style="3" customWidth="1"/>
    <col min="5889" max="5889" width="4.453125" style="3" customWidth="1"/>
    <col min="5890" max="5890" width="9" style="3"/>
    <col min="5891" max="5891" width="11.08984375" style="3" customWidth="1"/>
    <col min="5892" max="5892" width="0.90625" style="3" customWidth="1"/>
    <col min="5893" max="5893" width="4.6328125" style="3" customWidth="1"/>
    <col min="5894" max="5894" width="22.6328125" style="3" customWidth="1"/>
    <col min="5895" max="5898" width="0" style="3" hidden="1" customWidth="1"/>
    <col min="5899" max="6114" width="9" style="3"/>
    <col min="6115" max="6115" width="5.7265625" style="3" customWidth="1"/>
    <col min="6116" max="6117" width="29.6328125" style="3" customWidth="1"/>
    <col min="6118" max="6118" width="10.26953125" style="3" customWidth="1"/>
    <col min="6119" max="6119" width="5.7265625" style="3" customWidth="1"/>
    <col min="6120" max="6120" width="13.6328125" style="3" customWidth="1"/>
    <col min="6121" max="6121" width="14.6328125" style="3" customWidth="1"/>
    <col min="6122" max="6122" width="5.08984375" style="3" customWidth="1"/>
    <col min="6123" max="6123" width="12.6328125" style="3" customWidth="1"/>
    <col min="6124" max="6124" width="1.6328125" style="3" customWidth="1"/>
    <col min="6125" max="6125" width="11.7265625" style="3" customWidth="1"/>
    <col min="6126" max="6126" width="13" style="3" customWidth="1"/>
    <col min="6127" max="6130" width="11.7265625" style="3" customWidth="1"/>
    <col min="6131" max="6131" width="10.453125" style="3" customWidth="1"/>
    <col min="6132" max="6132" width="0.90625" style="3" customWidth="1"/>
    <col min="6133" max="6133" width="5.6328125" style="3" customWidth="1"/>
    <col min="6134" max="6134" width="9" style="3" customWidth="1"/>
    <col min="6135" max="6135" width="5.6328125" style="3" customWidth="1"/>
    <col min="6136" max="6136" width="9" style="3" customWidth="1"/>
    <col min="6137" max="6137" width="5.6328125" style="3" customWidth="1"/>
    <col min="6138" max="6138" width="9" style="3" customWidth="1"/>
    <col min="6139" max="6139" width="5.6328125" style="3" customWidth="1"/>
    <col min="6140" max="6140" width="9" style="3" customWidth="1"/>
    <col min="6141" max="6141" width="5.6328125" style="3" customWidth="1"/>
    <col min="6142" max="6142" width="9" style="3" customWidth="1"/>
    <col min="6143" max="6143" width="9" style="3"/>
    <col min="6144" max="6144" width="0.90625" style="3" customWidth="1"/>
    <col min="6145" max="6145" width="4.453125" style="3" customWidth="1"/>
    <col min="6146" max="6146" width="9" style="3"/>
    <col min="6147" max="6147" width="11.08984375" style="3" customWidth="1"/>
    <col min="6148" max="6148" width="0.90625" style="3" customWidth="1"/>
    <col min="6149" max="6149" width="4.6328125" style="3" customWidth="1"/>
    <col min="6150" max="6150" width="22.6328125" style="3" customWidth="1"/>
    <col min="6151" max="6154" width="0" style="3" hidden="1" customWidth="1"/>
    <col min="6155" max="6370" width="9" style="3"/>
    <col min="6371" max="6371" width="5.7265625" style="3" customWidth="1"/>
    <col min="6372" max="6373" width="29.6328125" style="3" customWidth="1"/>
    <col min="6374" max="6374" width="10.26953125" style="3" customWidth="1"/>
    <col min="6375" max="6375" width="5.7265625" style="3" customWidth="1"/>
    <col min="6376" max="6376" width="13.6328125" style="3" customWidth="1"/>
    <col min="6377" max="6377" width="14.6328125" style="3" customWidth="1"/>
    <col min="6378" max="6378" width="5.08984375" style="3" customWidth="1"/>
    <col min="6379" max="6379" width="12.6328125" style="3" customWidth="1"/>
    <col min="6380" max="6380" width="1.6328125" style="3" customWidth="1"/>
    <col min="6381" max="6381" width="11.7265625" style="3" customWidth="1"/>
    <col min="6382" max="6382" width="13" style="3" customWidth="1"/>
    <col min="6383" max="6386" width="11.7265625" style="3" customWidth="1"/>
    <col min="6387" max="6387" width="10.453125" style="3" customWidth="1"/>
    <col min="6388" max="6388" width="0.90625" style="3" customWidth="1"/>
    <col min="6389" max="6389" width="5.6328125" style="3" customWidth="1"/>
    <col min="6390" max="6390" width="9" style="3" customWidth="1"/>
    <col min="6391" max="6391" width="5.6328125" style="3" customWidth="1"/>
    <col min="6392" max="6392" width="9" style="3" customWidth="1"/>
    <col min="6393" max="6393" width="5.6328125" style="3" customWidth="1"/>
    <col min="6394" max="6394" width="9" style="3" customWidth="1"/>
    <col min="6395" max="6395" width="5.6328125" style="3" customWidth="1"/>
    <col min="6396" max="6396" width="9" style="3" customWidth="1"/>
    <col min="6397" max="6397" width="5.6328125" style="3" customWidth="1"/>
    <col min="6398" max="6398" width="9" style="3" customWidth="1"/>
    <col min="6399" max="6399" width="9" style="3"/>
    <col min="6400" max="6400" width="0.90625" style="3" customWidth="1"/>
    <col min="6401" max="6401" width="4.453125" style="3" customWidth="1"/>
    <col min="6402" max="6402" width="9" style="3"/>
    <col min="6403" max="6403" width="11.08984375" style="3" customWidth="1"/>
    <col min="6404" max="6404" width="0.90625" style="3" customWidth="1"/>
    <col min="6405" max="6405" width="4.6328125" style="3" customWidth="1"/>
    <col min="6406" max="6406" width="22.6328125" style="3" customWidth="1"/>
    <col min="6407" max="6410" width="0" style="3" hidden="1" customWidth="1"/>
    <col min="6411" max="6626" width="9" style="3"/>
    <col min="6627" max="6627" width="5.7265625" style="3" customWidth="1"/>
    <col min="6628" max="6629" width="29.6328125" style="3" customWidth="1"/>
    <col min="6630" max="6630" width="10.26953125" style="3" customWidth="1"/>
    <col min="6631" max="6631" width="5.7265625" style="3" customWidth="1"/>
    <col min="6632" max="6632" width="13.6328125" style="3" customWidth="1"/>
    <col min="6633" max="6633" width="14.6328125" style="3" customWidth="1"/>
    <col min="6634" max="6634" width="5.08984375" style="3" customWidth="1"/>
    <col min="6635" max="6635" width="12.6328125" style="3" customWidth="1"/>
    <col min="6636" max="6636" width="1.6328125" style="3" customWidth="1"/>
    <col min="6637" max="6637" width="11.7265625" style="3" customWidth="1"/>
    <col min="6638" max="6638" width="13" style="3" customWidth="1"/>
    <col min="6639" max="6642" width="11.7265625" style="3" customWidth="1"/>
    <col min="6643" max="6643" width="10.453125" style="3" customWidth="1"/>
    <col min="6644" max="6644" width="0.90625" style="3" customWidth="1"/>
    <col min="6645" max="6645" width="5.6328125" style="3" customWidth="1"/>
    <col min="6646" max="6646" width="9" style="3" customWidth="1"/>
    <col min="6647" max="6647" width="5.6328125" style="3" customWidth="1"/>
    <col min="6648" max="6648" width="9" style="3" customWidth="1"/>
    <col min="6649" max="6649" width="5.6328125" style="3" customWidth="1"/>
    <col min="6650" max="6650" width="9" style="3" customWidth="1"/>
    <col min="6651" max="6651" width="5.6328125" style="3" customWidth="1"/>
    <col min="6652" max="6652" width="9" style="3" customWidth="1"/>
    <col min="6653" max="6653" width="5.6328125" style="3" customWidth="1"/>
    <col min="6654" max="6654" width="9" style="3" customWidth="1"/>
    <col min="6655" max="6655" width="9" style="3"/>
    <col min="6656" max="6656" width="0.90625" style="3" customWidth="1"/>
    <col min="6657" max="6657" width="4.453125" style="3" customWidth="1"/>
    <col min="6658" max="6658" width="9" style="3"/>
    <col min="6659" max="6659" width="11.08984375" style="3" customWidth="1"/>
    <col min="6660" max="6660" width="0.90625" style="3" customWidth="1"/>
    <col min="6661" max="6661" width="4.6328125" style="3" customWidth="1"/>
    <col min="6662" max="6662" width="22.6328125" style="3" customWidth="1"/>
    <col min="6663" max="6666" width="0" style="3" hidden="1" customWidth="1"/>
    <col min="6667" max="6882" width="9" style="3"/>
    <col min="6883" max="6883" width="5.7265625" style="3" customWidth="1"/>
    <col min="6884" max="6885" width="29.6328125" style="3" customWidth="1"/>
    <col min="6886" max="6886" width="10.26953125" style="3" customWidth="1"/>
    <col min="6887" max="6887" width="5.7265625" style="3" customWidth="1"/>
    <col min="6888" max="6888" width="13.6328125" style="3" customWidth="1"/>
    <col min="6889" max="6889" width="14.6328125" style="3" customWidth="1"/>
    <col min="6890" max="6890" width="5.08984375" style="3" customWidth="1"/>
    <col min="6891" max="6891" width="12.6328125" style="3" customWidth="1"/>
    <col min="6892" max="6892" width="1.6328125" style="3" customWidth="1"/>
    <col min="6893" max="6893" width="11.7265625" style="3" customWidth="1"/>
    <col min="6894" max="6894" width="13" style="3" customWidth="1"/>
    <col min="6895" max="6898" width="11.7265625" style="3" customWidth="1"/>
    <col min="6899" max="6899" width="10.453125" style="3" customWidth="1"/>
    <col min="6900" max="6900" width="0.90625" style="3" customWidth="1"/>
    <col min="6901" max="6901" width="5.6328125" style="3" customWidth="1"/>
    <col min="6902" max="6902" width="9" style="3" customWidth="1"/>
    <col min="6903" max="6903" width="5.6328125" style="3" customWidth="1"/>
    <col min="6904" max="6904" width="9" style="3" customWidth="1"/>
    <col min="6905" max="6905" width="5.6328125" style="3" customWidth="1"/>
    <col min="6906" max="6906" width="9" style="3" customWidth="1"/>
    <col min="6907" max="6907" width="5.6328125" style="3" customWidth="1"/>
    <col min="6908" max="6908" width="9" style="3" customWidth="1"/>
    <col min="6909" max="6909" width="5.6328125" style="3" customWidth="1"/>
    <col min="6910" max="6910" width="9" style="3" customWidth="1"/>
    <col min="6911" max="6911" width="9" style="3"/>
    <col min="6912" max="6912" width="0.90625" style="3" customWidth="1"/>
    <col min="6913" max="6913" width="4.453125" style="3" customWidth="1"/>
    <col min="6914" max="6914" width="9" style="3"/>
    <col min="6915" max="6915" width="11.08984375" style="3" customWidth="1"/>
    <col min="6916" max="6916" width="0.90625" style="3" customWidth="1"/>
    <col min="6917" max="6917" width="4.6328125" style="3" customWidth="1"/>
    <col min="6918" max="6918" width="22.6328125" style="3" customWidth="1"/>
    <col min="6919" max="6922" width="0" style="3" hidden="1" customWidth="1"/>
    <col min="6923" max="7138" width="9" style="3"/>
    <col min="7139" max="7139" width="5.7265625" style="3" customWidth="1"/>
    <col min="7140" max="7141" width="29.6328125" style="3" customWidth="1"/>
    <col min="7142" max="7142" width="10.26953125" style="3" customWidth="1"/>
    <col min="7143" max="7143" width="5.7265625" style="3" customWidth="1"/>
    <col min="7144" max="7144" width="13.6328125" style="3" customWidth="1"/>
    <col min="7145" max="7145" width="14.6328125" style="3" customWidth="1"/>
    <col min="7146" max="7146" width="5.08984375" style="3" customWidth="1"/>
    <col min="7147" max="7147" width="12.6328125" style="3" customWidth="1"/>
    <col min="7148" max="7148" width="1.6328125" style="3" customWidth="1"/>
    <col min="7149" max="7149" width="11.7265625" style="3" customWidth="1"/>
    <col min="7150" max="7150" width="13" style="3" customWidth="1"/>
    <col min="7151" max="7154" width="11.7265625" style="3" customWidth="1"/>
    <col min="7155" max="7155" width="10.453125" style="3" customWidth="1"/>
    <col min="7156" max="7156" width="0.90625" style="3" customWidth="1"/>
    <col min="7157" max="7157" width="5.6328125" style="3" customWidth="1"/>
    <col min="7158" max="7158" width="9" style="3" customWidth="1"/>
    <col min="7159" max="7159" width="5.6328125" style="3" customWidth="1"/>
    <col min="7160" max="7160" width="9" style="3" customWidth="1"/>
    <col min="7161" max="7161" width="5.6328125" style="3" customWidth="1"/>
    <col min="7162" max="7162" width="9" style="3" customWidth="1"/>
    <col min="7163" max="7163" width="5.6328125" style="3" customWidth="1"/>
    <col min="7164" max="7164" width="9" style="3" customWidth="1"/>
    <col min="7165" max="7165" width="5.6328125" style="3" customWidth="1"/>
    <col min="7166" max="7166" width="9" style="3" customWidth="1"/>
    <col min="7167" max="7167" width="9" style="3"/>
    <col min="7168" max="7168" width="0.90625" style="3" customWidth="1"/>
    <col min="7169" max="7169" width="4.453125" style="3" customWidth="1"/>
    <col min="7170" max="7170" width="9" style="3"/>
    <col min="7171" max="7171" width="11.08984375" style="3" customWidth="1"/>
    <col min="7172" max="7172" width="0.90625" style="3" customWidth="1"/>
    <col min="7173" max="7173" width="4.6328125" style="3" customWidth="1"/>
    <col min="7174" max="7174" width="22.6328125" style="3" customWidth="1"/>
    <col min="7175" max="7178" width="0" style="3" hidden="1" customWidth="1"/>
    <col min="7179" max="7394" width="9" style="3"/>
    <col min="7395" max="7395" width="5.7265625" style="3" customWidth="1"/>
    <col min="7396" max="7397" width="29.6328125" style="3" customWidth="1"/>
    <col min="7398" max="7398" width="10.26953125" style="3" customWidth="1"/>
    <col min="7399" max="7399" width="5.7265625" style="3" customWidth="1"/>
    <col min="7400" max="7400" width="13.6328125" style="3" customWidth="1"/>
    <col min="7401" max="7401" width="14.6328125" style="3" customWidth="1"/>
    <col min="7402" max="7402" width="5.08984375" style="3" customWidth="1"/>
    <col min="7403" max="7403" width="12.6328125" style="3" customWidth="1"/>
    <col min="7404" max="7404" width="1.6328125" style="3" customWidth="1"/>
    <col min="7405" max="7405" width="11.7265625" style="3" customWidth="1"/>
    <col min="7406" max="7406" width="13" style="3" customWidth="1"/>
    <col min="7407" max="7410" width="11.7265625" style="3" customWidth="1"/>
    <col min="7411" max="7411" width="10.453125" style="3" customWidth="1"/>
    <col min="7412" max="7412" width="0.90625" style="3" customWidth="1"/>
    <col min="7413" max="7413" width="5.6328125" style="3" customWidth="1"/>
    <col min="7414" max="7414" width="9" style="3" customWidth="1"/>
    <col min="7415" max="7415" width="5.6328125" style="3" customWidth="1"/>
    <col min="7416" max="7416" width="9" style="3" customWidth="1"/>
    <col min="7417" max="7417" width="5.6328125" style="3" customWidth="1"/>
    <col min="7418" max="7418" width="9" style="3" customWidth="1"/>
    <col min="7419" max="7419" width="5.6328125" style="3" customWidth="1"/>
    <col min="7420" max="7420" width="9" style="3" customWidth="1"/>
    <col min="7421" max="7421" width="5.6328125" style="3" customWidth="1"/>
    <col min="7422" max="7422" width="9" style="3" customWidth="1"/>
    <col min="7423" max="7423" width="9" style="3"/>
    <col min="7424" max="7424" width="0.90625" style="3" customWidth="1"/>
    <col min="7425" max="7425" width="4.453125" style="3" customWidth="1"/>
    <col min="7426" max="7426" width="9" style="3"/>
    <col min="7427" max="7427" width="11.08984375" style="3" customWidth="1"/>
    <col min="7428" max="7428" width="0.90625" style="3" customWidth="1"/>
    <col min="7429" max="7429" width="4.6328125" style="3" customWidth="1"/>
    <col min="7430" max="7430" width="22.6328125" style="3" customWidth="1"/>
    <col min="7431" max="7434" width="0" style="3" hidden="1" customWidth="1"/>
    <col min="7435" max="7650" width="9" style="3"/>
    <col min="7651" max="7651" width="5.7265625" style="3" customWidth="1"/>
    <col min="7652" max="7653" width="29.6328125" style="3" customWidth="1"/>
    <col min="7654" max="7654" width="10.26953125" style="3" customWidth="1"/>
    <col min="7655" max="7655" width="5.7265625" style="3" customWidth="1"/>
    <col min="7656" max="7656" width="13.6328125" style="3" customWidth="1"/>
    <col min="7657" max="7657" width="14.6328125" style="3" customWidth="1"/>
    <col min="7658" max="7658" width="5.08984375" style="3" customWidth="1"/>
    <col min="7659" max="7659" width="12.6328125" style="3" customWidth="1"/>
    <col min="7660" max="7660" width="1.6328125" style="3" customWidth="1"/>
    <col min="7661" max="7661" width="11.7265625" style="3" customWidth="1"/>
    <col min="7662" max="7662" width="13" style="3" customWidth="1"/>
    <col min="7663" max="7666" width="11.7265625" style="3" customWidth="1"/>
    <col min="7667" max="7667" width="10.453125" style="3" customWidth="1"/>
    <col min="7668" max="7668" width="0.90625" style="3" customWidth="1"/>
    <col min="7669" max="7669" width="5.6328125" style="3" customWidth="1"/>
    <col min="7670" max="7670" width="9" style="3" customWidth="1"/>
    <col min="7671" max="7671" width="5.6328125" style="3" customWidth="1"/>
    <col min="7672" max="7672" width="9" style="3" customWidth="1"/>
    <col min="7673" max="7673" width="5.6328125" style="3" customWidth="1"/>
    <col min="7674" max="7674" width="9" style="3" customWidth="1"/>
    <col min="7675" max="7675" width="5.6328125" style="3" customWidth="1"/>
    <col min="7676" max="7676" width="9" style="3" customWidth="1"/>
    <col min="7677" max="7677" width="5.6328125" style="3" customWidth="1"/>
    <col min="7678" max="7678" width="9" style="3" customWidth="1"/>
    <col min="7679" max="7679" width="9" style="3"/>
    <col min="7680" max="7680" width="0.90625" style="3" customWidth="1"/>
    <col min="7681" max="7681" width="4.453125" style="3" customWidth="1"/>
    <col min="7682" max="7682" width="9" style="3"/>
    <col min="7683" max="7683" width="11.08984375" style="3" customWidth="1"/>
    <col min="7684" max="7684" width="0.90625" style="3" customWidth="1"/>
    <col min="7685" max="7685" width="4.6328125" style="3" customWidth="1"/>
    <col min="7686" max="7686" width="22.6328125" style="3" customWidth="1"/>
    <col min="7687" max="7690" width="0" style="3" hidden="1" customWidth="1"/>
    <col min="7691" max="7906" width="9" style="3"/>
    <col min="7907" max="7907" width="5.7265625" style="3" customWidth="1"/>
    <col min="7908" max="7909" width="29.6328125" style="3" customWidth="1"/>
    <col min="7910" max="7910" width="10.26953125" style="3" customWidth="1"/>
    <col min="7911" max="7911" width="5.7265625" style="3" customWidth="1"/>
    <col min="7912" max="7912" width="13.6328125" style="3" customWidth="1"/>
    <col min="7913" max="7913" width="14.6328125" style="3" customWidth="1"/>
    <col min="7914" max="7914" width="5.08984375" style="3" customWidth="1"/>
    <col min="7915" max="7915" width="12.6328125" style="3" customWidth="1"/>
    <col min="7916" max="7916" width="1.6328125" style="3" customWidth="1"/>
    <col min="7917" max="7917" width="11.7265625" style="3" customWidth="1"/>
    <col min="7918" max="7918" width="13" style="3" customWidth="1"/>
    <col min="7919" max="7922" width="11.7265625" style="3" customWidth="1"/>
    <col min="7923" max="7923" width="10.453125" style="3" customWidth="1"/>
    <col min="7924" max="7924" width="0.90625" style="3" customWidth="1"/>
    <col min="7925" max="7925" width="5.6328125" style="3" customWidth="1"/>
    <col min="7926" max="7926" width="9" style="3" customWidth="1"/>
    <col min="7927" max="7927" width="5.6328125" style="3" customWidth="1"/>
    <col min="7928" max="7928" width="9" style="3" customWidth="1"/>
    <col min="7929" max="7929" width="5.6328125" style="3" customWidth="1"/>
    <col min="7930" max="7930" width="9" style="3" customWidth="1"/>
    <col min="7931" max="7931" width="5.6328125" style="3" customWidth="1"/>
    <col min="7932" max="7932" width="9" style="3" customWidth="1"/>
    <col min="7933" max="7933" width="5.6328125" style="3" customWidth="1"/>
    <col min="7934" max="7934" width="9" style="3" customWidth="1"/>
    <col min="7935" max="7935" width="9" style="3"/>
    <col min="7936" max="7936" width="0.90625" style="3" customWidth="1"/>
    <col min="7937" max="7937" width="4.453125" style="3" customWidth="1"/>
    <col min="7938" max="7938" width="9" style="3"/>
    <col min="7939" max="7939" width="11.08984375" style="3" customWidth="1"/>
    <col min="7940" max="7940" width="0.90625" style="3" customWidth="1"/>
    <col min="7941" max="7941" width="4.6328125" style="3" customWidth="1"/>
    <col min="7942" max="7942" width="22.6328125" style="3" customWidth="1"/>
    <col min="7943" max="7946" width="0" style="3" hidden="1" customWidth="1"/>
    <col min="7947" max="8162" width="9" style="3"/>
    <col min="8163" max="8163" width="5.7265625" style="3" customWidth="1"/>
    <col min="8164" max="8165" width="29.6328125" style="3" customWidth="1"/>
    <col min="8166" max="8166" width="10.26953125" style="3" customWidth="1"/>
    <col min="8167" max="8167" width="5.7265625" style="3" customWidth="1"/>
    <col min="8168" max="8168" width="13.6328125" style="3" customWidth="1"/>
    <col min="8169" max="8169" width="14.6328125" style="3" customWidth="1"/>
    <col min="8170" max="8170" width="5.08984375" style="3" customWidth="1"/>
    <col min="8171" max="8171" width="12.6328125" style="3" customWidth="1"/>
    <col min="8172" max="8172" width="1.6328125" style="3" customWidth="1"/>
    <col min="8173" max="8173" width="11.7265625" style="3" customWidth="1"/>
    <col min="8174" max="8174" width="13" style="3" customWidth="1"/>
    <col min="8175" max="8178" width="11.7265625" style="3" customWidth="1"/>
    <col min="8179" max="8179" width="10.453125" style="3" customWidth="1"/>
    <col min="8180" max="8180" width="0.90625" style="3" customWidth="1"/>
    <col min="8181" max="8181" width="5.6328125" style="3" customWidth="1"/>
    <col min="8182" max="8182" width="9" style="3" customWidth="1"/>
    <col min="8183" max="8183" width="5.6328125" style="3" customWidth="1"/>
    <col min="8184" max="8184" width="9" style="3" customWidth="1"/>
    <col min="8185" max="8185" width="5.6328125" style="3" customWidth="1"/>
    <col min="8186" max="8186" width="9" style="3" customWidth="1"/>
    <col min="8187" max="8187" width="5.6328125" style="3" customWidth="1"/>
    <col min="8188" max="8188" width="9" style="3" customWidth="1"/>
    <col min="8189" max="8189" width="5.6328125" style="3" customWidth="1"/>
    <col min="8190" max="8190" width="9" style="3" customWidth="1"/>
    <col min="8191" max="8191" width="9" style="3"/>
    <col min="8192" max="8192" width="0.90625" style="3" customWidth="1"/>
    <col min="8193" max="8193" width="4.453125" style="3" customWidth="1"/>
    <col min="8194" max="8194" width="9" style="3"/>
    <col min="8195" max="8195" width="11.08984375" style="3" customWidth="1"/>
    <col min="8196" max="8196" width="0.90625" style="3" customWidth="1"/>
    <col min="8197" max="8197" width="4.6328125" style="3" customWidth="1"/>
    <col min="8198" max="8198" width="22.6328125" style="3" customWidth="1"/>
    <col min="8199" max="8202" width="0" style="3" hidden="1" customWidth="1"/>
    <col min="8203" max="8418" width="9" style="3"/>
    <col min="8419" max="8419" width="5.7265625" style="3" customWidth="1"/>
    <col min="8420" max="8421" width="29.6328125" style="3" customWidth="1"/>
    <col min="8422" max="8422" width="10.26953125" style="3" customWidth="1"/>
    <col min="8423" max="8423" width="5.7265625" style="3" customWidth="1"/>
    <col min="8424" max="8424" width="13.6328125" style="3" customWidth="1"/>
    <col min="8425" max="8425" width="14.6328125" style="3" customWidth="1"/>
    <col min="8426" max="8426" width="5.08984375" style="3" customWidth="1"/>
    <col min="8427" max="8427" width="12.6328125" style="3" customWidth="1"/>
    <col min="8428" max="8428" width="1.6328125" style="3" customWidth="1"/>
    <col min="8429" max="8429" width="11.7265625" style="3" customWidth="1"/>
    <col min="8430" max="8430" width="13" style="3" customWidth="1"/>
    <col min="8431" max="8434" width="11.7265625" style="3" customWidth="1"/>
    <col min="8435" max="8435" width="10.453125" style="3" customWidth="1"/>
    <col min="8436" max="8436" width="0.90625" style="3" customWidth="1"/>
    <col min="8437" max="8437" width="5.6328125" style="3" customWidth="1"/>
    <col min="8438" max="8438" width="9" style="3" customWidth="1"/>
    <col min="8439" max="8439" width="5.6328125" style="3" customWidth="1"/>
    <col min="8440" max="8440" width="9" style="3" customWidth="1"/>
    <col min="8441" max="8441" width="5.6328125" style="3" customWidth="1"/>
    <col min="8442" max="8442" width="9" style="3" customWidth="1"/>
    <col min="8443" max="8443" width="5.6328125" style="3" customWidth="1"/>
    <col min="8444" max="8444" width="9" style="3" customWidth="1"/>
    <col min="8445" max="8445" width="5.6328125" style="3" customWidth="1"/>
    <col min="8446" max="8446" width="9" style="3" customWidth="1"/>
    <col min="8447" max="8447" width="9" style="3"/>
    <col min="8448" max="8448" width="0.90625" style="3" customWidth="1"/>
    <col min="8449" max="8449" width="4.453125" style="3" customWidth="1"/>
    <col min="8450" max="8450" width="9" style="3"/>
    <col min="8451" max="8451" width="11.08984375" style="3" customWidth="1"/>
    <col min="8452" max="8452" width="0.90625" style="3" customWidth="1"/>
    <col min="8453" max="8453" width="4.6328125" style="3" customWidth="1"/>
    <col min="8454" max="8454" width="22.6328125" style="3" customWidth="1"/>
    <col min="8455" max="8458" width="0" style="3" hidden="1" customWidth="1"/>
    <col min="8459" max="8674" width="9" style="3"/>
    <col min="8675" max="8675" width="5.7265625" style="3" customWidth="1"/>
    <col min="8676" max="8677" width="29.6328125" style="3" customWidth="1"/>
    <col min="8678" max="8678" width="10.26953125" style="3" customWidth="1"/>
    <col min="8679" max="8679" width="5.7265625" style="3" customWidth="1"/>
    <col min="8680" max="8680" width="13.6328125" style="3" customWidth="1"/>
    <col min="8681" max="8681" width="14.6328125" style="3" customWidth="1"/>
    <col min="8682" max="8682" width="5.08984375" style="3" customWidth="1"/>
    <col min="8683" max="8683" width="12.6328125" style="3" customWidth="1"/>
    <col min="8684" max="8684" width="1.6328125" style="3" customWidth="1"/>
    <col min="8685" max="8685" width="11.7265625" style="3" customWidth="1"/>
    <col min="8686" max="8686" width="13" style="3" customWidth="1"/>
    <col min="8687" max="8690" width="11.7265625" style="3" customWidth="1"/>
    <col min="8691" max="8691" width="10.453125" style="3" customWidth="1"/>
    <col min="8692" max="8692" width="0.90625" style="3" customWidth="1"/>
    <col min="8693" max="8693" width="5.6328125" style="3" customWidth="1"/>
    <col min="8694" max="8694" width="9" style="3" customWidth="1"/>
    <col min="8695" max="8695" width="5.6328125" style="3" customWidth="1"/>
    <col min="8696" max="8696" width="9" style="3" customWidth="1"/>
    <col min="8697" max="8697" width="5.6328125" style="3" customWidth="1"/>
    <col min="8698" max="8698" width="9" style="3" customWidth="1"/>
    <col min="8699" max="8699" width="5.6328125" style="3" customWidth="1"/>
    <col min="8700" max="8700" width="9" style="3" customWidth="1"/>
    <col min="8701" max="8701" width="5.6328125" style="3" customWidth="1"/>
    <col min="8702" max="8702" width="9" style="3" customWidth="1"/>
    <col min="8703" max="8703" width="9" style="3"/>
    <col min="8704" max="8704" width="0.90625" style="3" customWidth="1"/>
    <col min="8705" max="8705" width="4.453125" style="3" customWidth="1"/>
    <col min="8706" max="8706" width="9" style="3"/>
    <col min="8707" max="8707" width="11.08984375" style="3" customWidth="1"/>
    <col min="8708" max="8708" width="0.90625" style="3" customWidth="1"/>
    <col min="8709" max="8709" width="4.6328125" style="3" customWidth="1"/>
    <col min="8710" max="8710" width="22.6328125" style="3" customWidth="1"/>
    <col min="8711" max="8714" width="0" style="3" hidden="1" customWidth="1"/>
    <col min="8715" max="8930" width="9" style="3"/>
    <col min="8931" max="8931" width="5.7265625" style="3" customWidth="1"/>
    <col min="8932" max="8933" width="29.6328125" style="3" customWidth="1"/>
    <col min="8934" max="8934" width="10.26953125" style="3" customWidth="1"/>
    <col min="8935" max="8935" width="5.7265625" style="3" customWidth="1"/>
    <col min="8936" max="8936" width="13.6328125" style="3" customWidth="1"/>
    <col min="8937" max="8937" width="14.6328125" style="3" customWidth="1"/>
    <col min="8938" max="8938" width="5.08984375" style="3" customWidth="1"/>
    <col min="8939" max="8939" width="12.6328125" style="3" customWidth="1"/>
    <col min="8940" max="8940" width="1.6328125" style="3" customWidth="1"/>
    <col min="8941" max="8941" width="11.7265625" style="3" customWidth="1"/>
    <col min="8942" max="8942" width="13" style="3" customWidth="1"/>
    <col min="8943" max="8946" width="11.7265625" style="3" customWidth="1"/>
    <col min="8947" max="8947" width="10.453125" style="3" customWidth="1"/>
    <col min="8948" max="8948" width="0.90625" style="3" customWidth="1"/>
    <col min="8949" max="8949" width="5.6328125" style="3" customWidth="1"/>
    <col min="8950" max="8950" width="9" style="3" customWidth="1"/>
    <col min="8951" max="8951" width="5.6328125" style="3" customWidth="1"/>
    <col min="8952" max="8952" width="9" style="3" customWidth="1"/>
    <col min="8953" max="8953" width="5.6328125" style="3" customWidth="1"/>
    <col min="8954" max="8954" width="9" style="3" customWidth="1"/>
    <col min="8955" max="8955" width="5.6328125" style="3" customWidth="1"/>
    <col min="8956" max="8956" width="9" style="3" customWidth="1"/>
    <col min="8957" max="8957" width="5.6328125" style="3" customWidth="1"/>
    <col min="8958" max="8958" width="9" style="3" customWidth="1"/>
    <col min="8959" max="8959" width="9" style="3"/>
    <col min="8960" max="8960" width="0.90625" style="3" customWidth="1"/>
    <col min="8961" max="8961" width="4.453125" style="3" customWidth="1"/>
    <col min="8962" max="8962" width="9" style="3"/>
    <col min="8963" max="8963" width="11.08984375" style="3" customWidth="1"/>
    <col min="8964" max="8964" width="0.90625" style="3" customWidth="1"/>
    <col min="8965" max="8965" width="4.6328125" style="3" customWidth="1"/>
    <col min="8966" max="8966" width="22.6328125" style="3" customWidth="1"/>
    <col min="8967" max="8970" width="0" style="3" hidden="1" customWidth="1"/>
    <col min="8971" max="9186" width="9" style="3"/>
    <col min="9187" max="9187" width="5.7265625" style="3" customWidth="1"/>
    <col min="9188" max="9189" width="29.6328125" style="3" customWidth="1"/>
    <col min="9190" max="9190" width="10.26953125" style="3" customWidth="1"/>
    <col min="9191" max="9191" width="5.7265625" style="3" customWidth="1"/>
    <col min="9192" max="9192" width="13.6328125" style="3" customWidth="1"/>
    <col min="9193" max="9193" width="14.6328125" style="3" customWidth="1"/>
    <col min="9194" max="9194" width="5.08984375" style="3" customWidth="1"/>
    <col min="9195" max="9195" width="12.6328125" style="3" customWidth="1"/>
    <col min="9196" max="9196" width="1.6328125" style="3" customWidth="1"/>
    <col min="9197" max="9197" width="11.7265625" style="3" customWidth="1"/>
    <col min="9198" max="9198" width="13" style="3" customWidth="1"/>
    <col min="9199" max="9202" width="11.7265625" style="3" customWidth="1"/>
    <col min="9203" max="9203" width="10.453125" style="3" customWidth="1"/>
    <col min="9204" max="9204" width="0.90625" style="3" customWidth="1"/>
    <col min="9205" max="9205" width="5.6328125" style="3" customWidth="1"/>
    <col min="9206" max="9206" width="9" style="3" customWidth="1"/>
    <col min="9207" max="9207" width="5.6328125" style="3" customWidth="1"/>
    <col min="9208" max="9208" width="9" style="3" customWidth="1"/>
    <col min="9209" max="9209" width="5.6328125" style="3" customWidth="1"/>
    <col min="9210" max="9210" width="9" style="3" customWidth="1"/>
    <col min="9211" max="9211" width="5.6328125" style="3" customWidth="1"/>
    <col min="9212" max="9212" width="9" style="3" customWidth="1"/>
    <col min="9213" max="9213" width="5.6328125" style="3" customWidth="1"/>
    <col min="9214" max="9214" width="9" style="3" customWidth="1"/>
    <col min="9215" max="9215" width="9" style="3"/>
    <col min="9216" max="9216" width="0.90625" style="3" customWidth="1"/>
    <col min="9217" max="9217" width="4.453125" style="3" customWidth="1"/>
    <col min="9218" max="9218" width="9" style="3"/>
    <col min="9219" max="9219" width="11.08984375" style="3" customWidth="1"/>
    <col min="9220" max="9220" width="0.90625" style="3" customWidth="1"/>
    <col min="9221" max="9221" width="4.6328125" style="3" customWidth="1"/>
    <col min="9222" max="9222" width="22.6328125" style="3" customWidth="1"/>
    <col min="9223" max="9226" width="0" style="3" hidden="1" customWidth="1"/>
    <col min="9227" max="9442" width="9" style="3"/>
    <col min="9443" max="9443" width="5.7265625" style="3" customWidth="1"/>
    <col min="9444" max="9445" width="29.6328125" style="3" customWidth="1"/>
    <col min="9446" max="9446" width="10.26953125" style="3" customWidth="1"/>
    <col min="9447" max="9447" width="5.7265625" style="3" customWidth="1"/>
    <col min="9448" max="9448" width="13.6328125" style="3" customWidth="1"/>
    <col min="9449" max="9449" width="14.6328125" style="3" customWidth="1"/>
    <col min="9450" max="9450" width="5.08984375" style="3" customWidth="1"/>
    <col min="9451" max="9451" width="12.6328125" style="3" customWidth="1"/>
    <col min="9452" max="9452" width="1.6328125" style="3" customWidth="1"/>
    <col min="9453" max="9453" width="11.7265625" style="3" customWidth="1"/>
    <col min="9454" max="9454" width="13" style="3" customWidth="1"/>
    <col min="9455" max="9458" width="11.7265625" style="3" customWidth="1"/>
    <col min="9459" max="9459" width="10.453125" style="3" customWidth="1"/>
    <col min="9460" max="9460" width="0.90625" style="3" customWidth="1"/>
    <col min="9461" max="9461" width="5.6328125" style="3" customWidth="1"/>
    <col min="9462" max="9462" width="9" style="3" customWidth="1"/>
    <col min="9463" max="9463" width="5.6328125" style="3" customWidth="1"/>
    <col min="9464" max="9464" width="9" style="3" customWidth="1"/>
    <col min="9465" max="9465" width="5.6328125" style="3" customWidth="1"/>
    <col min="9466" max="9466" width="9" style="3" customWidth="1"/>
    <col min="9467" max="9467" width="5.6328125" style="3" customWidth="1"/>
    <col min="9468" max="9468" width="9" style="3" customWidth="1"/>
    <col min="9469" max="9469" width="5.6328125" style="3" customWidth="1"/>
    <col min="9470" max="9470" width="9" style="3" customWidth="1"/>
    <col min="9471" max="9471" width="9" style="3"/>
    <col min="9472" max="9472" width="0.90625" style="3" customWidth="1"/>
    <col min="9473" max="9473" width="4.453125" style="3" customWidth="1"/>
    <col min="9474" max="9474" width="9" style="3"/>
    <col min="9475" max="9475" width="11.08984375" style="3" customWidth="1"/>
    <col min="9476" max="9476" width="0.90625" style="3" customWidth="1"/>
    <col min="9477" max="9477" width="4.6328125" style="3" customWidth="1"/>
    <col min="9478" max="9478" width="22.6328125" style="3" customWidth="1"/>
    <col min="9479" max="9482" width="0" style="3" hidden="1" customWidth="1"/>
    <col min="9483" max="9698" width="9" style="3"/>
    <col min="9699" max="9699" width="5.7265625" style="3" customWidth="1"/>
    <col min="9700" max="9701" width="29.6328125" style="3" customWidth="1"/>
    <col min="9702" max="9702" width="10.26953125" style="3" customWidth="1"/>
    <col min="9703" max="9703" width="5.7265625" style="3" customWidth="1"/>
    <col min="9704" max="9704" width="13.6328125" style="3" customWidth="1"/>
    <col min="9705" max="9705" width="14.6328125" style="3" customWidth="1"/>
    <col min="9706" max="9706" width="5.08984375" style="3" customWidth="1"/>
    <col min="9707" max="9707" width="12.6328125" style="3" customWidth="1"/>
    <col min="9708" max="9708" width="1.6328125" style="3" customWidth="1"/>
    <col min="9709" max="9709" width="11.7265625" style="3" customWidth="1"/>
    <col min="9710" max="9710" width="13" style="3" customWidth="1"/>
    <col min="9711" max="9714" width="11.7265625" style="3" customWidth="1"/>
    <col min="9715" max="9715" width="10.453125" style="3" customWidth="1"/>
    <col min="9716" max="9716" width="0.90625" style="3" customWidth="1"/>
    <col min="9717" max="9717" width="5.6328125" style="3" customWidth="1"/>
    <col min="9718" max="9718" width="9" style="3" customWidth="1"/>
    <col min="9719" max="9719" width="5.6328125" style="3" customWidth="1"/>
    <col min="9720" max="9720" width="9" style="3" customWidth="1"/>
    <col min="9721" max="9721" width="5.6328125" style="3" customWidth="1"/>
    <col min="9722" max="9722" width="9" style="3" customWidth="1"/>
    <col min="9723" max="9723" width="5.6328125" style="3" customWidth="1"/>
    <col min="9724" max="9724" width="9" style="3" customWidth="1"/>
    <col min="9725" max="9725" width="5.6328125" style="3" customWidth="1"/>
    <col min="9726" max="9726" width="9" style="3" customWidth="1"/>
    <col min="9727" max="9727" width="9" style="3"/>
    <col min="9728" max="9728" width="0.90625" style="3" customWidth="1"/>
    <col min="9729" max="9729" width="4.453125" style="3" customWidth="1"/>
    <col min="9730" max="9730" width="9" style="3"/>
    <col min="9731" max="9731" width="11.08984375" style="3" customWidth="1"/>
    <col min="9732" max="9732" width="0.90625" style="3" customWidth="1"/>
    <col min="9733" max="9733" width="4.6328125" style="3" customWidth="1"/>
    <col min="9734" max="9734" width="22.6328125" style="3" customWidth="1"/>
    <col min="9735" max="9738" width="0" style="3" hidden="1" customWidth="1"/>
    <col min="9739" max="9954" width="9" style="3"/>
    <col min="9955" max="9955" width="5.7265625" style="3" customWidth="1"/>
    <col min="9956" max="9957" width="29.6328125" style="3" customWidth="1"/>
    <col min="9958" max="9958" width="10.26953125" style="3" customWidth="1"/>
    <col min="9959" max="9959" width="5.7265625" style="3" customWidth="1"/>
    <col min="9960" max="9960" width="13.6328125" style="3" customWidth="1"/>
    <col min="9961" max="9961" width="14.6328125" style="3" customWidth="1"/>
    <col min="9962" max="9962" width="5.08984375" style="3" customWidth="1"/>
    <col min="9963" max="9963" width="12.6328125" style="3" customWidth="1"/>
    <col min="9964" max="9964" width="1.6328125" style="3" customWidth="1"/>
    <col min="9965" max="9965" width="11.7265625" style="3" customWidth="1"/>
    <col min="9966" max="9966" width="13" style="3" customWidth="1"/>
    <col min="9967" max="9970" width="11.7265625" style="3" customWidth="1"/>
    <col min="9971" max="9971" width="10.453125" style="3" customWidth="1"/>
    <col min="9972" max="9972" width="0.90625" style="3" customWidth="1"/>
    <col min="9973" max="9973" width="5.6328125" style="3" customWidth="1"/>
    <col min="9974" max="9974" width="9" style="3" customWidth="1"/>
    <col min="9975" max="9975" width="5.6328125" style="3" customWidth="1"/>
    <col min="9976" max="9976" width="9" style="3" customWidth="1"/>
    <col min="9977" max="9977" width="5.6328125" style="3" customWidth="1"/>
    <col min="9978" max="9978" width="9" style="3" customWidth="1"/>
    <col min="9979" max="9979" width="5.6328125" style="3" customWidth="1"/>
    <col min="9980" max="9980" width="9" style="3" customWidth="1"/>
    <col min="9981" max="9981" width="5.6328125" style="3" customWidth="1"/>
    <col min="9982" max="9982" width="9" style="3" customWidth="1"/>
    <col min="9983" max="9983" width="9" style="3"/>
    <col min="9984" max="9984" width="0.90625" style="3" customWidth="1"/>
    <col min="9985" max="9985" width="4.453125" style="3" customWidth="1"/>
    <col min="9986" max="9986" width="9" style="3"/>
    <col min="9987" max="9987" width="11.08984375" style="3" customWidth="1"/>
    <col min="9988" max="9988" width="0.90625" style="3" customWidth="1"/>
    <col min="9989" max="9989" width="4.6328125" style="3" customWidth="1"/>
    <col min="9990" max="9990" width="22.6328125" style="3" customWidth="1"/>
    <col min="9991" max="9994" width="0" style="3" hidden="1" customWidth="1"/>
    <col min="9995" max="10210" width="9" style="3"/>
    <col min="10211" max="10211" width="5.7265625" style="3" customWidth="1"/>
    <col min="10212" max="10213" width="29.6328125" style="3" customWidth="1"/>
    <col min="10214" max="10214" width="10.26953125" style="3" customWidth="1"/>
    <col min="10215" max="10215" width="5.7265625" style="3" customWidth="1"/>
    <col min="10216" max="10216" width="13.6328125" style="3" customWidth="1"/>
    <col min="10217" max="10217" width="14.6328125" style="3" customWidth="1"/>
    <col min="10218" max="10218" width="5.08984375" style="3" customWidth="1"/>
    <col min="10219" max="10219" width="12.6328125" style="3" customWidth="1"/>
    <col min="10220" max="10220" width="1.6328125" style="3" customWidth="1"/>
    <col min="10221" max="10221" width="11.7265625" style="3" customWidth="1"/>
    <col min="10222" max="10222" width="13" style="3" customWidth="1"/>
    <col min="10223" max="10226" width="11.7265625" style="3" customWidth="1"/>
    <col min="10227" max="10227" width="10.453125" style="3" customWidth="1"/>
    <col min="10228" max="10228" width="0.90625" style="3" customWidth="1"/>
    <col min="10229" max="10229" width="5.6328125" style="3" customWidth="1"/>
    <col min="10230" max="10230" width="9" style="3" customWidth="1"/>
    <col min="10231" max="10231" width="5.6328125" style="3" customWidth="1"/>
    <col min="10232" max="10232" width="9" style="3" customWidth="1"/>
    <col min="10233" max="10233" width="5.6328125" style="3" customWidth="1"/>
    <col min="10234" max="10234" width="9" style="3" customWidth="1"/>
    <col min="10235" max="10235" width="5.6328125" style="3" customWidth="1"/>
    <col min="10236" max="10236" width="9" style="3" customWidth="1"/>
    <col min="10237" max="10237" width="5.6328125" style="3" customWidth="1"/>
    <col min="10238" max="10238" width="9" style="3" customWidth="1"/>
    <col min="10239" max="10239" width="9" style="3"/>
    <col min="10240" max="10240" width="0.90625" style="3" customWidth="1"/>
    <col min="10241" max="10241" width="4.453125" style="3" customWidth="1"/>
    <col min="10242" max="10242" width="9" style="3"/>
    <col min="10243" max="10243" width="11.08984375" style="3" customWidth="1"/>
    <col min="10244" max="10244" width="0.90625" style="3" customWidth="1"/>
    <col min="10245" max="10245" width="4.6328125" style="3" customWidth="1"/>
    <col min="10246" max="10246" width="22.6328125" style="3" customWidth="1"/>
    <col min="10247" max="10250" width="0" style="3" hidden="1" customWidth="1"/>
    <col min="10251" max="10466" width="9" style="3"/>
    <col min="10467" max="10467" width="5.7265625" style="3" customWidth="1"/>
    <col min="10468" max="10469" width="29.6328125" style="3" customWidth="1"/>
    <col min="10470" max="10470" width="10.26953125" style="3" customWidth="1"/>
    <col min="10471" max="10471" width="5.7265625" style="3" customWidth="1"/>
    <col min="10472" max="10472" width="13.6328125" style="3" customWidth="1"/>
    <col min="10473" max="10473" width="14.6328125" style="3" customWidth="1"/>
    <col min="10474" max="10474" width="5.08984375" style="3" customWidth="1"/>
    <col min="10475" max="10475" width="12.6328125" style="3" customWidth="1"/>
    <col min="10476" max="10476" width="1.6328125" style="3" customWidth="1"/>
    <col min="10477" max="10477" width="11.7265625" style="3" customWidth="1"/>
    <col min="10478" max="10478" width="13" style="3" customWidth="1"/>
    <col min="10479" max="10482" width="11.7265625" style="3" customWidth="1"/>
    <col min="10483" max="10483" width="10.453125" style="3" customWidth="1"/>
    <col min="10484" max="10484" width="0.90625" style="3" customWidth="1"/>
    <col min="10485" max="10485" width="5.6328125" style="3" customWidth="1"/>
    <col min="10486" max="10486" width="9" style="3" customWidth="1"/>
    <col min="10487" max="10487" width="5.6328125" style="3" customWidth="1"/>
    <col min="10488" max="10488" width="9" style="3" customWidth="1"/>
    <col min="10489" max="10489" width="5.6328125" style="3" customWidth="1"/>
    <col min="10490" max="10490" width="9" style="3" customWidth="1"/>
    <col min="10491" max="10491" width="5.6328125" style="3" customWidth="1"/>
    <col min="10492" max="10492" width="9" style="3" customWidth="1"/>
    <col min="10493" max="10493" width="5.6328125" style="3" customWidth="1"/>
    <col min="10494" max="10494" width="9" style="3" customWidth="1"/>
    <col min="10495" max="10495" width="9" style="3"/>
    <col min="10496" max="10496" width="0.90625" style="3" customWidth="1"/>
    <col min="10497" max="10497" width="4.453125" style="3" customWidth="1"/>
    <col min="10498" max="10498" width="9" style="3"/>
    <col min="10499" max="10499" width="11.08984375" style="3" customWidth="1"/>
    <col min="10500" max="10500" width="0.90625" style="3" customWidth="1"/>
    <col min="10501" max="10501" width="4.6328125" style="3" customWidth="1"/>
    <col min="10502" max="10502" width="22.6328125" style="3" customWidth="1"/>
    <col min="10503" max="10506" width="0" style="3" hidden="1" customWidth="1"/>
    <col min="10507" max="10722" width="9" style="3"/>
    <col min="10723" max="10723" width="5.7265625" style="3" customWidth="1"/>
    <col min="10724" max="10725" width="29.6328125" style="3" customWidth="1"/>
    <col min="10726" max="10726" width="10.26953125" style="3" customWidth="1"/>
    <col min="10727" max="10727" width="5.7265625" style="3" customWidth="1"/>
    <col min="10728" max="10728" width="13.6328125" style="3" customWidth="1"/>
    <col min="10729" max="10729" width="14.6328125" style="3" customWidth="1"/>
    <col min="10730" max="10730" width="5.08984375" style="3" customWidth="1"/>
    <col min="10731" max="10731" width="12.6328125" style="3" customWidth="1"/>
    <col min="10732" max="10732" width="1.6328125" style="3" customWidth="1"/>
    <col min="10733" max="10733" width="11.7265625" style="3" customWidth="1"/>
    <col min="10734" max="10734" width="13" style="3" customWidth="1"/>
    <col min="10735" max="10738" width="11.7265625" style="3" customWidth="1"/>
    <col min="10739" max="10739" width="10.453125" style="3" customWidth="1"/>
    <col min="10740" max="10740" width="0.90625" style="3" customWidth="1"/>
    <col min="10741" max="10741" width="5.6328125" style="3" customWidth="1"/>
    <col min="10742" max="10742" width="9" style="3" customWidth="1"/>
    <col min="10743" max="10743" width="5.6328125" style="3" customWidth="1"/>
    <col min="10744" max="10744" width="9" style="3" customWidth="1"/>
    <col min="10745" max="10745" width="5.6328125" style="3" customWidth="1"/>
    <col min="10746" max="10746" width="9" style="3" customWidth="1"/>
    <col min="10747" max="10747" width="5.6328125" style="3" customWidth="1"/>
    <col min="10748" max="10748" width="9" style="3" customWidth="1"/>
    <col min="10749" max="10749" width="5.6328125" style="3" customWidth="1"/>
    <col min="10750" max="10750" width="9" style="3" customWidth="1"/>
    <col min="10751" max="10751" width="9" style="3"/>
    <col min="10752" max="10752" width="0.90625" style="3" customWidth="1"/>
    <col min="10753" max="10753" width="4.453125" style="3" customWidth="1"/>
    <col min="10754" max="10754" width="9" style="3"/>
    <col min="10755" max="10755" width="11.08984375" style="3" customWidth="1"/>
    <col min="10756" max="10756" width="0.90625" style="3" customWidth="1"/>
    <col min="10757" max="10757" width="4.6328125" style="3" customWidth="1"/>
    <col min="10758" max="10758" width="22.6328125" style="3" customWidth="1"/>
    <col min="10759" max="10762" width="0" style="3" hidden="1" customWidth="1"/>
    <col min="10763" max="10978" width="9" style="3"/>
    <col min="10979" max="10979" width="5.7265625" style="3" customWidth="1"/>
    <col min="10980" max="10981" width="29.6328125" style="3" customWidth="1"/>
    <col min="10982" max="10982" width="10.26953125" style="3" customWidth="1"/>
    <col min="10983" max="10983" width="5.7265625" style="3" customWidth="1"/>
    <col min="10984" max="10984" width="13.6328125" style="3" customWidth="1"/>
    <col min="10985" max="10985" width="14.6328125" style="3" customWidth="1"/>
    <col min="10986" max="10986" width="5.08984375" style="3" customWidth="1"/>
    <col min="10987" max="10987" width="12.6328125" style="3" customWidth="1"/>
    <col min="10988" max="10988" width="1.6328125" style="3" customWidth="1"/>
    <col min="10989" max="10989" width="11.7265625" style="3" customWidth="1"/>
    <col min="10990" max="10990" width="13" style="3" customWidth="1"/>
    <col min="10991" max="10994" width="11.7265625" style="3" customWidth="1"/>
    <col min="10995" max="10995" width="10.453125" style="3" customWidth="1"/>
    <col min="10996" max="10996" width="0.90625" style="3" customWidth="1"/>
    <col min="10997" max="10997" width="5.6328125" style="3" customWidth="1"/>
    <col min="10998" max="10998" width="9" style="3" customWidth="1"/>
    <col min="10999" max="10999" width="5.6328125" style="3" customWidth="1"/>
    <col min="11000" max="11000" width="9" style="3" customWidth="1"/>
    <col min="11001" max="11001" width="5.6328125" style="3" customWidth="1"/>
    <col min="11002" max="11002" width="9" style="3" customWidth="1"/>
    <col min="11003" max="11003" width="5.6328125" style="3" customWidth="1"/>
    <col min="11004" max="11004" width="9" style="3" customWidth="1"/>
    <col min="11005" max="11005" width="5.6328125" style="3" customWidth="1"/>
    <col min="11006" max="11006" width="9" style="3" customWidth="1"/>
    <col min="11007" max="11007" width="9" style="3"/>
    <col min="11008" max="11008" width="0.90625" style="3" customWidth="1"/>
    <col min="11009" max="11009" width="4.453125" style="3" customWidth="1"/>
    <col min="11010" max="11010" width="9" style="3"/>
    <col min="11011" max="11011" width="11.08984375" style="3" customWidth="1"/>
    <col min="11012" max="11012" width="0.90625" style="3" customWidth="1"/>
    <col min="11013" max="11013" width="4.6328125" style="3" customWidth="1"/>
    <col min="11014" max="11014" width="22.6328125" style="3" customWidth="1"/>
    <col min="11015" max="11018" width="0" style="3" hidden="1" customWidth="1"/>
    <col min="11019" max="11234" width="9" style="3"/>
    <col min="11235" max="11235" width="5.7265625" style="3" customWidth="1"/>
    <col min="11236" max="11237" width="29.6328125" style="3" customWidth="1"/>
    <col min="11238" max="11238" width="10.26953125" style="3" customWidth="1"/>
    <col min="11239" max="11239" width="5.7265625" style="3" customWidth="1"/>
    <col min="11240" max="11240" width="13.6328125" style="3" customWidth="1"/>
    <col min="11241" max="11241" width="14.6328125" style="3" customWidth="1"/>
    <col min="11242" max="11242" width="5.08984375" style="3" customWidth="1"/>
    <col min="11243" max="11243" width="12.6328125" style="3" customWidth="1"/>
    <col min="11244" max="11244" width="1.6328125" style="3" customWidth="1"/>
    <col min="11245" max="11245" width="11.7265625" style="3" customWidth="1"/>
    <col min="11246" max="11246" width="13" style="3" customWidth="1"/>
    <col min="11247" max="11250" width="11.7265625" style="3" customWidth="1"/>
    <col min="11251" max="11251" width="10.453125" style="3" customWidth="1"/>
    <col min="11252" max="11252" width="0.90625" style="3" customWidth="1"/>
    <col min="11253" max="11253" width="5.6328125" style="3" customWidth="1"/>
    <col min="11254" max="11254" width="9" style="3" customWidth="1"/>
    <col min="11255" max="11255" width="5.6328125" style="3" customWidth="1"/>
    <col min="11256" max="11256" width="9" style="3" customWidth="1"/>
    <col min="11257" max="11257" width="5.6328125" style="3" customWidth="1"/>
    <col min="11258" max="11258" width="9" style="3" customWidth="1"/>
    <col min="11259" max="11259" width="5.6328125" style="3" customWidth="1"/>
    <col min="11260" max="11260" width="9" style="3" customWidth="1"/>
    <col min="11261" max="11261" width="5.6328125" style="3" customWidth="1"/>
    <col min="11262" max="11262" width="9" style="3" customWidth="1"/>
    <col min="11263" max="11263" width="9" style="3"/>
    <col min="11264" max="11264" width="0.90625" style="3" customWidth="1"/>
    <col min="11265" max="11265" width="4.453125" style="3" customWidth="1"/>
    <col min="11266" max="11266" width="9" style="3"/>
    <col min="11267" max="11267" width="11.08984375" style="3" customWidth="1"/>
    <col min="11268" max="11268" width="0.90625" style="3" customWidth="1"/>
    <col min="11269" max="11269" width="4.6328125" style="3" customWidth="1"/>
    <col min="11270" max="11270" width="22.6328125" style="3" customWidth="1"/>
    <col min="11271" max="11274" width="0" style="3" hidden="1" customWidth="1"/>
    <col min="11275" max="11490" width="9" style="3"/>
    <col min="11491" max="11491" width="5.7265625" style="3" customWidth="1"/>
    <col min="11492" max="11493" width="29.6328125" style="3" customWidth="1"/>
    <col min="11494" max="11494" width="10.26953125" style="3" customWidth="1"/>
    <col min="11495" max="11495" width="5.7265625" style="3" customWidth="1"/>
    <col min="11496" max="11496" width="13.6328125" style="3" customWidth="1"/>
    <col min="11497" max="11497" width="14.6328125" style="3" customWidth="1"/>
    <col min="11498" max="11498" width="5.08984375" style="3" customWidth="1"/>
    <col min="11499" max="11499" width="12.6328125" style="3" customWidth="1"/>
    <col min="11500" max="11500" width="1.6328125" style="3" customWidth="1"/>
    <col min="11501" max="11501" width="11.7265625" style="3" customWidth="1"/>
    <col min="11502" max="11502" width="13" style="3" customWidth="1"/>
    <col min="11503" max="11506" width="11.7265625" style="3" customWidth="1"/>
    <col min="11507" max="11507" width="10.453125" style="3" customWidth="1"/>
    <col min="11508" max="11508" width="0.90625" style="3" customWidth="1"/>
    <col min="11509" max="11509" width="5.6328125" style="3" customWidth="1"/>
    <col min="11510" max="11510" width="9" style="3" customWidth="1"/>
    <col min="11511" max="11511" width="5.6328125" style="3" customWidth="1"/>
    <col min="11512" max="11512" width="9" style="3" customWidth="1"/>
    <col min="11513" max="11513" width="5.6328125" style="3" customWidth="1"/>
    <col min="11514" max="11514" width="9" style="3" customWidth="1"/>
    <col min="11515" max="11515" width="5.6328125" style="3" customWidth="1"/>
    <col min="11516" max="11516" width="9" style="3" customWidth="1"/>
    <col min="11517" max="11517" width="5.6328125" style="3" customWidth="1"/>
    <col min="11518" max="11518" width="9" style="3" customWidth="1"/>
    <col min="11519" max="11519" width="9" style="3"/>
    <col min="11520" max="11520" width="0.90625" style="3" customWidth="1"/>
    <col min="11521" max="11521" width="4.453125" style="3" customWidth="1"/>
    <col min="11522" max="11522" width="9" style="3"/>
    <col min="11523" max="11523" width="11.08984375" style="3" customWidth="1"/>
    <col min="11524" max="11524" width="0.90625" style="3" customWidth="1"/>
    <col min="11525" max="11525" width="4.6328125" style="3" customWidth="1"/>
    <col min="11526" max="11526" width="22.6328125" style="3" customWidth="1"/>
    <col min="11527" max="11530" width="0" style="3" hidden="1" customWidth="1"/>
    <col min="11531" max="11746" width="9" style="3"/>
    <col min="11747" max="11747" width="5.7265625" style="3" customWidth="1"/>
    <col min="11748" max="11749" width="29.6328125" style="3" customWidth="1"/>
    <col min="11750" max="11750" width="10.26953125" style="3" customWidth="1"/>
    <col min="11751" max="11751" width="5.7265625" style="3" customWidth="1"/>
    <col min="11752" max="11752" width="13.6328125" style="3" customWidth="1"/>
    <col min="11753" max="11753" width="14.6328125" style="3" customWidth="1"/>
    <col min="11754" max="11754" width="5.08984375" style="3" customWidth="1"/>
    <col min="11755" max="11755" width="12.6328125" style="3" customWidth="1"/>
    <col min="11756" max="11756" width="1.6328125" style="3" customWidth="1"/>
    <col min="11757" max="11757" width="11.7265625" style="3" customWidth="1"/>
    <col min="11758" max="11758" width="13" style="3" customWidth="1"/>
    <col min="11759" max="11762" width="11.7265625" style="3" customWidth="1"/>
    <col min="11763" max="11763" width="10.453125" style="3" customWidth="1"/>
    <col min="11764" max="11764" width="0.90625" style="3" customWidth="1"/>
    <col min="11765" max="11765" width="5.6328125" style="3" customWidth="1"/>
    <col min="11766" max="11766" width="9" style="3" customWidth="1"/>
    <col min="11767" max="11767" width="5.6328125" style="3" customWidth="1"/>
    <col min="11768" max="11768" width="9" style="3" customWidth="1"/>
    <col min="11769" max="11769" width="5.6328125" style="3" customWidth="1"/>
    <col min="11770" max="11770" width="9" style="3" customWidth="1"/>
    <col min="11771" max="11771" width="5.6328125" style="3" customWidth="1"/>
    <col min="11772" max="11772" width="9" style="3" customWidth="1"/>
    <col min="11773" max="11773" width="5.6328125" style="3" customWidth="1"/>
    <col min="11774" max="11774" width="9" style="3" customWidth="1"/>
    <col min="11775" max="11775" width="9" style="3"/>
    <col min="11776" max="11776" width="0.90625" style="3" customWidth="1"/>
    <col min="11777" max="11777" width="4.453125" style="3" customWidth="1"/>
    <col min="11778" max="11778" width="9" style="3"/>
    <col min="11779" max="11779" width="11.08984375" style="3" customWidth="1"/>
    <col min="11780" max="11780" width="0.90625" style="3" customWidth="1"/>
    <col min="11781" max="11781" width="4.6328125" style="3" customWidth="1"/>
    <col min="11782" max="11782" width="22.6328125" style="3" customWidth="1"/>
    <col min="11783" max="11786" width="0" style="3" hidden="1" customWidth="1"/>
    <col min="11787" max="12002" width="9" style="3"/>
    <col min="12003" max="12003" width="5.7265625" style="3" customWidth="1"/>
    <col min="12004" max="12005" width="29.6328125" style="3" customWidth="1"/>
    <col min="12006" max="12006" width="10.26953125" style="3" customWidth="1"/>
    <col min="12007" max="12007" width="5.7265625" style="3" customWidth="1"/>
    <col min="12008" max="12008" width="13.6328125" style="3" customWidth="1"/>
    <col min="12009" max="12009" width="14.6328125" style="3" customWidth="1"/>
    <col min="12010" max="12010" width="5.08984375" style="3" customWidth="1"/>
    <col min="12011" max="12011" width="12.6328125" style="3" customWidth="1"/>
    <col min="12012" max="12012" width="1.6328125" style="3" customWidth="1"/>
    <col min="12013" max="12013" width="11.7265625" style="3" customWidth="1"/>
    <col min="12014" max="12014" width="13" style="3" customWidth="1"/>
    <col min="12015" max="12018" width="11.7265625" style="3" customWidth="1"/>
    <col min="12019" max="12019" width="10.453125" style="3" customWidth="1"/>
    <col min="12020" max="12020" width="0.90625" style="3" customWidth="1"/>
    <col min="12021" max="12021" width="5.6328125" style="3" customWidth="1"/>
    <col min="12022" max="12022" width="9" style="3" customWidth="1"/>
    <col min="12023" max="12023" width="5.6328125" style="3" customWidth="1"/>
    <col min="12024" max="12024" width="9" style="3" customWidth="1"/>
    <col min="12025" max="12025" width="5.6328125" style="3" customWidth="1"/>
    <col min="12026" max="12026" width="9" style="3" customWidth="1"/>
    <col min="12027" max="12027" width="5.6328125" style="3" customWidth="1"/>
    <col min="12028" max="12028" width="9" style="3" customWidth="1"/>
    <col min="12029" max="12029" width="5.6328125" style="3" customWidth="1"/>
    <col min="12030" max="12030" width="9" style="3" customWidth="1"/>
    <col min="12031" max="12031" width="9" style="3"/>
    <col min="12032" max="12032" width="0.90625" style="3" customWidth="1"/>
    <col min="12033" max="12033" width="4.453125" style="3" customWidth="1"/>
    <col min="12034" max="12034" width="9" style="3"/>
    <col min="12035" max="12035" width="11.08984375" style="3" customWidth="1"/>
    <col min="12036" max="12036" width="0.90625" style="3" customWidth="1"/>
    <col min="12037" max="12037" width="4.6328125" style="3" customWidth="1"/>
    <col min="12038" max="12038" width="22.6328125" style="3" customWidth="1"/>
    <col min="12039" max="12042" width="0" style="3" hidden="1" customWidth="1"/>
    <col min="12043" max="12258" width="9" style="3"/>
    <col min="12259" max="12259" width="5.7265625" style="3" customWidth="1"/>
    <col min="12260" max="12261" width="29.6328125" style="3" customWidth="1"/>
    <col min="12262" max="12262" width="10.26953125" style="3" customWidth="1"/>
    <col min="12263" max="12263" width="5.7265625" style="3" customWidth="1"/>
    <col min="12264" max="12264" width="13.6328125" style="3" customWidth="1"/>
    <col min="12265" max="12265" width="14.6328125" style="3" customWidth="1"/>
    <col min="12266" max="12266" width="5.08984375" style="3" customWidth="1"/>
    <col min="12267" max="12267" width="12.6328125" style="3" customWidth="1"/>
    <col min="12268" max="12268" width="1.6328125" style="3" customWidth="1"/>
    <col min="12269" max="12269" width="11.7265625" style="3" customWidth="1"/>
    <col min="12270" max="12270" width="13" style="3" customWidth="1"/>
    <col min="12271" max="12274" width="11.7265625" style="3" customWidth="1"/>
    <col min="12275" max="12275" width="10.453125" style="3" customWidth="1"/>
    <col min="12276" max="12276" width="0.90625" style="3" customWidth="1"/>
    <col min="12277" max="12277" width="5.6328125" style="3" customWidth="1"/>
    <col min="12278" max="12278" width="9" style="3" customWidth="1"/>
    <col min="12279" max="12279" width="5.6328125" style="3" customWidth="1"/>
    <col min="12280" max="12280" width="9" style="3" customWidth="1"/>
    <col min="12281" max="12281" width="5.6328125" style="3" customWidth="1"/>
    <col min="12282" max="12282" width="9" style="3" customWidth="1"/>
    <col min="12283" max="12283" width="5.6328125" style="3" customWidth="1"/>
    <col min="12284" max="12284" width="9" style="3" customWidth="1"/>
    <col min="12285" max="12285" width="5.6328125" style="3" customWidth="1"/>
    <col min="12286" max="12286" width="9" style="3" customWidth="1"/>
    <col min="12287" max="12287" width="9" style="3"/>
    <col min="12288" max="12288" width="0.90625" style="3" customWidth="1"/>
    <col min="12289" max="12289" width="4.453125" style="3" customWidth="1"/>
    <col min="12290" max="12290" width="9" style="3"/>
    <col min="12291" max="12291" width="11.08984375" style="3" customWidth="1"/>
    <col min="12292" max="12292" width="0.90625" style="3" customWidth="1"/>
    <col min="12293" max="12293" width="4.6328125" style="3" customWidth="1"/>
    <col min="12294" max="12294" width="22.6328125" style="3" customWidth="1"/>
    <col min="12295" max="12298" width="0" style="3" hidden="1" customWidth="1"/>
    <col min="12299" max="12514" width="9" style="3"/>
    <col min="12515" max="12515" width="5.7265625" style="3" customWidth="1"/>
    <col min="12516" max="12517" width="29.6328125" style="3" customWidth="1"/>
    <col min="12518" max="12518" width="10.26953125" style="3" customWidth="1"/>
    <col min="12519" max="12519" width="5.7265625" style="3" customWidth="1"/>
    <col min="12520" max="12520" width="13.6328125" style="3" customWidth="1"/>
    <col min="12521" max="12521" width="14.6328125" style="3" customWidth="1"/>
    <col min="12522" max="12522" width="5.08984375" style="3" customWidth="1"/>
    <col min="12523" max="12523" width="12.6328125" style="3" customWidth="1"/>
    <col min="12524" max="12524" width="1.6328125" style="3" customWidth="1"/>
    <col min="12525" max="12525" width="11.7265625" style="3" customWidth="1"/>
    <col min="12526" max="12526" width="13" style="3" customWidth="1"/>
    <col min="12527" max="12530" width="11.7265625" style="3" customWidth="1"/>
    <col min="12531" max="12531" width="10.453125" style="3" customWidth="1"/>
    <col min="12532" max="12532" width="0.90625" style="3" customWidth="1"/>
    <col min="12533" max="12533" width="5.6328125" style="3" customWidth="1"/>
    <col min="12534" max="12534" width="9" style="3" customWidth="1"/>
    <col min="12535" max="12535" width="5.6328125" style="3" customWidth="1"/>
    <col min="12536" max="12536" width="9" style="3" customWidth="1"/>
    <col min="12537" max="12537" width="5.6328125" style="3" customWidth="1"/>
    <col min="12538" max="12538" width="9" style="3" customWidth="1"/>
    <col min="12539" max="12539" width="5.6328125" style="3" customWidth="1"/>
    <col min="12540" max="12540" width="9" style="3" customWidth="1"/>
    <col min="12541" max="12541" width="5.6328125" style="3" customWidth="1"/>
    <col min="12542" max="12542" width="9" style="3" customWidth="1"/>
    <col min="12543" max="12543" width="9" style="3"/>
    <col min="12544" max="12544" width="0.90625" style="3" customWidth="1"/>
    <col min="12545" max="12545" width="4.453125" style="3" customWidth="1"/>
    <col min="12546" max="12546" width="9" style="3"/>
    <col min="12547" max="12547" width="11.08984375" style="3" customWidth="1"/>
    <col min="12548" max="12548" width="0.90625" style="3" customWidth="1"/>
    <col min="12549" max="12549" width="4.6328125" style="3" customWidth="1"/>
    <col min="12550" max="12550" width="22.6328125" style="3" customWidth="1"/>
    <col min="12551" max="12554" width="0" style="3" hidden="1" customWidth="1"/>
    <col min="12555" max="12770" width="9" style="3"/>
    <col min="12771" max="12771" width="5.7265625" style="3" customWidth="1"/>
    <col min="12772" max="12773" width="29.6328125" style="3" customWidth="1"/>
    <col min="12774" max="12774" width="10.26953125" style="3" customWidth="1"/>
    <col min="12775" max="12775" width="5.7265625" style="3" customWidth="1"/>
    <col min="12776" max="12776" width="13.6328125" style="3" customWidth="1"/>
    <col min="12777" max="12777" width="14.6328125" style="3" customWidth="1"/>
    <col min="12778" max="12778" width="5.08984375" style="3" customWidth="1"/>
    <col min="12779" max="12779" width="12.6328125" style="3" customWidth="1"/>
    <col min="12780" max="12780" width="1.6328125" style="3" customWidth="1"/>
    <col min="12781" max="12781" width="11.7265625" style="3" customWidth="1"/>
    <col min="12782" max="12782" width="13" style="3" customWidth="1"/>
    <col min="12783" max="12786" width="11.7265625" style="3" customWidth="1"/>
    <col min="12787" max="12787" width="10.453125" style="3" customWidth="1"/>
    <col min="12788" max="12788" width="0.90625" style="3" customWidth="1"/>
    <col min="12789" max="12789" width="5.6328125" style="3" customWidth="1"/>
    <col min="12790" max="12790" width="9" style="3" customWidth="1"/>
    <col min="12791" max="12791" width="5.6328125" style="3" customWidth="1"/>
    <col min="12792" max="12792" width="9" style="3" customWidth="1"/>
    <col min="12793" max="12793" width="5.6328125" style="3" customWidth="1"/>
    <col min="12794" max="12794" width="9" style="3" customWidth="1"/>
    <col min="12795" max="12795" width="5.6328125" style="3" customWidth="1"/>
    <col min="12796" max="12796" width="9" style="3" customWidth="1"/>
    <col min="12797" max="12797" width="5.6328125" style="3" customWidth="1"/>
    <col min="12798" max="12798" width="9" style="3" customWidth="1"/>
    <col min="12799" max="12799" width="9" style="3"/>
    <col min="12800" max="12800" width="0.90625" style="3" customWidth="1"/>
    <col min="12801" max="12801" width="4.453125" style="3" customWidth="1"/>
    <col min="12802" max="12802" width="9" style="3"/>
    <col min="12803" max="12803" width="11.08984375" style="3" customWidth="1"/>
    <col min="12804" max="12804" width="0.90625" style="3" customWidth="1"/>
    <col min="12805" max="12805" width="4.6328125" style="3" customWidth="1"/>
    <col min="12806" max="12806" width="22.6328125" style="3" customWidth="1"/>
    <col min="12807" max="12810" width="0" style="3" hidden="1" customWidth="1"/>
    <col min="12811" max="13026" width="9" style="3"/>
    <col min="13027" max="13027" width="5.7265625" style="3" customWidth="1"/>
    <col min="13028" max="13029" width="29.6328125" style="3" customWidth="1"/>
    <col min="13030" max="13030" width="10.26953125" style="3" customWidth="1"/>
    <col min="13031" max="13031" width="5.7265625" style="3" customWidth="1"/>
    <col min="13032" max="13032" width="13.6328125" style="3" customWidth="1"/>
    <col min="13033" max="13033" width="14.6328125" style="3" customWidth="1"/>
    <col min="13034" max="13034" width="5.08984375" style="3" customWidth="1"/>
    <col min="13035" max="13035" width="12.6328125" style="3" customWidth="1"/>
    <col min="13036" max="13036" width="1.6328125" style="3" customWidth="1"/>
    <col min="13037" max="13037" width="11.7265625" style="3" customWidth="1"/>
    <col min="13038" max="13038" width="13" style="3" customWidth="1"/>
    <col min="13039" max="13042" width="11.7265625" style="3" customWidth="1"/>
    <col min="13043" max="13043" width="10.453125" style="3" customWidth="1"/>
    <col min="13044" max="13044" width="0.90625" style="3" customWidth="1"/>
    <col min="13045" max="13045" width="5.6328125" style="3" customWidth="1"/>
    <col min="13046" max="13046" width="9" style="3" customWidth="1"/>
    <col min="13047" max="13047" width="5.6328125" style="3" customWidth="1"/>
    <col min="13048" max="13048" width="9" style="3" customWidth="1"/>
    <col min="13049" max="13049" width="5.6328125" style="3" customWidth="1"/>
    <col min="13050" max="13050" width="9" style="3" customWidth="1"/>
    <col min="13051" max="13051" width="5.6328125" style="3" customWidth="1"/>
    <col min="13052" max="13052" width="9" style="3" customWidth="1"/>
    <col min="13053" max="13053" width="5.6328125" style="3" customWidth="1"/>
    <col min="13054" max="13054" width="9" style="3" customWidth="1"/>
    <col min="13055" max="13055" width="9" style="3"/>
    <col min="13056" max="13056" width="0.90625" style="3" customWidth="1"/>
    <col min="13057" max="13057" width="4.453125" style="3" customWidth="1"/>
    <col min="13058" max="13058" width="9" style="3"/>
    <col min="13059" max="13059" width="11.08984375" style="3" customWidth="1"/>
    <col min="13060" max="13060" width="0.90625" style="3" customWidth="1"/>
    <col min="13061" max="13061" width="4.6328125" style="3" customWidth="1"/>
    <col min="13062" max="13062" width="22.6328125" style="3" customWidth="1"/>
    <col min="13063" max="13066" width="0" style="3" hidden="1" customWidth="1"/>
    <col min="13067" max="13282" width="9" style="3"/>
    <col min="13283" max="13283" width="5.7265625" style="3" customWidth="1"/>
    <col min="13284" max="13285" width="29.6328125" style="3" customWidth="1"/>
    <col min="13286" max="13286" width="10.26953125" style="3" customWidth="1"/>
    <col min="13287" max="13287" width="5.7265625" style="3" customWidth="1"/>
    <col min="13288" max="13288" width="13.6328125" style="3" customWidth="1"/>
    <col min="13289" max="13289" width="14.6328125" style="3" customWidth="1"/>
    <col min="13290" max="13290" width="5.08984375" style="3" customWidth="1"/>
    <col min="13291" max="13291" width="12.6328125" style="3" customWidth="1"/>
    <col min="13292" max="13292" width="1.6328125" style="3" customWidth="1"/>
    <col min="13293" max="13293" width="11.7265625" style="3" customWidth="1"/>
    <col min="13294" max="13294" width="13" style="3" customWidth="1"/>
    <col min="13295" max="13298" width="11.7265625" style="3" customWidth="1"/>
    <col min="13299" max="13299" width="10.453125" style="3" customWidth="1"/>
    <col min="13300" max="13300" width="0.90625" style="3" customWidth="1"/>
    <col min="13301" max="13301" width="5.6328125" style="3" customWidth="1"/>
    <col min="13302" max="13302" width="9" style="3" customWidth="1"/>
    <col min="13303" max="13303" width="5.6328125" style="3" customWidth="1"/>
    <col min="13304" max="13304" width="9" style="3" customWidth="1"/>
    <col min="13305" max="13305" width="5.6328125" style="3" customWidth="1"/>
    <col min="13306" max="13306" width="9" style="3" customWidth="1"/>
    <col min="13307" max="13307" width="5.6328125" style="3" customWidth="1"/>
    <col min="13308" max="13308" width="9" style="3" customWidth="1"/>
    <col min="13309" max="13309" width="5.6328125" style="3" customWidth="1"/>
    <col min="13310" max="13310" width="9" style="3" customWidth="1"/>
    <col min="13311" max="13311" width="9" style="3"/>
    <col min="13312" max="13312" width="0.90625" style="3" customWidth="1"/>
    <col min="13313" max="13313" width="4.453125" style="3" customWidth="1"/>
    <col min="13314" max="13314" width="9" style="3"/>
    <col min="13315" max="13315" width="11.08984375" style="3" customWidth="1"/>
    <col min="13316" max="13316" width="0.90625" style="3" customWidth="1"/>
    <col min="13317" max="13317" width="4.6328125" style="3" customWidth="1"/>
    <col min="13318" max="13318" width="22.6328125" style="3" customWidth="1"/>
    <col min="13319" max="13322" width="0" style="3" hidden="1" customWidth="1"/>
    <col min="13323" max="13538" width="9" style="3"/>
    <col min="13539" max="13539" width="5.7265625" style="3" customWidth="1"/>
    <col min="13540" max="13541" width="29.6328125" style="3" customWidth="1"/>
    <col min="13542" max="13542" width="10.26953125" style="3" customWidth="1"/>
    <col min="13543" max="13543" width="5.7265625" style="3" customWidth="1"/>
    <col min="13544" max="13544" width="13.6328125" style="3" customWidth="1"/>
    <col min="13545" max="13545" width="14.6328125" style="3" customWidth="1"/>
    <col min="13546" max="13546" width="5.08984375" style="3" customWidth="1"/>
    <col min="13547" max="13547" width="12.6328125" style="3" customWidth="1"/>
    <col min="13548" max="13548" width="1.6328125" style="3" customWidth="1"/>
    <col min="13549" max="13549" width="11.7265625" style="3" customWidth="1"/>
    <col min="13550" max="13550" width="13" style="3" customWidth="1"/>
    <col min="13551" max="13554" width="11.7265625" style="3" customWidth="1"/>
    <col min="13555" max="13555" width="10.453125" style="3" customWidth="1"/>
    <col min="13556" max="13556" width="0.90625" style="3" customWidth="1"/>
    <col min="13557" max="13557" width="5.6328125" style="3" customWidth="1"/>
    <col min="13558" max="13558" width="9" style="3" customWidth="1"/>
    <col min="13559" max="13559" width="5.6328125" style="3" customWidth="1"/>
    <col min="13560" max="13560" width="9" style="3" customWidth="1"/>
    <col min="13561" max="13561" width="5.6328125" style="3" customWidth="1"/>
    <col min="13562" max="13562" width="9" style="3" customWidth="1"/>
    <col min="13563" max="13563" width="5.6328125" style="3" customWidth="1"/>
    <col min="13564" max="13564" width="9" style="3" customWidth="1"/>
    <col min="13565" max="13565" width="5.6328125" style="3" customWidth="1"/>
    <col min="13566" max="13566" width="9" style="3" customWidth="1"/>
    <col min="13567" max="13567" width="9" style="3"/>
    <col min="13568" max="13568" width="0.90625" style="3" customWidth="1"/>
    <col min="13569" max="13569" width="4.453125" style="3" customWidth="1"/>
    <col min="13570" max="13570" width="9" style="3"/>
    <col min="13571" max="13571" width="11.08984375" style="3" customWidth="1"/>
    <col min="13572" max="13572" width="0.90625" style="3" customWidth="1"/>
    <col min="13573" max="13573" width="4.6328125" style="3" customWidth="1"/>
    <col min="13574" max="13574" width="22.6328125" style="3" customWidth="1"/>
    <col min="13575" max="13578" width="0" style="3" hidden="1" customWidth="1"/>
    <col min="13579" max="13794" width="9" style="3"/>
    <col min="13795" max="13795" width="5.7265625" style="3" customWidth="1"/>
    <col min="13796" max="13797" width="29.6328125" style="3" customWidth="1"/>
    <col min="13798" max="13798" width="10.26953125" style="3" customWidth="1"/>
    <col min="13799" max="13799" width="5.7265625" style="3" customWidth="1"/>
    <col min="13800" max="13800" width="13.6328125" style="3" customWidth="1"/>
    <col min="13801" max="13801" width="14.6328125" style="3" customWidth="1"/>
    <col min="13802" max="13802" width="5.08984375" style="3" customWidth="1"/>
    <col min="13803" max="13803" width="12.6328125" style="3" customWidth="1"/>
    <col min="13804" max="13804" width="1.6328125" style="3" customWidth="1"/>
    <col min="13805" max="13805" width="11.7265625" style="3" customWidth="1"/>
    <col min="13806" max="13806" width="13" style="3" customWidth="1"/>
    <col min="13807" max="13810" width="11.7265625" style="3" customWidth="1"/>
    <col min="13811" max="13811" width="10.453125" style="3" customWidth="1"/>
    <col min="13812" max="13812" width="0.90625" style="3" customWidth="1"/>
    <col min="13813" max="13813" width="5.6328125" style="3" customWidth="1"/>
    <col min="13814" max="13814" width="9" style="3" customWidth="1"/>
    <col min="13815" max="13815" width="5.6328125" style="3" customWidth="1"/>
    <col min="13816" max="13816" width="9" style="3" customWidth="1"/>
    <col min="13817" max="13817" width="5.6328125" style="3" customWidth="1"/>
    <col min="13818" max="13818" width="9" style="3" customWidth="1"/>
    <col min="13819" max="13819" width="5.6328125" style="3" customWidth="1"/>
    <col min="13820" max="13820" width="9" style="3" customWidth="1"/>
    <col min="13821" max="13821" width="5.6328125" style="3" customWidth="1"/>
    <col min="13822" max="13822" width="9" style="3" customWidth="1"/>
    <col min="13823" max="13823" width="9" style="3"/>
    <col min="13824" max="13824" width="0.90625" style="3" customWidth="1"/>
    <col min="13825" max="13825" width="4.453125" style="3" customWidth="1"/>
    <col min="13826" max="13826" width="9" style="3"/>
    <col min="13827" max="13827" width="11.08984375" style="3" customWidth="1"/>
    <col min="13828" max="13828" width="0.90625" style="3" customWidth="1"/>
    <col min="13829" max="13829" width="4.6328125" style="3" customWidth="1"/>
    <col min="13830" max="13830" width="22.6328125" style="3" customWidth="1"/>
    <col min="13831" max="13834" width="0" style="3" hidden="1" customWidth="1"/>
    <col min="13835" max="14050" width="9" style="3"/>
    <col min="14051" max="14051" width="5.7265625" style="3" customWidth="1"/>
    <col min="14052" max="14053" width="29.6328125" style="3" customWidth="1"/>
    <col min="14054" max="14054" width="10.26953125" style="3" customWidth="1"/>
    <col min="14055" max="14055" width="5.7265625" style="3" customWidth="1"/>
    <col min="14056" max="14056" width="13.6328125" style="3" customWidth="1"/>
    <col min="14057" max="14057" width="14.6328125" style="3" customWidth="1"/>
    <col min="14058" max="14058" width="5.08984375" style="3" customWidth="1"/>
    <col min="14059" max="14059" width="12.6328125" style="3" customWidth="1"/>
    <col min="14060" max="14060" width="1.6328125" style="3" customWidth="1"/>
    <col min="14061" max="14061" width="11.7265625" style="3" customWidth="1"/>
    <col min="14062" max="14062" width="13" style="3" customWidth="1"/>
    <col min="14063" max="14066" width="11.7265625" style="3" customWidth="1"/>
    <col min="14067" max="14067" width="10.453125" style="3" customWidth="1"/>
    <col min="14068" max="14068" width="0.90625" style="3" customWidth="1"/>
    <col min="14069" max="14069" width="5.6328125" style="3" customWidth="1"/>
    <col min="14070" max="14070" width="9" style="3" customWidth="1"/>
    <col min="14071" max="14071" width="5.6328125" style="3" customWidth="1"/>
    <col min="14072" max="14072" width="9" style="3" customWidth="1"/>
    <col min="14073" max="14073" width="5.6328125" style="3" customWidth="1"/>
    <col min="14074" max="14074" width="9" style="3" customWidth="1"/>
    <col min="14075" max="14075" width="5.6328125" style="3" customWidth="1"/>
    <col min="14076" max="14076" width="9" style="3" customWidth="1"/>
    <col min="14077" max="14077" width="5.6328125" style="3" customWidth="1"/>
    <col min="14078" max="14078" width="9" style="3" customWidth="1"/>
    <col min="14079" max="14079" width="9" style="3"/>
    <col min="14080" max="14080" width="0.90625" style="3" customWidth="1"/>
    <col min="14081" max="14081" width="4.453125" style="3" customWidth="1"/>
    <col min="14082" max="14082" width="9" style="3"/>
    <col min="14083" max="14083" width="11.08984375" style="3" customWidth="1"/>
    <col min="14084" max="14084" width="0.90625" style="3" customWidth="1"/>
    <col min="14085" max="14085" width="4.6328125" style="3" customWidth="1"/>
    <col min="14086" max="14086" width="22.6328125" style="3" customWidth="1"/>
    <col min="14087" max="14090" width="0" style="3" hidden="1" customWidth="1"/>
    <col min="14091" max="14306" width="9" style="3"/>
    <col min="14307" max="14307" width="5.7265625" style="3" customWidth="1"/>
    <col min="14308" max="14309" width="29.6328125" style="3" customWidth="1"/>
    <col min="14310" max="14310" width="10.26953125" style="3" customWidth="1"/>
    <col min="14311" max="14311" width="5.7265625" style="3" customWidth="1"/>
    <col min="14312" max="14312" width="13.6328125" style="3" customWidth="1"/>
    <col min="14313" max="14313" width="14.6328125" style="3" customWidth="1"/>
    <col min="14314" max="14314" width="5.08984375" style="3" customWidth="1"/>
    <col min="14315" max="14315" width="12.6328125" style="3" customWidth="1"/>
    <col min="14316" max="14316" width="1.6328125" style="3" customWidth="1"/>
    <col min="14317" max="14317" width="11.7265625" style="3" customWidth="1"/>
    <col min="14318" max="14318" width="13" style="3" customWidth="1"/>
    <col min="14319" max="14322" width="11.7265625" style="3" customWidth="1"/>
    <col min="14323" max="14323" width="10.453125" style="3" customWidth="1"/>
    <col min="14324" max="14324" width="0.90625" style="3" customWidth="1"/>
    <col min="14325" max="14325" width="5.6328125" style="3" customWidth="1"/>
    <col min="14326" max="14326" width="9" style="3" customWidth="1"/>
    <col min="14327" max="14327" width="5.6328125" style="3" customWidth="1"/>
    <col min="14328" max="14328" width="9" style="3" customWidth="1"/>
    <col min="14329" max="14329" width="5.6328125" style="3" customWidth="1"/>
    <col min="14330" max="14330" width="9" style="3" customWidth="1"/>
    <col min="14331" max="14331" width="5.6328125" style="3" customWidth="1"/>
    <col min="14332" max="14332" width="9" style="3" customWidth="1"/>
    <col min="14333" max="14333" width="5.6328125" style="3" customWidth="1"/>
    <col min="14334" max="14334" width="9" style="3" customWidth="1"/>
    <col min="14335" max="14335" width="9" style="3"/>
    <col min="14336" max="14336" width="0.90625" style="3" customWidth="1"/>
    <col min="14337" max="14337" width="4.453125" style="3" customWidth="1"/>
    <col min="14338" max="14338" width="9" style="3"/>
    <col min="14339" max="14339" width="11.08984375" style="3" customWidth="1"/>
    <col min="14340" max="14340" width="0.90625" style="3" customWidth="1"/>
    <col min="14341" max="14341" width="4.6328125" style="3" customWidth="1"/>
    <col min="14342" max="14342" width="22.6328125" style="3" customWidth="1"/>
    <col min="14343" max="14346" width="0" style="3" hidden="1" customWidth="1"/>
    <col min="14347" max="14562" width="9" style="3"/>
    <col min="14563" max="14563" width="5.7265625" style="3" customWidth="1"/>
    <col min="14564" max="14565" width="29.6328125" style="3" customWidth="1"/>
    <col min="14566" max="14566" width="10.26953125" style="3" customWidth="1"/>
    <col min="14567" max="14567" width="5.7265625" style="3" customWidth="1"/>
    <col min="14568" max="14568" width="13.6328125" style="3" customWidth="1"/>
    <col min="14569" max="14569" width="14.6328125" style="3" customWidth="1"/>
    <col min="14570" max="14570" width="5.08984375" style="3" customWidth="1"/>
    <col min="14571" max="14571" width="12.6328125" style="3" customWidth="1"/>
    <col min="14572" max="14572" width="1.6328125" style="3" customWidth="1"/>
    <col min="14573" max="14573" width="11.7265625" style="3" customWidth="1"/>
    <col min="14574" max="14574" width="13" style="3" customWidth="1"/>
    <col min="14575" max="14578" width="11.7265625" style="3" customWidth="1"/>
    <col min="14579" max="14579" width="10.453125" style="3" customWidth="1"/>
    <col min="14580" max="14580" width="0.90625" style="3" customWidth="1"/>
    <col min="14581" max="14581" width="5.6328125" style="3" customWidth="1"/>
    <col min="14582" max="14582" width="9" style="3" customWidth="1"/>
    <col min="14583" max="14583" width="5.6328125" style="3" customWidth="1"/>
    <col min="14584" max="14584" width="9" style="3" customWidth="1"/>
    <col min="14585" max="14585" width="5.6328125" style="3" customWidth="1"/>
    <col min="14586" max="14586" width="9" style="3" customWidth="1"/>
    <col min="14587" max="14587" width="5.6328125" style="3" customWidth="1"/>
    <col min="14588" max="14588" width="9" style="3" customWidth="1"/>
    <col min="14589" max="14589" width="5.6328125" style="3" customWidth="1"/>
    <col min="14590" max="14590" width="9" style="3" customWidth="1"/>
    <col min="14591" max="14591" width="9" style="3"/>
    <col min="14592" max="14592" width="0.90625" style="3" customWidth="1"/>
    <col min="14593" max="14593" width="4.453125" style="3" customWidth="1"/>
    <col min="14594" max="14594" width="9" style="3"/>
    <col min="14595" max="14595" width="11.08984375" style="3" customWidth="1"/>
    <col min="14596" max="14596" width="0.90625" style="3" customWidth="1"/>
    <col min="14597" max="14597" width="4.6328125" style="3" customWidth="1"/>
    <col min="14598" max="14598" width="22.6328125" style="3" customWidth="1"/>
    <col min="14599" max="14602" width="0" style="3" hidden="1" customWidth="1"/>
    <col min="14603" max="14818" width="9" style="3"/>
    <col min="14819" max="14819" width="5.7265625" style="3" customWidth="1"/>
    <col min="14820" max="14821" width="29.6328125" style="3" customWidth="1"/>
    <col min="14822" max="14822" width="10.26953125" style="3" customWidth="1"/>
    <col min="14823" max="14823" width="5.7265625" style="3" customWidth="1"/>
    <col min="14824" max="14824" width="13.6328125" style="3" customWidth="1"/>
    <col min="14825" max="14825" width="14.6328125" style="3" customWidth="1"/>
    <col min="14826" max="14826" width="5.08984375" style="3" customWidth="1"/>
    <col min="14827" max="14827" width="12.6328125" style="3" customWidth="1"/>
    <col min="14828" max="14828" width="1.6328125" style="3" customWidth="1"/>
    <col min="14829" max="14829" width="11.7265625" style="3" customWidth="1"/>
    <col min="14830" max="14830" width="13" style="3" customWidth="1"/>
    <col min="14831" max="14834" width="11.7265625" style="3" customWidth="1"/>
    <col min="14835" max="14835" width="10.453125" style="3" customWidth="1"/>
    <col min="14836" max="14836" width="0.90625" style="3" customWidth="1"/>
    <col min="14837" max="14837" width="5.6328125" style="3" customWidth="1"/>
    <col min="14838" max="14838" width="9" style="3" customWidth="1"/>
    <col min="14839" max="14839" width="5.6328125" style="3" customWidth="1"/>
    <col min="14840" max="14840" width="9" style="3" customWidth="1"/>
    <col min="14841" max="14841" width="5.6328125" style="3" customWidth="1"/>
    <col min="14842" max="14842" width="9" style="3" customWidth="1"/>
    <col min="14843" max="14843" width="5.6328125" style="3" customWidth="1"/>
    <col min="14844" max="14844" width="9" style="3" customWidth="1"/>
    <col min="14845" max="14845" width="5.6328125" style="3" customWidth="1"/>
    <col min="14846" max="14846" width="9" style="3" customWidth="1"/>
    <col min="14847" max="14847" width="9" style="3"/>
    <col min="14848" max="14848" width="0.90625" style="3" customWidth="1"/>
    <col min="14849" max="14849" width="4.453125" style="3" customWidth="1"/>
    <col min="14850" max="14850" width="9" style="3"/>
    <col min="14851" max="14851" width="11.08984375" style="3" customWidth="1"/>
    <col min="14852" max="14852" width="0.90625" style="3" customWidth="1"/>
    <col min="14853" max="14853" width="4.6328125" style="3" customWidth="1"/>
    <col min="14854" max="14854" width="22.6328125" style="3" customWidth="1"/>
    <col min="14855" max="14858" width="0" style="3" hidden="1" customWidth="1"/>
    <col min="14859" max="15074" width="9" style="3"/>
    <col min="15075" max="15075" width="5.7265625" style="3" customWidth="1"/>
    <col min="15076" max="15077" width="29.6328125" style="3" customWidth="1"/>
    <col min="15078" max="15078" width="10.26953125" style="3" customWidth="1"/>
    <col min="15079" max="15079" width="5.7265625" style="3" customWidth="1"/>
    <col min="15080" max="15080" width="13.6328125" style="3" customWidth="1"/>
    <col min="15081" max="15081" width="14.6328125" style="3" customWidth="1"/>
    <col min="15082" max="15082" width="5.08984375" style="3" customWidth="1"/>
    <col min="15083" max="15083" width="12.6328125" style="3" customWidth="1"/>
    <col min="15084" max="15084" width="1.6328125" style="3" customWidth="1"/>
    <col min="15085" max="15085" width="11.7265625" style="3" customWidth="1"/>
    <col min="15086" max="15086" width="13" style="3" customWidth="1"/>
    <col min="15087" max="15090" width="11.7265625" style="3" customWidth="1"/>
    <col min="15091" max="15091" width="10.453125" style="3" customWidth="1"/>
    <col min="15092" max="15092" width="0.90625" style="3" customWidth="1"/>
    <col min="15093" max="15093" width="5.6328125" style="3" customWidth="1"/>
    <col min="15094" max="15094" width="9" style="3" customWidth="1"/>
    <col min="15095" max="15095" width="5.6328125" style="3" customWidth="1"/>
    <col min="15096" max="15096" width="9" style="3" customWidth="1"/>
    <col min="15097" max="15097" width="5.6328125" style="3" customWidth="1"/>
    <col min="15098" max="15098" width="9" style="3" customWidth="1"/>
    <col min="15099" max="15099" width="5.6328125" style="3" customWidth="1"/>
    <col min="15100" max="15100" width="9" style="3" customWidth="1"/>
    <col min="15101" max="15101" width="5.6328125" style="3" customWidth="1"/>
    <col min="15102" max="15102" width="9" style="3" customWidth="1"/>
    <col min="15103" max="15103" width="9" style="3"/>
    <col min="15104" max="15104" width="0.90625" style="3" customWidth="1"/>
    <col min="15105" max="15105" width="4.453125" style="3" customWidth="1"/>
    <col min="15106" max="15106" width="9" style="3"/>
    <col min="15107" max="15107" width="11.08984375" style="3" customWidth="1"/>
    <col min="15108" max="15108" width="0.90625" style="3" customWidth="1"/>
    <col min="15109" max="15109" width="4.6328125" style="3" customWidth="1"/>
    <col min="15110" max="15110" width="22.6328125" style="3" customWidth="1"/>
    <col min="15111" max="15114" width="0" style="3" hidden="1" customWidth="1"/>
    <col min="15115" max="15330" width="9" style="3"/>
    <col min="15331" max="15331" width="5.7265625" style="3" customWidth="1"/>
    <col min="15332" max="15333" width="29.6328125" style="3" customWidth="1"/>
    <col min="15334" max="15334" width="10.26953125" style="3" customWidth="1"/>
    <col min="15335" max="15335" width="5.7265625" style="3" customWidth="1"/>
    <col min="15336" max="15336" width="13.6328125" style="3" customWidth="1"/>
    <col min="15337" max="15337" width="14.6328125" style="3" customWidth="1"/>
    <col min="15338" max="15338" width="5.08984375" style="3" customWidth="1"/>
    <col min="15339" max="15339" width="12.6328125" style="3" customWidth="1"/>
    <col min="15340" max="15340" width="1.6328125" style="3" customWidth="1"/>
    <col min="15341" max="15341" width="11.7265625" style="3" customWidth="1"/>
    <col min="15342" max="15342" width="13" style="3" customWidth="1"/>
    <col min="15343" max="15346" width="11.7265625" style="3" customWidth="1"/>
    <col min="15347" max="15347" width="10.453125" style="3" customWidth="1"/>
    <col min="15348" max="15348" width="0.90625" style="3" customWidth="1"/>
    <col min="15349" max="15349" width="5.6328125" style="3" customWidth="1"/>
    <col min="15350" max="15350" width="9" style="3" customWidth="1"/>
    <col min="15351" max="15351" width="5.6328125" style="3" customWidth="1"/>
    <col min="15352" max="15352" width="9" style="3" customWidth="1"/>
    <col min="15353" max="15353" width="5.6328125" style="3" customWidth="1"/>
    <col min="15354" max="15354" width="9" style="3" customWidth="1"/>
    <col min="15355" max="15355" width="5.6328125" style="3" customWidth="1"/>
    <col min="15356" max="15356" width="9" style="3" customWidth="1"/>
    <col min="15357" max="15357" width="5.6328125" style="3" customWidth="1"/>
    <col min="15358" max="15358" width="9" style="3" customWidth="1"/>
    <col min="15359" max="15359" width="9" style="3"/>
    <col min="15360" max="15360" width="0.90625" style="3" customWidth="1"/>
    <col min="15361" max="15361" width="4.453125" style="3" customWidth="1"/>
    <col min="15362" max="15362" width="9" style="3"/>
    <col min="15363" max="15363" width="11.08984375" style="3" customWidth="1"/>
    <col min="15364" max="15364" width="0.90625" style="3" customWidth="1"/>
    <col min="15365" max="15365" width="4.6328125" style="3" customWidth="1"/>
    <col min="15366" max="15366" width="22.6328125" style="3" customWidth="1"/>
    <col min="15367" max="15370" width="0" style="3" hidden="1" customWidth="1"/>
    <col min="15371" max="15586" width="9" style="3"/>
    <col min="15587" max="15587" width="5.7265625" style="3" customWidth="1"/>
    <col min="15588" max="15589" width="29.6328125" style="3" customWidth="1"/>
    <col min="15590" max="15590" width="10.26953125" style="3" customWidth="1"/>
    <col min="15591" max="15591" width="5.7265625" style="3" customWidth="1"/>
    <col min="15592" max="15592" width="13.6328125" style="3" customWidth="1"/>
    <col min="15593" max="15593" width="14.6328125" style="3" customWidth="1"/>
    <col min="15594" max="15594" width="5.08984375" style="3" customWidth="1"/>
    <col min="15595" max="15595" width="12.6328125" style="3" customWidth="1"/>
    <col min="15596" max="15596" width="1.6328125" style="3" customWidth="1"/>
    <col min="15597" max="15597" width="11.7265625" style="3" customWidth="1"/>
    <col min="15598" max="15598" width="13" style="3" customWidth="1"/>
    <col min="15599" max="15602" width="11.7265625" style="3" customWidth="1"/>
    <col min="15603" max="15603" width="10.453125" style="3" customWidth="1"/>
    <col min="15604" max="15604" width="0.90625" style="3" customWidth="1"/>
    <col min="15605" max="15605" width="5.6328125" style="3" customWidth="1"/>
    <col min="15606" max="15606" width="9" style="3" customWidth="1"/>
    <col min="15607" max="15607" width="5.6328125" style="3" customWidth="1"/>
    <col min="15608" max="15608" width="9" style="3" customWidth="1"/>
    <col min="15609" max="15609" width="5.6328125" style="3" customWidth="1"/>
    <col min="15610" max="15610" width="9" style="3" customWidth="1"/>
    <col min="15611" max="15611" width="5.6328125" style="3" customWidth="1"/>
    <col min="15612" max="15612" width="9" style="3" customWidth="1"/>
    <col min="15613" max="15613" width="5.6328125" style="3" customWidth="1"/>
    <col min="15614" max="15614" width="9" style="3" customWidth="1"/>
    <col min="15615" max="15615" width="9" style="3"/>
    <col min="15616" max="15616" width="0.90625" style="3" customWidth="1"/>
    <col min="15617" max="15617" width="4.453125" style="3" customWidth="1"/>
    <col min="15618" max="15618" width="9" style="3"/>
    <col min="15619" max="15619" width="11.08984375" style="3" customWidth="1"/>
    <col min="15620" max="15620" width="0.90625" style="3" customWidth="1"/>
    <col min="15621" max="15621" width="4.6328125" style="3" customWidth="1"/>
    <col min="15622" max="15622" width="22.6328125" style="3" customWidth="1"/>
    <col min="15623" max="15626" width="0" style="3" hidden="1" customWidth="1"/>
    <col min="15627" max="15842" width="9" style="3"/>
    <col min="15843" max="15843" width="5.7265625" style="3" customWidth="1"/>
    <col min="15844" max="15845" width="29.6328125" style="3" customWidth="1"/>
    <col min="15846" max="15846" width="10.26953125" style="3" customWidth="1"/>
    <col min="15847" max="15847" width="5.7265625" style="3" customWidth="1"/>
    <col min="15848" max="15848" width="13.6328125" style="3" customWidth="1"/>
    <col min="15849" max="15849" width="14.6328125" style="3" customWidth="1"/>
    <col min="15850" max="15850" width="5.08984375" style="3" customWidth="1"/>
    <col min="15851" max="15851" width="12.6328125" style="3" customWidth="1"/>
    <col min="15852" max="15852" width="1.6328125" style="3" customWidth="1"/>
    <col min="15853" max="15853" width="11.7265625" style="3" customWidth="1"/>
    <col min="15854" max="15854" width="13" style="3" customWidth="1"/>
    <col min="15855" max="15858" width="11.7265625" style="3" customWidth="1"/>
    <col min="15859" max="15859" width="10.453125" style="3" customWidth="1"/>
    <col min="15860" max="15860" width="0.90625" style="3" customWidth="1"/>
    <col min="15861" max="15861" width="5.6328125" style="3" customWidth="1"/>
    <col min="15862" max="15862" width="9" style="3" customWidth="1"/>
    <col min="15863" max="15863" width="5.6328125" style="3" customWidth="1"/>
    <col min="15864" max="15864" width="9" style="3" customWidth="1"/>
    <col min="15865" max="15865" width="5.6328125" style="3" customWidth="1"/>
    <col min="15866" max="15866" width="9" style="3" customWidth="1"/>
    <col min="15867" max="15867" width="5.6328125" style="3" customWidth="1"/>
    <col min="15868" max="15868" width="9" style="3" customWidth="1"/>
    <col min="15869" max="15869" width="5.6328125" style="3" customWidth="1"/>
    <col min="15870" max="15870" width="9" style="3" customWidth="1"/>
    <col min="15871" max="15871" width="9" style="3"/>
    <col min="15872" max="15872" width="0.90625" style="3" customWidth="1"/>
    <col min="15873" max="15873" width="4.453125" style="3" customWidth="1"/>
    <col min="15874" max="15874" width="9" style="3"/>
    <col min="15875" max="15875" width="11.08984375" style="3" customWidth="1"/>
    <col min="15876" max="15876" width="0.90625" style="3" customWidth="1"/>
    <col min="15877" max="15877" width="4.6328125" style="3" customWidth="1"/>
    <col min="15878" max="15878" width="22.6328125" style="3" customWidth="1"/>
    <col min="15879" max="15882" width="0" style="3" hidden="1" customWidth="1"/>
    <col min="15883" max="16098" width="9" style="3"/>
    <col min="16099" max="16099" width="5.7265625" style="3" customWidth="1"/>
    <col min="16100" max="16101" width="29.6328125" style="3" customWidth="1"/>
    <col min="16102" max="16102" width="10.26953125" style="3" customWidth="1"/>
    <col min="16103" max="16103" width="5.7265625" style="3" customWidth="1"/>
    <col min="16104" max="16104" width="13.6328125" style="3" customWidth="1"/>
    <col min="16105" max="16105" width="14.6328125" style="3" customWidth="1"/>
    <col min="16106" max="16106" width="5.08984375" style="3" customWidth="1"/>
    <col min="16107" max="16107" width="12.6328125" style="3" customWidth="1"/>
    <col min="16108" max="16108" width="1.6328125" style="3" customWidth="1"/>
    <col min="16109" max="16109" width="11.7265625" style="3" customWidth="1"/>
    <col min="16110" max="16110" width="13" style="3" customWidth="1"/>
    <col min="16111" max="16114" width="11.7265625" style="3" customWidth="1"/>
    <col min="16115" max="16115" width="10.453125" style="3" customWidth="1"/>
    <col min="16116" max="16116" width="0.90625" style="3" customWidth="1"/>
    <col min="16117" max="16117" width="5.6328125" style="3" customWidth="1"/>
    <col min="16118" max="16118" width="9" style="3" customWidth="1"/>
    <col min="16119" max="16119" width="5.6328125" style="3" customWidth="1"/>
    <col min="16120" max="16120" width="9" style="3" customWidth="1"/>
    <col min="16121" max="16121" width="5.6328125" style="3" customWidth="1"/>
    <col min="16122" max="16122" width="9" style="3" customWidth="1"/>
    <col min="16123" max="16123" width="5.6328125" style="3" customWidth="1"/>
    <col min="16124" max="16124" width="9" style="3" customWidth="1"/>
    <col min="16125" max="16125" width="5.6328125" style="3" customWidth="1"/>
    <col min="16126" max="16126" width="9" style="3" customWidth="1"/>
    <col min="16127" max="16127" width="9" style="3"/>
    <col min="16128" max="16128" width="0.90625" style="3" customWidth="1"/>
    <col min="16129" max="16129" width="4.453125" style="3" customWidth="1"/>
    <col min="16130" max="16130" width="9" style="3"/>
    <col min="16131" max="16131" width="11.08984375" style="3" customWidth="1"/>
    <col min="16132" max="16132" width="0.90625" style="3" customWidth="1"/>
    <col min="16133" max="16133" width="4.6328125" style="3" customWidth="1"/>
    <col min="16134" max="16134" width="22.6328125" style="3" customWidth="1"/>
    <col min="16135" max="16138" width="0" style="3" hidden="1" customWidth="1"/>
    <col min="16139" max="16354" width="9" style="3"/>
    <col min="16355"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'内訳(建築A6)'!$I$800+1</f>
        <v>73</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04"/>
      <c r="C5" s="104"/>
      <c r="D5" s="68"/>
      <c r="E5" s="69"/>
      <c r="F5" s="105"/>
      <c r="G5" s="70"/>
      <c r="H5" s="390"/>
      <c r="I5" s="391"/>
    </row>
    <row r="6" spans="1:9" s="38" customFormat="1" ht="13.5" customHeight="1">
      <c r="A6" s="59" t="s">
        <v>20</v>
      </c>
      <c r="B6" s="109" t="s">
        <v>804</v>
      </c>
      <c r="C6" s="109"/>
      <c r="D6" s="76"/>
      <c r="E6" s="61"/>
      <c r="F6" s="110"/>
      <c r="G6" s="77"/>
      <c r="H6" s="388"/>
      <c r="I6" s="389"/>
    </row>
    <row r="7" spans="1:9" s="118" customFormat="1" ht="13.5" customHeight="1">
      <c r="A7" s="111"/>
      <c r="B7" s="112"/>
      <c r="C7" s="112"/>
      <c r="D7" s="113"/>
      <c r="E7" s="114"/>
      <c r="F7" s="115"/>
      <c r="G7" s="115"/>
      <c r="H7" s="396"/>
      <c r="I7" s="397"/>
    </row>
    <row r="8" spans="1:9" s="38" customFormat="1" ht="13.5" customHeight="1">
      <c r="A8" s="59" t="s">
        <v>109</v>
      </c>
      <c r="B8" s="109" t="s">
        <v>112</v>
      </c>
      <c r="C8" s="109"/>
      <c r="D8" s="76">
        <v>1</v>
      </c>
      <c r="E8" s="61" t="s">
        <v>38</v>
      </c>
      <c r="F8" s="110"/>
      <c r="G8" s="110"/>
      <c r="H8" s="398"/>
      <c r="I8" s="399"/>
    </row>
    <row r="9" spans="1:9" s="118" customFormat="1" ht="13.5" customHeight="1">
      <c r="A9" s="111"/>
      <c r="B9" s="112"/>
      <c r="C9" s="112"/>
      <c r="D9" s="113"/>
      <c r="E9" s="114"/>
      <c r="F9" s="115"/>
      <c r="G9" s="115"/>
      <c r="H9" s="396"/>
      <c r="I9" s="397"/>
    </row>
    <row r="10" spans="1:9" s="38" customFormat="1" ht="13.5" customHeight="1">
      <c r="A10" s="59"/>
      <c r="B10" s="109"/>
      <c r="C10" s="109"/>
      <c r="D10" s="76"/>
      <c r="E10" s="61"/>
      <c r="F10" s="110"/>
      <c r="G10" s="110"/>
      <c r="H10" s="398"/>
      <c r="I10" s="399"/>
    </row>
    <row r="11" spans="1:9" s="118" customFormat="1" ht="13.5" customHeight="1">
      <c r="A11" s="111"/>
      <c r="B11" s="112"/>
      <c r="C11" s="112"/>
      <c r="D11" s="113"/>
      <c r="E11" s="114"/>
      <c r="F11" s="115"/>
      <c r="G11" s="115"/>
      <c r="H11" s="396"/>
      <c r="I11" s="397"/>
    </row>
    <row r="12" spans="1:9" s="38" customFormat="1" ht="13.5" customHeight="1">
      <c r="A12" s="59"/>
      <c r="B12" s="109"/>
      <c r="C12" s="109"/>
      <c r="D12" s="76"/>
      <c r="E12" s="61"/>
      <c r="F12" s="110"/>
      <c r="G12" s="110"/>
      <c r="H12" s="398"/>
      <c r="I12" s="399"/>
    </row>
    <row r="13" spans="1:9" s="118" customFormat="1" ht="13.5" customHeight="1">
      <c r="A13" s="111"/>
      <c r="B13" s="112"/>
      <c r="C13" s="112"/>
      <c r="D13" s="113"/>
      <c r="E13" s="114"/>
      <c r="F13" s="115"/>
      <c r="G13" s="115"/>
      <c r="H13" s="396"/>
      <c r="I13" s="397"/>
    </row>
    <row r="14" spans="1:9" s="38" customFormat="1" ht="13.5" customHeight="1">
      <c r="A14" s="59"/>
      <c r="B14" s="109"/>
      <c r="C14" s="109"/>
      <c r="D14" s="76"/>
      <c r="E14" s="61"/>
      <c r="F14" s="110"/>
      <c r="G14" s="110"/>
      <c r="H14" s="398"/>
      <c r="I14" s="399"/>
    </row>
    <row r="15" spans="1:9" s="118" customFormat="1" ht="13.5" customHeight="1">
      <c r="A15" s="111"/>
      <c r="B15" s="112"/>
      <c r="C15" s="112"/>
      <c r="D15" s="113"/>
      <c r="E15" s="114"/>
      <c r="F15" s="115"/>
      <c r="G15" s="115"/>
      <c r="H15" s="396"/>
      <c r="I15" s="397"/>
    </row>
    <row r="16" spans="1:9" s="38" customFormat="1" ht="13.5" customHeight="1">
      <c r="A16" s="59"/>
      <c r="B16" s="109"/>
      <c r="C16" s="109"/>
      <c r="D16" s="76"/>
      <c r="E16" s="61"/>
      <c r="F16" s="110"/>
      <c r="G16" s="110"/>
      <c r="H16" s="398"/>
      <c r="I16" s="399"/>
    </row>
    <row r="17" spans="1:9" s="118" customFormat="1" ht="13.5" customHeight="1">
      <c r="A17" s="111"/>
      <c r="B17" s="112"/>
      <c r="C17" s="112"/>
      <c r="D17" s="113"/>
      <c r="E17" s="114"/>
      <c r="F17" s="115"/>
      <c r="G17" s="115"/>
      <c r="H17" s="396"/>
      <c r="I17" s="397"/>
    </row>
    <row r="18" spans="1:9" s="38" customFormat="1" ht="13.5" customHeight="1">
      <c r="A18" s="59"/>
      <c r="B18" s="109"/>
      <c r="C18" s="109"/>
      <c r="D18" s="76"/>
      <c r="E18" s="61"/>
      <c r="F18" s="110"/>
      <c r="G18" s="110"/>
      <c r="H18" s="398"/>
      <c r="I18" s="399"/>
    </row>
    <row r="19" spans="1:9" s="118" customFormat="1" ht="13.5" customHeight="1">
      <c r="A19" s="111"/>
      <c r="B19" s="112"/>
      <c r="C19" s="112"/>
      <c r="D19" s="113"/>
      <c r="E19" s="114"/>
      <c r="F19" s="115"/>
      <c r="G19" s="115"/>
      <c r="H19" s="396"/>
      <c r="I19" s="397"/>
    </row>
    <row r="20" spans="1:9" s="38" customFormat="1" ht="13.5" customHeight="1">
      <c r="A20" s="59"/>
      <c r="B20" s="109"/>
      <c r="C20" s="109"/>
      <c r="D20" s="76"/>
      <c r="E20" s="61"/>
      <c r="F20" s="110"/>
      <c r="G20" s="110"/>
      <c r="H20" s="398"/>
      <c r="I20" s="399"/>
    </row>
    <row r="21" spans="1:9" s="118" customFormat="1" ht="13.5" customHeight="1">
      <c r="A21" s="111"/>
      <c r="B21" s="112"/>
      <c r="C21" s="112"/>
      <c r="D21" s="113"/>
      <c r="E21" s="114"/>
      <c r="F21" s="115"/>
      <c r="G21" s="115"/>
      <c r="H21" s="396"/>
      <c r="I21" s="397"/>
    </row>
    <row r="22" spans="1:9" s="38" customFormat="1" ht="13.5" customHeight="1">
      <c r="A22" s="59"/>
      <c r="B22" s="109"/>
      <c r="C22" s="109"/>
      <c r="D22" s="76"/>
      <c r="E22" s="61"/>
      <c r="F22" s="110"/>
      <c r="G22" s="110"/>
      <c r="H22" s="398"/>
      <c r="I22" s="399"/>
    </row>
    <row r="23" spans="1:9" s="118" customFormat="1" ht="13.5" customHeight="1">
      <c r="A23" s="111"/>
      <c r="B23" s="112"/>
      <c r="C23" s="112"/>
      <c r="D23" s="113"/>
      <c r="E23" s="114"/>
      <c r="F23" s="115"/>
      <c r="G23" s="115"/>
      <c r="H23" s="396"/>
      <c r="I23" s="397"/>
    </row>
    <row r="24" spans="1:9" s="38" customFormat="1" ht="13.5" customHeight="1">
      <c r="A24" s="59"/>
      <c r="B24" s="109"/>
      <c r="C24" s="109"/>
      <c r="D24" s="76"/>
      <c r="E24" s="61"/>
      <c r="F24" s="110"/>
      <c r="G24" s="110"/>
      <c r="H24" s="398"/>
      <c r="I24" s="399"/>
    </row>
    <row r="25" spans="1:9" s="118" customFormat="1" ht="13.5" customHeight="1">
      <c r="A25" s="111"/>
      <c r="B25" s="112"/>
      <c r="C25" s="112"/>
      <c r="D25" s="113"/>
      <c r="E25" s="114"/>
      <c r="F25" s="115"/>
      <c r="G25" s="115"/>
      <c r="H25" s="396"/>
      <c r="I25" s="397"/>
    </row>
    <row r="26" spans="1:9" s="38" customFormat="1" ht="13.5" customHeight="1">
      <c r="A26" s="59"/>
      <c r="B26" s="109"/>
      <c r="C26" s="109"/>
      <c r="D26" s="76"/>
      <c r="E26" s="61"/>
      <c r="F26" s="110"/>
      <c r="G26" s="110"/>
      <c r="H26" s="398"/>
      <c r="I26" s="399"/>
    </row>
    <row r="27" spans="1:9" s="118" customFormat="1" ht="13.5" customHeight="1">
      <c r="A27" s="111"/>
      <c r="B27" s="112"/>
      <c r="C27" s="112"/>
      <c r="D27" s="113"/>
      <c r="E27" s="114"/>
      <c r="F27" s="115"/>
      <c r="G27" s="115"/>
      <c r="H27" s="396"/>
      <c r="I27" s="397"/>
    </row>
    <row r="28" spans="1:9" s="38" customFormat="1" ht="13.5" customHeight="1">
      <c r="A28" s="59"/>
      <c r="B28" s="109"/>
      <c r="C28" s="109"/>
      <c r="D28" s="76"/>
      <c r="E28" s="61"/>
      <c r="F28" s="110"/>
      <c r="G28" s="110"/>
      <c r="H28" s="398"/>
      <c r="I28" s="399"/>
    </row>
    <row r="29" spans="1:9" s="118" customFormat="1" ht="13.5" customHeight="1">
      <c r="A29" s="111"/>
      <c r="B29" s="112"/>
      <c r="C29" s="112"/>
      <c r="D29" s="113"/>
      <c r="E29" s="114"/>
      <c r="F29" s="115"/>
      <c r="G29" s="115"/>
      <c r="H29" s="396"/>
      <c r="I29" s="397"/>
    </row>
    <row r="30" spans="1:9" s="38" customFormat="1" ht="13.5" customHeight="1">
      <c r="A30" s="59"/>
      <c r="B30" s="109"/>
      <c r="C30" s="109"/>
      <c r="D30" s="76"/>
      <c r="E30" s="61"/>
      <c r="F30" s="110"/>
      <c r="G30" s="110"/>
      <c r="H30" s="398"/>
      <c r="I30" s="399"/>
    </row>
    <row r="31" spans="1:9" s="118" customFormat="1" ht="13.5" customHeight="1">
      <c r="A31" s="111"/>
      <c r="B31" s="112"/>
      <c r="C31" s="112"/>
      <c r="D31" s="113"/>
      <c r="E31" s="114"/>
      <c r="F31" s="115"/>
      <c r="G31" s="115"/>
      <c r="H31" s="396"/>
      <c r="I31" s="397"/>
    </row>
    <row r="32" spans="1:9" s="38" customFormat="1" ht="13.5" customHeight="1">
      <c r="A32" s="59"/>
      <c r="B32" s="109"/>
      <c r="C32" s="109"/>
      <c r="D32" s="76"/>
      <c r="E32" s="61"/>
      <c r="F32" s="110"/>
      <c r="G32" s="110"/>
      <c r="H32" s="398"/>
      <c r="I32" s="399"/>
    </row>
    <row r="33" spans="1:9" s="118" customFormat="1" ht="13.5" customHeight="1">
      <c r="A33" s="111"/>
      <c r="B33" s="112"/>
      <c r="C33" s="112"/>
      <c r="D33" s="113"/>
      <c r="E33" s="114"/>
      <c r="F33" s="115"/>
      <c r="G33" s="115"/>
      <c r="H33" s="396"/>
      <c r="I33" s="397"/>
    </row>
    <row r="34" spans="1:9" s="38" customFormat="1" ht="13.5" customHeight="1">
      <c r="A34" s="59"/>
      <c r="B34" s="109"/>
      <c r="C34" s="109"/>
      <c r="D34" s="76"/>
      <c r="E34" s="61"/>
      <c r="F34" s="110"/>
      <c r="G34" s="110"/>
      <c r="H34" s="398"/>
      <c r="I34" s="399"/>
    </row>
    <row r="35" spans="1:9" s="118" customFormat="1" ht="13.5" customHeight="1">
      <c r="A35" s="111"/>
      <c r="B35" s="112"/>
      <c r="C35" s="112"/>
      <c r="D35" s="113"/>
      <c r="E35" s="114"/>
      <c r="F35" s="115"/>
      <c r="G35" s="115"/>
      <c r="H35" s="400"/>
      <c r="I35" s="401"/>
    </row>
    <row r="36" spans="1:9" s="38" customFormat="1" ht="13.5" customHeight="1">
      <c r="A36" s="87"/>
      <c r="B36" s="125" t="str">
        <f>+$A$6&amp;"-計"</f>
        <v>A-7-計</v>
      </c>
      <c r="C36" s="126"/>
      <c r="D36" s="88"/>
      <c r="E36" s="89"/>
      <c r="F36" s="127"/>
      <c r="G36" s="127"/>
      <c r="H36" s="402"/>
      <c r="I36" s="403"/>
    </row>
    <row r="37" spans="1:9" s="118" customFormat="1" ht="13.5" customHeight="1">
      <c r="A37" s="130"/>
      <c r="B37" s="131"/>
      <c r="C37" s="131"/>
      <c r="E37" s="132"/>
      <c r="F37" s="133"/>
      <c r="G37" s="134"/>
    </row>
    <row r="38" spans="1:9" s="38" customFormat="1" ht="13.5" customHeight="1">
      <c r="A38" s="50"/>
      <c r="B38" s="136"/>
      <c r="C38" s="136"/>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74</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38" customFormat="1" ht="13.5" customHeight="1">
      <c r="A43" s="67"/>
      <c r="B43" s="104"/>
      <c r="C43" s="104"/>
      <c r="D43" s="68"/>
      <c r="E43" s="69"/>
      <c r="F43" s="105"/>
      <c r="G43" s="70"/>
      <c r="H43" s="390"/>
      <c r="I43" s="391"/>
    </row>
    <row r="44" spans="1:9" s="38" customFormat="1" ht="13.5" customHeight="1">
      <c r="A44" s="59" t="str">
        <f>+$A$8</f>
        <v>a</v>
      </c>
      <c r="B44" s="109" t="str">
        <f>+$B$8</f>
        <v>改修</v>
      </c>
      <c r="C44" s="109"/>
      <c r="D44" s="76"/>
      <c r="E44" s="61"/>
      <c r="F44" s="110"/>
      <c r="G44" s="77"/>
      <c r="H44" s="388"/>
      <c r="I44" s="389"/>
    </row>
    <row r="45" spans="1:9" s="118" customFormat="1" ht="13.5" customHeight="1">
      <c r="A45" s="111"/>
      <c r="B45" s="143"/>
      <c r="C45" s="143"/>
      <c r="D45" s="84"/>
      <c r="E45" s="85"/>
      <c r="F45" s="115"/>
      <c r="G45" s="115"/>
      <c r="H45" s="396"/>
      <c r="I45" s="404"/>
    </row>
    <row r="46" spans="1:9" s="38" customFormat="1" ht="13.5" customHeight="1">
      <c r="A46" s="59"/>
      <c r="B46" s="109" t="s">
        <v>82</v>
      </c>
      <c r="C46" s="109"/>
      <c r="D46" s="76"/>
      <c r="E46" s="61"/>
      <c r="F46" s="110"/>
      <c r="G46" s="110"/>
      <c r="H46" s="398"/>
      <c r="I46" s="399"/>
    </row>
    <row r="47" spans="1:9" s="118" customFormat="1" ht="13.5" customHeight="1">
      <c r="A47" s="111"/>
      <c r="B47" s="143" t="s">
        <v>527</v>
      </c>
      <c r="C47" s="143" t="s">
        <v>805</v>
      </c>
      <c r="D47" s="84"/>
      <c r="E47" s="85"/>
      <c r="F47" s="115"/>
      <c r="G47" s="115"/>
      <c r="H47" s="396"/>
      <c r="I47" s="397"/>
    </row>
    <row r="48" spans="1:9" s="38" customFormat="1" ht="13.5" customHeight="1">
      <c r="A48" s="59"/>
      <c r="B48" s="109" t="s">
        <v>806</v>
      </c>
      <c r="C48" s="109" t="s">
        <v>807</v>
      </c>
      <c r="D48" s="76">
        <v>380</v>
      </c>
      <c r="E48" s="61" t="s">
        <v>85</v>
      </c>
      <c r="F48" s="110"/>
      <c r="G48" s="110"/>
      <c r="H48" s="398"/>
      <c r="I48" s="399"/>
    </row>
    <row r="49" spans="1:9" s="118" customFormat="1" ht="13.5" customHeight="1">
      <c r="A49" s="111"/>
      <c r="B49" s="143" t="s">
        <v>527</v>
      </c>
      <c r="C49" s="143" t="s">
        <v>805</v>
      </c>
      <c r="D49" s="84"/>
      <c r="E49" s="85"/>
      <c r="F49" s="115"/>
      <c r="G49" s="115"/>
      <c r="H49" s="396"/>
      <c r="I49" s="397"/>
    </row>
    <row r="50" spans="1:9" s="38" customFormat="1" ht="13.5" customHeight="1">
      <c r="A50" s="59"/>
      <c r="B50" s="109" t="s">
        <v>806</v>
      </c>
      <c r="C50" s="109" t="s">
        <v>808</v>
      </c>
      <c r="D50" s="76">
        <v>20.8</v>
      </c>
      <c r="E50" s="61" t="s">
        <v>85</v>
      </c>
      <c r="F50" s="110"/>
      <c r="G50" s="110"/>
      <c r="H50" s="398"/>
      <c r="I50" s="399"/>
    </row>
    <row r="51" spans="1:9" s="118" customFormat="1" ht="13.5" customHeight="1">
      <c r="A51" s="111"/>
      <c r="B51" s="143"/>
      <c r="C51" s="143"/>
      <c r="D51" s="84"/>
      <c r="E51" s="85"/>
      <c r="F51" s="115"/>
      <c r="G51" s="115"/>
      <c r="H51" s="396"/>
      <c r="I51" s="397"/>
    </row>
    <row r="52" spans="1:9" s="38" customFormat="1" ht="13.5" customHeight="1">
      <c r="A52" s="59"/>
      <c r="B52" s="109"/>
      <c r="C52" s="109"/>
      <c r="D52" s="76"/>
      <c r="E52" s="61"/>
      <c r="F52" s="110"/>
      <c r="G52" s="110"/>
      <c r="H52" s="398"/>
      <c r="I52" s="399"/>
    </row>
    <row r="53" spans="1:9" s="118" customFormat="1" ht="13.5" customHeight="1">
      <c r="A53" s="111"/>
      <c r="B53" s="143"/>
      <c r="C53" s="143"/>
      <c r="D53" s="84"/>
      <c r="E53" s="85"/>
      <c r="F53" s="115"/>
      <c r="G53" s="115"/>
      <c r="H53" s="396"/>
      <c r="I53" s="397"/>
    </row>
    <row r="54" spans="1:9" s="38" customFormat="1" ht="13.5" customHeight="1">
      <c r="A54" s="59"/>
      <c r="B54" s="109" t="s">
        <v>95</v>
      </c>
      <c r="C54" s="109"/>
      <c r="D54" s="76"/>
      <c r="E54" s="61"/>
      <c r="F54" s="110"/>
      <c r="G54" s="110"/>
      <c r="H54" s="398"/>
      <c r="I54" s="399"/>
    </row>
    <row r="55" spans="1:9" s="118" customFormat="1" ht="13.5" customHeight="1">
      <c r="A55" s="111"/>
      <c r="B55" s="143" t="s">
        <v>809</v>
      </c>
      <c r="C55" s="143" t="s">
        <v>810</v>
      </c>
      <c r="D55" s="84"/>
      <c r="E55" s="85"/>
      <c r="F55" s="115"/>
      <c r="G55" s="115"/>
      <c r="H55" s="396"/>
      <c r="I55" s="397"/>
    </row>
    <row r="56" spans="1:9" s="38" customFormat="1" ht="13.5" customHeight="1">
      <c r="A56" s="59"/>
      <c r="B56" s="109" t="s">
        <v>811</v>
      </c>
      <c r="C56" s="109" t="s">
        <v>812</v>
      </c>
      <c r="D56" s="76">
        <v>3.7</v>
      </c>
      <c r="E56" s="61" t="s">
        <v>119</v>
      </c>
      <c r="F56" s="110"/>
      <c r="G56" s="110"/>
      <c r="H56" s="398"/>
      <c r="I56" s="399"/>
    </row>
    <row r="57" spans="1:9" s="118" customFormat="1" ht="13.5" customHeight="1">
      <c r="A57" s="111"/>
      <c r="B57" s="143" t="s">
        <v>813</v>
      </c>
      <c r="C57" s="143" t="s">
        <v>814</v>
      </c>
      <c r="D57" s="84"/>
      <c r="E57" s="85"/>
      <c r="F57" s="115"/>
      <c r="G57" s="115"/>
      <c r="H57" s="396"/>
      <c r="I57" s="397"/>
    </row>
    <row r="58" spans="1:9" s="38" customFormat="1" ht="13.5" customHeight="1">
      <c r="A58" s="59"/>
      <c r="B58" s="109" t="s">
        <v>811</v>
      </c>
      <c r="C58" s="109" t="s">
        <v>812</v>
      </c>
      <c r="D58" s="76">
        <v>6.1</v>
      </c>
      <c r="E58" s="61" t="s">
        <v>119</v>
      </c>
      <c r="F58" s="110"/>
      <c r="G58" s="110"/>
      <c r="H58" s="398"/>
      <c r="I58" s="399"/>
    </row>
    <row r="59" spans="1:9" s="118" customFormat="1" ht="13.5" customHeight="1">
      <c r="A59" s="111"/>
      <c r="B59" s="143" t="s">
        <v>527</v>
      </c>
      <c r="C59" s="143" t="s">
        <v>815</v>
      </c>
      <c r="D59" s="84"/>
      <c r="E59" s="85"/>
      <c r="F59" s="115"/>
      <c r="G59" s="115"/>
      <c r="H59" s="396"/>
      <c r="I59" s="397"/>
    </row>
    <row r="60" spans="1:9" s="38" customFormat="1" ht="13.5" customHeight="1">
      <c r="A60" s="59"/>
      <c r="B60" s="109" t="s">
        <v>806</v>
      </c>
      <c r="C60" s="109" t="s">
        <v>816</v>
      </c>
      <c r="D60" s="76">
        <v>972</v>
      </c>
      <c r="E60" s="61" t="s">
        <v>85</v>
      </c>
      <c r="F60" s="110"/>
      <c r="G60" s="110"/>
      <c r="H60" s="398"/>
      <c r="I60" s="399"/>
    </row>
    <row r="61" spans="1:9" s="118" customFormat="1" ht="13.5" customHeight="1">
      <c r="A61" s="111"/>
      <c r="B61" s="143" t="s">
        <v>531</v>
      </c>
      <c r="C61" s="143" t="s">
        <v>817</v>
      </c>
      <c r="D61" s="84"/>
      <c r="E61" s="85"/>
      <c r="F61" s="115"/>
      <c r="G61" s="115"/>
      <c r="H61" s="396"/>
      <c r="I61" s="397"/>
    </row>
    <row r="62" spans="1:9" s="38" customFormat="1" ht="13.5" customHeight="1">
      <c r="A62" s="59"/>
      <c r="B62" s="109" t="s">
        <v>818</v>
      </c>
      <c r="C62" s="109" t="s">
        <v>819</v>
      </c>
      <c r="D62" s="76">
        <v>9.4</v>
      </c>
      <c r="E62" s="61" t="s">
        <v>85</v>
      </c>
      <c r="F62" s="110"/>
      <c r="G62" s="110"/>
      <c r="H62" s="398"/>
      <c r="I62" s="399"/>
    </row>
    <row r="63" spans="1:9" s="118" customFormat="1" ht="13.5" customHeight="1">
      <c r="A63" s="111"/>
      <c r="B63" s="143" t="s">
        <v>531</v>
      </c>
      <c r="C63" s="143" t="s">
        <v>817</v>
      </c>
      <c r="D63" s="84"/>
      <c r="E63" s="85"/>
      <c r="F63" s="115"/>
      <c r="G63" s="115"/>
      <c r="H63" s="396"/>
      <c r="I63" s="397"/>
    </row>
    <row r="64" spans="1:9" s="38" customFormat="1" ht="13.5" customHeight="1">
      <c r="A64" s="59"/>
      <c r="B64" s="109" t="s">
        <v>818</v>
      </c>
      <c r="C64" s="109" t="s">
        <v>542</v>
      </c>
      <c r="D64" s="76">
        <v>16.399999999999999</v>
      </c>
      <c r="E64" s="61" t="s">
        <v>85</v>
      </c>
      <c r="F64" s="110"/>
      <c r="G64" s="110"/>
      <c r="H64" s="398"/>
      <c r="I64" s="399"/>
    </row>
    <row r="65" spans="1:9" s="118" customFormat="1" ht="13.5" customHeight="1">
      <c r="A65" s="111"/>
      <c r="B65" s="143" t="s">
        <v>523</v>
      </c>
      <c r="C65" s="143" t="s">
        <v>817</v>
      </c>
      <c r="D65" s="84"/>
      <c r="E65" s="85"/>
      <c r="F65" s="115"/>
      <c r="G65" s="115"/>
      <c r="H65" s="396"/>
      <c r="I65" s="397"/>
    </row>
    <row r="66" spans="1:9" s="38" customFormat="1" ht="13.5" customHeight="1">
      <c r="A66" s="59"/>
      <c r="B66" s="109" t="s">
        <v>818</v>
      </c>
      <c r="C66" s="109" t="s">
        <v>820</v>
      </c>
      <c r="D66" s="76">
        <v>6.4</v>
      </c>
      <c r="E66" s="61" t="s">
        <v>85</v>
      </c>
      <c r="F66" s="110"/>
      <c r="G66" s="110"/>
      <c r="H66" s="398"/>
      <c r="I66" s="399"/>
    </row>
    <row r="67" spans="1:9" s="118" customFormat="1" ht="13.5" customHeight="1">
      <c r="A67" s="111"/>
      <c r="B67" s="112"/>
      <c r="C67" s="112"/>
      <c r="D67" s="113"/>
      <c r="E67" s="114"/>
      <c r="F67" s="115"/>
      <c r="G67" s="115"/>
      <c r="H67" s="396"/>
      <c r="I67" s="397"/>
    </row>
    <row r="68" spans="1:9" s="38" customFormat="1" ht="13.5" customHeight="1">
      <c r="A68" s="59"/>
      <c r="B68" s="109"/>
      <c r="C68" s="109"/>
      <c r="D68" s="76"/>
      <c r="E68" s="61"/>
      <c r="F68" s="110"/>
      <c r="G68" s="110"/>
      <c r="H68" s="398"/>
      <c r="I68" s="399"/>
    </row>
    <row r="69" spans="1:9" s="118" customFormat="1" ht="13.5" customHeight="1">
      <c r="A69" s="111"/>
      <c r="B69" s="112"/>
      <c r="C69" s="112"/>
      <c r="D69" s="113"/>
      <c r="E69" s="114"/>
      <c r="F69" s="115"/>
      <c r="G69" s="115"/>
      <c r="H69" s="396"/>
      <c r="I69" s="397"/>
    </row>
    <row r="70" spans="1:9" s="38" customFormat="1" ht="13.5" customHeight="1">
      <c r="A70" s="59"/>
      <c r="B70" s="109"/>
      <c r="C70" s="109"/>
      <c r="D70" s="76"/>
      <c r="E70" s="61"/>
      <c r="F70" s="110"/>
      <c r="G70" s="110"/>
      <c r="H70" s="398"/>
      <c r="I70" s="399"/>
    </row>
    <row r="71" spans="1:9" s="118" customFormat="1" ht="13.5" customHeight="1">
      <c r="A71" s="111"/>
      <c r="B71" s="112"/>
      <c r="C71" s="112"/>
      <c r="D71" s="113"/>
      <c r="E71" s="114"/>
      <c r="F71" s="115"/>
      <c r="G71" s="115"/>
      <c r="H71" s="396"/>
      <c r="I71" s="397"/>
    </row>
    <row r="72" spans="1:9" s="38" customFormat="1" ht="13.5" customHeight="1">
      <c r="A72" s="59"/>
      <c r="B72" s="100"/>
      <c r="C72" s="109"/>
      <c r="D72" s="76"/>
      <c r="E72" s="61"/>
      <c r="F72" s="110"/>
      <c r="G72" s="110"/>
      <c r="H72" s="398"/>
      <c r="I72" s="399"/>
    </row>
    <row r="73" spans="1:9" s="118" customFormat="1" ht="13.5" customHeight="1">
      <c r="A73" s="111"/>
      <c r="B73" s="112"/>
      <c r="C73" s="112"/>
      <c r="D73" s="113"/>
      <c r="E73" s="114"/>
      <c r="F73" s="115"/>
      <c r="G73" s="115"/>
      <c r="H73" s="400"/>
      <c r="I73" s="401"/>
    </row>
    <row r="74" spans="1:9" s="38" customFormat="1" ht="13.5" customHeight="1">
      <c r="A74" s="87"/>
      <c r="B74" s="125" t="str">
        <f>$A$6&amp;"-"&amp;$A$8&amp;"-計"</f>
        <v>A-7-a-計</v>
      </c>
      <c r="C74" s="126"/>
      <c r="D74" s="88"/>
      <c r="E74" s="89"/>
      <c r="F74" s="127"/>
      <c r="G74" s="127"/>
      <c r="H74" s="402"/>
      <c r="I74" s="403"/>
    </row>
    <row r="75" spans="1:9" s="118" customFormat="1" ht="13.5" customHeight="1">
      <c r="A75" s="130"/>
      <c r="B75" s="131"/>
      <c r="C75" s="131"/>
      <c r="E75" s="132"/>
      <c r="F75" s="133"/>
      <c r="G75" s="134"/>
    </row>
    <row r="76" spans="1:9" s="38" customFormat="1" ht="13.5" customHeight="1">
      <c r="A76" s="50"/>
      <c r="B76" s="136"/>
      <c r="C76" s="136"/>
      <c r="E76" s="95"/>
      <c r="F76" s="137"/>
      <c r="G76" s="138"/>
    </row>
  </sheetData>
  <autoFilter ref="H1:H76" xr:uid="{00000000-0009-0000-0000-00000D000000}"/>
  <mergeCells count="74">
    <mergeCell ref="H72:I72"/>
    <mergeCell ref="H73:I73"/>
    <mergeCell ref="H74:I74"/>
    <mergeCell ref="H66:I66"/>
    <mergeCell ref="H67:I67"/>
    <mergeCell ref="H68:I68"/>
    <mergeCell ref="H69:I69"/>
    <mergeCell ref="H70:I70"/>
    <mergeCell ref="H71:I71"/>
    <mergeCell ref="H65:I65"/>
    <mergeCell ref="H54:I54"/>
    <mergeCell ref="H55:I55"/>
    <mergeCell ref="H56:I56"/>
    <mergeCell ref="H57:I57"/>
    <mergeCell ref="H58:I58"/>
    <mergeCell ref="H59:I59"/>
    <mergeCell ref="H60:I60"/>
    <mergeCell ref="H61:I61"/>
    <mergeCell ref="H62:I62"/>
    <mergeCell ref="H63:I63"/>
    <mergeCell ref="H64:I64"/>
    <mergeCell ref="H50:I50"/>
    <mergeCell ref="H51:I51"/>
    <mergeCell ref="H52:I52"/>
    <mergeCell ref="H53:I53"/>
    <mergeCell ref="H43:I43"/>
    <mergeCell ref="H44:I44"/>
    <mergeCell ref="H45:I45"/>
    <mergeCell ref="H46:I46"/>
    <mergeCell ref="H47:I47"/>
    <mergeCell ref="H41:I41"/>
    <mergeCell ref="H42:I42"/>
    <mergeCell ref="H48:I48"/>
    <mergeCell ref="H49:I49"/>
    <mergeCell ref="H35:I35"/>
    <mergeCell ref="H36:I36"/>
    <mergeCell ref="H30:I30"/>
    <mergeCell ref="H31:I31"/>
    <mergeCell ref="H32:I32"/>
    <mergeCell ref="H33:I33"/>
    <mergeCell ref="H34:I34"/>
    <mergeCell ref="A39:C40"/>
    <mergeCell ref="D39:D40"/>
    <mergeCell ref="E39:F40"/>
    <mergeCell ref="H28:I28"/>
    <mergeCell ref="H17:I17"/>
    <mergeCell ref="H18:I18"/>
    <mergeCell ref="H19:I19"/>
    <mergeCell ref="H20:I20"/>
    <mergeCell ref="H21:I21"/>
    <mergeCell ref="H22:I22"/>
    <mergeCell ref="H23:I23"/>
    <mergeCell ref="H24:I24"/>
    <mergeCell ref="H25:I25"/>
    <mergeCell ref="H26:I26"/>
    <mergeCell ref="H27:I27"/>
    <mergeCell ref="H29:I29"/>
    <mergeCell ref="H16:I16"/>
    <mergeCell ref="H5:I5"/>
    <mergeCell ref="H6:I6"/>
    <mergeCell ref="H7:I7"/>
    <mergeCell ref="H8:I8"/>
    <mergeCell ref="H9:I9"/>
    <mergeCell ref="H10:I10"/>
    <mergeCell ref="H11:I11"/>
    <mergeCell ref="H12:I12"/>
    <mergeCell ref="H13:I13"/>
    <mergeCell ref="H14:I14"/>
    <mergeCell ref="H15:I15"/>
    <mergeCell ref="H4:I4"/>
    <mergeCell ref="A1:C2"/>
    <mergeCell ref="D1:D2"/>
    <mergeCell ref="E1:F2"/>
    <mergeCell ref="H3:I3"/>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872"/>
  <sheetViews>
    <sheetView showGridLines="0" view="pageBreakPreview" zoomScale="80" zoomScaleNormal="90" zoomScaleSheetLayoutView="80" workbookViewId="0">
      <selection activeCell="H16" sqref="H16:I16"/>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11" width="1.453125" style="3" hidden="1" customWidth="1"/>
    <col min="12" max="13" width="10.6328125" style="3" hidden="1" customWidth="1"/>
    <col min="14" max="14" width="14" style="3" hidden="1" customWidth="1"/>
    <col min="15" max="230" width="9" style="3"/>
    <col min="231" max="231" width="5.7265625" style="3" customWidth="1"/>
    <col min="232" max="233" width="29.6328125" style="3" customWidth="1"/>
    <col min="234" max="234" width="10.26953125" style="3" customWidth="1"/>
    <col min="235" max="235" width="5.7265625" style="3" customWidth="1"/>
    <col min="236" max="236" width="13.6328125" style="3" customWidth="1"/>
    <col min="237" max="237" width="14.6328125" style="3" customWidth="1"/>
    <col min="238" max="238" width="5.08984375" style="3" customWidth="1"/>
    <col min="239" max="239" width="12.6328125" style="3" customWidth="1"/>
    <col min="240" max="240" width="1.6328125" style="3" customWidth="1"/>
    <col min="241" max="241" width="11.7265625" style="3" customWidth="1"/>
    <col min="242" max="242" width="13" style="3" customWidth="1"/>
    <col min="243" max="246" width="11.7265625" style="3" customWidth="1"/>
    <col min="247" max="247" width="10.453125" style="3" customWidth="1"/>
    <col min="248" max="248" width="0.90625" style="3" customWidth="1"/>
    <col min="249" max="249" width="5.6328125" style="3" customWidth="1"/>
    <col min="250" max="250" width="9" style="3" customWidth="1"/>
    <col min="251" max="251" width="5.6328125" style="3" customWidth="1"/>
    <col min="252" max="252" width="9" style="3" customWidth="1"/>
    <col min="253" max="253" width="5.6328125" style="3" customWidth="1"/>
    <col min="254" max="254" width="9" style="3" customWidth="1"/>
    <col min="255" max="255" width="5.6328125" style="3" customWidth="1"/>
    <col min="256" max="256" width="9" style="3" customWidth="1"/>
    <col min="257" max="257" width="5.6328125" style="3" customWidth="1"/>
    <col min="258" max="258" width="9" style="3" customWidth="1"/>
    <col min="259" max="259" width="9" style="3"/>
    <col min="260" max="260" width="0.90625" style="3" customWidth="1"/>
    <col min="261" max="261" width="4.453125" style="3" customWidth="1"/>
    <col min="262" max="262" width="9" style="3"/>
    <col min="263" max="263" width="11.08984375" style="3" customWidth="1"/>
    <col min="264" max="264" width="0.90625" style="3" customWidth="1"/>
    <col min="265" max="265" width="4.6328125" style="3" customWidth="1"/>
    <col min="266" max="266" width="22.6328125" style="3" customWidth="1"/>
    <col min="267" max="270" width="0" style="3" hidden="1" customWidth="1"/>
    <col min="271" max="486" width="9" style="3"/>
    <col min="487" max="487" width="5.7265625" style="3" customWidth="1"/>
    <col min="488" max="489" width="29.6328125" style="3" customWidth="1"/>
    <col min="490" max="490" width="10.26953125" style="3" customWidth="1"/>
    <col min="491" max="491" width="5.7265625" style="3" customWidth="1"/>
    <col min="492" max="492" width="13.6328125" style="3" customWidth="1"/>
    <col min="493" max="493" width="14.6328125" style="3" customWidth="1"/>
    <col min="494" max="494" width="5.08984375" style="3" customWidth="1"/>
    <col min="495" max="495" width="12.6328125" style="3" customWidth="1"/>
    <col min="496" max="496" width="1.6328125" style="3" customWidth="1"/>
    <col min="497" max="497" width="11.7265625" style="3" customWidth="1"/>
    <col min="498" max="498" width="13" style="3" customWidth="1"/>
    <col min="499" max="502" width="11.7265625" style="3" customWidth="1"/>
    <col min="503" max="503" width="10.453125" style="3" customWidth="1"/>
    <col min="504" max="504" width="0.90625" style="3" customWidth="1"/>
    <col min="505" max="505" width="5.6328125" style="3" customWidth="1"/>
    <col min="506" max="506" width="9" style="3" customWidth="1"/>
    <col min="507" max="507" width="5.6328125" style="3" customWidth="1"/>
    <col min="508" max="508" width="9" style="3" customWidth="1"/>
    <col min="509" max="509" width="5.6328125" style="3" customWidth="1"/>
    <col min="510" max="510" width="9" style="3" customWidth="1"/>
    <col min="511" max="511" width="5.6328125" style="3" customWidth="1"/>
    <col min="512" max="512" width="9" style="3" customWidth="1"/>
    <col min="513" max="513" width="5.6328125" style="3" customWidth="1"/>
    <col min="514" max="514" width="9" style="3" customWidth="1"/>
    <col min="515" max="515" width="9" style="3"/>
    <col min="516" max="516" width="0.90625" style="3" customWidth="1"/>
    <col min="517" max="517" width="4.453125" style="3" customWidth="1"/>
    <col min="518" max="518" width="9" style="3"/>
    <col min="519" max="519" width="11.08984375" style="3" customWidth="1"/>
    <col min="520" max="520" width="0.90625" style="3" customWidth="1"/>
    <col min="521" max="521" width="4.6328125" style="3" customWidth="1"/>
    <col min="522" max="522" width="22.6328125" style="3" customWidth="1"/>
    <col min="523" max="526" width="0" style="3" hidden="1" customWidth="1"/>
    <col min="527" max="742" width="9" style="3"/>
    <col min="743" max="743" width="5.7265625" style="3" customWidth="1"/>
    <col min="744" max="745" width="29.6328125" style="3" customWidth="1"/>
    <col min="746" max="746" width="10.26953125" style="3" customWidth="1"/>
    <col min="747" max="747" width="5.7265625" style="3" customWidth="1"/>
    <col min="748" max="748" width="13.6328125" style="3" customWidth="1"/>
    <col min="749" max="749" width="14.6328125" style="3" customWidth="1"/>
    <col min="750" max="750" width="5.08984375" style="3" customWidth="1"/>
    <col min="751" max="751" width="12.6328125" style="3" customWidth="1"/>
    <col min="752" max="752" width="1.6328125" style="3" customWidth="1"/>
    <col min="753" max="753" width="11.7265625" style="3" customWidth="1"/>
    <col min="754" max="754" width="13" style="3" customWidth="1"/>
    <col min="755" max="758" width="11.7265625" style="3" customWidth="1"/>
    <col min="759" max="759" width="10.453125" style="3" customWidth="1"/>
    <col min="760" max="760" width="0.90625" style="3" customWidth="1"/>
    <col min="761" max="761" width="5.6328125" style="3" customWidth="1"/>
    <col min="762" max="762" width="9" style="3" customWidth="1"/>
    <col min="763" max="763" width="5.6328125" style="3" customWidth="1"/>
    <col min="764" max="764" width="9" style="3" customWidth="1"/>
    <col min="765" max="765" width="5.6328125" style="3" customWidth="1"/>
    <col min="766" max="766" width="9" style="3" customWidth="1"/>
    <col min="767" max="767" width="5.6328125" style="3" customWidth="1"/>
    <col min="768" max="768" width="9" style="3" customWidth="1"/>
    <col min="769" max="769" width="5.6328125" style="3" customWidth="1"/>
    <col min="770" max="770" width="9" style="3" customWidth="1"/>
    <col min="771" max="771" width="9" style="3"/>
    <col min="772" max="772" width="0.90625" style="3" customWidth="1"/>
    <col min="773" max="773" width="4.453125" style="3" customWidth="1"/>
    <col min="774" max="774" width="9" style="3"/>
    <col min="775" max="775" width="11.08984375" style="3" customWidth="1"/>
    <col min="776" max="776" width="0.90625" style="3" customWidth="1"/>
    <col min="777" max="777" width="4.6328125" style="3" customWidth="1"/>
    <col min="778" max="778" width="22.6328125" style="3" customWidth="1"/>
    <col min="779" max="782" width="0" style="3" hidden="1" customWidth="1"/>
    <col min="783" max="998" width="9" style="3"/>
    <col min="999" max="999" width="5.7265625" style="3" customWidth="1"/>
    <col min="1000" max="1001" width="29.6328125" style="3" customWidth="1"/>
    <col min="1002" max="1002" width="10.26953125" style="3" customWidth="1"/>
    <col min="1003" max="1003" width="5.7265625" style="3" customWidth="1"/>
    <col min="1004" max="1004" width="13.6328125" style="3" customWidth="1"/>
    <col min="1005" max="1005" width="14.6328125" style="3" customWidth="1"/>
    <col min="1006" max="1006" width="5.08984375" style="3" customWidth="1"/>
    <col min="1007" max="1007" width="12.6328125" style="3" customWidth="1"/>
    <col min="1008" max="1008" width="1.6328125" style="3" customWidth="1"/>
    <col min="1009" max="1009" width="11.7265625" style="3" customWidth="1"/>
    <col min="1010" max="1010" width="13" style="3" customWidth="1"/>
    <col min="1011" max="1014" width="11.7265625" style="3" customWidth="1"/>
    <col min="1015" max="1015" width="10.453125" style="3" customWidth="1"/>
    <col min="1016" max="1016" width="0.90625" style="3" customWidth="1"/>
    <col min="1017" max="1017" width="5.6328125" style="3" customWidth="1"/>
    <col min="1018" max="1018" width="9" style="3" customWidth="1"/>
    <col min="1019" max="1019" width="5.6328125" style="3" customWidth="1"/>
    <col min="1020" max="1020" width="9" style="3" customWidth="1"/>
    <col min="1021" max="1021" width="5.6328125" style="3" customWidth="1"/>
    <col min="1022" max="1022" width="9" style="3" customWidth="1"/>
    <col min="1023" max="1023" width="5.6328125" style="3" customWidth="1"/>
    <col min="1024" max="1024" width="9" style="3" customWidth="1"/>
    <col min="1025" max="1025" width="5.6328125" style="3" customWidth="1"/>
    <col min="1026" max="1026" width="9" style="3" customWidth="1"/>
    <col min="1027" max="1027" width="9" style="3"/>
    <col min="1028" max="1028" width="0.90625" style="3" customWidth="1"/>
    <col min="1029" max="1029" width="4.453125" style="3" customWidth="1"/>
    <col min="1030" max="1030" width="9" style="3"/>
    <col min="1031" max="1031" width="11.08984375" style="3" customWidth="1"/>
    <col min="1032" max="1032" width="0.90625" style="3" customWidth="1"/>
    <col min="1033" max="1033" width="4.6328125" style="3" customWidth="1"/>
    <col min="1034" max="1034" width="22.6328125" style="3" customWidth="1"/>
    <col min="1035" max="1038" width="0" style="3" hidden="1" customWidth="1"/>
    <col min="1039" max="1254" width="9" style="3"/>
    <col min="1255" max="1255" width="5.7265625" style="3" customWidth="1"/>
    <col min="1256" max="1257" width="29.6328125" style="3" customWidth="1"/>
    <col min="1258" max="1258" width="10.26953125" style="3" customWidth="1"/>
    <col min="1259" max="1259" width="5.7265625" style="3" customWidth="1"/>
    <col min="1260" max="1260" width="13.6328125" style="3" customWidth="1"/>
    <col min="1261" max="1261" width="14.6328125" style="3" customWidth="1"/>
    <col min="1262" max="1262" width="5.08984375" style="3" customWidth="1"/>
    <col min="1263" max="1263" width="12.6328125" style="3" customWidth="1"/>
    <col min="1264" max="1264" width="1.6328125" style="3" customWidth="1"/>
    <col min="1265" max="1265" width="11.7265625" style="3" customWidth="1"/>
    <col min="1266" max="1266" width="13" style="3" customWidth="1"/>
    <col min="1267" max="1270" width="11.7265625" style="3" customWidth="1"/>
    <col min="1271" max="1271" width="10.453125" style="3" customWidth="1"/>
    <col min="1272" max="1272" width="0.90625" style="3" customWidth="1"/>
    <col min="1273" max="1273" width="5.6328125" style="3" customWidth="1"/>
    <col min="1274" max="1274" width="9" style="3" customWidth="1"/>
    <col min="1275" max="1275" width="5.6328125" style="3" customWidth="1"/>
    <col min="1276" max="1276" width="9" style="3" customWidth="1"/>
    <col min="1277" max="1277" width="5.6328125" style="3" customWidth="1"/>
    <col min="1278" max="1278" width="9" style="3" customWidth="1"/>
    <col min="1279" max="1279" width="5.6328125" style="3" customWidth="1"/>
    <col min="1280" max="1280" width="9" style="3" customWidth="1"/>
    <col min="1281" max="1281" width="5.6328125" style="3" customWidth="1"/>
    <col min="1282" max="1282" width="9" style="3" customWidth="1"/>
    <col min="1283" max="1283" width="9" style="3"/>
    <col min="1284" max="1284" width="0.90625" style="3" customWidth="1"/>
    <col min="1285" max="1285" width="4.453125" style="3" customWidth="1"/>
    <col min="1286" max="1286" width="9" style="3"/>
    <col min="1287" max="1287" width="11.08984375" style="3" customWidth="1"/>
    <col min="1288" max="1288" width="0.90625" style="3" customWidth="1"/>
    <col min="1289" max="1289" width="4.6328125" style="3" customWidth="1"/>
    <col min="1290" max="1290" width="22.6328125" style="3" customWidth="1"/>
    <col min="1291" max="1294" width="0" style="3" hidden="1" customWidth="1"/>
    <col min="1295" max="1510" width="9" style="3"/>
    <col min="1511" max="1511" width="5.7265625" style="3" customWidth="1"/>
    <col min="1512" max="1513" width="29.6328125" style="3" customWidth="1"/>
    <col min="1514" max="1514" width="10.26953125" style="3" customWidth="1"/>
    <col min="1515" max="1515" width="5.7265625" style="3" customWidth="1"/>
    <col min="1516" max="1516" width="13.6328125" style="3" customWidth="1"/>
    <col min="1517" max="1517" width="14.6328125" style="3" customWidth="1"/>
    <col min="1518" max="1518" width="5.08984375" style="3" customWidth="1"/>
    <col min="1519" max="1519" width="12.6328125" style="3" customWidth="1"/>
    <col min="1520" max="1520" width="1.6328125" style="3" customWidth="1"/>
    <col min="1521" max="1521" width="11.7265625" style="3" customWidth="1"/>
    <col min="1522" max="1522" width="13" style="3" customWidth="1"/>
    <col min="1523" max="1526" width="11.7265625" style="3" customWidth="1"/>
    <col min="1527" max="1527" width="10.453125" style="3" customWidth="1"/>
    <col min="1528" max="1528" width="0.90625" style="3" customWidth="1"/>
    <col min="1529" max="1529" width="5.6328125" style="3" customWidth="1"/>
    <col min="1530" max="1530" width="9" style="3" customWidth="1"/>
    <col min="1531" max="1531" width="5.6328125" style="3" customWidth="1"/>
    <col min="1532" max="1532" width="9" style="3" customWidth="1"/>
    <col min="1533" max="1533" width="5.6328125" style="3" customWidth="1"/>
    <col min="1534" max="1534" width="9" style="3" customWidth="1"/>
    <col min="1535" max="1535" width="5.6328125" style="3" customWidth="1"/>
    <col min="1536" max="1536" width="9" style="3" customWidth="1"/>
    <col min="1537" max="1537" width="5.6328125" style="3" customWidth="1"/>
    <col min="1538" max="1538" width="9" style="3" customWidth="1"/>
    <col min="1539" max="1539" width="9" style="3"/>
    <col min="1540" max="1540" width="0.90625" style="3" customWidth="1"/>
    <col min="1541" max="1541" width="4.453125" style="3" customWidth="1"/>
    <col min="1542" max="1542" width="9" style="3"/>
    <col min="1543" max="1543" width="11.08984375" style="3" customWidth="1"/>
    <col min="1544" max="1544" width="0.90625" style="3" customWidth="1"/>
    <col min="1545" max="1545" width="4.6328125" style="3" customWidth="1"/>
    <col min="1546" max="1546" width="22.6328125" style="3" customWidth="1"/>
    <col min="1547" max="1550" width="0" style="3" hidden="1" customWidth="1"/>
    <col min="1551" max="1766" width="9" style="3"/>
    <col min="1767" max="1767" width="5.7265625" style="3" customWidth="1"/>
    <col min="1768" max="1769" width="29.6328125" style="3" customWidth="1"/>
    <col min="1770" max="1770" width="10.26953125" style="3" customWidth="1"/>
    <col min="1771" max="1771" width="5.7265625" style="3" customWidth="1"/>
    <col min="1772" max="1772" width="13.6328125" style="3" customWidth="1"/>
    <col min="1773" max="1773" width="14.6328125" style="3" customWidth="1"/>
    <col min="1774" max="1774" width="5.08984375" style="3" customWidth="1"/>
    <col min="1775" max="1775" width="12.6328125" style="3" customWidth="1"/>
    <col min="1776" max="1776" width="1.6328125" style="3" customWidth="1"/>
    <col min="1777" max="1777" width="11.7265625" style="3" customWidth="1"/>
    <col min="1778" max="1778" width="13" style="3" customWidth="1"/>
    <col min="1779" max="1782" width="11.7265625" style="3" customWidth="1"/>
    <col min="1783" max="1783" width="10.453125" style="3" customWidth="1"/>
    <col min="1784" max="1784" width="0.90625" style="3" customWidth="1"/>
    <col min="1785" max="1785" width="5.6328125" style="3" customWidth="1"/>
    <col min="1786" max="1786" width="9" style="3" customWidth="1"/>
    <col min="1787" max="1787" width="5.6328125" style="3" customWidth="1"/>
    <col min="1788" max="1788" width="9" style="3" customWidth="1"/>
    <col min="1789" max="1789" width="5.6328125" style="3" customWidth="1"/>
    <col min="1790" max="1790" width="9" style="3" customWidth="1"/>
    <col min="1791" max="1791" width="5.6328125" style="3" customWidth="1"/>
    <col min="1792" max="1792" width="9" style="3" customWidth="1"/>
    <col min="1793" max="1793" width="5.6328125" style="3" customWidth="1"/>
    <col min="1794" max="1794" width="9" style="3" customWidth="1"/>
    <col min="1795" max="1795" width="9" style="3"/>
    <col min="1796" max="1796" width="0.90625" style="3" customWidth="1"/>
    <col min="1797" max="1797" width="4.453125" style="3" customWidth="1"/>
    <col min="1798" max="1798" width="9" style="3"/>
    <col min="1799" max="1799" width="11.08984375" style="3" customWidth="1"/>
    <col min="1800" max="1800" width="0.90625" style="3" customWidth="1"/>
    <col min="1801" max="1801" width="4.6328125" style="3" customWidth="1"/>
    <col min="1802" max="1802" width="22.6328125" style="3" customWidth="1"/>
    <col min="1803" max="1806" width="0" style="3" hidden="1" customWidth="1"/>
    <col min="1807" max="2022" width="9" style="3"/>
    <col min="2023" max="2023" width="5.7265625" style="3" customWidth="1"/>
    <col min="2024" max="2025" width="29.6328125" style="3" customWidth="1"/>
    <col min="2026" max="2026" width="10.26953125" style="3" customWidth="1"/>
    <col min="2027" max="2027" width="5.7265625" style="3" customWidth="1"/>
    <col min="2028" max="2028" width="13.6328125" style="3" customWidth="1"/>
    <col min="2029" max="2029" width="14.6328125" style="3" customWidth="1"/>
    <col min="2030" max="2030" width="5.08984375" style="3" customWidth="1"/>
    <col min="2031" max="2031" width="12.6328125" style="3" customWidth="1"/>
    <col min="2032" max="2032" width="1.6328125" style="3" customWidth="1"/>
    <col min="2033" max="2033" width="11.7265625" style="3" customWidth="1"/>
    <col min="2034" max="2034" width="13" style="3" customWidth="1"/>
    <col min="2035" max="2038" width="11.7265625" style="3" customWidth="1"/>
    <col min="2039" max="2039" width="10.453125" style="3" customWidth="1"/>
    <col min="2040" max="2040" width="0.90625" style="3" customWidth="1"/>
    <col min="2041" max="2041" width="5.6328125" style="3" customWidth="1"/>
    <col min="2042" max="2042" width="9" style="3" customWidth="1"/>
    <col min="2043" max="2043" width="5.6328125" style="3" customWidth="1"/>
    <col min="2044" max="2044" width="9" style="3" customWidth="1"/>
    <col min="2045" max="2045" width="5.6328125" style="3" customWidth="1"/>
    <col min="2046" max="2046" width="9" style="3" customWidth="1"/>
    <col min="2047" max="2047" width="5.6328125" style="3" customWidth="1"/>
    <col min="2048" max="2048" width="9" style="3" customWidth="1"/>
    <col min="2049" max="2049" width="5.6328125" style="3" customWidth="1"/>
    <col min="2050" max="2050" width="9" style="3" customWidth="1"/>
    <col min="2051" max="2051" width="9" style="3"/>
    <col min="2052" max="2052" width="0.90625" style="3" customWidth="1"/>
    <col min="2053" max="2053" width="4.453125" style="3" customWidth="1"/>
    <col min="2054" max="2054" width="9" style="3"/>
    <col min="2055" max="2055" width="11.08984375" style="3" customWidth="1"/>
    <col min="2056" max="2056" width="0.90625" style="3" customWidth="1"/>
    <col min="2057" max="2057" width="4.6328125" style="3" customWidth="1"/>
    <col min="2058" max="2058" width="22.6328125" style="3" customWidth="1"/>
    <col min="2059" max="2062" width="0" style="3" hidden="1" customWidth="1"/>
    <col min="2063" max="2278" width="9" style="3"/>
    <col min="2279" max="2279" width="5.7265625" style="3" customWidth="1"/>
    <col min="2280" max="2281" width="29.6328125" style="3" customWidth="1"/>
    <col min="2282" max="2282" width="10.26953125" style="3" customWidth="1"/>
    <col min="2283" max="2283" width="5.7265625" style="3" customWidth="1"/>
    <col min="2284" max="2284" width="13.6328125" style="3" customWidth="1"/>
    <col min="2285" max="2285" width="14.6328125" style="3" customWidth="1"/>
    <col min="2286" max="2286" width="5.08984375" style="3" customWidth="1"/>
    <col min="2287" max="2287" width="12.6328125" style="3" customWidth="1"/>
    <col min="2288" max="2288" width="1.6328125" style="3" customWidth="1"/>
    <col min="2289" max="2289" width="11.7265625" style="3" customWidth="1"/>
    <col min="2290" max="2290" width="13" style="3" customWidth="1"/>
    <col min="2291" max="2294" width="11.7265625" style="3" customWidth="1"/>
    <col min="2295" max="2295" width="10.453125" style="3" customWidth="1"/>
    <col min="2296" max="2296" width="0.90625" style="3" customWidth="1"/>
    <col min="2297" max="2297" width="5.6328125" style="3" customWidth="1"/>
    <col min="2298" max="2298" width="9" style="3" customWidth="1"/>
    <col min="2299" max="2299" width="5.6328125" style="3" customWidth="1"/>
    <col min="2300" max="2300" width="9" style="3" customWidth="1"/>
    <col min="2301" max="2301" width="5.6328125" style="3" customWidth="1"/>
    <col min="2302" max="2302" width="9" style="3" customWidth="1"/>
    <col min="2303" max="2303" width="5.6328125" style="3" customWidth="1"/>
    <col min="2304" max="2304" width="9" style="3" customWidth="1"/>
    <col min="2305" max="2305" width="5.6328125" style="3" customWidth="1"/>
    <col min="2306" max="2306" width="9" style="3" customWidth="1"/>
    <col min="2307" max="2307" width="9" style="3"/>
    <col min="2308" max="2308" width="0.90625" style="3" customWidth="1"/>
    <col min="2309" max="2309" width="4.453125" style="3" customWidth="1"/>
    <col min="2310" max="2310" width="9" style="3"/>
    <col min="2311" max="2311" width="11.08984375" style="3" customWidth="1"/>
    <col min="2312" max="2312" width="0.90625" style="3" customWidth="1"/>
    <col min="2313" max="2313" width="4.6328125" style="3" customWidth="1"/>
    <col min="2314" max="2314" width="22.6328125" style="3" customWidth="1"/>
    <col min="2315" max="2318" width="0" style="3" hidden="1" customWidth="1"/>
    <col min="2319" max="2534" width="9" style="3"/>
    <col min="2535" max="2535" width="5.7265625" style="3" customWidth="1"/>
    <col min="2536" max="2537" width="29.6328125" style="3" customWidth="1"/>
    <col min="2538" max="2538" width="10.26953125" style="3" customWidth="1"/>
    <col min="2539" max="2539" width="5.7265625" style="3" customWidth="1"/>
    <col min="2540" max="2540" width="13.6328125" style="3" customWidth="1"/>
    <col min="2541" max="2541" width="14.6328125" style="3" customWidth="1"/>
    <col min="2542" max="2542" width="5.08984375" style="3" customWidth="1"/>
    <col min="2543" max="2543" width="12.6328125" style="3" customWidth="1"/>
    <col min="2544" max="2544" width="1.6328125" style="3" customWidth="1"/>
    <col min="2545" max="2545" width="11.7265625" style="3" customWidth="1"/>
    <col min="2546" max="2546" width="13" style="3" customWidth="1"/>
    <col min="2547" max="2550" width="11.7265625" style="3" customWidth="1"/>
    <col min="2551" max="2551" width="10.453125" style="3" customWidth="1"/>
    <col min="2552" max="2552" width="0.90625" style="3" customWidth="1"/>
    <col min="2553" max="2553" width="5.6328125" style="3" customWidth="1"/>
    <col min="2554" max="2554" width="9" style="3" customWidth="1"/>
    <col min="2555" max="2555" width="5.6328125" style="3" customWidth="1"/>
    <col min="2556" max="2556" width="9" style="3" customWidth="1"/>
    <col min="2557" max="2557" width="5.6328125" style="3" customWidth="1"/>
    <col min="2558" max="2558" width="9" style="3" customWidth="1"/>
    <col min="2559" max="2559" width="5.6328125" style="3" customWidth="1"/>
    <col min="2560" max="2560" width="9" style="3" customWidth="1"/>
    <col min="2561" max="2561" width="5.6328125" style="3" customWidth="1"/>
    <col min="2562" max="2562" width="9" style="3" customWidth="1"/>
    <col min="2563" max="2563" width="9" style="3"/>
    <col min="2564" max="2564" width="0.90625" style="3" customWidth="1"/>
    <col min="2565" max="2565" width="4.453125" style="3" customWidth="1"/>
    <col min="2566" max="2566" width="9" style="3"/>
    <col min="2567" max="2567" width="11.08984375" style="3" customWidth="1"/>
    <col min="2568" max="2568" width="0.90625" style="3" customWidth="1"/>
    <col min="2569" max="2569" width="4.6328125" style="3" customWidth="1"/>
    <col min="2570" max="2570" width="22.6328125" style="3" customWidth="1"/>
    <col min="2571" max="2574" width="0" style="3" hidden="1" customWidth="1"/>
    <col min="2575" max="2790" width="9" style="3"/>
    <col min="2791" max="2791" width="5.7265625" style="3" customWidth="1"/>
    <col min="2792" max="2793" width="29.6328125" style="3" customWidth="1"/>
    <col min="2794" max="2794" width="10.26953125" style="3" customWidth="1"/>
    <col min="2795" max="2795" width="5.7265625" style="3" customWidth="1"/>
    <col min="2796" max="2796" width="13.6328125" style="3" customWidth="1"/>
    <col min="2797" max="2797" width="14.6328125" style="3" customWidth="1"/>
    <col min="2798" max="2798" width="5.08984375" style="3" customWidth="1"/>
    <col min="2799" max="2799" width="12.6328125" style="3" customWidth="1"/>
    <col min="2800" max="2800" width="1.6328125" style="3" customWidth="1"/>
    <col min="2801" max="2801" width="11.7265625" style="3" customWidth="1"/>
    <col min="2802" max="2802" width="13" style="3" customWidth="1"/>
    <col min="2803" max="2806" width="11.7265625" style="3" customWidth="1"/>
    <col min="2807" max="2807" width="10.453125" style="3" customWidth="1"/>
    <col min="2808" max="2808" width="0.90625" style="3" customWidth="1"/>
    <col min="2809" max="2809" width="5.6328125" style="3" customWidth="1"/>
    <col min="2810" max="2810" width="9" style="3" customWidth="1"/>
    <col min="2811" max="2811" width="5.6328125" style="3" customWidth="1"/>
    <col min="2812" max="2812" width="9" style="3" customWidth="1"/>
    <col min="2813" max="2813" width="5.6328125" style="3" customWidth="1"/>
    <col min="2814" max="2814" width="9" style="3" customWidth="1"/>
    <col min="2815" max="2815" width="5.6328125" style="3" customWidth="1"/>
    <col min="2816" max="2816" width="9" style="3" customWidth="1"/>
    <col min="2817" max="2817" width="5.6328125" style="3" customWidth="1"/>
    <col min="2818" max="2818" width="9" style="3" customWidth="1"/>
    <col min="2819" max="2819" width="9" style="3"/>
    <col min="2820" max="2820" width="0.90625" style="3" customWidth="1"/>
    <col min="2821" max="2821" width="4.453125" style="3" customWidth="1"/>
    <col min="2822" max="2822" width="9" style="3"/>
    <col min="2823" max="2823" width="11.08984375" style="3" customWidth="1"/>
    <col min="2824" max="2824" width="0.90625" style="3" customWidth="1"/>
    <col min="2825" max="2825" width="4.6328125" style="3" customWidth="1"/>
    <col min="2826" max="2826" width="22.6328125" style="3" customWidth="1"/>
    <col min="2827" max="2830" width="0" style="3" hidden="1" customWidth="1"/>
    <col min="2831" max="3046" width="9" style="3"/>
    <col min="3047" max="3047" width="5.7265625" style="3" customWidth="1"/>
    <col min="3048" max="3049" width="29.6328125" style="3" customWidth="1"/>
    <col min="3050" max="3050" width="10.26953125" style="3" customWidth="1"/>
    <col min="3051" max="3051" width="5.7265625" style="3" customWidth="1"/>
    <col min="3052" max="3052" width="13.6328125" style="3" customWidth="1"/>
    <col min="3053" max="3053" width="14.6328125" style="3" customWidth="1"/>
    <col min="3054" max="3054" width="5.08984375" style="3" customWidth="1"/>
    <col min="3055" max="3055" width="12.6328125" style="3" customWidth="1"/>
    <col min="3056" max="3056" width="1.6328125" style="3" customWidth="1"/>
    <col min="3057" max="3057" width="11.7265625" style="3" customWidth="1"/>
    <col min="3058" max="3058" width="13" style="3" customWidth="1"/>
    <col min="3059" max="3062" width="11.7265625" style="3" customWidth="1"/>
    <col min="3063" max="3063" width="10.453125" style="3" customWidth="1"/>
    <col min="3064" max="3064" width="0.90625" style="3" customWidth="1"/>
    <col min="3065" max="3065" width="5.6328125" style="3" customWidth="1"/>
    <col min="3066" max="3066" width="9" style="3" customWidth="1"/>
    <col min="3067" max="3067" width="5.6328125" style="3" customWidth="1"/>
    <col min="3068" max="3068" width="9" style="3" customWidth="1"/>
    <col min="3069" max="3069" width="5.6328125" style="3" customWidth="1"/>
    <col min="3070" max="3070" width="9" style="3" customWidth="1"/>
    <col min="3071" max="3071" width="5.6328125" style="3" customWidth="1"/>
    <col min="3072" max="3072" width="9" style="3" customWidth="1"/>
    <col min="3073" max="3073" width="5.6328125" style="3" customWidth="1"/>
    <col min="3074" max="3074" width="9" style="3" customWidth="1"/>
    <col min="3075" max="3075" width="9" style="3"/>
    <col min="3076" max="3076" width="0.90625" style="3" customWidth="1"/>
    <col min="3077" max="3077" width="4.453125" style="3" customWidth="1"/>
    <col min="3078" max="3078" width="9" style="3"/>
    <col min="3079" max="3079" width="11.08984375" style="3" customWidth="1"/>
    <col min="3080" max="3080" width="0.90625" style="3" customWidth="1"/>
    <col min="3081" max="3081" width="4.6328125" style="3" customWidth="1"/>
    <col min="3082" max="3082" width="22.6328125" style="3" customWidth="1"/>
    <col min="3083" max="3086" width="0" style="3" hidden="1" customWidth="1"/>
    <col min="3087" max="3302" width="9" style="3"/>
    <col min="3303" max="3303" width="5.7265625" style="3" customWidth="1"/>
    <col min="3304" max="3305" width="29.6328125" style="3" customWidth="1"/>
    <col min="3306" max="3306" width="10.26953125" style="3" customWidth="1"/>
    <col min="3307" max="3307" width="5.7265625" style="3" customWidth="1"/>
    <col min="3308" max="3308" width="13.6328125" style="3" customWidth="1"/>
    <col min="3309" max="3309" width="14.6328125" style="3" customWidth="1"/>
    <col min="3310" max="3310" width="5.08984375" style="3" customWidth="1"/>
    <col min="3311" max="3311" width="12.6328125" style="3" customWidth="1"/>
    <col min="3312" max="3312" width="1.6328125" style="3" customWidth="1"/>
    <col min="3313" max="3313" width="11.7265625" style="3" customWidth="1"/>
    <col min="3314" max="3314" width="13" style="3" customWidth="1"/>
    <col min="3315" max="3318" width="11.7265625" style="3" customWidth="1"/>
    <col min="3319" max="3319" width="10.453125" style="3" customWidth="1"/>
    <col min="3320" max="3320" width="0.90625" style="3" customWidth="1"/>
    <col min="3321" max="3321" width="5.6328125" style="3" customWidth="1"/>
    <col min="3322" max="3322" width="9" style="3" customWidth="1"/>
    <col min="3323" max="3323" width="5.6328125" style="3" customWidth="1"/>
    <col min="3324" max="3324" width="9" style="3" customWidth="1"/>
    <col min="3325" max="3325" width="5.6328125" style="3" customWidth="1"/>
    <col min="3326" max="3326" width="9" style="3" customWidth="1"/>
    <col min="3327" max="3327" width="5.6328125" style="3" customWidth="1"/>
    <col min="3328" max="3328" width="9" style="3" customWidth="1"/>
    <col min="3329" max="3329" width="5.6328125" style="3" customWidth="1"/>
    <col min="3330" max="3330" width="9" style="3" customWidth="1"/>
    <col min="3331" max="3331" width="9" style="3"/>
    <col min="3332" max="3332" width="0.90625" style="3" customWidth="1"/>
    <col min="3333" max="3333" width="4.453125" style="3" customWidth="1"/>
    <col min="3334" max="3334" width="9" style="3"/>
    <col min="3335" max="3335" width="11.08984375" style="3" customWidth="1"/>
    <col min="3336" max="3336" width="0.90625" style="3" customWidth="1"/>
    <col min="3337" max="3337" width="4.6328125" style="3" customWidth="1"/>
    <col min="3338" max="3338" width="22.6328125" style="3" customWidth="1"/>
    <col min="3339" max="3342" width="0" style="3" hidden="1" customWidth="1"/>
    <col min="3343" max="3558" width="9" style="3"/>
    <col min="3559" max="3559" width="5.7265625" style="3" customWidth="1"/>
    <col min="3560" max="3561" width="29.6328125" style="3" customWidth="1"/>
    <col min="3562" max="3562" width="10.26953125" style="3" customWidth="1"/>
    <col min="3563" max="3563" width="5.7265625" style="3" customWidth="1"/>
    <col min="3564" max="3564" width="13.6328125" style="3" customWidth="1"/>
    <col min="3565" max="3565" width="14.6328125" style="3" customWidth="1"/>
    <col min="3566" max="3566" width="5.08984375" style="3" customWidth="1"/>
    <col min="3567" max="3567" width="12.6328125" style="3" customWidth="1"/>
    <col min="3568" max="3568" width="1.6328125" style="3" customWidth="1"/>
    <col min="3569" max="3569" width="11.7265625" style="3" customWidth="1"/>
    <col min="3570" max="3570" width="13" style="3" customWidth="1"/>
    <col min="3571" max="3574" width="11.7265625" style="3" customWidth="1"/>
    <col min="3575" max="3575" width="10.453125" style="3" customWidth="1"/>
    <col min="3576" max="3576" width="0.90625" style="3" customWidth="1"/>
    <col min="3577" max="3577" width="5.6328125" style="3" customWidth="1"/>
    <col min="3578" max="3578" width="9" style="3" customWidth="1"/>
    <col min="3579" max="3579" width="5.6328125" style="3" customWidth="1"/>
    <col min="3580" max="3580" width="9" style="3" customWidth="1"/>
    <col min="3581" max="3581" width="5.6328125" style="3" customWidth="1"/>
    <col min="3582" max="3582" width="9" style="3" customWidth="1"/>
    <col min="3583" max="3583" width="5.6328125" style="3" customWidth="1"/>
    <col min="3584" max="3584" width="9" style="3" customWidth="1"/>
    <col min="3585" max="3585" width="5.6328125" style="3" customWidth="1"/>
    <col min="3586" max="3586" width="9" style="3" customWidth="1"/>
    <col min="3587" max="3587" width="9" style="3"/>
    <col min="3588" max="3588" width="0.90625" style="3" customWidth="1"/>
    <col min="3589" max="3589" width="4.453125" style="3" customWidth="1"/>
    <col min="3590" max="3590" width="9" style="3"/>
    <col min="3591" max="3591" width="11.08984375" style="3" customWidth="1"/>
    <col min="3592" max="3592" width="0.90625" style="3" customWidth="1"/>
    <col min="3593" max="3593" width="4.6328125" style="3" customWidth="1"/>
    <col min="3594" max="3594" width="22.6328125" style="3" customWidth="1"/>
    <col min="3595" max="3598" width="0" style="3" hidden="1" customWidth="1"/>
    <col min="3599" max="3814" width="9" style="3"/>
    <col min="3815" max="3815" width="5.7265625" style="3" customWidth="1"/>
    <col min="3816" max="3817" width="29.6328125" style="3" customWidth="1"/>
    <col min="3818" max="3818" width="10.26953125" style="3" customWidth="1"/>
    <col min="3819" max="3819" width="5.7265625" style="3" customWidth="1"/>
    <col min="3820" max="3820" width="13.6328125" style="3" customWidth="1"/>
    <col min="3821" max="3821" width="14.6328125" style="3" customWidth="1"/>
    <col min="3822" max="3822" width="5.08984375" style="3" customWidth="1"/>
    <col min="3823" max="3823" width="12.6328125" style="3" customWidth="1"/>
    <col min="3824" max="3824" width="1.6328125" style="3" customWidth="1"/>
    <col min="3825" max="3825" width="11.7265625" style="3" customWidth="1"/>
    <col min="3826" max="3826" width="13" style="3" customWidth="1"/>
    <col min="3827" max="3830" width="11.7265625" style="3" customWidth="1"/>
    <col min="3831" max="3831" width="10.453125" style="3" customWidth="1"/>
    <col min="3832" max="3832" width="0.90625" style="3" customWidth="1"/>
    <col min="3833" max="3833" width="5.6328125" style="3" customWidth="1"/>
    <col min="3834" max="3834" width="9" style="3" customWidth="1"/>
    <col min="3835" max="3835" width="5.6328125" style="3" customWidth="1"/>
    <col min="3836" max="3836" width="9" style="3" customWidth="1"/>
    <col min="3837" max="3837" width="5.6328125" style="3" customWidth="1"/>
    <col min="3838" max="3838" width="9" style="3" customWidth="1"/>
    <col min="3839" max="3839" width="5.6328125" style="3" customWidth="1"/>
    <col min="3840" max="3840" width="9" style="3" customWidth="1"/>
    <col min="3841" max="3841" width="5.6328125" style="3" customWidth="1"/>
    <col min="3842" max="3842" width="9" style="3" customWidth="1"/>
    <col min="3843" max="3843" width="9" style="3"/>
    <col min="3844" max="3844" width="0.90625" style="3" customWidth="1"/>
    <col min="3845" max="3845" width="4.453125" style="3" customWidth="1"/>
    <col min="3846" max="3846" width="9" style="3"/>
    <col min="3847" max="3847" width="11.08984375" style="3" customWidth="1"/>
    <col min="3848" max="3848" width="0.90625" style="3" customWidth="1"/>
    <col min="3849" max="3849" width="4.6328125" style="3" customWidth="1"/>
    <col min="3850" max="3850" width="22.6328125" style="3" customWidth="1"/>
    <col min="3851" max="3854" width="0" style="3" hidden="1" customWidth="1"/>
    <col min="3855" max="4070" width="9" style="3"/>
    <col min="4071" max="4071" width="5.7265625" style="3" customWidth="1"/>
    <col min="4072" max="4073" width="29.6328125" style="3" customWidth="1"/>
    <col min="4074" max="4074" width="10.26953125" style="3" customWidth="1"/>
    <col min="4075" max="4075" width="5.7265625" style="3" customWidth="1"/>
    <col min="4076" max="4076" width="13.6328125" style="3" customWidth="1"/>
    <col min="4077" max="4077" width="14.6328125" style="3" customWidth="1"/>
    <col min="4078" max="4078" width="5.08984375" style="3" customWidth="1"/>
    <col min="4079" max="4079" width="12.6328125" style="3" customWidth="1"/>
    <col min="4080" max="4080" width="1.6328125" style="3" customWidth="1"/>
    <col min="4081" max="4081" width="11.7265625" style="3" customWidth="1"/>
    <col min="4082" max="4082" width="13" style="3" customWidth="1"/>
    <col min="4083" max="4086" width="11.7265625" style="3" customWidth="1"/>
    <col min="4087" max="4087" width="10.453125" style="3" customWidth="1"/>
    <col min="4088" max="4088" width="0.90625" style="3" customWidth="1"/>
    <col min="4089" max="4089" width="5.6328125" style="3" customWidth="1"/>
    <col min="4090" max="4090" width="9" style="3" customWidth="1"/>
    <col min="4091" max="4091" width="5.6328125" style="3" customWidth="1"/>
    <col min="4092" max="4092" width="9" style="3" customWidth="1"/>
    <col min="4093" max="4093" width="5.6328125" style="3" customWidth="1"/>
    <col min="4094" max="4094" width="9" style="3" customWidth="1"/>
    <col min="4095" max="4095" width="5.6328125" style="3" customWidth="1"/>
    <col min="4096" max="4096" width="9" style="3" customWidth="1"/>
    <col min="4097" max="4097" width="5.6328125" style="3" customWidth="1"/>
    <col min="4098" max="4098" width="9" style="3" customWidth="1"/>
    <col min="4099" max="4099" width="9" style="3"/>
    <col min="4100" max="4100" width="0.90625" style="3" customWidth="1"/>
    <col min="4101" max="4101" width="4.453125" style="3" customWidth="1"/>
    <col min="4102" max="4102" width="9" style="3"/>
    <col min="4103" max="4103" width="11.08984375" style="3" customWidth="1"/>
    <col min="4104" max="4104" width="0.90625" style="3" customWidth="1"/>
    <col min="4105" max="4105" width="4.6328125" style="3" customWidth="1"/>
    <col min="4106" max="4106" width="22.6328125" style="3" customWidth="1"/>
    <col min="4107" max="4110" width="0" style="3" hidden="1" customWidth="1"/>
    <col min="4111" max="4326" width="9" style="3"/>
    <col min="4327" max="4327" width="5.7265625" style="3" customWidth="1"/>
    <col min="4328" max="4329" width="29.6328125" style="3" customWidth="1"/>
    <col min="4330" max="4330" width="10.26953125" style="3" customWidth="1"/>
    <col min="4331" max="4331" width="5.7265625" style="3" customWidth="1"/>
    <col min="4332" max="4332" width="13.6328125" style="3" customWidth="1"/>
    <col min="4333" max="4333" width="14.6328125" style="3" customWidth="1"/>
    <col min="4334" max="4334" width="5.08984375" style="3" customWidth="1"/>
    <col min="4335" max="4335" width="12.6328125" style="3" customWidth="1"/>
    <col min="4336" max="4336" width="1.6328125" style="3" customWidth="1"/>
    <col min="4337" max="4337" width="11.7265625" style="3" customWidth="1"/>
    <col min="4338" max="4338" width="13" style="3" customWidth="1"/>
    <col min="4339" max="4342" width="11.7265625" style="3" customWidth="1"/>
    <col min="4343" max="4343" width="10.453125" style="3" customWidth="1"/>
    <col min="4344" max="4344" width="0.90625" style="3" customWidth="1"/>
    <col min="4345" max="4345" width="5.6328125" style="3" customWidth="1"/>
    <col min="4346" max="4346" width="9" style="3" customWidth="1"/>
    <col min="4347" max="4347" width="5.6328125" style="3" customWidth="1"/>
    <col min="4348" max="4348" width="9" style="3" customWidth="1"/>
    <col min="4349" max="4349" width="5.6328125" style="3" customWidth="1"/>
    <col min="4350" max="4350" width="9" style="3" customWidth="1"/>
    <col min="4351" max="4351" width="5.6328125" style="3" customWidth="1"/>
    <col min="4352" max="4352" width="9" style="3" customWidth="1"/>
    <col min="4353" max="4353" width="5.6328125" style="3" customWidth="1"/>
    <col min="4354" max="4354" width="9" style="3" customWidth="1"/>
    <col min="4355" max="4355" width="9" style="3"/>
    <col min="4356" max="4356" width="0.90625" style="3" customWidth="1"/>
    <col min="4357" max="4357" width="4.453125" style="3" customWidth="1"/>
    <col min="4358" max="4358" width="9" style="3"/>
    <col min="4359" max="4359" width="11.08984375" style="3" customWidth="1"/>
    <col min="4360" max="4360" width="0.90625" style="3" customWidth="1"/>
    <col min="4361" max="4361" width="4.6328125" style="3" customWidth="1"/>
    <col min="4362" max="4362" width="22.6328125" style="3" customWidth="1"/>
    <col min="4363" max="4366" width="0" style="3" hidden="1" customWidth="1"/>
    <col min="4367" max="4582" width="9" style="3"/>
    <col min="4583" max="4583" width="5.7265625" style="3" customWidth="1"/>
    <col min="4584" max="4585" width="29.6328125" style="3" customWidth="1"/>
    <col min="4586" max="4586" width="10.26953125" style="3" customWidth="1"/>
    <col min="4587" max="4587" width="5.7265625" style="3" customWidth="1"/>
    <col min="4588" max="4588" width="13.6328125" style="3" customWidth="1"/>
    <col min="4589" max="4589" width="14.6328125" style="3" customWidth="1"/>
    <col min="4590" max="4590" width="5.08984375" style="3" customWidth="1"/>
    <col min="4591" max="4591" width="12.6328125" style="3" customWidth="1"/>
    <col min="4592" max="4592" width="1.6328125" style="3" customWidth="1"/>
    <col min="4593" max="4593" width="11.7265625" style="3" customWidth="1"/>
    <col min="4594" max="4594" width="13" style="3" customWidth="1"/>
    <col min="4595" max="4598" width="11.7265625" style="3" customWidth="1"/>
    <col min="4599" max="4599" width="10.453125" style="3" customWidth="1"/>
    <col min="4600" max="4600" width="0.90625" style="3" customWidth="1"/>
    <col min="4601" max="4601" width="5.6328125" style="3" customWidth="1"/>
    <col min="4602" max="4602" width="9" style="3" customWidth="1"/>
    <col min="4603" max="4603" width="5.6328125" style="3" customWidth="1"/>
    <col min="4604" max="4604" width="9" style="3" customWidth="1"/>
    <col min="4605" max="4605" width="5.6328125" style="3" customWidth="1"/>
    <col min="4606" max="4606" width="9" style="3" customWidth="1"/>
    <col min="4607" max="4607" width="5.6328125" style="3" customWidth="1"/>
    <col min="4608" max="4608" width="9" style="3" customWidth="1"/>
    <col min="4609" max="4609" width="5.6328125" style="3" customWidth="1"/>
    <col min="4610" max="4610" width="9" style="3" customWidth="1"/>
    <col min="4611" max="4611" width="9" style="3"/>
    <col min="4612" max="4612" width="0.90625" style="3" customWidth="1"/>
    <col min="4613" max="4613" width="4.453125" style="3" customWidth="1"/>
    <col min="4614" max="4614" width="9" style="3"/>
    <col min="4615" max="4615" width="11.08984375" style="3" customWidth="1"/>
    <col min="4616" max="4616" width="0.90625" style="3" customWidth="1"/>
    <col min="4617" max="4617" width="4.6328125" style="3" customWidth="1"/>
    <col min="4618" max="4618" width="22.6328125" style="3" customWidth="1"/>
    <col min="4619" max="4622" width="0" style="3" hidden="1" customWidth="1"/>
    <col min="4623" max="4838" width="9" style="3"/>
    <col min="4839" max="4839" width="5.7265625" style="3" customWidth="1"/>
    <col min="4840" max="4841" width="29.6328125" style="3" customWidth="1"/>
    <col min="4842" max="4842" width="10.26953125" style="3" customWidth="1"/>
    <col min="4843" max="4843" width="5.7265625" style="3" customWidth="1"/>
    <col min="4844" max="4844" width="13.6328125" style="3" customWidth="1"/>
    <col min="4845" max="4845" width="14.6328125" style="3" customWidth="1"/>
    <col min="4846" max="4846" width="5.08984375" style="3" customWidth="1"/>
    <col min="4847" max="4847" width="12.6328125" style="3" customWidth="1"/>
    <col min="4848" max="4848" width="1.6328125" style="3" customWidth="1"/>
    <col min="4849" max="4849" width="11.7265625" style="3" customWidth="1"/>
    <col min="4850" max="4850" width="13" style="3" customWidth="1"/>
    <col min="4851" max="4854" width="11.7265625" style="3" customWidth="1"/>
    <col min="4855" max="4855" width="10.453125" style="3" customWidth="1"/>
    <col min="4856" max="4856" width="0.90625" style="3" customWidth="1"/>
    <col min="4857" max="4857" width="5.6328125" style="3" customWidth="1"/>
    <col min="4858" max="4858" width="9" style="3" customWidth="1"/>
    <col min="4859" max="4859" width="5.6328125" style="3" customWidth="1"/>
    <col min="4860" max="4860" width="9" style="3" customWidth="1"/>
    <col min="4861" max="4861" width="5.6328125" style="3" customWidth="1"/>
    <col min="4862" max="4862" width="9" style="3" customWidth="1"/>
    <col min="4863" max="4863" width="5.6328125" style="3" customWidth="1"/>
    <col min="4864" max="4864" width="9" style="3" customWidth="1"/>
    <col min="4865" max="4865" width="5.6328125" style="3" customWidth="1"/>
    <col min="4866" max="4866" width="9" style="3" customWidth="1"/>
    <col min="4867" max="4867" width="9" style="3"/>
    <col min="4868" max="4868" width="0.90625" style="3" customWidth="1"/>
    <col min="4869" max="4869" width="4.453125" style="3" customWidth="1"/>
    <col min="4870" max="4870" width="9" style="3"/>
    <col min="4871" max="4871" width="11.08984375" style="3" customWidth="1"/>
    <col min="4872" max="4872" width="0.90625" style="3" customWidth="1"/>
    <col min="4873" max="4873" width="4.6328125" style="3" customWidth="1"/>
    <col min="4874" max="4874" width="22.6328125" style="3" customWidth="1"/>
    <col min="4875" max="4878" width="0" style="3" hidden="1" customWidth="1"/>
    <col min="4879" max="5094" width="9" style="3"/>
    <col min="5095" max="5095" width="5.7265625" style="3" customWidth="1"/>
    <col min="5096" max="5097" width="29.6328125" style="3" customWidth="1"/>
    <col min="5098" max="5098" width="10.26953125" style="3" customWidth="1"/>
    <col min="5099" max="5099" width="5.7265625" style="3" customWidth="1"/>
    <col min="5100" max="5100" width="13.6328125" style="3" customWidth="1"/>
    <col min="5101" max="5101" width="14.6328125" style="3" customWidth="1"/>
    <col min="5102" max="5102" width="5.08984375" style="3" customWidth="1"/>
    <col min="5103" max="5103" width="12.6328125" style="3" customWidth="1"/>
    <col min="5104" max="5104" width="1.6328125" style="3" customWidth="1"/>
    <col min="5105" max="5105" width="11.7265625" style="3" customWidth="1"/>
    <col min="5106" max="5106" width="13" style="3" customWidth="1"/>
    <col min="5107" max="5110" width="11.7265625" style="3" customWidth="1"/>
    <col min="5111" max="5111" width="10.453125" style="3" customWidth="1"/>
    <col min="5112" max="5112" width="0.90625" style="3" customWidth="1"/>
    <col min="5113" max="5113" width="5.6328125" style="3" customWidth="1"/>
    <col min="5114" max="5114" width="9" style="3" customWidth="1"/>
    <col min="5115" max="5115" width="5.6328125" style="3" customWidth="1"/>
    <col min="5116" max="5116" width="9" style="3" customWidth="1"/>
    <col min="5117" max="5117" width="5.6328125" style="3" customWidth="1"/>
    <col min="5118" max="5118" width="9" style="3" customWidth="1"/>
    <col min="5119" max="5119" width="5.6328125" style="3" customWidth="1"/>
    <col min="5120" max="5120" width="9" style="3" customWidth="1"/>
    <col min="5121" max="5121" width="5.6328125" style="3" customWidth="1"/>
    <col min="5122" max="5122" width="9" style="3" customWidth="1"/>
    <col min="5123" max="5123" width="9" style="3"/>
    <col min="5124" max="5124" width="0.90625" style="3" customWidth="1"/>
    <col min="5125" max="5125" width="4.453125" style="3" customWidth="1"/>
    <col min="5126" max="5126" width="9" style="3"/>
    <col min="5127" max="5127" width="11.08984375" style="3" customWidth="1"/>
    <col min="5128" max="5128" width="0.90625" style="3" customWidth="1"/>
    <col min="5129" max="5129" width="4.6328125" style="3" customWidth="1"/>
    <col min="5130" max="5130" width="22.6328125" style="3" customWidth="1"/>
    <col min="5131" max="5134" width="0" style="3" hidden="1" customWidth="1"/>
    <col min="5135" max="5350" width="9" style="3"/>
    <col min="5351" max="5351" width="5.7265625" style="3" customWidth="1"/>
    <col min="5352" max="5353" width="29.6328125" style="3" customWidth="1"/>
    <col min="5354" max="5354" width="10.26953125" style="3" customWidth="1"/>
    <col min="5355" max="5355" width="5.7265625" style="3" customWidth="1"/>
    <col min="5356" max="5356" width="13.6328125" style="3" customWidth="1"/>
    <col min="5357" max="5357" width="14.6328125" style="3" customWidth="1"/>
    <col min="5358" max="5358" width="5.08984375" style="3" customWidth="1"/>
    <col min="5359" max="5359" width="12.6328125" style="3" customWidth="1"/>
    <col min="5360" max="5360" width="1.6328125" style="3" customWidth="1"/>
    <col min="5361" max="5361" width="11.7265625" style="3" customWidth="1"/>
    <col min="5362" max="5362" width="13" style="3" customWidth="1"/>
    <col min="5363" max="5366" width="11.7265625" style="3" customWidth="1"/>
    <col min="5367" max="5367" width="10.453125" style="3" customWidth="1"/>
    <col min="5368" max="5368" width="0.90625" style="3" customWidth="1"/>
    <col min="5369" max="5369" width="5.6328125" style="3" customWidth="1"/>
    <col min="5370" max="5370" width="9" style="3" customWidth="1"/>
    <col min="5371" max="5371" width="5.6328125" style="3" customWidth="1"/>
    <col min="5372" max="5372" width="9" style="3" customWidth="1"/>
    <col min="5373" max="5373" width="5.6328125" style="3" customWidth="1"/>
    <col min="5374" max="5374" width="9" style="3" customWidth="1"/>
    <col min="5375" max="5375" width="5.6328125" style="3" customWidth="1"/>
    <col min="5376" max="5376" width="9" style="3" customWidth="1"/>
    <col min="5377" max="5377" width="5.6328125" style="3" customWidth="1"/>
    <col min="5378" max="5378" width="9" style="3" customWidth="1"/>
    <col min="5379" max="5379" width="9" style="3"/>
    <col min="5380" max="5380" width="0.90625" style="3" customWidth="1"/>
    <col min="5381" max="5381" width="4.453125" style="3" customWidth="1"/>
    <col min="5382" max="5382" width="9" style="3"/>
    <col min="5383" max="5383" width="11.08984375" style="3" customWidth="1"/>
    <col min="5384" max="5384" width="0.90625" style="3" customWidth="1"/>
    <col min="5385" max="5385" width="4.6328125" style="3" customWidth="1"/>
    <col min="5386" max="5386" width="22.6328125" style="3" customWidth="1"/>
    <col min="5387" max="5390" width="0" style="3" hidden="1" customWidth="1"/>
    <col min="5391" max="5606" width="9" style="3"/>
    <col min="5607" max="5607" width="5.7265625" style="3" customWidth="1"/>
    <col min="5608" max="5609" width="29.6328125" style="3" customWidth="1"/>
    <col min="5610" max="5610" width="10.26953125" style="3" customWidth="1"/>
    <col min="5611" max="5611" width="5.7265625" style="3" customWidth="1"/>
    <col min="5612" max="5612" width="13.6328125" style="3" customWidth="1"/>
    <col min="5613" max="5613" width="14.6328125" style="3" customWidth="1"/>
    <col min="5614" max="5614" width="5.08984375" style="3" customWidth="1"/>
    <col min="5615" max="5615" width="12.6328125" style="3" customWidth="1"/>
    <col min="5616" max="5616" width="1.6328125" style="3" customWidth="1"/>
    <col min="5617" max="5617" width="11.7265625" style="3" customWidth="1"/>
    <col min="5618" max="5618" width="13" style="3" customWidth="1"/>
    <col min="5619" max="5622" width="11.7265625" style="3" customWidth="1"/>
    <col min="5623" max="5623" width="10.453125" style="3" customWidth="1"/>
    <col min="5624" max="5624" width="0.90625" style="3" customWidth="1"/>
    <col min="5625" max="5625" width="5.6328125" style="3" customWidth="1"/>
    <col min="5626" max="5626" width="9" style="3" customWidth="1"/>
    <col min="5627" max="5627" width="5.6328125" style="3" customWidth="1"/>
    <col min="5628" max="5628" width="9" style="3" customWidth="1"/>
    <col min="5629" max="5629" width="5.6328125" style="3" customWidth="1"/>
    <col min="5630" max="5630" width="9" style="3" customWidth="1"/>
    <col min="5631" max="5631" width="5.6328125" style="3" customWidth="1"/>
    <col min="5632" max="5632" width="9" style="3" customWidth="1"/>
    <col min="5633" max="5633" width="5.6328125" style="3" customWidth="1"/>
    <col min="5634" max="5634" width="9" style="3" customWidth="1"/>
    <col min="5635" max="5635" width="9" style="3"/>
    <col min="5636" max="5636" width="0.90625" style="3" customWidth="1"/>
    <col min="5637" max="5637" width="4.453125" style="3" customWidth="1"/>
    <col min="5638" max="5638" width="9" style="3"/>
    <col min="5639" max="5639" width="11.08984375" style="3" customWidth="1"/>
    <col min="5640" max="5640" width="0.90625" style="3" customWidth="1"/>
    <col min="5641" max="5641" width="4.6328125" style="3" customWidth="1"/>
    <col min="5642" max="5642" width="22.6328125" style="3" customWidth="1"/>
    <col min="5643" max="5646" width="0" style="3" hidden="1" customWidth="1"/>
    <col min="5647" max="5862" width="9" style="3"/>
    <col min="5863" max="5863" width="5.7265625" style="3" customWidth="1"/>
    <col min="5864" max="5865" width="29.6328125" style="3" customWidth="1"/>
    <col min="5866" max="5866" width="10.26953125" style="3" customWidth="1"/>
    <col min="5867" max="5867" width="5.7265625" style="3" customWidth="1"/>
    <col min="5868" max="5868" width="13.6328125" style="3" customWidth="1"/>
    <col min="5869" max="5869" width="14.6328125" style="3" customWidth="1"/>
    <col min="5870" max="5870" width="5.08984375" style="3" customWidth="1"/>
    <col min="5871" max="5871" width="12.6328125" style="3" customWidth="1"/>
    <col min="5872" max="5872" width="1.6328125" style="3" customWidth="1"/>
    <col min="5873" max="5873" width="11.7265625" style="3" customWidth="1"/>
    <col min="5874" max="5874" width="13" style="3" customWidth="1"/>
    <col min="5875" max="5878" width="11.7265625" style="3" customWidth="1"/>
    <col min="5879" max="5879" width="10.453125" style="3" customWidth="1"/>
    <col min="5880" max="5880" width="0.90625" style="3" customWidth="1"/>
    <col min="5881" max="5881" width="5.6328125" style="3" customWidth="1"/>
    <col min="5882" max="5882" width="9" style="3" customWidth="1"/>
    <col min="5883" max="5883" width="5.6328125" style="3" customWidth="1"/>
    <col min="5884" max="5884" width="9" style="3" customWidth="1"/>
    <col min="5885" max="5885" width="5.6328125" style="3" customWidth="1"/>
    <col min="5886" max="5886" width="9" style="3" customWidth="1"/>
    <col min="5887" max="5887" width="5.6328125" style="3" customWidth="1"/>
    <col min="5888" max="5888" width="9" style="3" customWidth="1"/>
    <col min="5889" max="5889" width="5.6328125" style="3" customWidth="1"/>
    <col min="5890" max="5890" width="9" style="3" customWidth="1"/>
    <col min="5891" max="5891" width="9" style="3"/>
    <col min="5892" max="5892" width="0.90625" style="3" customWidth="1"/>
    <col min="5893" max="5893" width="4.453125" style="3" customWidth="1"/>
    <col min="5894" max="5894" width="9" style="3"/>
    <col min="5895" max="5895" width="11.08984375" style="3" customWidth="1"/>
    <col min="5896" max="5896" width="0.90625" style="3" customWidth="1"/>
    <col min="5897" max="5897" width="4.6328125" style="3" customWidth="1"/>
    <col min="5898" max="5898" width="22.6328125" style="3" customWidth="1"/>
    <col min="5899" max="5902" width="0" style="3" hidden="1" customWidth="1"/>
    <col min="5903" max="6118" width="9" style="3"/>
    <col min="6119" max="6119" width="5.7265625" style="3" customWidth="1"/>
    <col min="6120" max="6121" width="29.6328125" style="3" customWidth="1"/>
    <col min="6122" max="6122" width="10.26953125" style="3" customWidth="1"/>
    <col min="6123" max="6123" width="5.7265625" style="3" customWidth="1"/>
    <col min="6124" max="6124" width="13.6328125" style="3" customWidth="1"/>
    <col min="6125" max="6125" width="14.6328125" style="3" customWidth="1"/>
    <col min="6126" max="6126" width="5.08984375" style="3" customWidth="1"/>
    <col min="6127" max="6127" width="12.6328125" style="3" customWidth="1"/>
    <col min="6128" max="6128" width="1.6328125" style="3" customWidth="1"/>
    <col min="6129" max="6129" width="11.7265625" style="3" customWidth="1"/>
    <col min="6130" max="6130" width="13" style="3" customWidth="1"/>
    <col min="6131" max="6134" width="11.7265625" style="3" customWidth="1"/>
    <col min="6135" max="6135" width="10.453125" style="3" customWidth="1"/>
    <col min="6136" max="6136" width="0.90625" style="3" customWidth="1"/>
    <col min="6137" max="6137" width="5.6328125" style="3" customWidth="1"/>
    <col min="6138" max="6138" width="9" style="3" customWidth="1"/>
    <col min="6139" max="6139" width="5.6328125" style="3" customWidth="1"/>
    <col min="6140" max="6140" width="9" style="3" customWidth="1"/>
    <col min="6141" max="6141" width="5.6328125" style="3" customWidth="1"/>
    <col min="6142" max="6142" width="9" style="3" customWidth="1"/>
    <col min="6143" max="6143" width="5.6328125" style="3" customWidth="1"/>
    <col min="6144" max="6144" width="9" style="3" customWidth="1"/>
    <col min="6145" max="6145" width="5.6328125" style="3" customWidth="1"/>
    <col min="6146" max="6146" width="9" style="3" customWidth="1"/>
    <col min="6147" max="6147" width="9" style="3"/>
    <col min="6148" max="6148" width="0.90625" style="3" customWidth="1"/>
    <col min="6149" max="6149" width="4.453125" style="3" customWidth="1"/>
    <col min="6150" max="6150" width="9" style="3"/>
    <col min="6151" max="6151" width="11.08984375" style="3" customWidth="1"/>
    <col min="6152" max="6152" width="0.90625" style="3" customWidth="1"/>
    <col min="6153" max="6153" width="4.6328125" style="3" customWidth="1"/>
    <col min="6154" max="6154" width="22.6328125" style="3" customWidth="1"/>
    <col min="6155" max="6158" width="0" style="3" hidden="1" customWidth="1"/>
    <col min="6159" max="6374" width="9" style="3"/>
    <col min="6375" max="6375" width="5.7265625" style="3" customWidth="1"/>
    <col min="6376" max="6377" width="29.6328125" style="3" customWidth="1"/>
    <col min="6378" max="6378" width="10.26953125" style="3" customWidth="1"/>
    <col min="6379" max="6379" width="5.7265625" style="3" customWidth="1"/>
    <col min="6380" max="6380" width="13.6328125" style="3" customWidth="1"/>
    <col min="6381" max="6381" width="14.6328125" style="3" customWidth="1"/>
    <col min="6382" max="6382" width="5.08984375" style="3" customWidth="1"/>
    <col min="6383" max="6383" width="12.6328125" style="3" customWidth="1"/>
    <col min="6384" max="6384" width="1.6328125" style="3" customWidth="1"/>
    <col min="6385" max="6385" width="11.7265625" style="3" customWidth="1"/>
    <col min="6386" max="6386" width="13" style="3" customWidth="1"/>
    <col min="6387" max="6390" width="11.7265625" style="3" customWidth="1"/>
    <col min="6391" max="6391" width="10.453125" style="3" customWidth="1"/>
    <col min="6392" max="6392" width="0.90625" style="3" customWidth="1"/>
    <col min="6393" max="6393" width="5.6328125" style="3" customWidth="1"/>
    <col min="6394" max="6394" width="9" style="3" customWidth="1"/>
    <col min="6395" max="6395" width="5.6328125" style="3" customWidth="1"/>
    <col min="6396" max="6396" width="9" style="3" customWidth="1"/>
    <col min="6397" max="6397" width="5.6328125" style="3" customWidth="1"/>
    <col min="6398" max="6398" width="9" style="3" customWidth="1"/>
    <col min="6399" max="6399" width="5.6328125" style="3" customWidth="1"/>
    <col min="6400" max="6400" width="9" style="3" customWidth="1"/>
    <col min="6401" max="6401" width="5.6328125" style="3" customWidth="1"/>
    <col min="6402" max="6402" width="9" style="3" customWidth="1"/>
    <col min="6403" max="6403" width="9" style="3"/>
    <col min="6404" max="6404" width="0.90625" style="3" customWidth="1"/>
    <col min="6405" max="6405" width="4.453125" style="3" customWidth="1"/>
    <col min="6406" max="6406" width="9" style="3"/>
    <col min="6407" max="6407" width="11.08984375" style="3" customWidth="1"/>
    <col min="6408" max="6408" width="0.90625" style="3" customWidth="1"/>
    <col min="6409" max="6409" width="4.6328125" style="3" customWidth="1"/>
    <col min="6410" max="6410" width="22.6328125" style="3" customWidth="1"/>
    <col min="6411" max="6414" width="0" style="3" hidden="1" customWidth="1"/>
    <col min="6415" max="6630" width="9" style="3"/>
    <col min="6631" max="6631" width="5.7265625" style="3" customWidth="1"/>
    <col min="6632" max="6633" width="29.6328125" style="3" customWidth="1"/>
    <col min="6634" max="6634" width="10.26953125" style="3" customWidth="1"/>
    <col min="6635" max="6635" width="5.7265625" style="3" customWidth="1"/>
    <col min="6636" max="6636" width="13.6328125" style="3" customWidth="1"/>
    <col min="6637" max="6637" width="14.6328125" style="3" customWidth="1"/>
    <col min="6638" max="6638" width="5.08984375" style="3" customWidth="1"/>
    <col min="6639" max="6639" width="12.6328125" style="3" customWidth="1"/>
    <col min="6640" max="6640" width="1.6328125" style="3" customWidth="1"/>
    <col min="6641" max="6641" width="11.7265625" style="3" customWidth="1"/>
    <col min="6642" max="6642" width="13" style="3" customWidth="1"/>
    <col min="6643" max="6646" width="11.7265625" style="3" customWidth="1"/>
    <col min="6647" max="6647" width="10.453125" style="3" customWidth="1"/>
    <col min="6648" max="6648" width="0.90625" style="3" customWidth="1"/>
    <col min="6649" max="6649" width="5.6328125" style="3" customWidth="1"/>
    <col min="6650" max="6650" width="9" style="3" customWidth="1"/>
    <col min="6651" max="6651" width="5.6328125" style="3" customWidth="1"/>
    <col min="6652" max="6652" width="9" style="3" customWidth="1"/>
    <col min="6653" max="6653" width="5.6328125" style="3" customWidth="1"/>
    <col min="6654" max="6654" width="9" style="3" customWidth="1"/>
    <col min="6655" max="6655" width="5.6328125" style="3" customWidth="1"/>
    <col min="6656" max="6656" width="9" style="3" customWidth="1"/>
    <col min="6657" max="6657" width="5.6328125" style="3" customWidth="1"/>
    <col min="6658" max="6658" width="9" style="3" customWidth="1"/>
    <col min="6659" max="6659" width="9" style="3"/>
    <col min="6660" max="6660" width="0.90625" style="3" customWidth="1"/>
    <col min="6661" max="6661" width="4.453125" style="3" customWidth="1"/>
    <col min="6662" max="6662" width="9" style="3"/>
    <col min="6663" max="6663" width="11.08984375" style="3" customWidth="1"/>
    <col min="6664" max="6664" width="0.90625" style="3" customWidth="1"/>
    <col min="6665" max="6665" width="4.6328125" style="3" customWidth="1"/>
    <col min="6666" max="6666" width="22.6328125" style="3" customWidth="1"/>
    <col min="6667" max="6670" width="0" style="3" hidden="1" customWidth="1"/>
    <col min="6671" max="6886" width="9" style="3"/>
    <col min="6887" max="6887" width="5.7265625" style="3" customWidth="1"/>
    <col min="6888" max="6889" width="29.6328125" style="3" customWidth="1"/>
    <col min="6890" max="6890" width="10.26953125" style="3" customWidth="1"/>
    <col min="6891" max="6891" width="5.7265625" style="3" customWidth="1"/>
    <col min="6892" max="6892" width="13.6328125" style="3" customWidth="1"/>
    <col min="6893" max="6893" width="14.6328125" style="3" customWidth="1"/>
    <col min="6894" max="6894" width="5.08984375" style="3" customWidth="1"/>
    <col min="6895" max="6895" width="12.6328125" style="3" customWidth="1"/>
    <col min="6896" max="6896" width="1.6328125" style="3" customWidth="1"/>
    <col min="6897" max="6897" width="11.7265625" style="3" customWidth="1"/>
    <col min="6898" max="6898" width="13" style="3" customWidth="1"/>
    <col min="6899" max="6902" width="11.7265625" style="3" customWidth="1"/>
    <col min="6903" max="6903" width="10.453125" style="3" customWidth="1"/>
    <col min="6904" max="6904" width="0.90625" style="3" customWidth="1"/>
    <col min="6905" max="6905" width="5.6328125" style="3" customWidth="1"/>
    <col min="6906" max="6906" width="9" style="3" customWidth="1"/>
    <col min="6907" max="6907" width="5.6328125" style="3" customWidth="1"/>
    <col min="6908" max="6908" width="9" style="3" customWidth="1"/>
    <col min="6909" max="6909" width="5.6328125" style="3" customWidth="1"/>
    <col min="6910" max="6910" width="9" style="3" customWidth="1"/>
    <col min="6911" max="6911" width="5.6328125" style="3" customWidth="1"/>
    <col min="6912" max="6912" width="9" style="3" customWidth="1"/>
    <col min="6913" max="6913" width="5.6328125" style="3" customWidth="1"/>
    <col min="6914" max="6914" width="9" style="3" customWidth="1"/>
    <col min="6915" max="6915" width="9" style="3"/>
    <col min="6916" max="6916" width="0.90625" style="3" customWidth="1"/>
    <col min="6917" max="6917" width="4.453125" style="3" customWidth="1"/>
    <col min="6918" max="6918" width="9" style="3"/>
    <col min="6919" max="6919" width="11.08984375" style="3" customWidth="1"/>
    <col min="6920" max="6920" width="0.90625" style="3" customWidth="1"/>
    <col min="6921" max="6921" width="4.6328125" style="3" customWidth="1"/>
    <col min="6922" max="6922" width="22.6328125" style="3" customWidth="1"/>
    <col min="6923" max="6926" width="0" style="3" hidden="1" customWidth="1"/>
    <col min="6927" max="7142" width="9" style="3"/>
    <col min="7143" max="7143" width="5.7265625" style="3" customWidth="1"/>
    <col min="7144" max="7145" width="29.6328125" style="3" customWidth="1"/>
    <col min="7146" max="7146" width="10.26953125" style="3" customWidth="1"/>
    <col min="7147" max="7147" width="5.7265625" style="3" customWidth="1"/>
    <col min="7148" max="7148" width="13.6328125" style="3" customWidth="1"/>
    <col min="7149" max="7149" width="14.6328125" style="3" customWidth="1"/>
    <col min="7150" max="7150" width="5.08984375" style="3" customWidth="1"/>
    <col min="7151" max="7151" width="12.6328125" style="3" customWidth="1"/>
    <col min="7152" max="7152" width="1.6328125" style="3" customWidth="1"/>
    <col min="7153" max="7153" width="11.7265625" style="3" customWidth="1"/>
    <col min="7154" max="7154" width="13" style="3" customWidth="1"/>
    <col min="7155" max="7158" width="11.7265625" style="3" customWidth="1"/>
    <col min="7159" max="7159" width="10.453125" style="3" customWidth="1"/>
    <col min="7160" max="7160" width="0.90625" style="3" customWidth="1"/>
    <col min="7161" max="7161" width="5.6328125" style="3" customWidth="1"/>
    <col min="7162" max="7162" width="9" style="3" customWidth="1"/>
    <col min="7163" max="7163" width="5.6328125" style="3" customWidth="1"/>
    <col min="7164" max="7164" width="9" style="3" customWidth="1"/>
    <col min="7165" max="7165" width="5.6328125" style="3" customWidth="1"/>
    <col min="7166" max="7166" width="9" style="3" customWidth="1"/>
    <col min="7167" max="7167" width="5.6328125" style="3" customWidth="1"/>
    <col min="7168" max="7168" width="9" style="3" customWidth="1"/>
    <col min="7169" max="7169" width="5.6328125" style="3" customWidth="1"/>
    <col min="7170" max="7170" width="9" style="3" customWidth="1"/>
    <col min="7171" max="7171" width="9" style="3"/>
    <col min="7172" max="7172" width="0.90625" style="3" customWidth="1"/>
    <col min="7173" max="7173" width="4.453125" style="3" customWidth="1"/>
    <col min="7174" max="7174" width="9" style="3"/>
    <col min="7175" max="7175" width="11.08984375" style="3" customWidth="1"/>
    <col min="7176" max="7176" width="0.90625" style="3" customWidth="1"/>
    <col min="7177" max="7177" width="4.6328125" style="3" customWidth="1"/>
    <col min="7178" max="7178" width="22.6328125" style="3" customWidth="1"/>
    <col min="7179" max="7182" width="0" style="3" hidden="1" customWidth="1"/>
    <col min="7183" max="7398" width="9" style="3"/>
    <col min="7399" max="7399" width="5.7265625" style="3" customWidth="1"/>
    <col min="7400" max="7401" width="29.6328125" style="3" customWidth="1"/>
    <col min="7402" max="7402" width="10.26953125" style="3" customWidth="1"/>
    <col min="7403" max="7403" width="5.7265625" style="3" customWidth="1"/>
    <col min="7404" max="7404" width="13.6328125" style="3" customWidth="1"/>
    <col min="7405" max="7405" width="14.6328125" style="3" customWidth="1"/>
    <col min="7406" max="7406" width="5.08984375" style="3" customWidth="1"/>
    <col min="7407" max="7407" width="12.6328125" style="3" customWidth="1"/>
    <col min="7408" max="7408" width="1.6328125" style="3" customWidth="1"/>
    <col min="7409" max="7409" width="11.7265625" style="3" customWidth="1"/>
    <col min="7410" max="7410" width="13" style="3" customWidth="1"/>
    <col min="7411" max="7414" width="11.7265625" style="3" customWidth="1"/>
    <col min="7415" max="7415" width="10.453125" style="3" customWidth="1"/>
    <col min="7416" max="7416" width="0.90625" style="3" customWidth="1"/>
    <col min="7417" max="7417" width="5.6328125" style="3" customWidth="1"/>
    <col min="7418" max="7418" width="9" style="3" customWidth="1"/>
    <col min="7419" max="7419" width="5.6328125" style="3" customWidth="1"/>
    <col min="7420" max="7420" width="9" style="3" customWidth="1"/>
    <col min="7421" max="7421" width="5.6328125" style="3" customWidth="1"/>
    <col min="7422" max="7422" width="9" style="3" customWidth="1"/>
    <col min="7423" max="7423" width="5.6328125" style="3" customWidth="1"/>
    <col min="7424" max="7424" width="9" style="3" customWidth="1"/>
    <col min="7425" max="7425" width="5.6328125" style="3" customWidth="1"/>
    <col min="7426" max="7426" width="9" style="3" customWidth="1"/>
    <col min="7427" max="7427" width="9" style="3"/>
    <col min="7428" max="7428" width="0.90625" style="3" customWidth="1"/>
    <col min="7429" max="7429" width="4.453125" style="3" customWidth="1"/>
    <col min="7430" max="7430" width="9" style="3"/>
    <col min="7431" max="7431" width="11.08984375" style="3" customWidth="1"/>
    <col min="7432" max="7432" width="0.90625" style="3" customWidth="1"/>
    <col min="7433" max="7433" width="4.6328125" style="3" customWidth="1"/>
    <col min="7434" max="7434" width="22.6328125" style="3" customWidth="1"/>
    <col min="7435" max="7438" width="0" style="3" hidden="1" customWidth="1"/>
    <col min="7439" max="7654" width="9" style="3"/>
    <col min="7655" max="7655" width="5.7265625" style="3" customWidth="1"/>
    <col min="7656" max="7657" width="29.6328125" style="3" customWidth="1"/>
    <col min="7658" max="7658" width="10.26953125" style="3" customWidth="1"/>
    <col min="7659" max="7659" width="5.7265625" style="3" customWidth="1"/>
    <col min="7660" max="7660" width="13.6328125" style="3" customWidth="1"/>
    <col min="7661" max="7661" width="14.6328125" style="3" customWidth="1"/>
    <col min="7662" max="7662" width="5.08984375" style="3" customWidth="1"/>
    <col min="7663" max="7663" width="12.6328125" style="3" customWidth="1"/>
    <col min="7664" max="7664" width="1.6328125" style="3" customWidth="1"/>
    <col min="7665" max="7665" width="11.7265625" style="3" customWidth="1"/>
    <col min="7666" max="7666" width="13" style="3" customWidth="1"/>
    <col min="7667" max="7670" width="11.7265625" style="3" customWidth="1"/>
    <col min="7671" max="7671" width="10.453125" style="3" customWidth="1"/>
    <col min="7672" max="7672" width="0.90625" style="3" customWidth="1"/>
    <col min="7673" max="7673" width="5.6328125" style="3" customWidth="1"/>
    <col min="7674" max="7674" width="9" style="3" customWidth="1"/>
    <col min="7675" max="7675" width="5.6328125" style="3" customWidth="1"/>
    <col min="7676" max="7676" width="9" style="3" customWidth="1"/>
    <col min="7677" max="7677" width="5.6328125" style="3" customWidth="1"/>
    <col min="7678" max="7678" width="9" style="3" customWidth="1"/>
    <col min="7679" max="7679" width="5.6328125" style="3" customWidth="1"/>
    <col min="7680" max="7680" width="9" style="3" customWidth="1"/>
    <col min="7681" max="7681" width="5.6328125" style="3" customWidth="1"/>
    <col min="7682" max="7682" width="9" style="3" customWidth="1"/>
    <col min="7683" max="7683" width="9" style="3"/>
    <col min="7684" max="7684" width="0.90625" style="3" customWidth="1"/>
    <col min="7685" max="7685" width="4.453125" style="3" customWidth="1"/>
    <col min="7686" max="7686" width="9" style="3"/>
    <col min="7687" max="7687" width="11.08984375" style="3" customWidth="1"/>
    <col min="7688" max="7688" width="0.90625" style="3" customWidth="1"/>
    <col min="7689" max="7689" width="4.6328125" style="3" customWidth="1"/>
    <col min="7690" max="7690" width="22.6328125" style="3" customWidth="1"/>
    <col min="7691" max="7694" width="0" style="3" hidden="1" customWidth="1"/>
    <col min="7695" max="7910" width="9" style="3"/>
    <col min="7911" max="7911" width="5.7265625" style="3" customWidth="1"/>
    <col min="7912" max="7913" width="29.6328125" style="3" customWidth="1"/>
    <col min="7914" max="7914" width="10.26953125" style="3" customWidth="1"/>
    <col min="7915" max="7915" width="5.7265625" style="3" customWidth="1"/>
    <col min="7916" max="7916" width="13.6328125" style="3" customWidth="1"/>
    <col min="7917" max="7917" width="14.6328125" style="3" customWidth="1"/>
    <col min="7918" max="7918" width="5.08984375" style="3" customWidth="1"/>
    <col min="7919" max="7919" width="12.6328125" style="3" customWidth="1"/>
    <col min="7920" max="7920" width="1.6328125" style="3" customWidth="1"/>
    <col min="7921" max="7921" width="11.7265625" style="3" customWidth="1"/>
    <col min="7922" max="7922" width="13" style="3" customWidth="1"/>
    <col min="7923" max="7926" width="11.7265625" style="3" customWidth="1"/>
    <col min="7927" max="7927" width="10.453125" style="3" customWidth="1"/>
    <col min="7928" max="7928" width="0.90625" style="3" customWidth="1"/>
    <col min="7929" max="7929" width="5.6328125" style="3" customWidth="1"/>
    <col min="7930" max="7930" width="9" style="3" customWidth="1"/>
    <col min="7931" max="7931" width="5.6328125" style="3" customWidth="1"/>
    <col min="7932" max="7932" width="9" style="3" customWidth="1"/>
    <col min="7933" max="7933" width="5.6328125" style="3" customWidth="1"/>
    <col min="7934" max="7934" width="9" style="3" customWidth="1"/>
    <col min="7935" max="7935" width="5.6328125" style="3" customWidth="1"/>
    <col min="7936" max="7936" width="9" style="3" customWidth="1"/>
    <col min="7937" max="7937" width="5.6328125" style="3" customWidth="1"/>
    <col min="7938" max="7938" width="9" style="3" customWidth="1"/>
    <col min="7939" max="7939" width="9" style="3"/>
    <col min="7940" max="7940" width="0.90625" style="3" customWidth="1"/>
    <col min="7941" max="7941" width="4.453125" style="3" customWidth="1"/>
    <col min="7942" max="7942" width="9" style="3"/>
    <col min="7943" max="7943" width="11.08984375" style="3" customWidth="1"/>
    <col min="7944" max="7944" width="0.90625" style="3" customWidth="1"/>
    <col min="7945" max="7945" width="4.6328125" style="3" customWidth="1"/>
    <col min="7946" max="7946" width="22.6328125" style="3" customWidth="1"/>
    <col min="7947" max="7950" width="0" style="3" hidden="1" customWidth="1"/>
    <col min="7951" max="8166" width="9" style="3"/>
    <col min="8167" max="8167" width="5.7265625" style="3" customWidth="1"/>
    <col min="8168" max="8169" width="29.6328125" style="3" customWidth="1"/>
    <col min="8170" max="8170" width="10.26953125" style="3" customWidth="1"/>
    <col min="8171" max="8171" width="5.7265625" style="3" customWidth="1"/>
    <col min="8172" max="8172" width="13.6328125" style="3" customWidth="1"/>
    <col min="8173" max="8173" width="14.6328125" style="3" customWidth="1"/>
    <col min="8174" max="8174" width="5.08984375" style="3" customWidth="1"/>
    <col min="8175" max="8175" width="12.6328125" style="3" customWidth="1"/>
    <col min="8176" max="8176" width="1.6328125" style="3" customWidth="1"/>
    <col min="8177" max="8177" width="11.7265625" style="3" customWidth="1"/>
    <col min="8178" max="8178" width="13" style="3" customWidth="1"/>
    <col min="8179" max="8182" width="11.7265625" style="3" customWidth="1"/>
    <col min="8183" max="8183" width="10.453125" style="3" customWidth="1"/>
    <col min="8184" max="8184" width="0.90625" style="3" customWidth="1"/>
    <col min="8185" max="8185" width="5.6328125" style="3" customWidth="1"/>
    <col min="8186" max="8186" width="9" style="3" customWidth="1"/>
    <col min="8187" max="8187" width="5.6328125" style="3" customWidth="1"/>
    <col min="8188" max="8188" width="9" style="3" customWidth="1"/>
    <col min="8189" max="8189" width="5.6328125" style="3" customWidth="1"/>
    <col min="8190" max="8190" width="9" style="3" customWidth="1"/>
    <col min="8191" max="8191" width="5.6328125" style="3" customWidth="1"/>
    <col min="8192" max="8192" width="9" style="3" customWidth="1"/>
    <col min="8193" max="8193" width="5.6328125" style="3" customWidth="1"/>
    <col min="8194" max="8194" width="9" style="3" customWidth="1"/>
    <col min="8195" max="8195" width="9" style="3"/>
    <col min="8196" max="8196" width="0.90625" style="3" customWidth="1"/>
    <col min="8197" max="8197" width="4.453125" style="3" customWidth="1"/>
    <col min="8198" max="8198" width="9" style="3"/>
    <col min="8199" max="8199" width="11.08984375" style="3" customWidth="1"/>
    <col min="8200" max="8200" width="0.90625" style="3" customWidth="1"/>
    <col min="8201" max="8201" width="4.6328125" style="3" customWidth="1"/>
    <col min="8202" max="8202" width="22.6328125" style="3" customWidth="1"/>
    <col min="8203" max="8206" width="0" style="3" hidden="1" customWidth="1"/>
    <col min="8207" max="8422" width="9" style="3"/>
    <col min="8423" max="8423" width="5.7265625" style="3" customWidth="1"/>
    <col min="8424" max="8425" width="29.6328125" style="3" customWidth="1"/>
    <col min="8426" max="8426" width="10.26953125" style="3" customWidth="1"/>
    <col min="8427" max="8427" width="5.7265625" style="3" customWidth="1"/>
    <col min="8428" max="8428" width="13.6328125" style="3" customWidth="1"/>
    <col min="8429" max="8429" width="14.6328125" style="3" customWidth="1"/>
    <col min="8430" max="8430" width="5.08984375" style="3" customWidth="1"/>
    <col min="8431" max="8431" width="12.6328125" style="3" customWidth="1"/>
    <col min="8432" max="8432" width="1.6328125" style="3" customWidth="1"/>
    <col min="8433" max="8433" width="11.7265625" style="3" customWidth="1"/>
    <col min="8434" max="8434" width="13" style="3" customWidth="1"/>
    <col min="8435" max="8438" width="11.7265625" style="3" customWidth="1"/>
    <col min="8439" max="8439" width="10.453125" style="3" customWidth="1"/>
    <col min="8440" max="8440" width="0.90625" style="3" customWidth="1"/>
    <col min="8441" max="8441" width="5.6328125" style="3" customWidth="1"/>
    <col min="8442" max="8442" width="9" style="3" customWidth="1"/>
    <col min="8443" max="8443" width="5.6328125" style="3" customWidth="1"/>
    <col min="8444" max="8444" width="9" style="3" customWidth="1"/>
    <col min="8445" max="8445" width="5.6328125" style="3" customWidth="1"/>
    <col min="8446" max="8446" width="9" style="3" customWidth="1"/>
    <col min="8447" max="8447" width="5.6328125" style="3" customWidth="1"/>
    <col min="8448" max="8448" width="9" style="3" customWidth="1"/>
    <col min="8449" max="8449" width="5.6328125" style="3" customWidth="1"/>
    <col min="8450" max="8450" width="9" style="3" customWidth="1"/>
    <col min="8451" max="8451" width="9" style="3"/>
    <col min="8452" max="8452" width="0.90625" style="3" customWidth="1"/>
    <col min="8453" max="8453" width="4.453125" style="3" customWidth="1"/>
    <col min="8454" max="8454" width="9" style="3"/>
    <col min="8455" max="8455" width="11.08984375" style="3" customWidth="1"/>
    <col min="8456" max="8456" width="0.90625" style="3" customWidth="1"/>
    <col min="8457" max="8457" width="4.6328125" style="3" customWidth="1"/>
    <col min="8458" max="8458" width="22.6328125" style="3" customWidth="1"/>
    <col min="8459" max="8462" width="0" style="3" hidden="1" customWidth="1"/>
    <col min="8463" max="8678" width="9" style="3"/>
    <col min="8679" max="8679" width="5.7265625" style="3" customWidth="1"/>
    <col min="8680" max="8681" width="29.6328125" style="3" customWidth="1"/>
    <col min="8682" max="8682" width="10.26953125" style="3" customWidth="1"/>
    <col min="8683" max="8683" width="5.7265625" style="3" customWidth="1"/>
    <col min="8684" max="8684" width="13.6328125" style="3" customWidth="1"/>
    <col min="8685" max="8685" width="14.6328125" style="3" customWidth="1"/>
    <col min="8686" max="8686" width="5.08984375" style="3" customWidth="1"/>
    <col min="8687" max="8687" width="12.6328125" style="3" customWidth="1"/>
    <col min="8688" max="8688" width="1.6328125" style="3" customWidth="1"/>
    <col min="8689" max="8689" width="11.7265625" style="3" customWidth="1"/>
    <col min="8690" max="8690" width="13" style="3" customWidth="1"/>
    <col min="8691" max="8694" width="11.7265625" style="3" customWidth="1"/>
    <col min="8695" max="8695" width="10.453125" style="3" customWidth="1"/>
    <col min="8696" max="8696" width="0.90625" style="3" customWidth="1"/>
    <col min="8697" max="8697" width="5.6328125" style="3" customWidth="1"/>
    <col min="8698" max="8698" width="9" style="3" customWidth="1"/>
    <col min="8699" max="8699" width="5.6328125" style="3" customWidth="1"/>
    <col min="8700" max="8700" width="9" style="3" customWidth="1"/>
    <col min="8701" max="8701" width="5.6328125" style="3" customWidth="1"/>
    <col min="8702" max="8702" width="9" style="3" customWidth="1"/>
    <col min="8703" max="8703" width="5.6328125" style="3" customWidth="1"/>
    <col min="8704" max="8704" width="9" style="3" customWidth="1"/>
    <col min="8705" max="8705" width="5.6328125" style="3" customWidth="1"/>
    <col min="8706" max="8706" width="9" style="3" customWidth="1"/>
    <col min="8707" max="8707" width="9" style="3"/>
    <col min="8708" max="8708" width="0.90625" style="3" customWidth="1"/>
    <col min="8709" max="8709" width="4.453125" style="3" customWidth="1"/>
    <col min="8710" max="8710" width="9" style="3"/>
    <col min="8711" max="8711" width="11.08984375" style="3" customWidth="1"/>
    <col min="8712" max="8712" width="0.90625" style="3" customWidth="1"/>
    <col min="8713" max="8713" width="4.6328125" style="3" customWidth="1"/>
    <col min="8714" max="8714" width="22.6328125" style="3" customWidth="1"/>
    <col min="8715" max="8718" width="0" style="3" hidden="1" customWidth="1"/>
    <col min="8719" max="8934" width="9" style="3"/>
    <col min="8935" max="8935" width="5.7265625" style="3" customWidth="1"/>
    <col min="8936" max="8937" width="29.6328125" style="3" customWidth="1"/>
    <col min="8938" max="8938" width="10.26953125" style="3" customWidth="1"/>
    <col min="8939" max="8939" width="5.7265625" style="3" customWidth="1"/>
    <col min="8940" max="8940" width="13.6328125" style="3" customWidth="1"/>
    <col min="8941" max="8941" width="14.6328125" style="3" customWidth="1"/>
    <col min="8942" max="8942" width="5.08984375" style="3" customWidth="1"/>
    <col min="8943" max="8943" width="12.6328125" style="3" customWidth="1"/>
    <col min="8944" max="8944" width="1.6328125" style="3" customWidth="1"/>
    <col min="8945" max="8945" width="11.7265625" style="3" customWidth="1"/>
    <col min="8946" max="8946" width="13" style="3" customWidth="1"/>
    <col min="8947" max="8950" width="11.7265625" style="3" customWidth="1"/>
    <col min="8951" max="8951" width="10.453125" style="3" customWidth="1"/>
    <col min="8952" max="8952" width="0.90625" style="3" customWidth="1"/>
    <col min="8953" max="8953" width="5.6328125" style="3" customWidth="1"/>
    <col min="8954" max="8954" width="9" style="3" customWidth="1"/>
    <col min="8955" max="8955" width="5.6328125" style="3" customWidth="1"/>
    <col min="8956" max="8956" width="9" style="3" customWidth="1"/>
    <col min="8957" max="8957" width="5.6328125" style="3" customWidth="1"/>
    <col min="8958" max="8958" width="9" style="3" customWidth="1"/>
    <col min="8959" max="8959" width="5.6328125" style="3" customWidth="1"/>
    <col min="8960" max="8960" width="9" style="3" customWidth="1"/>
    <col min="8961" max="8961" width="5.6328125" style="3" customWidth="1"/>
    <col min="8962" max="8962" width="9" style="3" customWidth="1"/>
    <col min="8963" max="8963" width="9" style="3"/>
    <col min="8964" max="8964" width="0.90625" style="3" customWidth="1"/>
    <col min="8965" max="8965" width="4.453125" style="3" customWidth="1"/>
    <col min="8966" max="8966" width="9" style="3"/>
    <col min="8967" max="8967" width="11.08984375" style="3" customWidth="1"/>
    <col min="8968" max="8968" width="0.90625" style="3" customWidth="1"/>
    <col min="8969" max="8969" width="4.6328125" style="3" customWidth="1"/>
    <col min="8970" max="8970" width="22.6328125" style="3" customWidth="1"/>
    <col min="8971" max="8974" width="0" style="3" hidden="1" customWidth="1"/>
    <col min="8975" max="9190" width="9" style="3"/>
    <col min="9191" max="9191" width="5.7265625" style="3" customWidth="1"/>
    <col min="9192" max="9193" width="29.6328125" style="3" customWidth="1"/>
    <col min="9194" max="9194" width="10.26953125" style="3" customWidth="1"/>
    <col min="9195" max="9195" width="5.7265625" style="3" customWidth="1"/>
    <col min="9196" max="9196" width="13.6328125" style="3" customWidth="1"/>
    <col min="9197" max="9197" width="14.6328125" style="3" customWidth="1"/>
    <col min="9198" max="9198" width="5.08984375" style="3" customWidth="1"/>
    <col min="9199" max="9199" width="12.6328125" style="3" customWidth="1"/>
    <col min="9200" max="9200" width="1.6328125" style="3" customWidth="1"/>
    <col min="9201" max="9201" width="11.7265625" style="3" customWidth="1"/>
    <col min="9202" max="9202" width="13" style="3" customWidth="1"/>
    <col min="9203" max="9206" width="11.7265625" style="3" customWidth="1"/>
    <col min="9207" max="9207" width="10.453125" style="3" customWidth="1"/>
    <col min="9208" max="9208" width="0.90625" style="3" customWidth="1"/>
    <col min="9209" max="9209" width="5.6328125" style="3" customWidth="1"/>
    <col min="9210" max="9210" width="9" style="3" customWidth="1"/>
    <col min="9211" max="9211" width="5.6328125" style="3" customWidth="1"/>
    <col min="9212" max="9212" width="9" style="3" customWidth="1"/>
    <col min="9213" max="9213" width="5.6328125" style="3" customWidth="1"/>
    <col min="9214" max="9214" width="9" style="3" customWidth="1"/>
    <col min="9215" max="9215" width="5.6328125" style="3" customWidth="1"/>
    <col min="9216" max="9216" width="9" style="3" customWidth="1"/>
    <col min="9217" max="9217" width="5.6328125" style="3" customWidth="1"/>
    <col min="9218" max="9218" width="9" style="3" customWidth="1"/>
    <col min="9219" max="9219" width="9" style="3"/>
    <col min="9220" max="9220" width="0.90625" style="3" customWidth="1"/>
    <col min="9221" max="9221" width="4.453125" style="3" customWidth="1"/>
    <col min="9222" max="9222" width="9" style="3"/>
    <col min="9223" max="9223" width="11.08984375" style="3" customWidth="1"/>
    <col min="9224" max="9224" width="0.90625" style="3" customWidth="1"/>
    <col min="9225" max="9225" width="4.6328125" style="3" customWidth="1"/>
    <col min="9226" max="9226" width="22.6328125" style="3" customWidth="1"/>
    <col min="9227" max="9230" width="0" style="3" hidden="1" customWidth="1"/>
    <col min="9231" max="9446" width="9" style="3"/>
    <col min="9447" max="9447" width="5.7265625" style="3" customWidth="1"/>
    <col min="9448" max="9449" width="29.6328125" style="3" customWidth="1"/>
    <col min="9450" max="9450" width="10.26953125" style="3" customWidth="1"/>
    <col min="9451" max="9451" width="5.7265625" style="3" customWidth="1"/>
    <col min="9452" max="9452" width="13.6328125" style="3" customWidth="1"/>
    <col min="9453" max="9453" width="14.6328125" style="3" customWidth="1"/>
    <col min="9454" max="9454" width="5.08984375" style="3" customWidth="1"/>
    <col min="9455" max="9455" width="12.6328125" style="3" customWidth="1"/>
    <col min="9456" max="9456" width="1.6328125" style="3" customWidth="1"/>
    <col min="9457" max="9457" width="11.7265625" style="3" customWidth="1"/>
    <col min="9458" max="9458" width="13" style="3" customWidth="1"/>
    <col min="9459" max="9462" width="11.7265625" style="3" customWidth="1"/>
    <col min="9463" max="9463" width="10.453125" style="3" customWidth="1"/>
    <col min="9464" max="9464" width="0.90625" style="3" customWidth="1"/>
    <col min="9465" max="9465" width="5.6328125" style="3" customWidth="1"/>
    <col min="9466" max="9466" width="9" style="3" customWidth="1"/>
    <col min="9467" max="9467" width="5.6328125" style="3" customWidth="1"/>
    <col min="9468" max="9468" width="9" style="3" customWidth="1"/>
    <col min="9469" max="9469" width="5.6328125" style="3" customWidth="1"/>
    <col min="9470" max="9470" width="9" style="3" customWidth="1"/>
    <col min="9471" max="9471" width="5.6328125" style="3" customWidth="1"/>
    <col min="9472" max="9472" width="9" style="3" customWidth="1"/>
    <col min="9473" max="9473" width="5.6328125" style="3" customWidth="1"/>
    <col min="9474" max="9474" width="9" style="3" customWidth="1"/>
    <col min="9475" max="9475" width="9" style="3"/>
    <col min="9476" max="9476" width="0.90625" style="3" customWidth="1"/>
    <col min="9477" max="9477" width="4.453125" style="3" customWidth="1"/>
    <col min="9478" max="9478" width="9" style="3"/>
    <col min="9479" max="9479" width="11.08984375" style="3" customWidth="1"/>
    <col min="9480" max="9480" width="0.90625" style="3" customWidth="1"/>
    <col min="9481" max="9481" width="4.6328125" style="3" customWidth="1"/>
    <col min="9482" max="9482" width="22.6328125" style="3" customWidth="1"/>
    <col min="9483" max="9486" width="0" style="3" hidden="1" customWidth="1"/>
    <col min="9487" max="9702" width="9" style="3"/>
    <col min="9703" max="9703" width="5.7265625" style="3" customWidth="1"/>
    <col min="9704" max="9705" width="29.6328125" style="3" customWidth="1"/>
    <col min="9706" max="9706" width="10.26953125" style="3" customWidth="1"/>
    <col min="9707" max="9707" width="5.7265625" style="3" customWidth="1"/>
    <col min="9708" max="9708" width="13.6328125" style="3" customWidth="1"/>
    <col min="9709" max="9709" width="14.6328125" style="3" customWidth="1"/>
    <col min="9710" max="9710" width="5.08984375" style="3" customWidth="1"/>
    <col min="9711" max="9711" width="12.6328125" style="3" customWidth="1"/>
    <col min="9712" max="9712" width="1.6328125" style="3" customWidth="1"/>
    <col min="9713" max="9713" width="11.7265625" style="3" customWidth="1"/>
    <col min="9714" max="9714" width="13" style="3" customWidth="1"/>
    <col min="9715" max="9718" width="11.7265625" style="3" customWidth="1"/>
    <col min="9719" max="9719" width="10.453125" style="3" customWidth="1"/>
    <col min="9720" max="9720" width="0.90625" style="3" customWidth="1"/>
    <col min="9721" max="9721" width="5.6328125" style="3" customWidth="1"/>
    <col min="9722" max="9722" width="9" style="3" customWidth="1"/>
    <col min="9723" max="9723" width="5.6328125" style="3" customWidth="1"/>
    <col min="9724" max="9724" width="9" style="3" customWidth="1"/>
    <col min="9725" max="9725" width="5.6328125" style="3" customWidth="1"/>
    <col min="9726" max="9726" width="9" style="3" customWidth="1"/>
    <col min="9727" max="9727" width="5.6328125" style="3" customWidth="1"/>
    <col min="9728" max="9728" width="9" style="3" customWidth="1"/>
    <col min="9729" max="9729" width="5.6328125" style="3" customWidth="1"/>
    <col min="9730" max="9730" width="9" style="3" customWidth="1"/>
    <col min="9731" max="9731" width="9" style="3"/>
    <col min="9732" max="9732" width="0.90625" style="3" customWidth="1"/>
    <col min="9733" max="9733" width="4.453125" style="3" customWidth="1"/>
    <col min="9734" max="9734" width="9" style="3"/>
    <col min="9735" max="9735" width="11.08984375" style="3" customWidth="1"/>
    <col min="9736" max="9736" width="0.90625" style="3" customWidth="1"/>
    <col min="9737" max="9737" width="4.6328125" style="3" customWidth="1"/>
    <col min="9738" max="9738" width="22.6328125" style="3" customWidth="1"/>
    <col min="9739" max="9742" width="0" style="3" hidden="1" customWidth="1"/>
    <col min="9743" max="9958" width="9" style="3"/>
    <col min="9959" max="9959" width="5.7265625" style="3" customWidth="1"/>
    <col min="9960" max="9961" width="29.6328125" style="3" customWidth="1"/>
    <col min="9962" max="9962" width="10.26953125" style="3" customWidth="1"/>
    <col min="9963" max="9963" width="5.7265625" style="3" customWidth="1"/>
    <col min="9964" max="9964" width="13.6328125" style="3" customWidth="1"/>
    <col min="9965" max="9965" width="14.6328125" style="3" customWidth="1"/>
    <col min="9966" max="9966" width="5.08984375" style="3" customWidth="1"/>
    <col min="9967" max="9967" width="12.6328125" style="3" customWidth="1"/>
    <col min="9968" max="9968" width="1.6328125" style="3" customWidth="1"/>
    <col min="9969" max="9969" width="11.7265625" style="3" customWidth="1"/>
    <col min="9970" max="9970" width="13" style="3" customWidth="1"/>
    <col min="9971" max="9974" width="11.7265625" style="3" customWidth="1"/>
    <col min="9975" max="9975" width="10.453125" style="3" customWidth="1"/>
    <col min="9976" max="9976" width="0.90625" style="3" customWidth="1"/>
    <col min="9977" max="9977" width="5.6328125" style="3" customWidth="1"/>
    <col min="9978" max="9978" width="9" style="3" customWidth="1"/>
    <col min="9979" max="9979" width="5.6328125" style="3" customWidth="1"/>
    <col min="9980" max="9980" width="9" style="3" customWidth="1"/>
    <col min="9981" max="9981" width="5.6328125" style="3" customWidth="1"/>
    <col min="9982" max="9982" width="9" style="3" customWidth="1"/>
    <col min="9983" max="9983" width="5.6328125" style="3" customWidth="1"/>
    <col min="9984" max="9984" width="9" style="3" customWidth="1"/>
    <col min="9985" max="9985" width="5.6328125" style="3" customWidth="1"/>
    <col min="9986" max="9986" width="9" style="3" customWidth="1"/>
    <col min="9987" max="9987" width="9" style="3"/>
    <col min="9988" max="9988" width="0.90625" style="3" customWidth="1"/>
    <col min="9989" max="9989" width="4.453125" style="3" customWidth="1"/>
    <col min="9990" max="9990" width="9" style="3"/>
    <col min="9991" max="9991" width="11.08984375" style="3" customWidth="1"/>
    <col min="9992" max="9992" width="0.90625" style="3" customWidth="1"/>
    <col min="9993" max="9993" width="4.6328125" style="3" customWidth="1"/>
    <col min="9994" max="9994" width="22.6328125" style="3" customWidth="1"/>
    <col min="9995" max="9998" width="0" style="3" hidden="1" customWidth="1"/>
    <col min="9999" max="10214" width="9" style="3"/>
    <col min="10215" max="10215" width="5.7265625" style="3" customWidth="1"/>
    <col min="10216" max="10217" width="29.6328125" style="3" customWidth="1"/>
    <col min="10218" max="10218" width="10.26953125" style="3" customWidth="1"/>
    <col min="10219" max="10219" width="5.7265625" style="3" customWidth="1"/>
    <col min="10220" max="10220" width="13.6328125" style="3" customWidth="1"/>
    <col min="10221" max="10221" width="14.6328125" style="3" customWidth="1"/>
    <col min="10222" max="10222" width="5.08984375" style="3" customWidth="1"/>
    <col min="10223" max="10223" width="12.6328125" style="3" customWidth="1"/>
    <col min="10224" max="10224" width="1.6328125" style="3" customWidth="1"/>
    <col min="10225" max="10225" width="11.7265625" style="3" customWidth="1"/>
    <col min="10226" max="10226" width="13" style="3" customWidth="1"/>
    <col min="10227" max="10230" width="11.7265625" style="3" customWidth="1"/>
    <col min="10231" max="10231" width="10.453125" style="3" customWidth="1"/>
    <col min="10232" max="10232" width="0.90625" style="3" customWidth="1"/>
    <col min="10233" max="10233" width="5.6328125" style="3" customWidth="1"/>
    <col min="10234" max="10234" width="9" style="3" customWidth="1"/>
    <col min="10235" max="10235" width="5.6328125" style="3" customWidth="1"/>
    <col min="10236" max="10236" width="9" style="3" customWidth="1"/>
    <col min="10237" max="10237" width="5.6328125" style="3" customWidth="1"/>
    <col min="10238" max="10238" width="9" style="3" customWidth="1"/>
    <col min="10239" max="10239" width="5.6328125" style="3" customWidth="1"/>
    <col min="10240" max="10240" width="9" style="3" customWidth="1"/>
    <col min="10241" max="10241" width="5.6328125" style="3" customWidth="1"/>
    <col min="10242" max="10242" width="9" style="3" customWidth="1"/>
    <col min="10243" max="10243" width="9" style="3"/>
    <col min="10244" max="10244" width="0.90625" style="3" customWidth="1"/>
    <col min="10245" max="10245" width="4.453125" style="3" customWidth="1"/>
    <col min="10246" max="10246" width="9" style="3"/>
    <col min="10247" max="10247" width="11.08984375" style="3" customWidth="1"/>
    <col min="10248" max="10248" width="0.90625" style="3" customWidth="1"/>
    <col min="10249" max="10249" width="4.6328125" style="3" customWidth="1"/>
    <col min="10250" max="10250" width="22.6328125" style="3" customWidth="1"/>
    <col min="10251" max="10254" width="0" style="3" hidden="1" customWidth="1"/>
    <col min="10255" max="10470" width="9" style="3"/>
    <col min="10471" max="10471" width="5.7265625" style="3" customWidth="1"/>
    <col min="10472" max="10473" width="29.6328125" style="3" customWidth="1"/>
    <col min="10474" max="10474" width="10.26953125" style="3" customWidth="1"/>
    <col min="10475" max="10475" width="5.7265625" style="3" customWidth="1"/>
    <col min="10476" max="10476" width="13.6328125" style="3" customWidth="1"/>
    <col min="10477" max="10477" width="14.6328125" style="3" customWidth="1"/>
    <col min="10478" max="10478" width="5.08984375" style="3" customWidth="1"/>
    <col min="10479" max="10479" width="12.6328125" style="3" customWidth="1"/>
    <col min="10480" max="10480" width="1.6328125" style="3" customWidth="1"/>
    <col min="10481" max="10481" width="11.7265625" style="3" customWidth="1"/>
    <col min="10482" max="10482" width="13" style="3" customWidth="1"/>
    <col min="10483" max="10486" width="11.7265625" style="3" customWidth="1"/>
    <col min="10487" max="10487" width="10.453125" style="3" customWidth="1"/>
    <col min="10488" max="10488" width="0.90625" style="3" customWidth="1"/>
    <col min="10489" max="10489" width="5.6328125" style="3" customWidth="1"/>
    <col min="10490" max="10490" width="9" style="3" customWidth="1"/>
    <col min="10491" max="10491" width="5.6328125" style="3" customWidth="1"/>
    <col min="10492" max="10492" width="9" style="3" customWidth="1"/>
    <col min="10493" max="10493" width="5.6328125" style="3" customWidth="1"/>
    <col min="10494" max="10494" width="9" style="3" customWidth="1"/>
    <col min="10495" max="10495" width="5.6328125" style="3" customWidth="1"/>
    <col min="10496" max="10496" width="9" style="3" customWidth="1"/>
    <col min="10497" max="10497" width="5.6328125" style="3" customWidth="1"/>
    <col min="10498" max="10498" width="9" style="3" customWidth="1"/>
    <col min="10499" max="10499" width="9" style="3"/>
    <col min="10500" max="10500" width="0.90625" style="3" customWidth="1"/>
    <col min="10501" max="10501" width="4.453125" style="3" customWidth="1"/>
    <col min="10502" max="10502" width="9" style="3"/>
    <col min="10503" max="10503" width="11.08984375" style="3" customWidth="1"/>
    <col min="10504" max="10504" width="0.90625" style="3" customWidth="1"/>
    <col min="10505" max="10505" width="4.6328125" style="3" customWidth="1"/>
    <col min="10506" max="10506" width="22.6328125" style="3" customWidth="1"/>
    <col min="10507" max="10510" width="0" style="3" hidden="1" customWidth="1"/>
    <col min="10511" max="10726" width="9" style="3"/>
    <col min="10727" max="10727" width="5.7265625" style="3" customWidth="1"/>
    <col min="10728" max="10729" width="29.6328125" style="3" customWidth="1"/>
    <col min="10730" max="10730" width="10.26953125" style="3" customWidth="1"/>
    <col min="10731" max="10731" width="5.7265625" style="3" customWidth="1"/>
    <col min="10732" max="10732" width="13.6328125" style="3" customWidth="1"/>
    <col min="10733" max="10733" width="14.6328125" style="3" customWidth="1"/>
    <col min="10734" max="10734" width="5.08984375" style="3" customWidth="1"/>
    <col min="10735" max="10735" width="12.6328125" style="3" customWidth="1"/>
    <col min="10736" max="10736" width="1.6328125" style="3" customWidth="1"/>
    <col min="10737" max="10737" width="11.7265625" style="3" customWidth="1"/>
    <col min="10738" max="10738" width="13" style="3" customWidth="1"/>
    <col min="10739" max="10742" width="11.7265625" style="3" customWidth="1"/>
    <col min="10743" max="10743" width="10.453125" style="3" customWidth="1"/>
    <col min="10744" max="10744" width="0.90625" style="3" customWidth="1"/>
    <col min="10745" max="10745" width="5.6328125" style="3" customWidth="1"/>
    <col min="10746" max="10746" width="9" style="3" customWidth="1"/>
    <col min="10747" max="10747" width="5.6328125" style="3" customWidth="1"/>
    <col min="10748" max="10748" width="9" style="3" customWidth="1"/>
    <col min="10749" max="10749" width="5.6328125" style="3" customWidth="1"/>
    <col min="10750" max="10750" width="9" style="3" customWidth="1"/>
    <col min="10751" max="10751" width="5.6328125" style="3" customWidth="1"/>
    <col min="10752" max="10752" width="9" style="3" customWidth="1"/>
    <col min="10753" max="10753" width="5.6328125" style="3" customWidth="1"/>
    <col min="10754" max="10754" width="9" style="3" customWidth="1"/>
    <col min="10755" max="10755" width="9" style="3"/>
    <col min="10756" max="10756" width="0.90625" style="3" customWidth="1"/>
    <col min="10757" max="10757" width="4.453125" style="3" customWidth="1"/>
    <col min="10758" max="10758" width="9" style="3"/>
    <col min="10759" max="10759" width="11.08984375" style="3" customWidth="1"/>
    <col min="10760" max="10760" width="0.90625" style="3" customWidth="1"/>
    <col min="10761" max="10761" width="4.6328125" style="3" customWidth="1"/>
    <col min="10762" max="10762" width="22.6328125" style="3" customWidth="1"/>
    <col min="10763" max="10766" width="0" style="3" hidden="1" customWidth="1"/>
    <col min="10767" max="10982" width="9" style="3"/>
    <col min="10983" max="10983" width="5.7265625" style="3" customWidth="1"/>
    <col min="10984" max="10985" width="29.6328125" style="3" customWidth="1"/>
    <col min="10986" max="10986" width="10.26953125" style="3" customWidth="1"/>
    <col min="10987" max="10987" width="5.7265625" style="3" customWidth="1"/>
    <col min="10988" max="10988" width="13.6328125" style="3" customWidth="1"/>
    <col min="10989" max="10989" width="14.6328125" style="3" customWidth="1"/>
    <col min="10990" max="10990" width="5.08984375" style="3" customWidth="1"/>
    <col min="10991" max="10991" width="12.6328125" style="3" customWidth="1"/>
    <col min="10992" max="10992" width="1.6328125" style="3" customWidth="1"/>
    <col min="10993" max="10993" width="11.7265625" style="3" customWidth="1"/>
    <col min="10994" max="10994" width="13" style="3" customWidth="1"/>
    <col min="10995" max="10998" width="11.7265625" style="3" customWidth="1"/>
    <col min="10999" max="10999" width="10.453125" style="3" customWidth="1"/>
    <col min="11000" max="11000" width="0.90625" style="3" customWidth="1"/>
    <col min="11001" max="11001" width="5.6328125" style="3" customWidth="1"/>
    <col min="11002" max="11002" width="9" style="3" customWidth="1"/>
    <col min="11003" max="11003" width="5.6328125" style="3" customWidth="1"/>
    <col min="11004" max="11004" width="9" style="3" customWidth="1"/>
    <col min="11005" max="11005" width="5.6328125" style="3" customWidth="1"/>
    <col min="11006" max="11006" width="9" style="3" customWidth="1"/>
    <col min="11007" max="11007" width="5.6328125" style="3" customWidth="1"/>
    <col min="11008" max="11008" width="9" style="3" customWidth="1"/>
    <col min="11009" max="11009" width="5.6328125" style="3" customWidth="1"/>
    <col min="11010" max="11010" width="9" style="3" customWidth="1"/>
    <col min="11011" max="11011" width="9" style="3"/>
    <col min="11012" max="11012" width="0.90625" style="3" customWidth="1"/>
    <col min="11013" max="11013" width="4.453125" style="3" customWidth="1"/>
    <col min="11014" max="11014" width="9" style="3"/>
    <col min="11015" max="11015" width="11.08984375" style="3" customWidth="1"/>
    <col min="11016" max="11016" width="0.90625" style="3" customWidth="1"/>
    <col min="11017" max="11017" width="4.6328125" style="3" customWidth="1"/>
    <col min="11018" max="11018" width="22.6328125" style="3" customWidth="1"/>
    <col min="11019" max="11022" width="0" style="3" hidden="1" customWidth="1"/>
    <col min="11023" max="11238" width="9" style="3"/>
    <col min="11239" max="11239" width="5.7265625" style="3" customWidth="1"/>
    <col min="11240" max="11241" width="29.6328125" style="3" customWidth="1"/>
    <col min="11242" max="11242" width="10.26953125" style="3" customWidth="1"/>
    <col min="11243" max="11243" width="5.7265625" style="3" customWidth="1"/>
    <col min="11244" max="11244" width="13.6328125" style="3" customWidth="1"/>
    <col min="11245" max="11245" width="14.6328125" style="3" customWidth="1"/>
    <col min="11246" max="11246" width="5.08984375" style="3" customWidth="1"/>
    <col min="11247" max="11247" width="12.6328125" style="3" customWidth="1"/>
    <col min="11248" max="11248" width="1.6328125" style="3" customWidth="1"/>
    <col min="11249" max="11249" width="11.7265625" style="3" customWidth="1"/>
    <col min="11250" max="11250" width="13" style="3" customWidth="1"/>
    <col min="11251" max="11254" width="11.7265625" style="3" customWidth="1"/>
    <col min="11255" max="11255" width="10.453125" style="3" customWidth="1"/>
    <col min="11256" max="11256" width="0.90625" style="3" customWidth="1"/>
    <col min="11257" max="11257" width="5.6328125" style="3" customWidth="1"/>
    <col min="11258" max="11258" width="9" style="3" customWidth="1"/>
    <col min="11259" max="11259" width="5.6328125" style="3" customWidth="1"/>
    <col min="11260" max="11260" width="9" style="3" customWidth="1"/>
    <col min="11261" max="11261" width="5.6328125" style="3" customWidth="1"/>
    <col min="11262" max="11262" width="9" style="3" customWidth="1"/>
    <col min="11263" max="11263" width="5.6328125" style="3" customWidth="1"/>
    <col min="11264" max="11264" width="9" style="3" customWidth="1"/>
    <col min="11265" max="11265" width="5.6328125" style="3" customWidth="1"/>
    <col min="11266" max="11266" width="9" style="3" customWidth="1"/>
    <col min="11267" max="11267" width="9" style="3"/>
    <col min="11268" max="11268" width="0.90625" style="3" customWidth="1"/>
    <col min="11269" max="11269" width="4.453125" style="3" customWidth="1"/>
    <col min="11270" max="11270" width="9" style="3"/>
    <col min="11271" max="11271" width="11.08984375" style="3" customWidth="1"/>
    <col min="11272" max="11272" width="0.90625" style="3" customWidth="1"/>
    <col min="11273" max="11273" width="4.6328125" style="3" customWidth="1"/>
    <col min="11274" max="11274" width="22.6328125" style="3" customWidth="1"/>
    <col min="11275" max="11278" width="0" style="3" hidden="1" customWidth="1"/>
    <col min="11279" max="11494" width="9" style="3"/>
    <col min="11495" max="11495" width="5.7265625" style="3" customWidth="1"/>
    <col min="11496" max="11497" width="29.6328125" style="3" customWidth="1"/>
    <col min="11498" max="11498" width="10.26953125" style="3" customWidth="1"/>
    <col min="11499" max="11499" width="5.7265625" style="3" customWidth="1"/>
    <col min="11500" max="11500" width="13.6328125" style="3" customWidth="1"/>
    <col min="11501" max="11501" width="14.6328125" style="3" customWidth="1"/>
    <col min="11502" max="11502" width="5.08984375" style="3" customWidth="1"/>
    <col min="11503" max="11503" width="12.6328125" style="3" customWidth="1"/>
    <col min="11504" max="11504" width="1.6328125" style="3" customWidth="1"/>
    <col min="11505" max="11505" width="11.7265625" style="3" customWidth="1"/>
    <col min="11506" max="11506" width="13" style="3" customWidth="1"/>
    <col min="11507" max="11510" width="11.7265625" style="3" customWidth="1"/>
    <col min="11511" max="11511" width="10.453125" style="3" customWidth="1"/>
    <col min="11512" max="11512" width="0.90625" style="3" customWidth="1"/>
    <col min="11513" max="11513" width="5.6328125" style="3" customWidth="1"/>
    <col min="11514" max="11514" width="9" style="3" customWidth="1"/>
    <col min="11515" max="11515" width="5.6328125" style="3" customWidth="1"/>
    <col min="11516" max="11516" width="9" style="3" customWidth="1"/>
    <col min="11517" max="11517" width="5.6328125" style="3" customWidth="1"/>
    <col min="11518" max="11518" width="9" style="3" customWidth="1"/>
    <col min="11519" max="11519" width="5.6328125" style="3" customWidth="1"/>
    <col min="11520" max="11520" width="9" style="3" customWidth="1"/>
    <col min="11521" max="11521" width="5.6328125" style="3" customWidth="1"/>
    <col min="11522" max="11522" width="9" style="3" customWidth="1"/>
    <col min="11523" max="11523" width="9" style="3"/>
    <col min="11524" max="11524" width="0.90625" style="3" customWidth="1"/>
    <col min="11525" max="11525" width="4.453125" style="3" customWidth="1"/>
    <col min="11526" max="11526" width="9" style="3"/>
    <col min="11527" max="11527" width="11.08984375" style="3" customWidth="1"/>
    <col min="11528" max="11528" width="0.90625" style="3" customWidth="1"/>
    <col min="11529" max="11529" width="4.6328125" style="3" customWidth="1"/>
    <col min="11530" max="11530" width="22.6328125" style="3" customWidth="1"/>
    <col min="11531" max="11534" width="0" style="3" hidden="1" customWidth="1"/>
    <col min="11535" max="11750" width="9" style="3"/>
    <col min="11751" max="11751" width="5.7265625" style="3" customWidth="1"/>
    <col min="11752" max="11753" width="29.6328125" style="3" customWidth="1"/>
    <col min="11754" max="11754" width="10.26953125" style="3" customWidth="1"/>
    <col min="11755" max="11755" width="5.7265625" style="3" customWidth="1"/>
    <col min="11756" max="11756" width="13.6328125" style="3" customWidth="1"/>
    <col min="11757" max="11757" width="14.6328125" style="3" customWidth="1"/>
    <col min="11758" max="11758" width="5.08984375" style="3" customWidth="1"/>
    <col min="11759" max="11759" width="12.6328125" style="3" customWidth="1"/>
    <col min="11760" max="11760" width="1.6328125" style="3" customWidth="1"/>
    <col min="11761" max="11761" width="11.7265625" style="3" customWidth="1"/>
    <col min="11762" max="11762" width="13" style="3" customWidth="1"/>
    <col min="11763" max="11766" width="11.7265625" style="3" customWidth="1"/>
    <col min="11767" max="11767" width="10.453125" style="3" customWidth="1"/>
    <col min="11768" max="11768" width="0.90625" style="3" customWidth="1"/>
    <col min="11769" max="11769" width="5.6328125" style="3" customWidth="1"/>
    <col min="11770" max="11770" width="9" style="3" customWidth="1"/>
    <col min="11771" max="11771" width="5.6328125" style="3" customWidth="1"/>
    <col min="11772" max="11772" width="9" style="3" customWidth="1"/>
    <col min="11773" max="11773" width="5.6328125" style="3" customWidth="1"/>
    <col min="11774" max="11774" width="9" style="3" customWidth="1"/>
    <col min="11775" max="11775" width="5.6328125" style="3" customWidth="1"/>
    <col min="11776" max="11776" width="9" style="3" customWidth="1"/>
    <col min="11777" max="11777" width="5.6328125" style="3" customWidth="1"/>
    <col min="11778" max="11778" width="9" style="3" customWidth="1"/>
    <col min="11779" max="11779" width="9" style="3"/>
    <col min="11780" max="11780" width="0.90625" style="3" customWidth="1"/>
    <col min="11781" max="11781" width="4.453125" style="3" customWidth="1"/>
    <col min="11782" max="11782" width="9" style="3"/>
    <col min="11783" max="11783" width="11.08984375" style="3" customWidth="1"/>
    <col min="11784" max="11784" width="0.90625" style="3" customWidth="1"/>
    <col min="11785" max="11785" width="4.6328125" style="3" customWidth="1"/>
    <col min="11786" max="11786" width="22.6328125" style="3" customWidth="1"/>
    <col min="11787" max="11790" width="0" style="3" hidden="1" customWidth="1"/>
    <col min="11791" max="12006" width="9" style="3"/>
    <col min="12007" max="12007" width="5.7265625" style="3" customWidth="1"/>
    <col min="12008" max="12009" width="29.6328125" style="3" customWidth="1"/>
    <col min="12010" max="12010" width="10.26953125" style="3" customWidth="1"/>
    <col min="12011" max="12011" width="5.7265625" style="3" customWidth="1"/>
    <col min="12012" max="12012" width="13.6328125" style="3" customWidth="1"/>
    <col min="12013" max="12013" width="14.6328125" style="3" customWidth="1"/>
    <col min="12014" max="12014" width="5.08984375" style="3" customWidth="1"/>
    <col min="12015" max="12015" width="12.6328125" style="3" customWidth="1"/>
    <col min="12016" max="12016" width="1.6328125" style="3" customWidth="1"/>
    <col min="12017" max="12017" width="11.7265625" style="3" customWidth="1"/>
    <col min="12018" max="12018" width="13" style="3" customWidth="1"/>
    <col min="12019" max="12022" width="11.7265625" style="3" customWidth="1"/>
    <col min="12023" max="12023" width="10.453125" style="3" customWidth="1"/>
    <col min="12024" max="12024" width="0.90625" style="3" customWidth="1"/>
    <col min="12025" max="12025" width="5.6328125" style="3" customWidth="1"/>
    <col min="12026" max="12026" width="9" style="3" customWidth="1"/>
    <col min="12027" max="12027" width="5.6328125" style="3" customWidth="1"/>
    <col min="12028" max="12028" width="9" style="3" customWidth="1"/>
    <col min="12029" max="12029" width="5.6328125" style="3" customWidth="1"/>
    <col min="12030" max="12030" width="9" style="3" customWidth="1"/>
    <col min="12031" max="12031" width="5.6328125" style="3" customWidth="1"/>
    <col min="12032" max="12032" width="9" style="3" customWidth="1"/>
    <col min="12033" max="12033" width="5.6328125" style="3" customWidth="1"/>
    <col min="12034" max="12034" width="9" style="3" customWidth="1"/>
    <col min="12035" max="12035" width="9" style="3"/>
    <col min="12036" max="12036" width="0.90625" style="3" customWidth="1"/>
    <col min="12037" max="12037" width="4.453125" style="3" customWidth="1"/>
    <col min="12038" max="12038" width="9" style="3"/>
    <col min="12039" max="12039" width="11.08984375" style="3" customWidth="1"/>
    <col min="12040" max="12040" width="0.90625" style="3" customWidth="1"/>
    <col min="12041" max="12041" width="4.6328125" style="3" customWidth="1"/>
    <col min="12042" max="12042" width="22.6328125" style="3" customWidth="1"/>
    <col min="12043" max="12046" width="0" style="3" hidden="1" customWidth="1"/>
    <col min="12047" max="12262" width="9" style="3"/>
    <col min="12263" max="12263" width="5.7265625" style="3" customWidth="1"/>
    <col min="12264" max="12265" width="29.6328125" style="3" customWidth="1"/>
    <col min="12266" max="12266" width="10.26953125" style="3" customWidth="1"/>
    <col min="12267" max="12267" width="5.7265625" style="3" customWidth="1"/>
    <col min="12268" max="12268" width="13.6328125" style="3" customWidth="1"/>
    <col min="12269" max="12269" width="14.6328125" style="3" customWidth="1"/>
    <col min="12270" max="12270" width="5.08984375" style="3" customWidth="1"/>
    <col min="12271" max="12271" width="12.6328125" style="3" customWidth="1"/>
    <col min="12272" max="12272" width="1.6328125" style="3" customWidth="1"/>
    <col min="12273" max="12273" width="11.7265625" style="3" customWidth="1"/>
    <col min="12274" max="12274" width="13" style="3" customWidth="1"/>
    <col min="12275" max="12278" width="11.7265625" style="3" customWidth="1"/>
    <col min="12279" max="12279" width="10.453125" style="3" customWidth="1"/>
    <col min="12280" max="12280" width="0.90625" style="3" customWidth="1"/>
    <col min="12281" max="12281" width="5.6328125" style="3" customWidth="1"/>
    <col min="12282" max="12282" width="9" style="3" customWidth="1"/>
    <col min="12283" max="12283" width="5.6328125" style="3" customWidth="1"/>
    <col min="12284" max="12284" width="9" style="3" customWidth="1"/>
    <col min="12285" max="12285" width="5.6328125" style="3" customWidth="1"/>
    <col min="12286" max="12286" width="9" style="3" customWidth="1"/>
    <col min="12287" max="12287" width="5.6328125" style="3" customWidth="1"/>
    <col min="12288" max="12288" width="9" style="3" customWidth="1"/>
    <col min="12289" max="12289" width="5.6328125" style="3" customWidth="1"/>
    <col min="12290" max="12290" width="9" style="3" customWidth="1"/>
    <col min="12291" max="12291" width="9" style="3"/>
    <col min="12292" max="12292" width="0.90625" style="3" customWidth="1"/>
    <col min="12293" max="12293" width="4.453125" style="3" customWidth="1"/>
    <col min="12294" max="12294" width="9" style="3"/>
    <col min="12295" max="12295" width="11.08984375" style="3" customWidth="1"/>
    <col min="12296" max="12296" width="0.90625" style="3" customWidth="1"/>
    <col min="12297" max="12297" width="4.6328125" style="3" customWidth="1"/>
    <col min="12298" max="12298" width="22.6328125" style="3" customWidth="1"/>
    <col min="12299" max="12302" width="0" style="3" hidden="1" customWidth="1"/>
    <col min="12303" max="12518" width="9" style="3"/>
    <col min="12519" max="12519" width="5.7265625" style="3" customWidth="1"/>
    <col min="12520" max="12521" width="29.6328125" style="3" customWidth="1"/>
    <col min="12522" max="12522" width="10.26953125" style="3" customWidth="1"/>
    <col min="12523" max="12523" width="5.7265625" style="3" customWidth="1"/>
    <col min="12524" max="12524" width="13.6328125" style="3" customWidth="1"/>
    <col min="12525" max="12525" width="14.6328125" style="3" customWidth="1"/>
    <col min="12526" max="12526" width="5.08984375" style="3" customWidth="1"/>
    <col min="12527" max="12527" width="12.6328125" style="3" customWidth="1"/>
    <col min="12528" max="12528" width="1.6328125" style="3" customWidth="1"/>
    <col min="12529" max="12529" width="11.7265625" style="3" customWidth="1"/>
    <col min="12530" max="12530" width="13" style="3" customWidth="1"/>
    <col min="12531" max="12534" width="11.7265625" style="3" customWidth="1"/>
    <col min="12535" max="12535" width="10.453125" style="3" customWidth="1"/>
    <col min="12536" max="12536" width="0.90625" style="3" customWidth="1"/>
    <col min="12537" max="12537" width="5.6328125" style="3" customWidth="1"/>
    <col min="12538" max="12538" width="9" style="3" customWidth="1"/>
    <col min="12539" max="12539" width="5.6328125" style="3" customWidth="1"/>
    <col min="12540" max="12540" width="9" style="3" customWidth="1"/>
    <col min="12541" max="12541" width="5.6328125" style="3" customWidth="1"/>
    <col min="12542" max="12542" width="9" style="3" customWidth="1"/>
    <col min="12543" max="12543" width="5.6328125" style="3" customWidth="1"/>
    <col min="12544" max="12544" width="9" style="3" customWidth="1"/>
    <col min="12545" max="12545" width="5.6328125" style="3" customWidth="1"/>
    <col min="12546" max="12546" width="9" style="3" customWidth="1"/>
    <col min="12547" max="12547" width="9" style="3"/>
    <col min="12548" max="12548" width="0.90625" style="3" customWidth="1"/>
    <col min="12549" max="12549" width="4.453125" style="3" customWidth="1"/>
    <col min="12550" max="12550" width="9" style="3"/>
    <col min="12551" max="12551" width="11.08984375" style="3" customWidth="1"/>
    <col min="12552" max="12552" width="0.90625" style="3" customWidth="1"/>
    <col min="12553" max="12553" width="4.6328125" style="3" customWidth="1"/>
    <col min="12554" max="12554" width="22.6328125" style="3" customWidth="1"/>
    <col min="12555" max="12558" width="0" style="3" hidden="1" customWidth="1"/>
    <col min="12559" max="12774" width="9" style="3"/>
    <col min="12775" max="12775" width="5.7265625" style="3" customWidth="1"/>
    <col min="12776" max="12777" width="29.6328125" style="3" customWidth="1"/>
    <col min="12778" max="12778" width="10.26953125" style="3" customWidth="1"/>
    <col min="12779" max="12779" width="5.7265625" style="3" customWidth="1"/>
    <col min="12780" max="12780" width="13.6328125" style="3" customWidth="1"/>
    <col min="12781" max="12781" width="14.6328125" style="3" customWidth="1"/>
    <col min="12782" max="12782" width="5.08984375" style="3" customWidth="1"/>
    <col min="12783" max="12783" width="12.6328125" style="3" customWidth="1"/>
    <col min="12784" max="12784" width="1.6328125" style="3" customWidth="1"/>
    <col min="12785" max="12785" width="11.7265625" style="3" customWidth="1"/>
    <col min="12786" max="12786" width="13" style="3" customWidth="1"/>
    <col min="12787" max="12790" width="11.7265625" style="3" customWidth="1"/>
    <col min="12791" max="12791" width="10.453125" style="3" customWidth="1"/>
    <col min="12792" max="12792" width="0.90625" style="3" customWidth="1"/>
    <col min="12793" max="12793" width="5.6328125" style="3" customWidth="1"/>
    <col min="12794" max="12794" width="9" style="3" customWidth="1"/>
    <col min="12795" max="12795" width="5.6328125" style="3" customWidth="1"/>
    <col min="12796" max="12796" width="9" style="3" customWidth="1"/>
    <col min="12797" max="12797" width="5.6328125" style="3" customWidth="1"/>
    <col min="12798" max="12798" width="9" style="3" customWidth="1"/>
    <col min="12799" max="12799" width="5.6328125" style="3" customWidth="1"/>
    <col min="12800" max="12800" width="9" style="3" customWidth="1"/>
    <col min="12801" max="12801" width="5.6328125" style="3" customWidth="1"/>
    <col min="12802" max="12802" width="9" style="3" customWidth="1"/>
    <col min="12803" max="12803" width="9" style="3"/>
    <col min="12804" max="12804" width="0.90625" style="3" customWidth="1"/>
    <col min="12805" max="12805" width="4.453125" style="3" customWidth="1"/>
    <col min="12806" max="12806" width="9" style="3"/>
    <col min="12807" max="12807" width="11.08984375" style="3" customWidth="1"/>
    <col min="12808" max="12808" width="0.90625" style="3" customWidth="1"/>
    <col min="12809" max="12809" width="4.6328125" style="3" customWidth="1"/>
    <col min="12810" max="12810" width="22.6328125" style="3" customWidth="1"/>
    <col min="12811" max="12814" width="0" style="3" hidden="1" customWidth="1"/>
    <col min="12815" max="13030" width="9" style="3"/>
    <col min="13031" max="13031" width="5.7265625" style="3" customWidth="1"/>
    <col min="13032" max="13033" width="29.6328125" style="3" customWidth="1"/>
    <col min="13034" max="13034" width="10.26953125" style="3" customWidth="1"/>
    <col min="13035" max="13035" width="5.7265625" style="3" customWidth="1"/>
    <col min="13036" max="13036" width="13.6328125" style="3" customWidth="1"/>
    <col min="13037" max="13037" width="14.6328125" style="3" customWidth="1"/>
    <col min="13038" max="13038" width="5.08984375" style="3" customWidth="1"/>
    <col min="13039" max="13039" width="12.6328125" style="3" customWidth="1"/>
    <col min="13040" max="13040" width="1.6328125" style="3" customWidth="1"/>
    <col min="13041" max="13041" width="11.7265625" style="3" customWidth="1"/>
    <col min="13042" max="13042" width="13" style="3" customWidth="1"/>
    <col min="13043" max="13046" width="11.7265625" style="3" customWidth="1"/>
    <col min="13047" max="13047" width="10.453125" style="3" customWidth="1"/>
    <col min="13048" max="13048" width="0.90625" style="3" customWidth="1"/>
    <col min="13049" max="13049" width="5.6328125" style="3" customWidth="1"/>
    <col min="13050" max="13050" width="9" style="3" customWidth="1"/>
    <col min="13051" max="13051" width="5.6328125" style="3" customWidth="1"/>
    <col min="13052" max="13052" width="9" style="3" customWidth="1"/>
    <col min="13053" max="13053" width="5.6328125" style="3" customWidth="1"/>
    <col min="13054" max="13054" width="9" style="3" customWidth="1"/>
    <col min="13055" max="13055" width="5.6328125" style="3" customWidth="1"/>
    <col min="13056" max="13056" width="9" style="3" customWidth="1"/>
    <col min="13057" max="13057" width="5.6328125" style="3" customWidth="1"/>
    <col min="13058" max="13058" width="9" style="3" customWidth="1"/>
    <col min="13059" max="13059" width="9" style="3"/>
    <col min="13060" max="13060" width="0.90625" style="3" customWidth="1"/>
    <col min="13061" max="13061" width="4.453125" style="3" customWidth="1"/>
    <col min="13062" max="13062" width="9" style="3"/>
    <col min="13063" max="13063" width="11.08984375" style="3" customWidth="1"/>
    <col min="13064" max="13064" width="0.90625" style="3" customWidth="1"/>
    <col min="13065" max="13065" width="4.6328125" style="3" customWidth="1"/>
    <col min="13066" max="13066" width="22.6328125" style="3" customWidth="1"/>
    <col min="13067" max="13070" width="0" style="3" hidden="1" customWidth="1"/>
    <col min="13071" max="13286" width="9" style="3"/>
    <col min="13287" max="13287" width="5.7265625" style="3" customWidth="1"/>
    <col min="13288" max="13289" width="29.6328125" style="3" customWidth="1"/>
    <col min="13290" max="13290" width="10.26953125" style="3" customWidth="1"/>
    <col min="13291" max="13291" width="5.7265625" style="3" customWidth="1"/>
    <col min="13292" max="13292" width="13.6328125" style="3" customWidth="1"/>
    <col min="13293" max="13293" width="14.6328125" style="3" customWidth="1"/>
    <col min="13294" max="13294" width="5.08984375" style="3" customWidth="1"/>
    <col min="13295" max="13295" width="12.6328125" style="3" customWidth="1"/>
    <col min="13296" max="13296" width="1.6328125" style="3" customWidth="1"/>
    <col min="13297" max="13297" width="11.7265625" style="3" customWidth="1"/>
    <col min="13298" max="13298" width="13" style="3" customWidth="1"/>
    <col min="13299" max="13302" width="11.7265625" style="3" customWidth="1"/>
    <col min="13303" max="13303" width="10.453125" style="3" customWidth="1"/>
    <col min="13304" max="13304" width="0.90625" style="3" customWidth="1"/>
    <col min="13305" max="13305" width="5.6328125" style="3" customWidth="1"/>
    <col min="13306" max="13306" width="9" style="3" customWidth="1"/>
    <col min="13307" max="13307" width="5.6328125" style="3" customWidth="1"/>
    <col min="13308" max="13308" width="9" style="3" customWidth="1"/>
    <col min="13309" max="13309" width="5.6328125" style="3" customWidth="1"/>
    <col min="13310" max="13310" width="9" style="3" customWidth="1"/>
    <col min="13311" max="13311" width="5.6328125" style="3" customWidth="1"/>
    <col min="13312" max="13312" width="9" style="3" customWidth="1"/>
    <col min="13313" max="13313" width="5.6328125" style="3" customWidth="1"/>
    <col min="13314" max="13314" width="9" style="3" customWidth="1"/>
    <col min="13315" max="13315" width="9" style="3"/>
    <col min="13316" max="13316" width="0.90625" style="3" customWidth="1"/>
    <col min="13317" max="13317" width="4.453125" style="3" customWidth="1"/>
    <col min="13318" max="13318" width="9" style="3"/>
    <col min="13319" max="13319" width="11.08984375" style="3" customWidth="1"/>
    <col min="13320" max="13320" width="0.90625" style="3" customWidth="1"/>
    <col min="13321" max="13321" width="4.6328125" style="3" customWidth="1"/>
    <col min="13322" max="13322" width="22.6328125" style="3" customWidth="1"/>
    <col min="13323" max="13326" width="0" style="3" hidden="1" customWidth="1"/>
    <col min="13327" max="13542" width="9" style="3"/>
    <col min="13543" max="13543" width="5.7265625" style="3" customWidth="1"/>
    <col min="13544" max="13545" width="29.6328125" style="3" customWidth="1"/>
    <col min="13546" max="13546" width="10.26953125" style="3" customWidth="1"/>
    <col min="13547" max="13547" width="5.7265625" style="3" customWidth="1"/>
    <col min="13548" max="13548" width="13.6328125" style="3" customWidth="1"/>
    <col min="13549" max="13549" width="14.6328125" style="3" customWidth="1"/>
    <col min="13550" max="13550" width="5.08984375" style="3" customWidth="1"/>
    <col min="13551" max="13551" width="12.6328125" style="3" customWidth="1"/>
    <col min="13552" max="13552" width="1.6328125" style="3" customWidth="1"/>
    <col min="13553" max="13553" width="11.7265625" style="3" customWidth="1"/>
    <col min="13554" max="13554" width="13" style="3" customWidth="1"/>
    <col min="13555" max="13558" width="11.7265625" style="3" customWidth="1"/>
    <col min="13559" max="13559" width="10.453125" style="3" customWidth="1"/>
    <col min="13560" max="13560" width="0.90625" style="3" customWidth="1"/>
    <col min="13561" max="13561" width="5.6328125" style="3" customWidth="1"/>
    <col min="13562" max="13562" width="9" style="3" customWidth="1"/>
    <col min="13563" max="13563" width="5.6328125" style="3" customWidth="1"/>
    <col min="13564" max="13564" width="9" style="3" customWidth="1"/>
    <col min="13565" max="13565" width="5.6328125" style="3" customWidth="1"/>
    <col min="13566" max="13566" width="9" style="3" customWidth="1"/>
    <col min="13567" max="13567" width="5.6328125" style="3" customWidth="1"/>
    <col min="13568" max="13568" width="9" style="3" customWidth="1"/>
    <col min="13569" max="13569" width="5.6328125" style="3" customWidth="1"/>
    <col min="13570" max="13570" width="9" style="3" customWidth="1"/>
    <col min="13571" max="13571" width="9" style="3"/>
    <col min="13572" max="13572" width="0.90625" style="3" customWidth="1"/>
    <col min="13573" max="13573" width="4.453125" style="3" customWidth="1"/>
    <col min="13574" max="13574" width="9" style="3"/>
    <col min="13575" max="13575" width="11.08984375" style="3" customWidth="1"/>
    <col min="13576" max="13576" width="0.90625" style="3" customWidth="1"/>
    <col min="13577" max="13577" width="4.6328125" style="3" customWidth="1"/>
    <col min="13578" max="13578" width="22.6328125" style="3" customWidth="1"/>
    <col min="13579" max="13582" width="0" style="3" hidden="1" customWidth="1"/>
    <col min="13583" max="13798" width="9" style="3"/>
    <col min="13799" max="13799" width="5.7265625" style="3" customWidth="1"/>
    <col min="13800" max="13801" width="29.6328125" style="3" customWidth="1"/>
    <col min="13802" max="13802" width="10.26953125" style="3" customWidth="1"/>
    <col min="13803" max="13803" width="5.7265625" style="3" customWidth="1"/>
    <col min="13804" max="13804" width="13.6328125" style="3" customWidth="1"/>
    <col min="13805" max="13805" width="14.6328125" style="3" customWidth="1"/>
    <col min="13806" max="13806" width="5.08984375" style="3" customWidth="1"/>
    <col min="13807" max="13807" width="12.6328125" style="3" customWidth="1"/>
    <col min="13808" max="13808" width="1.6328125" style="3" customWidth="1"/>
    <col min="13809" max="13809" width="11.7265625" style="3" customWidth="1"/>
    <col min="13810" max="13810" width="13" style="3" customWidth="1"/>
    <col min="13811" max="13814" width="11.7265625" style="3" customWidth="1"/>
    <col min="13815" max="13815" width="10.453125" style="3" customWidth="1"/>
    <col min="13816" max="13816" width="0.90625" style="3" customWidth="1"/>
    <col min="13817" max="13817" width="5.6328125" style="3" customWidth="1"/>
    <col min="13818" max="13818" width="9" style="3" customWidth="1"/>
    <col min="13819" max="13819" width="5.6328125" style="3" customWidth="1"/>
    <col min="13820" max="13820" width="9" style="3" customWidth="1"/>
    <col min="13821" max="13821" width="5.6328125" style="3" customWidth="1"/>
    <col min="13822" max="13822" width="9" style="3" customWidth="1"/>
    <col min="13823" max="13823" width="5.6328125" style="3" customWidth="1"/>
    <col min="13824" max="13824" width="9" style="3" customWidth="1"/>
    <col min="13825" max="13825" width="5.6328125" style="3" customWidth="1"/>
    <col min="13826" max="13826" width="9" style="3" customWidth="1"/>
    <col min="13827" max="13827" width="9" style="3"/>
    <col min="13828" max="13828" width="0.90625" style="3" customWidth="1"/>
    <col min="13829" max="13829" width="4.453125" style="3" customWidth="1"/>
    <col min="13830" max="13830" width="9" style="3"/>
    <col min="13831" max="13831" width="11.08984375" style="3" customWidth="1"/>
    <col min="13832" max="13832" width="0.90625" style="3" customWidth="1"/>
    <col min="13833" max="13833" width="4.6328125" style="3" customWidth="1"/>
    <col min="13834" max="13834" width="22.6328125" style="3" customWidth="1"/>
    <col min="13835" max="13838" width="0" style="3" hidden="1" customWidth="1"/>
    <col min="13839" max="14054" width="9" style="3"/>
    <col min="14055" max="14055" width="5.7265625" style="3" customWidth="1"/>
    <col min="14056" max="14057" width="29.6328125" style="3" customWidth="1"/>
    <col min="14058" max="14058" width="10.26953125" style="3" customWidth="1"/>
    <col min="14059" max="14059" width="5.7265625" style="3" customWidth="1"/>
    <col min="14060" max="14060" width="13.6328125" style="3" customWidth="1"/>
    <col min="14061" max="14061" width="14.6328125" style="3" customWidth="1"/>
    <col min="14062" max="14062" width="5.08984375" style="3" customWidth="1"/>
    <col min="14063" max="14063" width="12.6328125" style="3" customWidth="1"/>
    <col min="14064" max="14064" width="1.6328125" style="3" customWidth="1"/>
    <col min="14065" max="14065" width="11.7265625" style="3" customWidth="1"/>
    <col min="14066" max="14066" width="13" style="3" customWidth="1"/>
    <col min="14067" max="14070" width="11.7265625" style="3" customWidth="1"/>
    <col min="14071" max="14071" width="10.453125" style="3" customWidth="1"/>
    <col min="14072" max="14072" width="0.90625" style="3" customWidth="1"/>
    <col min="14073" max="14073" width="5.6328125" style="3" customWidth="1"/>
    <col min="14074" max="14074" width="9" style="3" customWidth="1"/>
    <col min="14075" max="14075" width="5.6328125" style="3" customWidth="1"/>
    <col min="14076" max="14076" width="9" style="3" customWidth="1"/>
    <col min="14077" max="14077" width="5.6328125" style="3" customWidth="1"/>
    <col min="14078" max="14078" width="9" style="3" customWidth="1"/>
    <col min="14079" max="14079" width="5.6328125" style="3" customWidth="1"/>
    <col min="14080" max="14080" width="9" style="3" customWidth="1"/>
    <col min="14081" max="14081" width="5.6328125" style="3" customWidth="1"/>
    <col min="14082" max="14082" width="9" style="3" customWidth="1"/>
    <col min="14083" max="14083" width="9" style="3"/>
    <col min="14084" max="14084" width="0.90625" style="3" customWidth="1"/>
    <col min="14085" max="14085" width="4.453125" style="3" customWidth="1"/>
    <col min="14086" max="14086" width="9" style="3"/>
    <col min="14087" max="14087" width="11.08984375" style="3" customWidth="1"/>
    <col min="14088" max="14088" width="0.90625" style="3" customWidth="1"/>
    <col min="14089" max="14089" width="4.6328125" style="3" customWidth="1"/>
    <col min="14090" max="14090" width="22.6328125" style="3" customWidth="1"/>
    <col min="14091" max="14094" width="0" style="3" hidden="1" customWidth="1"/>
    <col min="14095" max="14310" width="9" style="3"/>
    <col min="14311" max="14311" width="5.7265625" style="3" customWidth="1"/>
    <col min="14312" max="14313" width="29.6328125" style="3" customWidth="1"/>
    <col min="14314" max="14314" width="10.26953125" style="3" customWidth="1"/>
    <col min="14315" max="14315" width="5.7265625" style="3" customWidth="1"/>
    <col min="14316" max="14316" width="13.6328125" style="3" customWidth="1"/>
    <col min="14317" max="14317" width="14.6328125" style="3" customWidth="1"/>
    <col min="14318" max="14318" width="5.08984375" style="3" customWidth="1"/>
    <col min="14319" max="14319" width="12.6328125" style="3" customWidth="1"/>
    <col min="14320" max="14320" width="1.6328125" style="3" customWidth="1"/>
    <col min="14321" max="14321" width="11.7265625" style="3" customWidth="1"/>
    <col min="14322" max="14322" width="13" style="3" customWidth="1"/>
    <col min="14323" max="14326" width="11.7265625" style="3" customWidth="1"/>
    <col min="14327" max="14327" width="10.453125" style="3" customWidth="1"/>
    <col min="14328" max="14328" width="0.90625" style="3" customWidth="1"/>
    <col min="14329" max="14329" width="5.6328125" style="3" customWidth="1"/>
    <col min="14330" max="14330" width="9" style="3" customWidth="1"/>
    <col min="14331" max="14331" width="5.6328125" style="3" customWidth="1"/>
    <col min="14332" max="14332" width="9" style="3" customWidth="1"/>
    <col min="14333" max="14333" width="5.6328125" style="3" customWidth="1"/>
    <col min="14334" max="14334" width="9" style="3" customWidth="1"/>
    <col min="14335" max="14335" width="5.6328125" style="3" customWidth="1"/>
    <col min="14336" max="14336" width="9" style="3" customWidth="1"/>
    <col min="14337" max="14337" width="5.6328125" style="3" customWidth="1"/>
    <col min="14338" max="14338" width="9" style="3" customWidth="1"/>
    <col min="14339" max="14339" width="9" style="3"/>
    <col min="14340" max="14340" width="0.90625" style="3" customWidth="1"/>
    <col min="14341" max="14341" width="4.453125" style="3" customWidth="1"/>
    <col min="14342" max="14342" width="9" style="3"/>
    <col min="14343" max="14343" width="11.08984375" style="3" customWidth="1"/>
    <col min="14344" max="14344" width="0.90625" style="3" customWidth="1"/>
    <col min="14345" max="14345" width="4.6328125" style="3" customWidth="1"/>
    <col min="14346" max="14346" width="22.6328125" style="3" customWidth="1"/>
    <col min="14347" max="14350" width="0" style="3" hidden="1" customWidth="1"/>
    <col min="14351" max="14566" width="9" style="3"/>
    <col min="14567" max="14567" width="5.7265625" style="3" customWidth="1"/>
    <col min="14568" max="14569" width="29.6328125" style="3" customWidth="1"/>
    <col min="14570" max="14570" width="10.26953125" style="3" customWidth="1"/>
    <col min="14571" max="14571" width="5.7265625" style="3" customWidth="1"/>
    <col min="14572" max="14572" width="13.6328125" style="3" customWidth="1"/>
    <col min="14573" max="14573" width="14.6328125" style="3" customWidth="1"/>
    <col min="14574" max="14574" width="5.08984375" style="3" customWidth="1"/>
    <col min="14575" max="14575" width="12.6328125" style="3" customWidth="1"/>
    <col min="14576" max="14576" width="1.6328125" style="3" customWidth="1"/>
    <col min="14577" max="14577" width="11.7265625" style="3" customWidth="1"/>
    <col min="14578" max="14578" width="13" style="3" customWidth="1"/>
    <col min="14579" max="14582" width="11.7265625" style="3" customWidth="1"/>
    <col min="14583" max="14583" width="10.453125" style="3" customWidth="1"/>
    <col min="14584" max="14584" width="0.90625" style="3" customWidth="1"/>
    <col min="14585" max="14585" width="5.6328125" style="3" customWidth="1"/>
    <col min="14586" max="14586" width="9" style="3" customWidth="1"/>
    <col min="14587" max="14587" width="5.6328125" style="3" customWidth="1"/>
    <col min="14588" max="14588" width="9" style="3" customWidth="1"/>
    <col min="14589" max="14589" width="5.6328125" style="3" customWidth="1"/>
    <col min="14590" max="14590" width="9" style="3" customWidth="1"/>
    <col min="14591" max="14591" width="5.6328125" style="3" customWidth="1"/>
    <col min="14592" max="14592" width="9" style="3" customWidth="1"/>
    <col min="14593" max="14593" width="5.6328125" style="3" customWidth="1"/>
    <col min="14594" max="14594" width="9" style="3" customWidth="1"/>
    <col min="14595" max="14595" width="9" style="3"/>
    <col min="14596" max="14596" width="0.90625" style="3" customWidth="1"/>
    <col min="14597" max="14597" width="4.453125" style="3" customWidth="1"/>
    <col min="14598" max="14598" width="9" style="3"/>
    <col min="14599" max="14599" width="11.08984375" style="3" customWidth="1"/>
    <col min="14600" max="14600" width="0.90625" style="3" customWidth="1"/>
    <col min="14601" max="14601" width="4.6328125" style="3" customWidth="1"/>
    <col min="14602" max="14602" width="22.6328125" style="3" customWidth="1"/>
    <col min="14603" max="14606" width="0" style="3" hidden="1" customWidth="1"/>
    <col min="14607" max="14822" width="9" style="3"/>
    <col min="14823" max="14823" width="5.7265625" style="3" customWidth="1"/>
    <col min="14824" max="14825" width="29.6328125" style="3" customWidth="1"/>
    <col min="14826" max="14826" width="10.26953125" style="3" customWidth="1"/>
    <col min="14827" max="14827" width="5.7265625" style="3" customWidth="1"/>
    <col min="14828" max="14828" width="13.6328125" style="3" customWidth="1"/>
    <col min="14829" max="14829" width="14.6328125" style="3" customWidth="1"/>
    <col min="14830" max="14830" width="5.08984375" style="3" customWidth="1"/>
    <col min="14831" max="14831" width="12.6328125" style="3" customWidth="1"/>
    <col min="14832" max="14832" width="1.6328125" style="3" customWidth="1"/>
    <col min="14833" max="14833" width="11.7265625" style="3" customWidth="1"/>
    <col min="14834" max="14834" width="13" style="3" customWidth="1"/>
    <col min="14835" max="14838" width="11.7265625" style="3" customWidth="1"/>
    <col min="14839" max="14839" width="10.453125" style="3" customWidth="1"/>
    <col min="14840" max="14840" width="0.90625" style="3" customWidth="1"/>
    <col min="14841" max="14841" width="5.6328125" style="3" customWidth="1"/>
    <col min="14842" max="14842" width="9" style="3" customWidth="1"/>
    <col min="14843" max="14843" width="5.6328125" style="3" customWidth="1"/>
    <col min="14844" max="14844" width="9" style="3" customWidth="1"/>
    <col min="14845" max="14845" width="5.6328125" style="3" customWidth="1"/>
    <col min="14846" max="14846" width="9" style="3" customWidth="1"/>
    <col min="14847" max="14847" width="5.6328125" style="3" customWidth="1"/>
    <col min="14848" max="14848" width="9" style="3" customWidth="1"/>
    <col min="14849" max="14849" width="5.6328125" style="3" customWidth="1"/>
    <col min="14850" max="14850" width="9" style="3" customWidth="1"/>
    <col min="14851" max="14851" width="9" style="3"/>
    <col min="14852" max="14852" width="0.90625" style="3" customWidth="1"/>
    <col min="14853" max="14853" width="4.453125" style="3" customWidth="1"/>
    <col min="14854" max="14854" width="9" style="3"/>
    <col min="14855" max="14855" width="11.08984375" style="3" customWidth="1"/>
    <col min="14856" max="14856" width="0.90625" style="3" customWidth="1"/>
    <col min="14857" max="14857" width="4.6328125" style="3" customWidth="1"/>
    <col min="14858" max="14858" width="22.6328125" style="3" customWidth="1"/>
    <col min="14859" max="14862" width="0" style="3" hidden="1" customWidth="1"/>
    <col min="14863" max="15078" width="9" style="3"/>
    <col min="15079" max="15079" width="5.7265625" style="3" customWidth="1"/>
    <col min="15080" max="15081" width="29.6328125" style="3" customWidth="1"/>
    <col min="15082" max="15082" width="10.26953125" style="3" customWidth="1"/>
    <col min="15083" max="15083" width="5.7265625" style="3" customWidth="1"/>
    <col min="15084" max="15084" width="13.6328125" style="3" customWidth="1"/>
    <col min="15085" max="15085" width="14.6328125" style="3" customWidth="1"/>
    <col min="15086" max="15086" width="5.08984375" style="3" customWidth="1"/>
    <col min="15087" max="15087" width="12.6328125" style="3" customWidth="1"/>
    <col min="15088" max="15088" width="1.6328125" style="3" customWidth="1"/>
    <col min="15089" max="15089" width="11.7265625" style="3" customWidth="1"/>
    <col min="15090" max="15090" width="13" style="3" customWidth="1"/>
    <col min="15091" max="15094" width="11.7265625" style="3" customWidth="1"/>
    <col min="15095" max="15095" width="10.453125" style="3" customWidth="1"/>
    <col min="15096" max="15096" width="0.90625" style="3" customWidth="1"/>
    <col min="15097" max="15097" width="5.6328125" style="3" customWidth="1"/>
    <col min="15098" max="15098" width="9" style="3" customWidth="1"/>
    <col min="15099" max="15099" width="5.6328125" style="3" customWidth="1"/>
    <col min="15100" max="15100" width="9" style="3" customWidth="1"/>
    <col min="15101" max="15101" width="5.6328125" style="3" customWidth="1"/>
    <col min="15102" max="15102" width="9" style="3" customWidth="1"/>
    <col min="15103" max="15103" width="5.6328125" style="3" customWidth="1"/>
    <col min="15104" max="15104" width="9" style="3" customWidth="1"/>
    <col min="15105" max="15105" width="5.6328125" style="3" customWidth="1"/>
    <col min="15106" max="15106" width="9" style="3" customWidth="1"/>
    <col min="15107" max="15107" width="9" style="3"/>
    <col min="15108" max="15108" width="0.90625" style="3" customWidth="1"/>
    <col min="15109" max="15109" width="4.453125" style="3" customWidth="1"/>
    <col min="15110" max="15110" width="9" style="3"/>
    <col min="15111" max="15111" width="11.08984375" style="3" customWidth="1"/>
    <col min="15112" max="15112" width="0.90625" style="3" customWidth="1"/>
    <col min="15113" max="15113" width="4.6328125" style="3" customWidth="1"/>
    <col min="15114" max="15114" width="22.6328125" style="3" customWidth="1"/>
    <col min="15115" max="15118" width="0" style="3" hidden="1" customWidth="1"/>
    <col min="15119" max="15334" width="9" style="3"/>
    <col min="15335" max="15335" width="5.7265625" style="3" customWidth="1"/>
    <col min="15336" max="15337" width="29.6328125" style="3" customWidth="1"/>
    <col min="15338" max="15338" width="10.26953125" style="3" customWidth="1"/>
    <col min="15339" max="15339" width="5.7265625" style="3" customWidth="1"/>
    <col min="15340" max="15340" width="13.6328125" style="3" customWidth="1"/>
    <col min="15341" max="15341" width="14.6328125" style="3" customWidth="1"/>
    <col min="15342" max="15342" width="5.08984375" style="3" customWidth="1"/>
    <col min="15343" max="15343" width="12.6328125" style="3" customWidth="1"/>
    <col min="15344" max="15344" width="1.6328125" style="3" customWidth="1"/>
    <col min="15345" max="15345" width="11.7265625" style="3" customWidth="1"/>
    <col min="15346" max="15346" width="13" style="3" customWidth="1"/>
    <col min="15347" max="15350" width="11.7265625" style="3" customWidth="1"/>
    <col min="15351" max="15351" width="10.453125" style="3" customWidth="1"/>
    <col min="15352" max="15352" width="0.90625" style="3" customWidth="1"/>
    <col min="15353" max="15353" width="5.6328125" style="3" customWidth="1"/>
    <col min="15354" max="15354" width="9" style="3" customWidth="1"/>
    <col min="15355" max="15355" width="5.6328125" style="3" customWidth="1"/>
    <col min="15356" max="15356" width="9" style="3" customWidth="1"/>
    <col min="15357" max="15357" width="5.6328125" style="3" customWidth="1"/>
    <col min="15358" max="15358" width="9" style="3" customWidth="1"/>
    <col min="15359" max="15359" width="5.6328125" style="3" customWidth="1"/>
    <col min="15360" max="15360" width="9" style="3" customWidth="1"/>
    <col min="15361" max="15361" width="5.6328125" style="3" customWidth="1"/>
    <col min="15362" max="15362" width="9" style="3" customWidth="1"/>
    <col min="15363" max="15363" width="9" style="3"/>
    <col min="15364" max="15364" width="0.90625" style="3" customWidth="1"/>
    <col min="15365" max="15365" width="4.453125" style="3" customWidth="1"/>
    <col min="15366" max="15366" width="9" style="3"/>
    <col min="15367" max="15367" width="11.08984375" style="3" customWidth="1"/>
    <col min="15368" max="15368" width="0.90625" style="3" customWidth="1"/>
    <col min="15369" max="15369" width="4.6328125" style="3" customWidth="1"/>
    <col min="15370" max="15370" width="22.6328125" style="3" customWidth="1"/>
    <col min="15371" max="15374" width="0" style="3" hidden="1" customWidth="1"/>
    <col min="15375" max="15590" width="9" style="3"/>
    <col min="15591" max="15591" width="5.7265625" style="3" customWidth="1"/>
    <col min="15592" max="15593" width="29.6328125" style="3" customWidth="1"/>
    <col min="15594" max="15594" width="10.26953125" style="3" customWidth="1"/>
    <col min="15595" max="15595" width="5.7265625" style="3" customWidth="1"/>
    <col min="15596" max="15596" width="13.6328125" style="3" customWidth="1"/>
    <col min="15597" max="15597" width="14.6328125" style="3" customWidth="1"/>
    <col min="15598" max="15598" width="5.08984375" style="3" customWidth="1"/>
    <col min="15599" max="15599" width="12.6328125" style="3" customWidth="1"/>
    <col min="15600" max="15600" width="1.6328125" style="3" customWidth="1"/>
    <col min="15601" max="15601" width="11.7265625" style="3" customWidth="1"/>
    <col min="15602" max="15602" width="13" style="3" customWidth="1"/>
    <col min="15603" max="15606" width="11.7265625" style="3" customWidth="1"/>
    <col min="15607" max="15607" width="10.453125" style="3" customWidth="1"/>
    <col min="15608" max="15608" width="0.90625" style="3" customWidth="1"/>
    <col min="15609" max="15609" width="5.6328125" style="3" customWidth="1"/>
    <col min="15610" max="15610" width="9" style="3" customWidth="1"/>
    <col min="15611" max="15611" width="5.6328125" style="3" customWidth="1"/>
    <col min="15612" max="15612" width="9" style="3" customWidth="1"/>
    <col min="15613" max="15613" width="5.6328125" style="3" customWidth="1"/>
    <col min="15614" max="15614" width="9" style="3" customWidth="1"/>
    <col min="15615" max="15615" width="5.6328125" style="3" customWidth="1"/>
    <col min="15616" max="15616" width="9" style="3" customWidth="1"/>
    <col min="15617" max="15617" width="5.6328125" style="3" customWidth="1"/>
    <col min="15618" max="15618" width="9" style="3" customWidth="1"/>
    <col min="15619" max="15619" width="9" style="3"/>
    <col min="15620" max="15620" width="0.90625" style="3" customWidth="1"/>
    <col min="15621" max="15621" width="4.453125" style="3" customWidth="1"/>
    <col min="15622" max="15622" width="9" style="3"/>
    <col min="15623" max="15623" width="11.08984375" style="3" customWidth="1"/>
    <col min="15624" max="15624" width="0.90625" style="3" customWidth="1"/>
    <col min="15625" max="15625" width="4.6328125" style="3" customWidth="1"/>
    <col min="15626" max="15626" width="22.6328125" style="3" customWidth="1"/>
    <col min="15627" max="15630" width="0" style="3" hidden="1" customWidth="1"/>
    <col min="15631" max="15846" width="9" style="3"/>
    <col min="15847" max="15847" width="5.7265625" style="3" customWidth="1"/>
    <col min="15848" max="15849" width="29.6328125" style="3" customWidth="1"/>
    <col min="15850" max="15850" width="10.26953125" style="3" customWidth="1"/>
    <col min="15851" max="15851" width="5.7265625" style="3" customWidth="1"/>
    <col min="15852" max="15852" width="13.6328125" style="3" customWidth="1"/>
    <col min="15853" max="15853" width="14.6328125" style="3" customWidth="1"/>
    <col min="15854" max="15854" width="5.08984375" style="3" customWidth="1"/>
    <col min="15855" max="15855" width="12.6328125" style="3" customWidth="1"/>
    <col min="15856" max="15856" width="1.6328125" style="3" customWidth="1"/>
    <col min="15857" max="15857" width="11.7265625" style="3" customWidth="1"/>
    <col min="15858" max="15858" width="13" style="3" customWidth="1"/>
    <col min="15859" max="15862" width="11.7265625" style="3" customWidth="1"/>
    <col min="15863" max="15863" width="10.453125" style="3" customWidth="1"/>
    <col min="15864" max="15864" width="0.90625" style="3" customWidth="1"/>
    <col min="15865" max="15865" width="5.6328125" style="3" customWidth="1"/>
    <col min="15866" max="15866" width="9" style="3" customWidth="1"/>
    <col min="15867" max="15867" width="5.6328125" style="3" customWidth="1"/>
    <col min="15868" max="15868" width="9" style="3" customWidth="1"/>
    <col min="15869" max="15869" width="5.6328125" style="3" customWidth="1"/>
    <col min="15870" max="15870" width="9" style="3" customWidth="1"/>
    <col min="15871" max="15871" width="5.6328125" style="3" customWidth="1"/>
    <col min="15872" max="15872" width="9" style="3" customWidth="1"/>
    <col min="15873" max="15873" width="5.6328125" style="3" customWidth="1"/>
    <col min="15874" max="15874" width="9" style="3" customWidth="1"/>
    <col min="15875" max="15875" width="9" style="3"/>
    <col min="15876" max="15876" width="0.90625" style="3" customWidth="1"/>
    <col min="15877" max="15877" width="4.453125" style="3" customWidth="1"/>
    <col min="15878" max="15878" width="9" style="3"/>
    <col min="15879" max="15879" width="11.08984375" style="3" customWidth="1"/>
    <col min="15880" max="15880" width="0.90625" style="3" customWidth="1"/>
    <col min="15881" max="15881" width="4.6328125" style="3" customWidth="1"/>
    <col min="15882" max="15882" width="22.6328125" style="3" customWidth="1"/>
    <col min="15883" max="15886" width="0" style="3" hidden="1" customWidth="1"/>
    <col min="15887" max="16102" width="9" style="3"/>
    <col min="16103" max="16103" width="5.7265625" style="3" customWidth="1"/>
    <col min="16104" max="16105" width="29.6328125" style="3" customWidth="1"/>
    <col min="16106" max="16106" width="10.26953125" style="3" customWidth="1"/>
    <col min="16107" max="16107" width="5.7265625" style="3" customWidth="1"/>
    <col min="16108" max="16108" width="13.6328125" style="3" customWidth="1"/>
    <col min="16109" max="16109" width="14.6328125" style="3" customWidth="1"/>
    <col min="16110" max="16110" width="5.08984375" style="3" customWidth="1"/>
    <col min="16111" max="16111" width="12.6328125" style="3" customWidth="1"/>
    <col min="16112" max="16112" width="1.6328125" style="3" customWidth="1"/>
    <col min="16113" max="16113" width="11.7265625" style="3" customWidth="1"/>
    <col min="16114" max="16114" width="13" style="3" customWidth="1"/>
    <col min="16115" max="16118" width="11.7265625" style="3" customWidth="1"/>
    <col min="16119" max="16119" width="10.453125" style="3" customWidth="1"/>
    <col min="16120" max="16120" width="0.90625" style="3" customWidth="1"/>
    <col min="16121" max="16121" width="5.6328125" style="3" customWidth="1"/>
    <col min="16122" max="16122" width="9" style="3" customWidth="1"/>
    <col min="16123" max="16123" width="5.6328125" style="3" customWidth="1"/>
    <col min="16124" max="16124" width="9" style="3" customWidth="1"/>
    <col min="16125" max="16125" width="5.6328125" style="3" customWidth="1"/>
    <col min="16126" max="16126" width="9" style="3" customWidth="1"/>
    <col min="16127" max="16127" width="5.6328125" style="3" customWidth="1"/>
    <col min="16128" max="16128" width="9" style="3" customWidth="1"/>
    <col min="16129" max="16129" width="5.6328125" style="3" customWidth="1"/>
    <col min="16130" max="16130" width="9" style="3" customWidth="1"/>
    <col min="16131" max="16131" width="9" style="3"/>
    <col min="16132" max="16132" width="0.90625" style="3" customWidth="1"/>
    <col min="16133" max="16133" width="4.453125" style="3" customWidth="1"/>
    <col min="16134" max="16134" width="9" style="3"/>
    <col min="16135" max="16135" width="11.08984375" style="3" customWidth="1"/>
    <col min="16136" max="16136" width="0.90625" style="3" customWidth="1"/>
    <col min="16137" max="16137" width="4.6328125" style="3" customWidth="1"/>
    <col min="16138" max="16138" width="22.6328125" style="3" customWidth="1"/>
    <col min="16139" max="16142" width="0" style="3" hidden="1" customWidth="1"/>
    <col min="16143" max="16358" width="9" style="3"/>
    <col min="16359" max="16384" width="9" style="3" customWidth="1"/>
  </cols>
  <sheetData>
    <row r="1" spans="1:14" s="38" customFormat="1" ht="13.5" customHeight="1">
      <c r="A1" s="376"/>
      <c r="B1" s="394"/>
      <c r="C1" s="394"/>
      <c r="D1" s="379"/>
      <c r="E1" s="381"/>
      <c r="F1" s="382"/>
      <c r="G1" s="48"/>
      <c r="H1" s="3"/>
    </row>
    <row r="2" spans="1:14" s="38" customFormat="1" ht="13.5" customHeight="1">
      <c r="A2" s="395"/>
      <c r="B2" s="395"/>
      <c r="C2" s="395"/>
      <c r="D2" s="380"/>
      <c r="E2" s="383"/>
      <c r="F2" s="383"/>
      <c r="G2" s="51"/>
      <c r="H2" s="52" t="s">
        <v>57</v>
      </c>
      <c r="I2" s="53">
        <f>'内訳(建築A7)'!$I$40+1</f>
        <v>75</v>
      </c>
    </row>
    <row r="3" spans="1:14" s="38" customFormat="1" ht="13.5" customHeight="1">
      <c r="A3" s="54"/>
      <c r="B3" s="96"/>
      <c r="C3" s="96"/>
      <c r="D3" s="55"/>
      <c r="E3" s="56"/>
      <c r="F3" s="57"/>
      <c r="G3" s="57"/>
      <c r="H3" s="384"/>
      <c r="I3" s="385"/>
      <c r="L3" s="97"/>
      <c r="M3" s="98"/>
      <c r="N3" s="99"/>
    </row>
    <row r="4" spans="1:14" s="38" customFormat="1" ht="13.5" customHeight="1">
      <c r="A4" s="59" t="s">
        <v>29</v>
      </c>
      <c r="B4" s="100" t="s">
        <v>58</v>
      </c>
      <c r="C4" s="100" t="s">
        <v>59</v>
      </c>
      <c r="D4" s="60" t="s">
        <v>60</v>
      </c>
      <c r="E4" s="61" t="s">
        <v>32</v>
      </c>
      <c r="F4" s="61" t="s">
        <v>61</v>
      </c>
      <c r="G4" s="61" t="s">
        <v>62</v>
      </c>
      <c r="H4" s="386" t="s">
        <v>63</v>
      </c>
      <c r="I4" s="387"/>
      <c r="L4" s="101" t="s">
        <v>77</v>
      </c>
      <c r="M4" s="102" t="s">
        <v>78</v>
      </c>
      <c r="N4" s="103" t="s">
        <v>79</v>
      </c>
    </row>
    <row r="5" spans="1:14" s="38" customFormat="1" ht="13.5" customHeight="1">
      <c r="A5" s="67"/>
      <c r="B5" s="104"/>
      <c r="C5" s="104"/>
      <c r="D5" s="68"/>
      <c r="E5" s="69"/>
      <c r="F5" s="105"/>
      <c r="G5" s="70"/>
      <c r="H5" s="390"/>
      <c r="I5" s="391"/>
      <c r="L5" s="106" t="e">
        <f>IF(COUNTA(#REF!)=0,IF(#REF!="","",#REF!),IF(#REF!="","",#REF!))</f>
        <v>#REF!</v>
      </c>
      <c r="M5" s="107" t="e">
        <f>IF(COUNTA(#REF!)=0,IF(#REF!="","",#REF!),IF(#REF!="","",#REF!))</f>
        <v>#REF!</v>
      </c>
      <c r="N5" s="108" t="e">
        <f>IF(AND(L5&lt;&gt;"",M5&lt;&gt;""),L5&amp;"/"&amp;M5,IF(AND(L5&lt;&gt;"",M5=""),L5,IF(AND(L5="",M5&lt;&gt;""),M5,"")))</f>
        <v>#REF!</v>
      </c>
    </row>
    <row r="6" spans="1:14" s="38" customFormat="1" ht="13.5" customHeight="1">
      <c r="A6" s="59" t="str">
        <f>'大項目(建築)'!$A$24</f>
        <v>A-8</v>
      </c>
      <c r="B6" s="109" t="str">
        <f>'大項目(建築)'!$B$24</f>
        <v>外構改修工事</v>
      </c>
      <c r="C6" s="109"/>
      <c r="D6" s="76"/>
      <c r="E6" s="61"/>
      <c r="F6" s="110"/>
      <c r="G6" s="77"/>
      <c r="H6" s="388"/>
      <c r="I6" s="389"/>
      <c r="L6" s="101" t="e">
        <f>IF(COUNTA(#REF!)=0,IF(#REF!="","",#REF!),IF(#REF!="","",#REF!))</f>
        <v>#REF!</v>
      </c>
      <c r="M6" s="102" t="e">
        <f>IF(COUNTA(#REF!)=0,IF(#REF!="","",#REF!),IF(#REF!="","",#REF!))</f>
        <v>#REF!</v>
      </c>
      <c r="N6" s="103" t="e">
        <f>IF(AND(L6&lt;&gt;"",M6&lt;&gt;""),L6&amp;"/"&amp;M6,IF(AND(L6&lt;&gt;"",M6=""),L6,IF(AND(L6="",M6&lt;&gt;""),M6,"")))</f>
        <v>#REF!</v>
      </c>
    </row>
    <row r="7" spans="1:14" s="118" customFormat="1" ht="13.5" customHeight="1">
      <c r="A7" s="111"/>
      <c r="B7" s="112"/>
      <c r="C7" s="112"/>
      <c r="D7" s="113"/>
      <c r="E7" s="114"/>
      <c r="F7" s="115"/>
      <c r="G7" s="115"/>
      <c r="H7" s="396"/>
      <c r="I7" s="404"/>
      <c r="L7" s="106" t="e">
        <f>IF(COUNTA(#REF!)=0,IF(#REF!="","",#REF!),IF(#REF!="","",#REF!))</f>
        <v>#REF!</v>
      </c>
      <c r="M7" s="107" t="e">
        <f>IF(COUNTA(#REF!)=0,IF(#REF!="","",#REF!),IF(#REF!="","",#REF!))</f>
        <v>#REF!</v>
      </c>
      <c r="N7" s="108" t="e">
        <f t="shared" ref="N7:N36" si="0">IF(AND(L7&lt;&gt;"",M7&lt;&gt;""),L7&amp;"/"&amp;M7,IF(AND(L7&lt;&gt;"",M7=""),L7,IF(AND(L7="",M7&lt;&gt;""),M7,"")))</f>
        <v>#REF!</v>
      </c>
    </row>
    <row r="8" spans="1:14" s="38" customFormat="1" ht="13.5" customHeight="1">
      <c r="A8" s="59" t="s">
        <v>109</v>
      </c>
      <c r="B8" s="109" t="s">
        <v>110</v>
      </c>
      <c r="C8" s="109"/>
      <c r="D8" s="76">
        <v>1</v>
      </c>
      <c r="E8" s="61" t="s">
        <v>38</v>
      </c>
      <c r="F8" s="110"/>
      <c r="G8" s="110"/>
      <c r="H8" s="398"/>
      <c r="I8" s="399"/>
      <c r="L8" s="101" t="e">
        <f>IF(COUNTA(#REF!)=0,IF(#REF!="","",#REF!),IF(#REF!="","",#REF!))</f>
        <v>#REF!</v>
      </c>
      <c r="M8" s="102" t="e">
        <f>IF(COUNTA(#REF!)=0,IF(#REF!="","",#REF!),IF(#REF!="","",#REF!))</f>
        <v>#REF!</v>
      </c>
      <c r="N8" s="103" t="e">
        <f t="shared" si="0"/>
        <v>#REF!</v>
      </c>
    </row>
    <row r="9" spans="1:14" s="118" customFormat="1" ht="13.5" customHeight="1">
      <c r="A9" s="111"/>
      <c r="B9" s="112"/>
      <c r="C9" s="112"/>
      <c r="D9" s="113"/>
      <c r="E9" s="114"/>
      <c r="F9" s="115"/>
      <c r="G9" s="115"/>
      <c r="H9" s="396"/>
      <c r="I9" s="397"/>
      <c r="L9" s="106" t="e">
        <f>IF(COUNTA(#REF!)=0,IF(#REF!="","",#REF!),IF(#REF!="","",#REF!))</f>
        <v>#REF!</v>
      </c>
      <c r="M9" s="107" t="e">
        <f>IF(COUNTA(#REF!)=0,IF(#REF!="","",#REF!),IF(#REF!="","",#REF!))</f>
        <v>#REF!</v>
      </c>
      <c r="N9" s="108" t="e">
        <f t="shared" si="0"/>
        <v>#REF!</v>
      </c>
    </row>
    <row r="10" spans="1:14" s="38" customFormat="1" ht="13.5" customHeight="1">
      <c r="A10" s="59" t="s">
        <v>111</v>
      </c>
      <c r="B10" s="109" t="s">
        <v>112</v>
      </c>
      <c r="C10" s="109"/>
      <c r="D10" s="76">
        <v>1</v>
      </c>
      <c r="E10" s="61" t="s">
        <v>38</v>
      </c>
      <c r="F10" s="110"/>
      <c r="G10" s="110"/>
      <c r="H10" s="398"/>
      <c r="I10" s="399"/>
      <c r="L10" s="101" t="e">
        <f>IF(COUNTA(#REF!)=0,IF(#REF!="","",#REF!),IF(#REF!="","",#REF!))</f>
        <v>#REF!</v>
      </c>
      <c r="M10" s="102" t="e">
        <f>IF(COUNTA(#REF!)=0,IF(#REF!="","",#REF!),IF(#REF!="","",#REF!))</f>
        <v>#REF!</v>
      </c>
      <c r="N10" s="103" t="e">
        <f t="shared" si="0"/>
        <v>#REF!</v>
      </c>
    </row>
    <row r="11" spans="1:14" s="118" customFormat="1" ht="13.5" customHeight="1">
      <c r="A11" s="111"/>
      <c r="B11" s="112"/>
      <c r="C11" s="112"/>
      <c r="D11" s="113"/>
      <c r="E11" s="114"/>
      <c r="F11" s="115"/>
      <c r="G11" s="115"/>
      <c r="H11" s="396"/>
      <c r="I11" s="397"/>
      <c r="L11" s="106" t="e">
        <f>IF(COUNTA(#REF!)=0,IF(#REF!="","",#REF!),IF(#REF!="","",#REF!))</f>
        <v>#REF!</v>
      </c>
      <c r="M11" s="107" t="e">
        <f>IF(COUNTA(#REF!)=0,IF(#REF!="","",#REF!),IF(#REF!="","",#REF!))</f>
        <v>#REF!</v>
      </c>
      <c r="N11" s="108" t="e">
        <f t="shared" si="0"/>
        <v>#REF!</v>
      </c>
    </row>
    <row r="12" spans="1:14" s="38" customFormat="1" ht="13.5" customHeight="1">
      <c r="A12" s="59"/>
      <c r="B12" s="109"/>
      <c r="C12" s="109"/>
      <c r="D12" s="76"/>
      <c r="E12" s="61"/>
      <c r="F12" s="110"/>
      <c r="G12" s="110"/>
      <c r="H12" s="398"/>
      <c r="I12" s="399"/>
      <c r="L12" s="101" t="e">
        <f>IF(COUNTA(#REF!)=0,IF(#REF!="","",#REF!),IF(#REF!="","",#REF!))</f>
        <v>#REF!</v>
      </c>
      <c r="M12" s="102" t="e">
        <f>IF(COUNTA(#REF!)=0,IF(#REF!="","",#REF!),IF(#REF!="","",#REF!))</f>
        <v>#REF!</v>
      </c>
      <c r="N12" s="103" t="e">
        <f t="shared" si="0"/>
        <v>#REF!</v>
      </c>
    </row>
    <row r="13" spans="1:14" s="118" customFormat="1" ht="13.5" customHeight="1">
      <c r="A13" s="111"/>
      <c r="B13" s="112"/>
      <c r="C13" s="112"/>
      <c r="D13" s="113"/>
      <c r="E13" s="114"/>
      <c r="F13" s="115"/>
      <c r="G13" s="115"/>
      <c r="H13" s="396"/>
      <c r="I13" s="397"/>
      <c r="L13" s="106" t="e">
        <f>IF(COUNTA(#REF!)=0,IF(#REF!="","",#REF!),IF(#REF!="","",#REF!))</f>
        <v>#REF!</v>
      </c>
      <c r="M13" s="107" t="e">
        <f>IF(COUNTA(#REF!)=0,IF(#REF!="","",#REF!),IF(#REF!="","",#REF!))</f>
        <v>#REF!</v>
      </c>
      <c r="N13" s="108" t="e">
        <f t="shared" si="0"/>
        <v>#REF!</v>
      </c>
    </row>
    <row r="14" spans="1:14" s="38" customFormat="1" ht="13.5" customHeight="1">
      <c r="A14" s="59"/>
      <c r="B14" s="109"/>
      <c r="C14" s="109"/>
      <c r="D14" s="76"/>
      <c r="E14" s="61"/>
      <c r="F14" s="110"/>
      <c r="G14" s="110"/>
      <c r="H14" s="398"/>
      <c r="I14" s="399"/>
      <c r="L14" s="101" t="e">
        <f>IF(COUNTA(#REF!)=0,IF(#REF!="","",#REF!),IF(#REF!="","",#REF!))</f>
        <v>#REF!</v>
      </c>
      <c r="M14" s="102" t="e">
        <f>IF(COUNTA(#REF!)=0,IF(#REF!="","",#REF!),IF(#REF!="","",#REF!))</f>
        <v>#REF!</v>
      </c>
      <c r="N14" s="103" t="e">
        <f t="shared" si="0"/>
        <v>#REF!</v>
      </c>
    </row>
    <row r="15" spans="1:14" s="118" customFormat="1" ht="13.5" customHeight="1">
      <c r="A15" s="111"/>
      <c r="B15" s="112"/>
      <c r="C15" s="112"/>
      <c r="D15" s="113"/>
      <c r="E15" s="114"/>
      <c r="F15" s="115"/>
      <c r="G15" s="115"/>
      <c r="H15" s="396"/>
      <c r="I15" s="397"/>
      <c r="L15" s="106" t="e">
        <f>IF(COUNTA(#REF!)=0,IF(#REF!="","",#REF!),IF(#REF!="","",#REF!))</f>
        <v>#REF!</v>
      </c>
      <c r="M15" s="107" t="e">
        <f>IF(COUNTA(#REF!)=0,IF(#REF!="","",#REF!),IF(#REF!="","",#REF!))</f>
        <v>#REF!</v>
      </c>
      <c r="N15" s="108" t="e">
        <f t="shared" si="0"/>
        <v>#REF!</v>
      </c>
    </row>
    <row r="16" spans="1:14" s="38" customFormat="1" ht="13.5" customHeight="1">
      <c r="A16" s="59"/>
      <c r="B16" s="109"/>
      <c r="C16" s="109"/>
      <c r="D16" s="76"/>
      <c r="E16" s="61"/>
      <c r="F16" s="110"/>
      <c r="G16" s="110"/>
      <c r="H16" s="398"/>
      <c r="I16" s="399"/>
      <c r="L16" s="101" t="e">
        <f>IF(COUNTA(#REF!)=0,IF(#REF!="","",#REF!),IF(#REF!="","",#REF!))</f>
        <v>#REF!</v>
      </c>
      <c r="M16" s="102" t="e">
        <f>IF(COUNTA(#REF!)=0,IF(#REF!="","",#REF!),IF(#REF!="","",#REF!))</f>
        <v>#REF!</v>
      </c>
      <c r="N16" s="103" t="e">
        <f t="shared" si="0"/>
        <v>#REF!</v>
      </c>
    </row>
    <row r="17" spans="1:14" s="118" customFormat="1" ht="13.5" customHeight="1">
      <c r="A17" s="111"/>
      <c r="B17" s="112"/>
      <c r="C17" s="112"/>
      <c r="D17" s="113"/>
      <c r="E17" s="114"/>
      <c r="F17" s="115"/>
      <c r="G17" s="115"/>
      <c r="H17" s="396"/>
      <c r="I17" s="397"/>
      <c r="L17" s="106" t="e">
        <f>IF(COUNTA(#REF!)=0,IF(#REF!="","",#REF!),IF(#REF!="","",#REF!))</f>
        <v>#REF!</v>
      </c>
      <c r="M17" s="107" t="e">
        <f>IF(COUNTA(#REF!)=0,IF(#REF!="","",#REF!),IF(#REF!="","",#REF!))</f>
        <v>#REF!</v>
      </c>
      <c r="N17" s="108" t="e">
        <f t="shared" si="0"/>
        <v>#REF!</v>
      </c>
    </row>
    <row r="18" spans="1:14" s="38" customFormat="1" ht="13.5" customHeight="1">
      <c r="A18" s="59"/>
      <c r="B18" s="109"/>
      <c r="C18" s="109"/>
      <c r="D18" s="76"/>
      <c r="E18" s="61"/>
      <c r="F18" s="110"/>
      <c r="G18" s="110"/>
      <c r="H18" s="398"/>
      <c r="I18" s="399"/>
      <c r="L18" s="101" t="e">
        <f>IF(COUNTA(#REF!)=0,IF(#REF!="","",#REF!),IF(#REF!="","",#REF!))</f>
        <v>#REF!</v>
      </c>
      <c r="M18" s="102" t="e">
        <f>IF(COUNTA(#REF!)=0,IF(#REF!="","",#REF!),IF(#REF!="","",#REF!))</f>
        <v>#REF!</v>
      </c>
      <c r="N18" s="103" t="e">
        <f t="shared" si="0"/>
        <v>#REF!</v>
      </c>
    </row>
    <row r="19" spans="1:14" s="118" customFormat="1" ht="13.5" customHeight="1">
      <c r="A19" s="111"/>
      <c r="B19" s="112"/>
      <c r="C19" s="112"/>
      <c r="D19" s="113"/>
      <c r="E19" s="114"/>
      <c r="F19" s="115"/>
      <c r="G19" s="115"/>
      <c r="H19" s="396"/>
      <c r="I19" s="397"/>
      <c r="L19" s="106" t="e">
        <f>IF(COUNTA(#REF!)=0,IF(#REF!="","",#REF!),IF(#REF!="","",#REF!))</f>
        <v>#REF!</v>
      </c>
      <c r="M19" s="107" t="e">
        <f>IF(COUNTA(#REF!)=0,IF(#REF!="","",#REF!),IF(#REF!="","",#REF!))</f>
        <v>#REF!</v>
      </c>
      <c r="N19" s="108" t="e">
        <f t="shared" si="0"/>
        <v>#REF!</v>
      </c>
    </row>
    <row r="20" spans="1:14" s="38" customFormat="1" ht="13.5" customHeight="1">
      <c r="A20" s="59"/>
      <c r="B20" s="109"/>
      <c r="C20" s="109"/>
      <c r="D20" s="76"/>
      <c r="E20" s="61"/>
      <c r="F20" s="110"/>
      <c r="G20" s="110"/>
      <c r="H20" s="398"/>
      <c r="I20" s="399"/>
      <c r="L20" s="101" t="e">
        <f>IF(COUNTA(#REF!)=0,IF(#REF!="","",#REF!),IF(#REF!="","",#REF!))</f>
        <v>#REF!</v>
      </c>
      <c r="M20" s="102" t="e">
        <f>IF(COUNTA(#REF!)=0,IF(#REF!="","",#REF!),IF(#REF!="","",#REF!))</f>
        <v>#REF!</v>
      </c>
      <c r="N20" s="103" t="e">
        <f t="shared" si="0"/>
        <v>#REF!</v>
      </c>
    </row>
    <row r="21" spans="1:14" s="118" customFormat="1" ht="13.5" customHeight="1">
      <c r="A21" s="111"/>
      <c r="B21" s="112"/>
      <c r="C21" s="112"/>
      <c r="D21" s="113"/>
      <c r="E21" s="114"/>
      <c r="F21" s="115"/>
      <c r="G21" s="115"/>
      <c r="H21" s="396"/>
      <c r="I21" s="397"/>
      <c r="L21" s="106" t="e">
        <f>IF(COUNTA(#REF!)=0,IF(#REF!="","",#REF!),IF(#REF!="","",#REF!))</f>
        <v>#REF!</v>
      </c>
      <c r="M21" s="107" t="e">
        <f>IF(COUNTA(#REF!)=0,IF(#REF!="","",#REF!),IF(#REF!="","",#REF!))</f>
        <v>#REF!</v>
      </c>
      <c r="N21" s="108" t="e">
        <f t="shared" si="0"/>
        <v>#REF!</v>
      </c>
    </row>
    <row r="22" spans="1:14" s="38" customFormat="1" ht="13.5" customHeight="1">
      <c r="A22" s="59"/>
      <c r="B22" s="109"/>
      <c r="C22" s="109"/>
      <c r="D22" s="76"/>
      <c r="E22" s="61"/>
      <c r="F22" s="110"/>
      <c r="G22" s="110"/>
      <c r="H22" s="398"/>
      <c r="I22" s="399"/>
      <c r="L22" s="101" t="e">
        <f>IF(COUNTA(#REF!)=0,IF(#REF!="","",#REF!),IF(#REF!="","",#REF!))</f>
        <v>#REF!</v>
      </c>
      <c r="M22" s="102" t="e">
        <f>IF(COUNTA(#REF!)=0,IF(#REF!="","",#REF!),IF(#REF!="","",#REF!))</f>
        <v>#REF!</v>
      </c>
      <c r="N22" s="103" t="e">
        <f t="shared" si="0"/>
        <v>#REF!</v>
      </c>
    </row>
    <row r="23" spans="1:14" s="118" customFormat="1" ht="13.5" customHeight="1">
      <c r="A23" s="111"/>
      <c r="B23" s="112"/>
      <c r="C23" s="112"/>
      <c r="D23" s="113"/>
      <c r="E23" s="114"/>
      <c r="F23" s="115"/>
      <c r="G23" s="115"/>
      <c r="H23" s="396"/>
      <c r="I23" s="397"/>
      <c r="L23" s="106" t="e">
        <f>IF(COUNTA(#REF!)=0,IF(#REF!="","",#REF!),IF(#REF!="","",#REF!))</f>
        <v>#REF!</v>
      </c>
      <c r="M23" s="107" t="e">
        <f>IF(COUNTA(#REF!)=0,IF(#REF!="","",#REF!),IF(#REF!="","",#REF!))</f>
        <v>#REF!</v>
      </c>
      <c r="N23" s="108" t="e">
        <f t="shared" si="0"/>
        <v>#REF!</v>
      </c>
    </row>
    <row r="24" spans="1:14" s="38" customFormat="1" ht="13.5" customHeight="1">
      <c r="A24" s="59"/>
      <c r="B24" s="109"/>
      <c r="C24" s="109"/>
      <c r="D24" s="76"/>
      <c r="E24" s="61"/>
      <c r="F24" s="110"/>
      <c r="G24" s="110"/>
      <c r="H24" s="398"/>
      <c r="I24" s="399"/>
      <c r="L24" s="101" t="e">
        <f>IF(COUNTA(#REF!)=0,IF(#REF!="","",#REF!),IF(#REF!="","",#REF!))</f>
        <v>#REF!</v>
      </c>
      <c r="M24" s="102" t="e">
        <f>IF(COUNTA(#REF!)=0,IF(#REF!="","",#REF!),IF(#REF!="","",#REF!))</f>
        <v>#REF!</v>
      </c>
      <c r="N24" s="103" t="e">
        <f t="shared" si="0"/>
        <v>#REF!</v>
      </c>
    </row>
    <row r="25" spans="1:14" s="118" customFormat="1" ht="13.5" customHeight="1">
      <c r="A25" s="111"/>
      <c r="B25" s="112"/>
      <c r="C25" s="112"/>
      <c r="D25" s="113"/>
      <c r="E25" s="114"/>
      <c r="F25" s="115"/>
      <c r="G25" s="115"/>
      <c r="H25" s="396"/>
      <c r="I25" s="397"/>
      <c r="L25" s="106" t="e">
        <f>IF(COUNTA(#REF!)=0,IF(#REF!="","",#REF!),IF(#REF!="","",#REF!))</f>
        <v>#REF!</v>
      </c>
      <c r="M25" s="107" t="e">
        <f>IF(COUNTA(#REF!)=0,IF(#REF!="","",#REF!),IF(#REF!="","",#REF!))</f>
        <v>#REF!</v>
      </c>
      <c r="N25" s="108" t="e">
        <f t="shared" si="0"/>
        <v>#REF!</v>
      </c>
    </row>
    <row r="26" spans="1:14" s="38" customFormat="1" ht="13.5" customHeight="1">
      <c r="A26" s="59"/>
      <c r="B26" s="109"/>
      <c r="C26" s="109"/>
      <c r="D26" s="76"/>
      <c r="E26" s="61"/>
      <c r="F26" s="110"/>
      <c r="G26" s="110"/>
      <c r="H26" s="398"/>
      <c r="I26" s="399"/>
      <c r="L26" s="101" t="e">
        <f>IF(COUNTA(#REF!)=0,IF(#REF!="","",#REF!),IF(#REF!="","",#REF!))</f>
        <v>#REF!</v>
      </c>
      <c r="M26" s="102" t="e">
        <f>IF(COUNTA(#REF!)=0,IF(#REF!="","",#REF!),IF(#REF!="","",#REF!))</f>
        <v>#REF!</v>
      </c>
      <c r="N26" s="103" t="e">
        <f t="shared" si="0"/>
        <v>#REF!</v>
      </c>
    </row>
    <row r="27" spans="1:14" s="118" customFormat="1" ht="13.5" customHeight="1">
      <c r="A27" s="111"/>
      <c r="B27" s="112"/>
      <c r="C27" s="112"/>
      <c r="D27" s="113"/>
      <c r="E27" s="114"/>
      <c r="F27" s="115"/>
      <c r="G27" s="115"/>
      <c r="H27" s="396"/>
      <c r="I27" s="397"/>
      <c r="L27" s="106" t="e">
        <f>IF(COUNTA(#REF!)=0,IF(#REF!="","",#REF!),IF(#REF!="","",#REF!))</f>
        <v>#REF!</v>
      </c>
      <c r="M27" s="107" t="e">
        <f>IF(COUNTA(#REF!)=0,IF(#REF!="","",#REF!),IF(#REF!="","",#REF!))</f>
        <v>#REF!</v>
      </c>
      <c r="N27" s="108" t="e">
        <f t="shared" si="0"/>
        <v>#REF!</v>
      </c>
    </row>
    <row r="28" spans="1:14" s="38" customFormat="1" ht="13.5" customHeight="1">
      <c r="A28" s="59"/>
      <c r="B28" s="109"/>
      <c r="C28" s="109"/>
      <c r="D28" s="76"/>
      <c r="E28" s="61"/>
      <c r="F28" s="110"/>
      <c r="G28" s="110"/>
      <c r="H28" s="398"/>
      <c r="I28" s="399"/>
      <c r="L28" s="101" t="e">
        <f>IF(COUNTA(#REF!)=0,IF(#REF!="","",#REF!),IF(#REF!="","",#REF!))</f>
        <v>#REF!</v>
      </c>
      <c r="M28" s="102" t="e">
        <f>IF(COUNTA(#REF!)=0,IF(#REF!="","",#REF!),IF(#REF!="","",#REF!))</f>
        <v>#REF!</v>
      </c>
      <c r="N28" s="103" t="e">
        <f t="shared" si="0"/>
        <v>#REF!</v>
      </c>
    </row>
    <row r="29" spans="1:14" s="118" customFormat="1" ht="13.5" customHeight="1">
      <c r="A29" s="111"/>
      <c r="B29" s="112"/>
      <c r="C29" s="112"/>
      <c r="D29" s="113"/>
      <c r="E29" s="114"/>
      <c r="F29" s="115"/>
      <c r="G29" s="115"/>
      <c r="H29" s="396"/>
      <c r="I29" s="397"/>
      <c r="L29" s="106" t="e">
        <f>IF(COUNTA(#REF!)=0,IF(#REF!="","",#REF!),IF(#REF!="","",#REF!))</f>
        <v>#REF!</v>
      </c>
      <c r="M29" s="107" t="e">
        <f>IF(COUNTA(#REF!)=0,IF(#REF!="","",#REF!),IF(#REF!="","",#REF!))</f>
        <v>#REF!</v>
      </c>
      <c r="N29" s="108" t="e">
        <f t="shared" si="0"/>
        <v>#REF!</v>
      </c>
    </row>
    <row r="30" spans="1:14" s="38" customFormat="1" ht="13.5" customHeight="1">
      <c r="A30" s="59"/>
      <c r="B30" s="109"/>
      <c r="C30" s="109"/>
      <c r="D30" s="76"/>
      <c r="E30" s="61"/>
      <c r="F30" s="110"/>
      <c r="G30" s="110"/>
      <c r="H30" s="398"/>
      <c r="I30" s="399"/>
      <c r="L30" s="101" t="e">
        <f>IF(COUNTA(#REF!)=0,IF(#REF!="","",#REF!),IF(#REF!="","",#REF!))</f>
        <v>#REF!</v>
      </c>
      <c r="M30" s="102" t="e">
        <f>IF(COUNTA(#REF!)=0,IF(#REF!="","",#REF!),IF(#REF!="","",#REF!))</f>
        <v>#REF!</v>
      </c>
      <c r="N30" s="103" t="e">
        <f t="shared" si="0"/>
        <v>#REF!</v>
      </c>
    </row>
    <row r="31" spans="1:14" s="118" customFormat="1" ht="13.5" customHeight="1">
      <c r="A31" s="111"/>
      <c r="B31" s="112"/>
      <c r="C31" s="112"/>
      <c r="D31" s="113"/>
      <c r="E31" s="114"/>
      <c r="F31" s="115"/>
      <c r="G31" s="115"/>
      <c r="H31" s="396"/>
      <c r="I31" s="397"/>
      <c r="L31" s="106" t="e">
        <f>IF(COUNTA(#REF!)=0,IF(#REF!="","",#REF!),IF(#REF!="","",#REF!))</f>
        <v>#REF!</v>
      </c>
      <c r="M31" s="107" t="e">
        <f>IF(COUNTA(#REF!)=0,IF(#REF!="","",#REF!),IF(#REF!="","",#REF!))</f>
        <v>#REF!</v>
      </c>
      <c r="N31" s="108" t="e">
        <f t="shared" si="0"/>
        <v>#REF!</v>
      </c>
    </row>
    <row r="32" spans="1:14" s="38" customFormat="1" ht="13.5" customHeight="1">
      <c r="A32" s="59"/>
      <c r="B32" s="109"/>
      <c r="C32" s="109"/>
      <c r="D32" s="76"/>
      <c r="E32" s="61"/>
      <c r="F32" s="110"/>
      <c r="G32" s="110"/>
      <c r="H32" s="398"/>
      <c r="I32" s="399"/>
      <c r="L32" s="101" t="e">
        <f>IF(COUNTA(#REF!)=0,IF(#REF!="","",#REF!),IF(#REF!="","",#REF!))</f>
        <v>#REF!</v>
      </c>
      <c r="M32" s="102" t="e">
        <f>IF(COUNTA(#REF!)=0,IF(#REF!="","",#REF!),IF(#REF!="","",#REF!))</f>
        <v>#REF!</v>
      </c>
      <c r="N32" s="103" t="e">
        <f t="shared" si="0"/>
        <v>#REF!</v>
      </c>
    </row>
    <row r="33" spans="1:14" s="118" customFormat="1" ht="13.5" customHeight="1">
      <c r="A33" s="111"/>
      <c r="B33" s="112"/>
      <c r="C33" s="112"/>
      <c r="D33" s="113"/>
      <c r="E33" s="114"/>
      <c r="F33" s="115"/>
      <c r="G33" s="115"/>
      <c r="H33" s="396"/>
      <c r="I33" s="397"/>
      <c r="L33" s="106" t="e">
        <f>IF(COUNTA(#REF!)=0,IF(#REF!="","",#REF!),IF(#REF!="","",#REF!))</f>
        <v>#REF!</v>
      </c>
      <c r="M33" s="107" t="e">
        <f>IF(COUNTA(#REF!)=0,IF(#REF!="","",#REF!),IF(#REF!="","",#REF!))</f>
        <v>#REF!</v>
      </c>
      <c r="N33" s="108" t="e">
        <f t="shared" si="0"/>
        <v>#REF!</v>
      </c>
    </row>
    <row r="34" spans="1:14" s="38" customFormat="1" ht="13.5" customHeight="1">
      <c r="A34" s="59"/>
      <c r="B34" s="109"/>
      <c r="C34" s="109"/>
      <c r="D34" s="76"/>
      <c r="E34" s="61"/>
      <c r="F34" s="110"/>
      <c r="G34" s="110"/>
      <c r="H34" s="398"/>
      <c r="I34" s="399"/>
      <c r="L34" s="101" t="e">
        <f>IF(COUNTA(#REF!)=0,IF(#REF!="","",#REF!),IF(#REF!="","",#REF!))</f>
        <v>#REF!</v>
      </c>
      <c r="M34" s="102" t="e">
        <f>IF(COUNTA(#REF!)=0,IF(#REF!="","",#REF!),IF(#REF!="","",#REF!))</f>
        <v>#REF!</v>
      </c>
      <c r="N34" s="103" t="e">
        <f t="shared" si="0"/>
        <v>#REF!</v>
      </c>
    </row>
    <row r="35" spans="1:14" s="118" customFormat="1" ht="13.5" customHeight="1">
      <c r="A35" s="111"/>
      <c r="B35" s="112"/>
      <c r="C35" s="112"/>
      <c r="D35" s="113"/>
      <c r="E35" s="114"/>
      <c r="F35" s="115"/>
      <c r="G35" s="115"/>
      <c r="H35" s="400"/>
      <c r="I35" s="401"/>
      <c r="L35" s="106" t="e">
        <f>IF(COUNTA(#REF!)=0,IF(#REF!="","",#REF!),IF(#REF!="","",#REF!))</f>
        <v>#REF!</v>
      </c>
      <c r="M35" s="107" t="e">
        <f>IF(COUNTA(#REF!)=0,IF(#REF!="","",#REF!),IF(#REF!="","",#REF!))</f>
        <v>#REF!</v>
      </c>
      <c r="N35" s="108" t="e">
        <f t="shared" si="0"/>
        <v>#REF!</v>
      </c>
    </row>
    <row r="36" spans="1:14" s="38" customFormat="1" ht="13.5" customHeight="1">
      <c r="A36" s="87"/>
      <c r="B36" s="125" t="str">
        <f>+$A$6&amp;"-計"</f>
        <v>A-8-計</v>
      </c>
      <c r="C36" s="126"/>
      <c r="D36" s="88"/>
      <c r="E36" s="89"/>
      <c r="F36" s="127"/>
      <c r="G36" s="127"/>
      <c r="H36" s="402"/>
      <c r="I36" s="403"/>
      <c r="L36" s="94" t="e">
        <f>IF(COUNTA(#REF!)=0,IF(#REF!="","",#REF!),IF(#REF!="","",#REF!))</f>
        <v>#REF!</v>
      </c>
      <c r="M36" s="128" t="e">
        <f>IF(COUNTA(#REF!)=0,IF(#REF!="","",#REF!),IF(#REF!="","",#REF!))</f>
        <v>#REF!</v>
      </c>
      <c r="N36" s="129" t="e">
        <f t="shared" si="0"/>
        <v>#REF!</v>
      </c>
    </row>
    <row r="37" spans="1:14" s="118" customFormat="1" ht="13.5" customHeight="1">
      <c r="A37" s="130"/>
      <c r="B37" s="131"/>
      <c r="C37" s="131"/>
      <c r="E37" s="132"/>
      <c r="F37" s="133"/>
      <c r="G37" s="134"/>
    </row>
    <row r="38" spans="1:14" s="38" customFormat="1" ht="13.5" customHeight="1">
      <c r="A38" s="50"/>
      <c r="B38" s="136"/>
      <c r="C38" s="136"/>
      <c r="E38" s="95"/>
      <c r="F38" s="137"/>
      <c r="G38" s="138"/>
    </row>
    <row r="39" spans="1:14" s="38" customFormat="1" ht="13.5" customHeight="1">
      <c r="A39" s="376"/>
      <c r="B39" s="394"/>
      <c r="C39" s="394"/>
      <c r="D39" s="379"/>
      <c r="E39" s="381"/>
      <c r="F39" s="382"/>
      <c r="G39" s="48"/>
      <c r="H39" s="3"/>
    </row>
    <row r="40" spans="1:14" s="38" customFormat="1" ht="13.5" customHeight="1">
      <c r="A40" s="395"/>
      <c r="B40" s="395"/>
      <c r="C40" s="395"/>
      <c r="D40" s="380"/>
      <c r="E40" s="383"/>
      <c r="F40" s="383"/>
      <c r="G40" s="51"/>
      <c r="H40" s="52" t="s">
        <v>57</v>
      </c>
      <c r="I40" s="53">
        <f>I2+1</f>
        <v>76</v>
      </c>
    </row>
    <row r="41" spans="1:14" s="38" customFormat="1" ht="13.5" customHeight="1">
      <c r="A41" s="54"/>
      <c r="B41" s="96"/>
      <c r="C41" s="96"/>
      <c r="D41" s="55"/>
      <c r="E41" s="56"/>
      <c r="F41" s="57"/>
      <c r="G41" s="57"/>
      <c r="H41" s="384"/>
      <c r="I41" s="385"/>
      <c r="L41" s="97"/>
      <c r="M41" s="98"/>
      <c r="N41" s="99"/>
    </row>
    <row r="42" spans="1:14" s="38" customFormat="1" ht="13.5" customHeight="1">
      <c r="A42" s="59" t="s">
        <v>29</v>
      </c>
      <c r="B42" s="100" t="s">
        <v>58</v>
      </c>
      <c r="C42" s="100" t="s">
        <v>59</v>
      </c>
      <c r="D42" s="60" t="s">
        <v>60</v>
      </c>
      <c r="E42" s="61" t="s">
        <v>32</v>
      </c>
      <c r="F42" s="61" t="s">
        <v>61</v>
      </c>
      <c r="G42" s="61" t="s">
        <v>62</v>
      </c>
      <c r="H42" s="386" t="s">
        <v>63</v>
      </c>
      <c r="I42" s="387"/>
      <c r="L42" s="101" t="s">
        <v>77</v>
      </c>
      <c r="M42" s="102" t="s">
        <v>78</v>
      </c>
      <c r="N42" s="103" t="s">
        <v>79</v>
      </c>
    </row>
    <row r="43" spans="1:14" s="38" customFormat="1" ht="13.5" customHeight="1">
      <c r="A43" s="67"/>
      <c r="B43" s="104"/>
      <c r="C43" s="104"/>
      <c r="D43" s="68"/>
      <c r="E43" s="69"/>
      <c r="F43" s="105"/>
      <c r="G43" s="70"/>
      <c r="H43" s="390"/>
      <c r="I43" s="391"/>
      <c r="L43" s="106" t="e">
        <f>IF(COUNTA(#REF!)=0,IF(#REF!="","",#REF!),IF(#REF!="","",#REF!))</f>
        <v>#REF!</v>
      </c>
      <c r="M43" s="107" t="e">
        <f>IF(COUNTA(#REF!)=0,IF(#REF!="","",#REF!),IF(#REF!="","",#REF!))</f>
        <v>#REF!</v>
      </c>
      <c r="N43" s="108" t="e">
        <f>IF(AND(L43&lt;&gt;"",M43&lt;&gt;""),L43&amp;"/"&amp;M43,IF(AND(L43&lt;&gt;"",M43=""),L43,IF(AND(L43="",M43&lt;&gt;""),M43,"")))</f>
        <v>#REF!</v>
      </c>
    </row>
    <row r="44" spans="1:14" s="38" customFormat="1" ht="13.5" customHeight="1">
      <c r="A44" s="59" t="str">
        <f>+$A$8</f>
        <v>a</v>
      </c>
      <c r="B44" s="109" t="str">
        <f>+$B$8</f>
        <v>撤去</v>
      </c>
      <c r="C44" s="109"/>
      <c r="D44" s="76"/>
      <c r="E44" s="61"/>
      <c r="F44" s="110"/>
      <c r="G44" s="77"/>
      <c r="H44" s="388"/>
      <c r="I44" s="389"/>
      <c r="L44" s="101" t="e">
        <f>IF(COUNTA(#REF!)=0,IF(#REF!="","",#REF!),IF(#REF!="","",#REF!))</f>
        <v>#REF!</v>
      </c>
      <c r="M44" s="102" t="e">
        <f>IF(COUNTA(#REF!)=0,IF(#REF!="","",#REF!),IF(#REF!="","",#REF!))</f>
        <v>#REF!</v>
      </c>
      <c r="N44" s="103" t="e">
        <f>IF(AND(L44&lt;&gt;"",M44&lt;&gt;""),L44&amp;"/"&amp;M44,IF(AND(L44&lt;&gt;"",M44=""),L44,IF(AND(L44="",M44&lt;&gt;""),M44,"")))</f>
        <v>#REF!</v>
      </c>
    </row>
    <row r="45" spans="1:14" s="118" customFormat="1" ht="13.5" customHeight="1">
      <c r="A45" s="111"/>
      <c r="B45" s="112"/>
      <c r="C45" s="112"/>
      <c r="D45" s="113"/>
      <c r="E45" s="114"/>
      <c r="F45" s="115"/>
      <c r="G45" s="115"/>
      <c r="H45" s="396"/>
      <c r="I45" s="397"/>
      <c r="L45" s="106" t="e">
        <f>IF(COUNTA(#REF!)=0,IF(#REF!="","",#REF!),IF(#REF!="","",#REF!))</f>
        <v>#REF!</v>
      </c>
      <c r="M45" s="107" t="e">
        <f>IF(COUNTA(#REF!)=0,IF(#REF!="","",#REF!),IF(#REF!="","",#REF!))</f>
        <v>#REF!</v>
      </c>
      <c r="N45" s="108" t="e">
        <f t="shared" ref="N45:N74" si="1">IF(AND(L45&lt;&gt;"",M45&lt;&gt;""),L45&amp;"/"&amp;M45,IF(AND(L45&lt;&gt;"",M45=""),L45,IF(AND(L45="",M45&lt;&gt;""),M45,"")))</f>
        <v>#REF!</v>
      </c>
    </row>
    <row r="46" spans="1:14" s="38" customFormat="1" ht="13.5" customHeight="1">
      <c r="A46" s="59"/>
      <c r="B46" s="109" t="s">
        <v>821</v>
      </c>
      <c r="C46" s="109"/>
      <c r="D46" s="76"/>
      <c r="E46" s="61"/>
      <c r="F46" s="110"/>
      <c r="G46" s="110"/>
      <c r="H46" s="398"/>
      <c r="I46" s="399"/>
      <c r="L46" s="101" t="e">
        <f>IF(COUNTA(#REF!)=0,IF(#REF!="","",#REF!),IF(#REF!="","",#REF!))</f>
        <v>#REF!</v>
      </c>
      <c r="M46" s="102" t="e">
        <f>IF(COUNTA(#REF!)=0,IF(#REF!="","",#REF!),IF(#REF!="","",#REF!))</f>
        <v>#REF!</v>
      </c>
      <c r="N46" s="103" t="e">
        <f t="shared" si="1"/>
        <v>#REF!</v>
      </c>
    </row>
    <row r="47" spans="1:14" s="118" customFormat="1" ht="13.5" customHeight="1">
      <c r="A47" s="111"/>
      <c r="B47" s="143"/>
      <c r="C47" s="143"/>
      <c r="D47" s="84"/>
      <c r="E47" s="114"/>
      <c r="F47" s="115"/>
      <c r="G47" s="115"/>
      <c r="H47" s="396"/>
      <c r="I47" s="404"/>
      <c r="L47" s="106" t="e">
        <f>IF(COUNTA(#REF!)=0,IF(#REF!="","",#REF!),IF(#REF!="","",#REF!))</f>
        <v>#REF!</v>
      </c>
      <c r="M47" s="107" t="e">
        <f>IF(COUNTA(#REF!)=0,IF(#REF!="","",#REF!),IF(#REF!="","",#REF!))</f>
        <v>#REF!</v>
      </c>
      <c r="N47" s="108" t="e">
        <f t="shared" si="1"/>
        <v>#REF!</v>
      </c>
    </row>
    <row r="48" spans="1:14" s="38" customFormat="1" ht="13.5" customHeight="1">
      <c r="A48" s="59"/>
      <c r="B48" s="109" t="s">
        <v>822</v>
      </c>
      <c r="C48" s="109" t="s">
        <v>823</v>
      </c>
      <c r="D48" s="76">
        <v>13</v>
      </c>
      <c r="E48" s="61" t="s">
        <v>85</v>
      </c>
      <c r="F48" s="110"/>
      <c r="G48" s="110"/>
      <c r="H48" s="398"/>
      <c r="I48" s="399"/>
      <c r="L48" s="101" t="e">
        <f>IF(COUNTA(#REF!)=0,IF(#REF!="","",#REF!),IF(#REF!="","",#REF!))</f>
        <v>#REF!</v>
      </c>
      <c r="M48" s="102" t="e">
        <f>IF(COUNTA(#REF!)=0,IF(#REF!="","",#REF!),IF(#REF!="","",#REF!))</f>
        <v>#REF!</v>
      </c>
      <c r="N48" s="103" t="e">
        <f t="shared" si="1"/>
        <v>#REF!</v>
      </c>
    </row>
    <row r="49" spans="1:14" s="118" customFormat="1" ht="13.5" customHeight="1">
      <c r="A49" s="111"/>
      <c r="B49" s="143"/>
      <c r="C49" s="143"/>
      <c r="D49" s="84"/>
      <c r="E49" s="114"/>
      <c r="F49" s="115"/>
      <c r="G49" s="115"/>
      <c r="H49" s="396"/>
      <c r="I49" s="404"/>
      <c r="L49" s="106" t="e">
        <f>IF(COUNTA(#REF!)=0,IF(#REF!="","",#REF!),IF(#REF!="","",#REF!))</f>
        <v>#REF!</v>
      </c>
      <c r="M49" s="107" t="e">
        <f>IF(COUNTA(#REF!)=0,IF(#REF!="","",#REF!),IF(#REF!="","",#REF!))</f>
        <v>#REF!</v>
      </c>
      <c r="N49" s="108" t="e">
        <f t="shared" si="1"/>
        <v>#REF!</v>
      </c>
    </row>
    <row r="50" spans="1:14" s="38" customFormat="1" ht="13.5" customHeight="1">
      <c r="A50" s="59"/>
      <c r="B50" s="109" t="s">
        <v>824</v>
      </c>
      <c r="C50" s="109" t="s">
        <v>825</v>
      </c>
      <c r="D50" s="76">
        <v>16</v>
      </c>
      <c r="E50" s="61" t="s">
        <v>119</v>
      </c>
      <c r="F50" s="110"/>
      <c r="G50" s="110"/>
      <c r="H50" s="398"/>
      <c r="I50" s="399"/>
      <c r="L50" s="101" t="e">
        <f>IF(COUNTA(#REF!)=0,IF(#REF!="","",#REF!),IF(#REF!="","",#REF!))</f>
        <v>#REF!</v>
      </c>
      <c r="M50" s="102" t="e">
        <f>IF(COUNTA(#REF!)=0,IF(#REF!="","",#REF!),IF(#REF!="","",#REF!))</f>
        <v>#REF!</v>
      </c>
      <c r="N50" s="103" t="e">
        <f t="shared" si="1"/>
        <v>#REF!</v>
      </c>
    </row>
    <row r="51" spans="1:14" s="118" customFormat="1" ht="13.5" customHeight="1">
      <c r="A51" s="111"/>
      <c r="B51" s="143"/>
      <c r="C51" s="143"/>
      <c r="D51" s="84"/>
      <c r="E51" s="114"/>
      <c r="F51" s="115"/>
      <c r="G51" s="115"/>
      <c r="H51" s="396"/>
      <c r="I51" s="404"/>
      <c r="L51" s="106" t="e">
        <f>IF(COUNTA(#REF!)=0,IF(#REF!="","",#REF!),IF(#REF!="","",#REF!))</f>
        <v>#REF!</v>
      </c>
      <c r="M51" s="107" t="e">
        <f>IF(COUNTA(#REF!)=0,IF(#REF!="","",#REF!),IF(#REF!="","",#REF!))</f>
        <v>#REF!</v>
      </c>
      <c r="N51" s="108" t="e">
        <f t="shared" si="1"/>
        <v>#REF!</v>
      </c>
    </row>
    <row r="52" spans="1:14" s="38" customFormat="1" ht="13.5" customHeight="1">
      <c r="A52" s="59"/>
      <c r="B52" s="109" t="s">
        <v>826</v>
      </c>
      <c r="C52" s="109" t="s">
        <v>827</v>
      </c>
      <c r="D52" s="76">
        <v>1.3</v>
      </c>
      <c r="E52" s="61" t="s">
        <v>85</v>
      </c>
      <c r="F52" s="110"/>
      <c r="G52" s="110"/>
      <c r="H52" s="398"/>
      <c r="I52" s="399"/>
      <c r="L52" s="101" t="e">
        <f>IF(COUNTA(#REF!)=0,IF(#REF!="","",#REF!),IF(#REF!="","",#REF!))</f>
        <v>#REF!</v>
      </c>
      <c r="M52" s="102" t="e">
        <f>IF(COUNTA(#REF!)=0,IF(#REF!="","",#REF!),IF(#REF!="","",#REF!))</f>
        <v>#REF!</v>
      </c>
      <c r="N52" s="103" t="e">
        <f t="shared" si="1"/>
        <v>#REF!</v>
      </c>
    </row>
    <row r="53" spans="1:14" s="118" customFormat="1" ht="13.5" customHeight="1">
      <c r="A53" s="111"/>
      <c r="B53" s="143"/>
      <c r="C53" s="143"/>
      <c r="D53" s="84"/>
      <c r="E53" s="114"/>
      <c r="F53" s="115"/>
      <c r="G53" s="115"/>
      <c r="H53" s="396"/>
      <c r="I53" s="404"/>
      <c r="L53" s="106" t="e">
        <f>IF(COUNTA(#REF!)=0,IF(#REF!="","",#REF!),IF(#REF!="","",#REF!))</f>
        <v>#REF!</v>
      </c>
      <c r="M53" s="107" t="e">
        <f>IF(COUNTA(#REF!)=0,IF(#REF!="","",#REF!),IF(#REF!="","",#REF!))</f>
        <v>#REF!</v>
      </c>
      <c r="N53" s="108" t="e">
        <f t="shared" si="1"/>
        <v>#REF!</v>
      </c>
    </row>
    <row r="54" spans="1:14" s="38" customFormat="1" ht="13.5" customHeight="1">
      <c r="A54" s="59"/>
      <c r="B54" s="109" t="s">
        <v>824</v>
      </c>
      <c r="C54" s="109" t="s">
        <v>828</v>
      </c>
      <c r="D54" s="76">
        <v>2.6</v>
      </c>
      <c r="E54" s="61" t="s">
        <v>119</v>
      </c>
      <c r="F54" s="110"/>
      <c r="G54" s="110"/>
      <c r="H54" s="398"/>
      <c r="I54" s="399"/>
      <c r="L54" s="101" t="e">
        <f>IF(COUNTA(#REF!)=0,IF(#REF!="","",#REF!),IF(#REF!="","",#REF!))</f>
        <v>#REF!</v>
      </c>
      <c r="M54" s="102" t="e">
        <f>IF(COUNTA(#REF!)=0,IF(#REF!="","",#REF!),IF(#REF!="","",#REF!))</f>
        <v>#REF!</v>
      </c>
      <c r="N54" s="103" t="e">
        <f t="shared" si="1"/>
        <v>#REF!</v>
      </c>
    </row>
    <row r="55" spans="1:14" s="118" customFormat="1" ht="13.5" customHeight="1">
      <c r="A55" s="111"/>
      <c r="B55" s="112"/>
      <c r="C55" s="112"/>
      <c r="D55" s="113"/>
      <c r="E55" s="114"/>
      <c r="F55" s="115"/>
      <c r="G55" s="115"/>
      <c r="H55" s="396"/>
      <c r="I55" s="397"/>
      <c r="L55" s="106" t="e">
        <f>IF(COUNTA(#REF!)=0,IF(#REF!="","",#REF!),IF(#REF!="","",#REF!))</f>
        <v>#REF!</v>
      </c>
      <c r="M55" s="107" t="e">
        <f>IF(COUNTA(#REF!)=0,IF(#REF!="","",#REF!),IF(#REF!="","",#REF!))</f>
        <v>#REF!</v>
      </c>
      <c r="N55" s="108" t="e">
        <f t="shared" si="1"/>
        <v>#REF!</v>
      </c>
    </row>
    <row r="56" spans="1:14" s="38" customFormat="1" ht="13.5" customHeight="1">
      <c r="A56" s="59"/>
      <c r="B56" s="109"/>
      <c r="C56" s="109"/>
      <c r="D56" s="76"/>
      <c r="E56" s="61"/>
      <c r="F56" s="110"/>
      <c r="G56" s="110"/>
      <c r="H56" s="398"/>
      <c r="I56" s="399"/>
      <c r="L56" s="101" t="e">
        <f>IF(COUNTA(#REF!)=0,IF(#REF!="","",#REF!),IF(#REF!="","",#REF!))</f>
        <v>#REF!</v>
      </c>
      <c r="M56" s="102" t="e">
        <f>IF(COUNTA(#REF!)=0,IF(#REF!="","",#REF!),IF(#REF!="","",#REF!))</f>
        <v>#REF!</v>
      </c>
      <c r="N56" s="103" t="e">
        <f t="shared" si="1"/>
        <v>#REF!</v>
      </c>
    </row>
    <row r="57" spans="1:14" s="118" customFormat="1" ht="13.5" customHeight="1">
      <c r="A57" s="111"/>
      <c r="B57" s="112"/>
      <c r="C57" s="112"/>
      <c r="D57" s="113"/>
      <c r="E57" s="114"/>
      <c r="F57" s="115"/>
      <c r="G57" s="115"/>
      <c r="H57" s="396"/>
      <c r="I57" s="397"/>
      <c r="L57" s="106" t="e">
        <f>IF(COUNTA(#REF!)=0,IF(#REF!="","",#REF!),IF(#REF!="","",#REF!))</f>
        <v>#REF!</v>
      </c>
      <c r="M57" s="107" t="e">
        <f>IF(COUNTA(#REF!)=0,IF(#REF!="","",#REF!),IF(#REF!="","",#REF!))</f>
        <v>#REF!</v>
      </c>
      <c r="N57" s="108" t="e">
        <f t="shared" si="1"/>
        <v>#REF!</v>
      </c>
    </row>
    <row r="58" spans="1:14" s="38" customFormat="1" ht="13.5" customHeight="1">
      <c r="A58" s="59"/>
      <c r="B58" s="109" t="s">
        <v>829</v>
      </c>
      <c r="C58" s="109"/>
      <c r="D58" s="76"/>
      <c r="E58" s="61"/>
      <c r="F58" s="110"/>
      <c r="G58" s="110"/>
      <c r="H58" s="398"/>
      <c r="I58" s="399"/>
      <c r="L58" s="101" t="e">
        <f>IF(COUNTA(#REF!)=0,IF(#REF!="","",#REF!),IF(#REF!="","",#REF!))</f>
        <v>#REF!</v>
      </c>
      <c r="M58" s="102" t="e">
        <f>IF(COUNTA(#REF!)=0,IF(#REF!="","",#REF!),IF(#REF!="","",#REF!))</f>
        <v>#REF!</v>
      </c>
      <c r="N58" s="103" t="e">
        <f t="shared" si="1"/>
        <v>#REF!</v>
      </c>
    </row>
    <row r="59" spans="1:14" s="118" customFormat="1" ht="13.5" customHeight="1">
      <c r="A59" s="111"/>
      <c r="B59" s="112"/>
      <c r="C59" s="112"/>
      <c r="D59" s="113"/>
      <c r="E59" s="114"/>
      <c r="F59" s="115"/>
      <c r="G59" s="115"/>
      <c r="H59" s="396"/>
      <c r="I59" s="404"/>
      <c r="L59" s="106" t="e">
        <f>IF(COUNTA(#REF!)=0,IF(#REF!="","",#REF!),IF(#REF!="","",#REF!))</f>
        <v>#REF!</v>
      </c>
      <c r="M59" s="107" t="e">
        <f>IF(COUNTA(#REF!)=0,IF(#REF!="","",#REF!),IF(#REF!="","",#REF!))</f>
        <v>#REF!</v>
      </c>
      <c r="N59" s="108" t="e">
        <f t="shared" si="1"/>
        <v>#REF!</v>
      </c>
    </row>
    <row r="60" spans="1:14" s="38" customFormat="1" ht="13.5" customHeight="1">
      <c r="A60" s="59"/>
      <c r="B60" s="109" t="s">
        <v>822</v>
      </c>
      <c r="C60" s="109" t="s">
        <v>830</v>
      </c>
      <c r="D60" s="76">
        <v>13.4</v>
      </c>
      <c r="E60" s="61" t="s">
        <v>85</v>
      </c>
      <c r="F60" s="110"/>
      <c r="G60" s="110"/>
      <c r="H60" s="398"/>
      <c r="I60" s="399"/>
      <c r="L60" s="101" t="e">
        <f>IF(COUNTA(#REF!)=0,IF(#REF!="","",#REF!),IF(#REF!="","",#REF!))</f>
        <v>#REF!</v>
      </c>
      <c r="M60" s="102" t="e">
        <f>IF(COUNTA(#REF!)=0,IF(#REF!="","",#REF!),IF(#REF!="","",#REF!))</f>
        <v>#REF!</v>
      </c>
      <c r="N60" s="103" t="e">
        <f t="shared" si="1"/>
        <v>#REF!</v>
      </c>
    </row>
    <row r="61" spans="1:14" s="118" customFormat="1" ht="13.5" customHeight="1">
      <c r="A61" s="111"/>
      <c r="B61" s="112"/>
      <c r="C61" s="112"/>
      <c r="D61" s="113"/>
      <c r="E61" s="114"/>
      <c r="F61" s="115"/>
      <c r="G61" s="115"/>
      <c r="H61" s="396"/>
      <c r="I61" s="404"/>
      <c r="L61" s="106" t="e">
        <f>IF(COUNTA(#REF!)=0,IF(#REF!="","",#REF!),IF(#REF!="","",#REF!))</f>
        <v>#REF!</v>
      </c>
      <c r="M61" s="107" t="e">
        <f>IF(COUNTA(#REF!)=0,IF(#REF!="","",#REF!),IF(#REF!="","",#REF!))</f>
        <v>#REF!</v>
      </c>
      <c r="N61" s="108" t="e">
        <f t="shared" si="1"/>
        <v>#REF!</v>
      </c>
    </row>
    <row r="62" spans="1:14" s="38" customFormat="1" ht="13.5" customHeight="1">
      <c r="A62" s="59"/>
      <c r="B62" s="109" t="s">
        <v>824</v>
      </c>
      <c r="C62" s="109" t="s">
        <v>825</v>
      </c>
      <c r="D62" s="76">
        <v>13.8</v>
      </c>
      <c r="E62" s="61" t="s">
        <v>119</v>
      </c>
      <c r="F62" s="110"/>
      <c r="G62" s="110"/>
      <c r="H62" s="398"/>
      <c r="I62" s="399"/>
      <c r="L62" s="101" t="e">
        <f>IF(COUNTA(#REF!)=0,IF(#REF!="","",#REF!),IF(#REF!="","",#REF!))</f>
        <v>#REF!</v>
      </c>
      <c r="M62" s="102" t="e">
        <f>IF(COUNTA(#REF!)=0,IF(#REF!="","",#REF!),IF(#REF!="","",#REF!))</f>
        <v>#REF!</v>
      </c>
      <c r="N62" s="103" t="e">
        <f t="shared" si="1"/>
        <v>#REF!</v>
      </c>
    </row>
    <row r="63" spans="1:14" s="118" customFormat="1" ht="13.5" customHeight="1">
      <c r="A63" s="111"/>
      <c r="B63" s="112"/>
      <c r="C63" s="112"/>
      <c r="D63" s="113"/>
      <c r="E63" s="114"/>
      <c r="F63" s="115"/>
      <c r="G63" s="115"/>
      <c r="H63" s="396"/>
      <c r="I63" s="397"/>
      <c r="L63" s="106" t="e">
        <f>IF(COUNTA(#REF!)=0,IF(#REF!="","",#REF!),IF(#REF!="","",#REF!))</f>
        <v>#REF!</v>
      </c>
      <c r="M63" s="107" t="e">
        <f>IF(COUNTA(#REF!)=0,IF(#REF!="","",#REF!),IF(#REF!="","",#REF!))</f>
        <v>#REF!</v>
      </c>
      <c r="N63" s="108" t="e">
        <f t="shared" si="1"/>
        <v>#REF!</v>
      </c>
    </row>
    <row r="64" spans="1:14" s="38" customFormat="1" ht="13.5" customHeight="1">
      <c r="A64" s="59"/>
      <c r="B64" s="109" t="s">
        <v>831</v>
      </c>
      <c r="C64" s="109" t="s">
        <v>832</v>
      </c>
      <c r="D64" s="76">
        <v>9.1999999999999993</v>
      </c>
      <c r="E64" s="61" t="s">
        <v>85</v>
      </c>
      <c r="F64" s="110"/>
      <c r="G64" s="110"/>
      <c r="H64" s="398"/>
      <c r="I64" s="399"/>
      <c r="L64" s="101" t="e">
        <f>IF(COUNTA(#REF!)=0,IF(#REF!="","",#REF!),IF(#REF!="","",#REF!))</f>
        <v>#REF!</v>
      </c>
      <c r="M64" s="102" t="e">
        <f>IF(COUNTA(#REF!)=0,IF(#REF!="","",#REF!),IF(#REF!="","",#REF!))</f>
        <v>#REF!</v>
      </c>
      <c r="N64" s="103" t="e">
        <f t="shared" si="1"/>
        <v>#REF!</v>
      </c>
    </row>
    <row r="65" spans="1:14" s="118" customFormat="1" ht="13.5" customHeight="1">
      <c r="A65" s="111"/>
      <c r="B65" s="112"/>
      <c r="C65" s="112"/>
      <c r="D65" s="113"/>
      <c r="E65" s="114"/>
      <c r="F65" s="115"/>
      <c r="G65" s="115"/>
      <c r="H65" s="396"/>
      <c r="I65" s="404"/>
      <c r="L65" s="106" t="e">
        <f>IF(COUNTA(#REF!)=0,IF(#REF!="","",#REF!),IF(#REF!="","",#REF!))</f>
        <v>#REF!</v>
      </c>
      <c r="M65" s="107" t="e">
        <f>IF(COUNTA(#REF!)=0,IF(#REF!="","",#REF!),IF(#REF!="","",#REF!))</f>
        <v>#REF!</v>
      </c>
      <c r="N65" s="108" t="e">
        <f t="shared" si="1"/>
        <v>#REF!</v>
      </c>
    </row>
    <row r="66" spans="1:14" s="38" customFormat="1" ht="13.5" customHeight="1">
      <c r="A66" s="59"/>
      <c r="B66" s="109" t="s">
        <v>824</v>
      </c>
      <c r="C66" s="109" t="s">
        <v>833</v>
      </c>
      <c r="D66" s="76">
        <v>8.4</v>
      </c>
      <c r="E66" s="61" t="s">
        <v>119</v>
      </c>
      <c r="F66" s="110"/>
      <c r="G66" s="110"/>
      <c r="H66" s="398"/>
      <c r="I66" s="399"/>
      <c r="L66" s="101" t="e">
        <f>IF(COUNTA(#REF!)=0,IF(#REF!="","",#REF!),IF(#REF!="","",#REF!))</f>
        <v>#REF!</v>
      </c>
      <c r="M66" s="102" t="e">
        <f>IF(COUNTA(#REF!)=0,IF(#REF!="","",#REF!),IF(#REF!="","",#REF!))</f>
        <v>#REF!</v>
      </c>
      <c r="N66" s="103" t="e">
        <f t="shared" si="1"/>
        <v>#REF!</v>
      </c>
    </row>
    <row r="67" spans="1:14" s="118" customFormat="1" ht="13.5" customHeight="1">
      <c r="A67" s="111"/>
      <c r="B67" s="112"/>
      <c r="C67" s="112"/>
      <c r="D67" s="113"/>
      <c r="E67" s="114"/>
      <c r="F67" s="115"/>
      <c r="G67" s="115"/>
      <c r="H67" s="396"/>
      <c r="I67" s="404"/>
      <c r="L67" s="106" t="e">
        <f>IF(COUNTA(#REF!)=0,IF(#REF!="","",#REF!),IF(#REF!="","",#REF!))</f>
        <v>#REF!</v>
      </c>
      <c r="M67" s="107" t="e">
        <f>IF(COUNTA(#REF!)=0,IF(#REF!="","",#REF!),IF(#REF!="","",#REF!))</f>
        <v>#REF!</v>
      </c>
      <c r="N67" s="108" t="e">
        <f t="shared" si="1"/>
        <v>#REF!</v>
      </c>
    </row>
    <row r="68" spans="1:14" s="38" customFormat="1" ht="13.5" customHeight="1">
      <c r="A68" s="59"/>
      <c r="B68" s="109" t="s">
        <v>834</v>
      </c>
      <c r="C68" s="109" t="s">
        <v>835</v>
      </c>
      <c r="D68" s="76">
        <v>9.1999999999999993</v>
      </c>
      <c r="E68" s="61" t="s">
        <v>85</v>
      </c>
      <c r="F68" s="110"/>
      <c r="G68" s="110"/>
      <c r="H68" s="398"/>
      <c r="I68" s="399"/>
      <c r="L68" s="101" t="e">
        <f>IF(COUNTA(#REF!)=0,IF(#REF!="","",#REF!),IF(#REF!="","",#REF!))</f>
        <v>#REF!</v>
      </c>
      <c r="M68" s="102" t="e">
        <f>IF(COUNTA(#REF!)=0,IF(#REF!="","",#REF!),IF(#REF!="","",#REF!))</f>
        <v>#REF!</v>
      </c>
      <c r="N68" s="103" t="e">
        <f t="shared" si="1"/>
        <v>#REF!</v>
      </c>
    </row>
    <row r="69" spans="1:14" s="118" customFormat="1" ht="13.5" customHeight="1">
      <c r="A69" s="111"/>
      <c r="B69" s="112"/>
      <c r="C69" s="112"/>
      <c r="D69" s="113"/>
      <c r="E69" s="114"/>
      <c r="F69" s="115"/>
      <c r="G69" s="115"/>
      <c r="H69" s="396"/>
      <c r="I69" s="404"/>
      <c r="L69" s="106" t="e">
        <f>IF(COUNTA(#REF!)=0,IF(#REF!="","",#REF!),IF(#REF!="","",#REF!))</f>
        <v>#REF!</v>
      </c>
      <c r="M69" s="107" t="e">
        <f>IF(COUNTA(#REF!)=0,IF(#REF!="","",#REF!),IF(#REF!="","",#REF!))</f>
        <v>#REF!</v>
      </c>
      <c r="N69" s="108" t="e">
        <f t="shared" si="1"/>
        <v>#REF!</v>
      </c>
    </row>
    <row r="70" spans="1:14" s="38" customFormat="1" ht="13.5" customHeight="1">
      <c r="A70" s="59"/>
      <c r="B70" s="109" t="s">
        <v>824</v>
      </c>
      <c r="C70" s="109" t="s">
        <v>836</v>
      </c>
      <c r="D70" s="76">
        <v>8.4</v>
      </c>
      <c r="E70" s="61" t="s">
        <v>119</v>
      </c>
      <c r="F70" s="110"/>
      <c r="G70" s="110"/>
      <c r="H70" s="398"/>
      <c r="I70" s="399"/>
      <c r="L70" s="101" t="e">
        <f>IF(COUNTA(#REF!)=0,IF(#REF!="","",#REF!),IF(#REF!="","",#REF!))</f>
        <v>#REF!</v>
      </c>
      <c r="M70" s="102" t="e">
        <f>IF(COUNTA(#REF!)=0,IF(#REF!="","",#REF!),IF(#REF!="","",#REF!))</f>
        <v>#REF!</v>
      </c>
      <c r="N70" s="103" t="e">
        <f t="shared" si="1"/>
        <v>#REF!</v>
      </c>
    </row>
    <row r="71" spans="1:14" s="118" customFormat="1" ht="13.5" customHeight="1">
      <c r="A71" s="111"/>
      <c r="B71" s="112"/>
      <c r="C71" s="112"/>
      <c r="D71" s="113"/>
      <c r="E71" s="114"/>
      <c r="F71" s="115"/>
      <c r="G71" s="115"/>
      <c r="H71" s="396"/>
      <c r="I71" s="404"/>
      <c r="L71" s="106" t="e">
        <f>IF(COUNTA(#REF!)=0,IF(#REF!="","",#REF!),IF(#REF!="","",#REF!))</f>
        <v>#REF!</v>
      </c>
      <c r="M71" s="107" t="e">
        <f>IF(COUNTA(#REF!)=0,IF(#REF!="","",#REF!),IF(#REF!="","",#REF!))</f>
        <v>#REF!</v>
      </c>
      <c r="N71" s="108" t="e">
        <f t="shared" si="1"/>
        <v>#REF!</v>
      </c>
    </row>
    <row r="72" spans="1:14" s="38" customFormat="1" ht="13.5" customHeight="1">
      <c r="A72" s="59"/>
      <c r="B72" s="141" t="s">
        <v>837</v>
      </c>
      <c r="C72" s="109" t="s">
        <v>838</v>
      </c>
      <c r="D72" s="76">
        <v>10</v>
      </c>
      <c r="E72" s="61" t="s">
        <v>119</v>
      </c>
      <c r="F72" s="110"/>
      <c r="G72" s="110"/>
      <c r="H72" s="398"/>
      <c r="I72" s="399"/>
      <c r="L72" s="101" t="e">
        <f>IF(COUNTA(#REF!)=0,IF(#REF!="","",#REF!),IF(#REF!="","",#REF!))</f>
        <v>#REF!</v>
      </c>
      <c r="M72" s="102" t="e">
        <f>IF(COUNTA(#REF!)=0,IF(#REF!="","",#REF!),IF(#REF!="","",#REF!))</f>
        <v>#REF!</v>
      </c>
      <c r="N72" s="103" t="e">
        <f t="shared" si="1"/>
        <v>#REF!</v>
      </c>
    </row>
    <row r="73" spans="1:14" s="118" customFormat="1" ht="13.5" customHeight="1">
      <c r="A73" s="111"/>
      <c r="B73" s="112"/>
      <c r="C73" s="112"/>
      <c r="D73" s="113"/>
      <c r="E73" s="114"/>
      <c r="F73" s="115"/>
      <c r="G73" s="115"/>
      <c r="H73" s="400"/>
      <c r="I73" s="401"/>
      <c r="L73" s="106" t="e">
        <f>IF(COUNTA(#REF!)=0,IF(#REF!="","",#REF!),IF(#REF!="","",#REF!))</f>
        <v>#REF!</v>
      </c>
      <c r="M73" s="107" t="e">
        <f>IF(COUNTA(#REF!)=0,IF(#REF!="","",#REF!),IF(#REF!="","",#REF!))</f>
        <v>#REF!</v>
      </c>
      <c r="N73" s="108" t="e">
        <f t="shared" si="1"/>
        <v>#REF!</v>
      </c>
    </row>
    <row r="74" spans="1:14" s="38" customFormat="1" ht="13.5" customHeight="1">
      <c r="A74" s="87"/>
      <c r="B74" s="125"/>
      <c r="C74" s="126"/>
      <c r="D74" s="88"/>
      <c r="E74" s="89"/>
      <c r="F74" s="127"/>
      <c r="G74" s="127"/>
      <c r="H74" s="402"/>
      <c r="I74" s="403"/>
      <c r="L74" s="94" t="e">
        <f>IF(COUNTA(#REF!)=0,IF(#REF!="","",#REF!),IF(#REF!="","",#REF!))</f>
        <v>#REF!</v>
      </c>
      <c r="M74" s="128" t="e">
        <f>IF(COUNTA(#REF!)=0,IF(#REF!="","",#REF!),IF(#REF!="","",#REF!))</f>
        <v>#REF!</v>
      </c>
      <c r="N74" s="129" t="e">
        <f t="shared" si="1"/>
        <v>#REF!</v>
      </c>
    </row>
    <row r="75" spans="1:14" s="118" customFormat="1" ht="13.5" customHeight="1">
      <c r="A75" s="130"/>
      <c r="B75" s="131"/>
      <c r="C75" s="131"/>
      <c r="E75" s="132"/>
      <c r="F75" s="133"/>
      <c r="G75" s="134"/>
    </row>
    <row r="76" spans="1:14" s="38" customFormat="1" ht="13.5" customHeight="1">
      <c r="A76" s="50"/>
      <c r="B76" s="136"/>
      <c r="C76" s="136"/>
      <c r="E76" s="95"/>
      <c r="F76" s="137"/>
      <c r="G76" s="138"/>
    </row>
    <row r="77" spans="1:14" s="38" customFormat="1" ht="13.5" customHeight="1">
      <c r="A77" s="376"/>
      <c r="B77" s="394"/>
      <c r="C77" s="394"/>
      <c r="D77" s="379"/>
      <c r="E77" s="381"/>
      <c r="F77" s="382"/>
      <c r="G77" s="48"/>
      <c r="H77" s="3"/>
    </row>
    <row r="78" spans="1:14" s="38" customFormat="1" ht="13.5" customHeight="1">
      <c r="A78" s="395"/>
      <c r="B78" s="395"/>
      <c r="C78" s="395"/>
      <c r="D78" s="380"/>
      <c r="E78" s="383"/>
      <c r="F78" s="383"/>
      <c r="G78" s="51"/>
      <c r="H78" s="52" t="s">
        <v>57</v>
      </c>
      <c r="I78" s="53">
        <f>I40+1</f>
        <v>77</v>
      </c>
    </row>
    <row r="79" spans="1:14" s="38" customFormat="1" ht="13.5" customHeight="1">
      <c r="A79" s="54"/>
      <c r="B79" s="96"/>
      <c r="C79" s="96"/>
      <c r="D79" s="55"/>
      <c r="E79" s="56"/>
      <c r="F79" s="57"/>
      <c r="G79" s="57"/>
      <c r="H79" s="384"/>
      <c r="I79" s="385"/>
      <c r="L79" s="97"/>
      <c r="M79" s="98"/>
      <c r="N79" s="99"/>
    </row>
    <row r="80" spans="1:14" s="38" customFormat="1" ht="13.5" customHeight="1">
      <c r="A80" s="59" t="s">
        <v>29</v>
      </c>
      <c r="B80" s="100" t="s">
        <v>58</v>
      </c>
      <c r="C80" s="100" t="s">
        <v>59</v>
      </c>
      <c r="D80" s="60" t="s">
        <v>60</v>
      </c>
      <c r="E80" s="61" t="s">
        <v>32</v>
      </c>
      <c r="F80" s="61" t="s">
        <v>61</v>
      </c>
      <c r="G80" s="61" t="s">
        <v>62</v>
      </c>
      <c r="H80" s="386" t="s">
        <v>63</v>
      </c>
      <c r="I80" s="387"/>
      <c r="L80" s="101" t="s">
        <v>77</v>
      </c>
      <c r="M80" s="102" t="s">
        <v>78</v>
      </c>
      <c r="N80" s="103" t="s">
        <v>79</v>
      </c>
    </row>
    <row r="81" spans="1:14" s="38" customFormat="1" ht="13.5" customHeight="1">
      <c r="A81" s="67"/>
      <c r="B81" s="104"/>
      <c r="C81" s="104"/>
      <c r="D81" s="68"/>
      <c r="E81" s="69"/>
      <c r="F81" s="105"/>
      <c r="G81" s="70"/>
      <c r="H81" s="390"/>
      <c r="I81" s="391"/>
      <c r="L81" s="106" t="e">
        <f>IF(COUNTA(#REF!)=0,IF(#REF!="","",#REF!),IF(#REF!="","",#REF!))</f>
        <v>#REF!</v>
      </c>
      <c r="M81" s="107" t="e">
        <f>IF(COUNTA(#REF!)=0,IF(#REF!="","",#REF!),IF(#REF!="","",#REF!))</f>
        <v>#REF!</v>
      </c>
      <c r="N81" s="108" t="e">
        <f>IF(AND(L81&lt;&gt;"",M81&lt;&gt;""),L81&amp;"/"&amp;M81,IF(AND(L81&lt;&gt;"",M81=""),L81,IF(AND(L81="",M81&lt;&gt;""),M81,"")))</f>
        <v>#REF!</v>
      </c>
    </row>
    <row r="82" spans="1:14" s="38" customFormat="1" ht="13.5" customHeight="1">
      <c r="A82" s="59"/>
      <c r="B82" s="109" t="s">
        <v>839</v>
      </c>
      <c r="C82" s="109"/>
      <c r="D82" s="76"/>
      <c r="E82" s="61"/>
      <c r="F82" s="110"/>
      <c r="G82" s="77"/>
      <c r="H82" s="388"/>
      <c r="I82" s="389"/>
      <c r="L82" s="101" t="e">
        <f>IF(COUNTA(#REF!)=0,IF(#REF!="","",#REF!),IF(#REF!="","",#REF!))</f>
        <v>#REF!</v>
      </c>
      <c r="M82" s="102" t="e">
        <f>IF(COUNTA(#REF!)=0,IF(#REF!="","",#REF!),IF(#REF!="","",#REF!))</f>
        <v>#REF!</v>
      </c>
      <c r="N82" s="103" t="e">
        <f>IF(AND(L82&lt;&gt;"",M82&lt;&gt;""),L82&amp;"/"&amp;M82,IF(AND(L82&lt;&gt;"",M82=""),L82,IF(AND(L82="",M82&lt;&gt;""),M82,"")))</f>
        <v>#REF!</v>
      </c>
    </row>
    <row r="83" spans="1:14" s="118" customFormat="1" ht="13.5" customHeight="1">
      <c r="A83" s="111"/>
      <c r="B83" s="143"/>
      <c r="C83" s="143"/>
      <c r="D83" s="84"/>
      <c r="E83" s="85"/>
      <c r="F83" s="115"/>
      <c r="G83" s="115"/>
      <c r="H83" s="396"/>
      <c r="I83" s="404"/>
      <c r="L83" s="106" t="e">
        <f>IF(COUNTA(#REF!)=0,IF(#REF!="","",#REF!),IF(#REF!="","",#REF!))</f>
        <v>#REF!</v>
      </c>
      <c r="M83" s="107" t="e">
        <f>IF(COUNTA(#REF!)=0,IF(#REF!="","",#REF!),IF(#REF!="","",#REF!))</f>
        <v>#REF!</v>
      </c>
      <c r="N83" s="108" t="e">
        <f t="shared" ref="N83:N112" si="2">IF(AND(L83&lt;&gt;"",M83&lt;&gt;""),L83&amp;"/"&amp;M83,IF(AND(L83&lt;&gt;"",M83=""),L83,IF(AND(L83="",M83&lt;&gt;""),M83,"")))</f>
        <v>#REF!</v>
      </c>
    </row>
    <row r="84" spans="1:14" s="38" customFormat="1" ht="13.5" customHeight="1">
      <c r="A84" s="59"/>
      <c r="B84" s="109" t="s">
        <v>840</v>
      </c>
      <c r="C84" s="109" t="s">
        <v>841</v>
      </c>
      <c r="D84" s="76">
        <v>13.7</v>
      </c>
      <c r="E84" s="61" t="s">
        <v>85</v>
      </c>
      <c r="F84" s="110"/>
      <c r="G84" s="110"/>
      <c r="H84" s="398"/>
      <c r="I84" s="399"/>
      <c r="L84" s="101" t="e">
        <f>IF(COUNTA(#REF!)=0,IF(#REF!="","",#REF!),IF(#REF!="","",#REF!))</f>
        <v>#REF!</v>
      </c>
      <c r="M84" s="102" t="e">
        <f>IF(COUNTA(#REF!)=0,IF(#REF!="","",#REF!),IF(#REF!="","",#REF!))</f>
        <v>#REF!</v>
      </c>
      <c r="N84" s="103" t="e">
        <f t="shared" si="2"/>
        <v>#REF!</v>
      </c>
    </row>
    <row r="85" spans="1:14" s="118" customFormat="1" ht="13.5" customHeight="1">
      <c r="A85" s="111"/>
      <c r="B85" s="143"/>
      <c r="C85" s="143" t="s">
        <v>842</v>
      </c>
      <c r="D85" s="84"/>
      <c r="E85" s="85"/>
      <c r="F85" s="115"/>
      <c r="G85" s="115"/>
      <c r="H85" s="396"/>
      <c r="I85" s="404"/>
      <c r="L85" s="106" t="e">
        <f>IF(COUNTA(#REF!)=0,IF(#REF!="","",#REF!),IF(#REF!="","",#REF!))</f>
        <v>#REF!</v>
      </c>
      <c r="M85" s="107" t="e">
        <f>IF(COUNTA(#REF!)=0,IF(#REF!="","",#REF!),IF(#REF!="","",#REF!))</f>
        <v>#REF!</v>
      </c>
      <c r="N85" s="108" t="e">
        <f t="shared" si="2"/>
        <v>#REF!</v>
      </c>
    </row>
    <row r="86" spans="1:14" s="38" customFormat="1" ht="13.5" customHeight="1">
      <c r="A86" s="59"/>
      <c r="B86" s="109" t="s">
        <v>840</v>
      </c>
      <c r="C86" s="109" t="s">
        <v>843</v>
      </c>
      <c r="D86" s="76">
        <v>273</v>
      </c>
      <c r="E86" s="61" t="s">
        <v>85</v>
      </c>
      <c r="F86" s="110"/>
      <c r="G86" s="110"/>
      <c r="H86" s="398"/>
      <c r="I86" s="399"/>
      <c r="L86" s="101" t="e">
        <f>IF(COUNTA(#REF!)=0,IF(#REF!="","",#REF!),IF(#REF!="","",#REF!))</f>
        <v>#REF!</v>
      </c>
      <c r="M86" s="102" t="e">
        <f>IF(COUNTA(#REF!)=0,IF(#REF!="","",#REF!),IF(#REF!="","",#REF!))</f>
        <v>#REF!</v>
      </c>
      <c r="N86" s="103" t="e">
        <f t="shared" si="2"/>
        <v>#REF!</v>
      </c>
    </row>
    <row r="87" spans="1:14" s="118" customFormat="1" ht="13.5" customHeight="1">
      <c r="A87" s="111"/>
      <c r="B87" s="143"/>
      <c r="C87" s="143" t="s">
        <v>844</v>
      </c>
      <c r="D87" s="84"/>
      <c r="E87" s="85"/>
      <c r="F87" s="115"/>
      <c r="G87" s="115"/>
      <c r="H87" s="396"/>
      <c r="I87" s="404"/>
      <c r="L87" s="106" t="e">
        <f>IF(COUNTA(#REF!)=0,IF(#REF!="","",#REF!),IF(#REF!="","",#REF!))</f>
        <v>#REF!</v>
      </c>
      <c r="M87" s="107" t="e">
        <f>IF(COUNTA(#REF!)=0,IF(#REF!="","",#REF!),IF(#REF!="","",#REF!))</f>
        <v>#REF!</v>
      </c>
      <c r="N87" s="108" t="e">
        <f t="shared" si="2"/>
        <v>#REF!</v>
      </c>
    </row>
    <row r="88" spans="1:14" s="38" customFormat="1" ht="13.5" customHeight="1">
      <c r="A88" s="59"/>
      <c r="B88" s="109" t="s">
        <v>840</v>
      </c>
      <c r="C88" s="109" t="s">
        <v>843</v>
      </c>
      <c r="D88" s="76">
        <v>230</v>
      </c>
      <c r="E88" s="61" t="s">
        <v>85</v>
      </c>
      <c r="F88" s="110"/>
      <c r="G88" s="110"/>
      <c r="H88" s="398"/>
      <c r="I88" s="399"/>
      <c r="L88" s="101" t="e">
        <f>IF(COUNTA(#REF!)=0,IF(#REF!="","",#REF!),IF(#REF!="","",#REF!))</f>
        <v>#REF!</v>
      </c>
      <c r="M88" s="102" t="e">
        <f>IF(COUNTA(#REF!)=0,IF(#REF!="","",#REF!),IF(#REF!="","",#REF!))</f>
        <v>#REF!</v>
      </c>
      <c r="N88" s="103" t="e">
        <f t="shared" si="2"/>
        <v>#REF!</v>
      </c>
    </row>
    <row r="89" spans="1:14" s="118" customFormat="1" ht="13.5" customHeight="1">
      <c r="A89" s="111"/>
      <c r="B89" s="143"/>
      <c r="C89" s="143"/>
      <c r="D89" s="84"/>
      <c r="E89" s="85"/>
      <c r="F89" s="115"/>
      <c r="G89" s="115"/>
      <c r="H89" s="396"/>
      <c r="I89" s="404"/>
      <c r="L89" s="106" t="e">
        <f>IF(COUNTA(#REF!)=0,IF(#REF!="","",#REF!),IF(#REF!="","",#REF!))</f>
        <v>#REF!</v>
      </c>
      <c r="M89" s="107" t="e">
        <f>IF(COUNTA(#REF!)=0,IF(#REF!="","",#REF!),IF(#REF!="","",#REF!))</f>
        <v>#REF!</v>
      </c>
      <c r="N89" s="108" t="e">
        <f t="shared" si="2"/>
        <v>#REF!</v>
      </c>
    </row>
    <row r="90" spans="1:14" s="38" customFormat="1" ht="13.5" customHeight="1">
      <c r="A90" s="59"/>
      <c r="B90" s="109" t="s">
        <v>845</v>
      </c>
      <c r="C90" s="109" t="s">
        <v>846</v>
      </c>
      <c r="D90" s="76">
        <v>17</v>
      </c>
      <c r="E90" s="61" t="s">
        <v>85</v>
      </c>
      <c r="F90" s="110"/>
      <c r="G90" s="110"/>
      <c r="H90" s="398"/>
      <c r="I90" s="399"/>
      <c r="L90" s="101" t="e">
        <f>IF(COUNTA(#REF!)=0,IF(#REF!="","",#REF!),IF(#REF!="","",#REF!))</f>
        <v>#REF!</v>
      </c>
      <c r="M90" s="102" t="e">
        <f>IF(COUNTA(#REF!)=0,IF(#REF!="","",#REF!),IF(#REF!="","",#REF!))</f>
        <v>#REF!</v>
      </c>
      <c r="N90" s="103" t="e">
        <f t="shared" si="2"/>
        <v>#REF!</v>
      </c>
    </row>
    <row r="91" spans="1:14" s="118" customFormat="1" ht="13.5" customHeight="1">
      <c r="A91" s="111"/>
      <c r="B91" s="143"/>
      <c r="C91" s="143"/>
      <c r="D91" s="84"/>
      <c r="E91" s="85"/>
      <c r="F91" s="115"/>
      <c r="G91" s="115"/>
      <c r="H91" s="396"/>
      <c r="I91" s="404"/>
      <c r="L91" s="106" t="e">
        <f>IF(COUNTA(#REF!)=0,IF(#REF!="","",#REF!),IF(#REF!="","",#REF!))</f>
        <v>#REF!</v>
      </c>
      <c r="M91" s="107" t="e">
        <f>IF(COUNTA(#REF!)=0,IF(#REF!="","",#REF!),IF(#REF!="","",#REF!))</f>
        <v>#REF!</v>
      </c>
      <c r="N91" s="108" t="e">
        <f t="shared" si="2"/>
        <v>#REF!</v>
      </c>
    </row>
    <row r="92" spans="1:14" s="38" customFormat="1" ht="13.5" customHeight="1">
      <c r="A92" s="59"/>
      <c r="B92" s="109" t="s">
        <v>824</v>
      </c>
      <c r="C92" s="109" t="s">
        <v>847</v>
      </c>
      <c r="D92" s="76">
        <v>3.5</v>
      </c>
      <c r="E92" s="61" t="s">
        <v>119</v>
      </c>
      <c r="F92" s="110"/>
      <c r="G92" s="110"/>
      <c r="H92" s="398"/>
      <c r="I92" s="399"/>
      <c r="L92" s="101" t="e">
        <f>IF(COUNTA(#REF!)=0,IF(#REF!="","",#REF!),IF(#REF!="","",#REF!))</f>
        <v>#REF!</v>
      </c>
      <c r="M92" s="102" t="e">
        <f>IF(COUNTA(#REF!)=0,IF(#REF!="","",#REF!),IF(#REF!="","",#REF!))</f>
        <v>#REF!</v>
      </c>
      <c r="N92" s="103" t="e">
        <f t="shared" si="2"/>
        <v>#REF!</v>
      </c>
    </row>
    <row r="93" spans="1:14" s="118" customFormat="1" ht="13.5" customHeight="1">
      <c r="A93" s="111"/>
      <c r="B93" s="143"/>
      <c r="C93" s="143"/>
      <c r="D93" s="84"/>
      <c r="E93" s="85"/>
      <c r="F93" s="115"/>
      <c r="G93" s="115"/>
      <c r="H93" s="396"/>
      <c r="I93" s="404"/>
      <c r="L93" s="106" t="e">
        <f>IF(COUNTA(#REF!)=0,IF(#REF!="","",#REF!),IF(#REF!="","",#REF!))</f>
        <v>#REF!</v>
      </c>
      <c r="M93" s="107" t="e">
        <f>IF(COUNTA(#REF!)=0,IF(#REF!="","",#REF!),IF(#REF!="","",#REF!))</f>
        <v>#REF!</v>
      </c>
      <c r="N93" s="108" t="e">
        <f t="shared" si="2"/>
        <v>#REF!</v>
      </c>
    </row>
    <row r="94" spans="1:14" s="38" customFormat="1" ht="13.5" customHeight="1">
      <c r="A94" s="59"/>
      <c r="B94" s="109" t="s">
        <v>848</v>
      </c>
      <c r="C94" s="109" t="s">
        <v>849</v>
      </c>
      <c r="D94" s="76">
        <v>6.7</v>
      </c>
      <c r="E94" s="61" t="s">
        <v>119</v>
      </c>
      <c r="F94" s="110"/>
      <c r="G94" s="110"/>
      <c r="H94" s="398"/>
      <c r="I94" s="399"/>
      <c r="L94" s="101" t="e">
        <f>IF(COUNTA(#REF!)=0,IF(#REF!="","",#REF!),IF(#REF!="","",#REF!))</f>
        <v>#REF!</v>
      </c>
      <c r="M94" s="102" t="e">
        <f>IF(COUNTA(#REF!)=0,IF(#REF!="","",#REF!),IF(#REF!="","",#REF!))</f>
        <v>#REF!</v>
      </c>
      <c r="N94" s="103" t="e">
        <f t="shared" si="2"/>
        <v>#REF!</v>
      </c>
    </row>
    <row r="95" spans="1:14" s="118" customFormat="1" ht="13.5" customHeight="1">
      <c r="A95" s="111"/>
      <c r="B95" s="143"/>
      <c r="C95" s="143"/>
      <c r="D95" s="84"/>
      <c r="E95" s="85"/>
      <c r="F95" s="115"/>
      <c r="G95" s="115"/>
      <c r="H95" s="396"/>
      <c r="I95" s="404"/>
      <c r="L95" s="106" t="e">
        <f>IF(COUNTA(#REF!)=0,IF(#REF!="","",#REF!),IF(#REF!="","",#REF!))</f>
        <v>#REF!</v>
      </c>
      <c r="M95" s="107" t="e">
        <f>IF(COUNTA(#REF!)=0,IF(#REF!="","",#REF!),IF(#REF!="","",#REF!))</f>
        <v>#REF!</v>
      </c>
      <c r="N95" s="108" t="e">
        <f t="shared" si="2"/>
        <v>#REF!</v>
      </c>
    </row>
    <row r="96" spans="1:14" s="38" customFormat="1" ht="13.5" customHeight="1">
      <c r="A96" s="59"/>
      <c r="B96" s="109" t="s">
        <v>850</v>
      </c>
      <c r="C96" s="109" t="s">
        <v>851</v>
      </c>
      <c r="D96" s="76">
        <v>2</v>
      </c>
      <c r="E96" s="61" t="s">
        <v>145</v>
      </c>
      <c r="F96" s="110"/>
      <c r="G96" s="110"/>
      <c r="H96" s="398"/>
      <c r="I96" s="399"/>
      <c r="L96" s="101" t="e">
        <f>IF(COUNTA(#REF!)=0,IF(#REF!="","",#REF!),IF(#REF!="","",#REF!))</f>
        <v>#REF!</v>
      </c>
      <c r="M96" s="102" t="e">
        <f>IF(COUNTA(#REF!)=0,IF(#REF!="","",#REF!),IF(#REF!="","",#REF!))</f>
        <v>#REF!</v>
      </c>
      <c r="N96" s="103" t="e">
        <f t="shared" si="2"/>
        <v>#REF!</v>
      </c>
    </row>
    <row r="97" spans="1:14" s="118" customFormat="1" ht="13.5" customHeight="1">
      <c r="A97" s="111"/>
      <c r="B97" s="112"/>
      <c r="C97" s="112"/>
      <c r="D97" s="113"/>
      <c r="E97" s="114"/>
      <c r="F97" s="115"/>
      <c r="G97" s="115"/>
      <c r="H97" s="396"/>
      <c r="I97" s="404"/>
      <c r="L97" s="106" t="e">
        <f>IF(COUNTA(#REF!)=0,IF(#REF!="","",#REF!),IF(#REF!="","",#REF!))</f>
        <v>#REF!</v>
      </c>
      <c r="M97" s="107" t="e">
        <f>IF(COUNTA(#REF!)=0,IF(#REF!="","",#REF!),IF(#REF!="","",#REF!))</f>
        <v>#REF!</v>
      </c>
      <c r="N97" s="108" t="e">
        <f t="shared" si="2"/>
        <v>#REF!</v>
      </c>
    </row>
    <row r="98" spans="1:14" s="38" customFormat="1" ht="13.5" customHeight="1">
      <c r="A98" s="59"/>
      <c r="B98" s="109"/>
      <c r="C98" s="109"/>
      <c r="D98" s="76"/>
      <c r="E98" s="61"/>
      <c r="F98" s="110"/>
      <c r="G98" s="110"/>
      <c r="H98" s="398"/>
      <c r="I98" s="399"/>
      <c r="L98" s="101" t="e">
        <f>IF(COUNTA(#REF!)=0,IF(#REF!="","",#REF!),IF(#REF!="","",#REF!))</f>
        <v>#REF!</v>
      </c>
      <c r="M98" s="102" t="e">
        <f>IF(COUNTA(#REF!)=0,IF(#REF!="","",#REF!),IF(#REF!="","",#REF!))</f>
        <v>#REF!</v>
      </c>
      <c r="N98" s="103" t="e">
        <f t="shared" si="2"/>
        <v>#REF!</v>
      </c>
    </row>
    <row r="99" spans="1:14" s="118" customFormat="1" ht="13.5" customHeight="1">
      <c r="A99" s="111"/>
      <c r="B99" s="112"/>
      <c r="C99" s="112"/>
      <c r="D99" s="113"/>
      <c r="E99" s="114"/>
      <c r="F99" s="115"/>
      <c r="G99" s="115"/>
      <c r="H99" s="396"/>
      <c r="I99" s="397"/>
      <c r="L99" s="106" t="e">
        <f>IF(COUNTA(#REF!)=0,IF(#REF!="","",#REF!),IF(#REF!="","",#REF!))</f>
        <v>#REF!</v>
      </c>
      <c r="M99" s="107" t="e">
        <f>IF(COUNTA(#REF!)=0,IF(#REF!="","",#REF!),IF(#REF!="","",#REF!))</f>
        <v>#REF!</v>
      </c>
      <c r="N99" s="108" t="e">
        <f t="shared" si="2"/>
        <v>#REF!</v>
      </c>
    </row>
    <row r="100" spans="1:14" s="38" customFormat="1" ht="13.5" customHeight="1">
      <c r="A100" s="59"/>
      <c r="B100" s="109"/>
      <c r="C100" s="109"/>
      <c r="D100" s="76"/>
      <c r="E100" s="61"/>
      <c r="F100" s="110"/>
      <c r="G100" s="110"/>
      <c r="H100" s="398"/>
      <c r="I100" s="399"/>
      <c r="L100" s="101" t="e">
        <f>IF(COUNTA(#REF!)=0,IF(#REF!="","",#REF!),IF(#REF!="","",#REF!))</f>
        <v>#REF!</v>
      </c>
      <c r="M100" s="102" t="e">
        <f>IF(COUNTA(#REF!)=0,IF(#REF!="","",#REF!),IF(#REF!="","",#REF!))</f>
        <v>#REF!</v>
      </c>
      <c r="N100" s="103" t="e">
        <f t="shared" si="2"/>
        <v>#REF!</v>
      </c>
    </row>
    <row r="101" spans="1:14" s="118" customFormat="1" ht="13.5" customHeight="1">
      <c r="A101" s="111"/>
      <c r="B101" s="112"/>
      <c r="C101" s="112"/>
      <c r="D101" s="113"/>
      <c r="E101" s="114"/>
      <c r="F101" s="115"/>
      <c r="G101" s="115"/>
      <c r="H101" s="396"/>
      <c r="I101" s="397"/>
      <c r="L101" s="106" t="e">
        <f>IF(COUNTA(#REF!)=0,IF(#REF!="","",#REF!),IF(#REF!="","",#REF!))</f>
        <v>#REF!</v>
      </c>
      <c r="M101" s="107" t="e">
        <f>IF(COUNTA(#REF!)=0,IF(#REF!="","",#REF!),IF(#REF!="","",#REF!))</f>
        <v>#REF!</v>
      </c>
      <c r="N101" s="108" t="e">
        <f t="shared" si="2"/>
        <v>#REF!</v>
      </c>
    </row>
    <row r="102" spans="1:14" s="38" customFormat="1" ht="13.5" customHeight="1">
      <c r="A102" s="59"/>
      <c r="B102" s="109"/>
      <c r="C102" s="109"/>
      <c r="D102" s="76"/>
      <c r="E102" s="61"/>
      <c r="F102" s="110"/>
      <c r="G102" s="110"/>
      <c r="H102" s="398"/>
      <c r="I102" s="399"/>
      <c r="L102" s="101" t="e">
        <f>IF(COUNTA(#REF!)=0,IF(#REF!="","",#REF!),IF(#REF!="","",#REF!))</f>
        <v>#REF!</v>
      </c>
      <c r="M102" s="102" t="e">
        <f>IF(COUNTA(#REF!)=0,IF(#REF!="","",#REF!),IF(#REF!="","",#REF!))</f>
        <v>#REF!</v>
      </c>
      <c r="N102" s="103" t="e">
        <f t="shared" si="2"/>
        <v>#REF!</v>
      </c>
    </row>
    <row r="103" spans="1:14" s="118" customFormat="1" ht="13.5" customHeight="1">
      <c r="A103" s="111"/>
      <c r="B103" s="112"/>
      <c r="C103" s="112"/>
      <c r="D103" s="113"/>
      <c r="E103" s="114"/>
      <c r="F103" s="115"/>
      <c r="G103" s="115"/>
      <c r="H103" s="396"/>
      <c r="I103" s="397"/>
      <c r="L103" s="106" t="e">
        <f>IF(COUNTA(#REF!)=0,IF(#REF!="","",#REF!),IF(#REF!="","",#REF!))</f>
        <v>#REF!</v>
      </c>
      <c r="M103" s="107" t="e">
        <f>IF(COUNTA(#REF!)=0,IF(#REF!="","",#REF!),IF(#REF!="","",#REF!))</f>
        <v>#REF!</v>
      </c>
      <c r="N103" s="108" t="e">
        <f t="shared" si="2"/>
        <v>#REF!</v>
      </c>
    </row>
    <row r="104" spans="1:14" s="38" customFormat="1" ht="13.5" customHeight="1">
      <c r="A104" s="59"/>
      <c r="B104" s="109"/>
      <c r="C104" s="109"/>
      <c r="D104" s="76"/>
      <c r="E104" s="61"/>
      <c r="F104" s="110"/>
      <c r="G104" s="110"/>
      <c r="H104" s="398"/>
      <c r="I104" s="399"/>
      <c r="L104" s="101" t="e">
        <f>IF(COUNTA(#REF!)=0,IF(#REF!="","",#REF!),IF(#REF!="","",#REF!))</f>
        <v>#REF!</v>
      </c>
      <c r="M104" s="102" t="e">
        <f>IF(COUNTA(#REF!)=0,IF(#REF!="","",#REF!),IF(#REF!="","",#REF!))</f>
        <v>#REF!</v>
      </c>
      <c r="N104" s="103" t="e">
        <f t="shared" si="2"/>
        <v>#REF!</v>
      </c>
    </row>
    <row r="105" spans="1:14" s="118" customFormat="1" ht="13.5" customHeight="1">
      <c r="A105" s="111"/>
      <c r="B105" s="112"/>
      <c r="C105" s="112"/>
      <c r="D105" s="113"/>
      <c r="E105" s="114"/>
      <c r="F105" s="115"/>
      <c r="G105" s="115"/>
      <c r="H105" s="396"/>
      <c r="I105" s="397"/>
      <c r="L105" s="106" t="e">
        <f>IF(COUNTA(#REF!)=0,IF(#REF!="","",#REF!),IF(#REF!="","",#REF!))</f>
        <v>#REF!</v>
      </c>
      <c r="M105" s="107" t="e">
        <f>IF(COUNTA(#REF!)=0,IF(#REF!="","",#REF!),IF(#REF!="","",#REF!))</f>
        <v>#REF!</v>
      </c>
      <c r="N105" s="108" t="e">
        <f t="shared" si="2"/>
        <v>#REF!</v>
      </c>
    </row>
    <row r="106" spans="1:14" s="38" customFormat="1" ht="13.5" customHeight="1">
      <c r="A106" s="59"/>
      <c r="B106" s="109"/>
      <c r="C106" s="109"/>
      <c r="D106" s="76"/>
      <c r="E106" s="61"/>
      <c r="F106" s="110"/>
      <c r="G106" s="110"/>
      <c r="H106" s="398"/>
      <c r="I106" s="399"/>
      <c r="L106" s="101" t="e">
        <f>IF(COUNTA(#REF!)=0,IF(#REF!="","",#REF!),IF(#REF!="","",#REF!))</f>
        <v>#REF!</v>
      </c>
      <c r="M106" s="102" t="e">
        <f>IF(COUNTA(#REF!)=0,IF(#REF!="","",#REF!),IF(#REF!="","",#REF!))</f>
        <v>#REF!</v>
      </c>
      <c r="N106" s="103" t="e">
        <f t="shared" si="2"/>
        <v>#REF!</v>
      </c>
    </row>
    <row r="107" spans="1:14" s="118" customFormat="1" ht="13.5" customHeight="1">
      <c r="A107" s="111"/>
      <c r="B107" s="112"/>
      <c r="C107" s="112"/>
      <c r="D107" s="113"/>
      <c r="E107" s="114"/>
      <c r="F107" s="115"/>
      <c r="G107" s="115"/>
      <c r="H107" s="396"/>
      <c r="I107" s="397"/>
      <c r="L107" s="106" t="e">
        <f>IF(COUNTA(#REF!)=0,IF(#REF!="","",#REF!),IF(#REF!="","",#REF!))</f>
        <v>#REF!</v>
      </c>
      <c r="M107" s="107" t="e">
        <f>IF(COUNTA(#REF!)=0,IF(#REF!="","",#REF!),IF(#REF!="","",#REF!))</f>
        <v>#REF!</v>
      </c>
      <c r="N107" s="108" t="e">
        <f t="shared" si="2"/>
        <v>#REF!</v>
      </c>
    </row>
    <row r="108" spans="1:14" s="38" customFormat="1" ht="13.5" customHeight="1">
      <c r="A108" s="59"/>
      <c r="B108" s="109"/>
      <c r="C108" s="109"/>
      <c r="D108" s="76"/>
      <c r="E108" s="61"/>
      <c r="F108" s="110"/>
      <c r="G108" s="110"/>
      <c r="H108" s="398"/>
      <c r="I108" s="399"/>
      <c r="L108" s="101" t="e">
        <f>IF(COUNTA(#REF!)=0,IF(#REF!="","",#REF!),IF(#REF!="","",#REF!))</f>
        <v>#REF!</v>
      </c>
      <c r="M108" s="102" t="e">
        <f>IF(COUNTA(#REF!)=0,IF(#REF!="","",#REF!),IF(#REF!="","",#REF!))</f>
        <v>#REF!</v>
      </c>
      <c r="N108" s="103" t="e">
        <f t="shared" si="2"/>
        <v>#REF!</v>
      </c>
    </row>
    <row r="109" spans="1:14" s="118" customFormat="1" ht="13.5" customHeight="1">
      <c r="A109" s="111"/>
      <c r="B109" s="112"/>
      <c r="C109" s="112"/>
      <c r="D109" s="113"/>
      <c r="E109" s="114"/>
      <c r="F109" s="115"/>
      <c r="G109" s="115"/>
      <c r="H109" s="396"/>
      <c r="I109" s="397"/>
      <c r="L109" s="106" t="e">
        <f>IF(COUNTA(#REF!)=0,IF(#REF!="","",#REF!),IF(#REF!="","",#REF!))</f>
        <v>#REF!</v>
      </c>
      <c r="M109" s="107" t="e">
        <f>IF(COUNTA(#REF!)=0,IF(#REF!="","",#REF!),IF(#REF!="","",#REF!))</f>
        <v>#REF!</v>
      </c>
      <c r="N109" s="108" t="e">
        <f t="shared" si="2"/>
        <v>#REF!</v>
      </c>
    </row>
    <row r="110" spans="1:14" s="38" customFormat="1" ht="13.5" customHeight="1">
      <c r="A110" s="59"/>
      <c r="B110" s="109"/>
      <c r="C110" s="109"/>
      <c r="D110" s="76"/>
      <c r="E110" s="61"/>
      <c r="F110" s="110"/>
      <c r="G110" s="110"/>
      <c r="H110" s="398"/>
      <c r="I110" s="399"/>
      <c r="L110" s="101" t="e">
        <f>IF(COUNTA(#REF!)=0,IF(#REF!="","",#REF!),IF(#REF!="","",#REF!))</f>
        <v>#REF!</v>
      </c>
      <c r="M110" s="102" t="e">
        <f>IF(COUNTA(#REF!)=0,IF(#REF!="","",#REF!),IF(#REF!="","",#REF!))</f>
        <v>#REF!</v>
      </c>
      <c r="N110" s="103" t="e">
        <f t="shared" si="2"/>
        <v>#REF!</v>
      </c>
    </row>
    <row r="111" spans="1:14" s="118" customFormat="1" ht="13.5" customHeight="1">
      <c r="A111" s="111"/>
      <c r="B111" s="112"/>
      <c r="C111" s="112"/>
      <c r="D111" s="113"/>
      <c r="E111" s="114"/>
      <c r="F111" s="115"/>
      <c r="G111" s="115"/>
      <c r="H111" s="400"/>
      <c r="I111" s="401"/>
      <c r="L111" s="106" t="e">
        <f>IF(COUNTA(#REF!)=0,IF(#REF!="","",#REF!),IF(#REF!="","",#REF!))</f>
        <v>#REF!</v>
      </c>
      <c r="M111" s="107" t="e">
        <f>IF(COUNTA(#REF!)=0,IF(#REF!="","",#REF!),IF(#REF!="","",#REF!))</f>
        <v>#REF!</v>
      </c>
      <c r="N111" s="108" t="e">
        <f t="shared" si="2"/>
        <v>#REF!</v>
      </c>
    </row>
    <row r="112" spans="1:14" s="38" customFormat="1" ht="13.5" customHeight="1">
      <c r="A112" s="87"/>
      <c r="B112" s="125"/>
      <c r="C112" s="126"/>
      <c r="D112" s="88"/>
      <c r="E112" s="89"/>
      <c r="F112" s="127"/>
      <c r="G112" s="127"/>
      <c r="H112" s="402"/>
      <c r="I112" s="403"/>
      <c r="L112" s="94" t="e">
        <f>IF(COUNTA(#REF!)=0,IF(#REF!="","",#REF!),IF(#REF!="","",#REF!))</f>
        <v>#REF!</v>
      </c>
      <c r="M112" s="128" t="e">
        <f>IF(COUNTA(#REF!)=0,IF(#REF!="","",#REF!),IF(#REF!="","",#REF!))</f>
        <v>#REF!</v>
      </c>
      <c r="N112" s="129" t="e">
        <f t="shared" si="2"/>
        <v>#REF!</v>
      </c>
    </row>
    <row r="113" spans="1:14" s="118" customFormat="1" ht="13.5" customHeight="1">
      <c r="A113" s="130"/>
      <c r="B113" s="131"/>
      <c r="C113" s="131"/>
      <c r="E113" s="132"/>
      <c r="F113" s="133"/>
      <c r="G113" s="134"/>
    </row>
    <row r="114" spans="1:14" s="38" customFormat="1" ht="13.5" customHeight="1">
      <c r="A114" s="50"/>
      <c r="B114" s="136"/>
      <c r="C114" s="136"/>
      <c r="E114" s="95"/>
      <c r="F114" s="137"/>
      <c r="G114" s="138"/>
    </row>
    <row r="115" spans="1:14" s="38" customFormat="1" ht="13.5" customHeight="1">
      <c r="A115" s="376"/>
      <c r="B115" s="394"/>
      <c r="C115" s="394"/>
      <c r="D115" s="379"/>
      <c r="E115" s="381"/>
      <c r="F115" s="382"/>
      <c r="G115" s="48"/>
      <c r="H115" s="3"/>
    </row>
    <row r="116" spans="1:14" s="38" customFormat="1" ht="13.5" customHeight="1">
      <c r="A116" s="395"/>
      <c r="B116" s="395"/>
      <c r="C116" s="395"/>
      <c r="D116" s="380"/>
      <c r="E116" s="383"/>
      <c r="F116" s="383"/>
      <c r="G116" s="51"/>
      <c r="H116" s="52" t="s">
        <v>57</v>
      </c>
      <c r="I116" s="53">
        <f>I78+1</f>
        <v>78</v>
      </c>
    </row>
    <row r="117" spans="1:14" s="38" customFormat="1" ht="13.5" customHeight="1">
      <c r="A117" s="54"/>
      <c r="B117" s="96"/>
      <c r="C117" s="96"/>
      <c r="D117" s="55"/>
      <c r="E117" s="56"/>
      <c r="F117" s="57"/>
      <c r="G117" s="57"/>
      <c r="H117" s="384"/>
      <c r="I117" s="385"/>
      <c r="L117" s="97"/>
      <c r="M117" s="98"/>
      <c r="N117" s="99"/>
    </row>
    <row r="118" spans="1:14" s="38" customFormat="1" ht="13.5" customHeight="1">
      <c r="A118" s="59" t="s">
        <v>29</v>
      </c>
      <c r="B118" s="100" t="s">
        <v>58</v>
      </c>
      <c r="C118" s="100" t="s">
        <v>59</v>
      </c>
      <c r="D118" s="60" t="s">
        <v>60</v>
      </c>
      <c r="E118" s="61" t="s">
        <v>32</v>
      </c>
      <c r="F118" s="61" t="s">
        <v>61</v>
      </c>
      <c r="G118" s="61" t="s">
        <v>62</v>
      </c>
      <c r="H118" s="386" t="s">
        <v>63</v>
      </c>
      <c r="I118" s="387"/>
      <c r="L118" s="101" t="s">
        <v>77</v>
      </c>
      <c r="M118" s="102" t="s">
        <v>78</v>
      </c>
      <c r="N118" s="103" t="s">
        <v>79</v>
      </c>
    </row>
    <row r="119" spans="1:14" s="38" customFormat="1" ht="13.5" customHeight="1">
      <c r="A119" s="67"/>
      <c r="B119" s="104"/>
      <c r="C119" s="104"/>
      <c r="D119" s="68"/>
      <c r="E119" s="69"/>
      <c r="F119" s="105"/>
      <c r="G119" s="70"/>
      <c r="H119" s="390"/>
      <c r="I119" s="391"/>
      <c r="L119" s="106" t="e">
        <f>IF(COUNTA(#REF!)=0,IF(#REF!="","",#REF!),IF(#REF!="","",#REF!))</f>
        <v>#REF!</v>
      </c>
      <c r="M119" s="107" t="e">
        <f>IF(COUNTA(#REF!)=0,IF(#REF!="","",#REF!),IF(#REF!="","",#REF!))</f>
        <v>#REF!</v>
      </c>
      <c r="N119" s="108" t="e">
        <f>IF(AND(L119&lt;&gt;"",M119&lt;&gt;""),L119&amp;"/"&amp;M119,IF(AND(L119&lt;&gt;"",M119=""),L119,IF(AND(L119="",M119&lt;&gt;""),M119,"")))</f>
        <v>#REF!</v>
      </c>
    </row>
    <row r="120" spans="1:14" s="38" customFormat="1" ht="13.5" customHeight="1">
      <c r="A120" s="59"/>
      <c r="B120" s="109" t="s">
        <v>852</v>
      </c>
      <c r="C120" s="109"/>
      <c r="D120" s="76"/>
      <c r="E120" s="61"/>
      <c r="F120" s="110"/>
      <c r="G120" s="77"/>
      <c r="H120" s="388"/>
      <c r="I120" s="389"/>
      <c r="L120" s="101" t="e">
        <f>IF(COUNTA(#REF!)=0,IF(#REF!="","",#REF!),IF(#REF!="","",#REF!))</f>
        <v>#REF!</v>
      </c>
      <c r="M120" s="102" t="e">
        <f>IF(COUNTA(#REF!)=0,IF(#REF!="","",#REF!),IF(#REF!="","",#REF!))</f>
        <v>#REF!</v>
      </c>
      <c r="N120" s="103" t="e">
        <f>IF(AND(L120&lt;&gt;"",M120&lt;&gt;""),L120&amp;"/"&amp;M120,IF(AND(L120&lt;&gt;"",M120=""),L120,IF(AND(L120="",M120&lt;&gt;""),M120,"")))</f>
        <v>#REF!</v>
      </c>
    </row>
    <row r="121" spans="1:14" s="118" customFormat="1" ht="13.5" customHeight="1">
      <c r="A121" s="111"/>
      <c r="B121" s="112"/>
      <c r="C121" s="112"/>
      <c r="D121" s="113"/>
      <c r="E121" s="114"/>
      <c r="F121" s="115"/>
      <c r="G121" s="115"/>
      <c r="H121" s="396"/>
      <c r="I121" s="404"/>
      <c r="L121" s="106" t="e">
        <f>IF(COUNTA(#REF!)=0,IF(#REF!="","",#REF!),IF(#REF!="","",#REF!))</f>
        <v>#REF!</v>
      </c>
      <c r="M121" s="107" t="e">
        <f>IF(COUNTA(#REF!)=0,IF(#REF!="","",#REF!),IF(#REF!="","",#REF!))</f>
        <v>#REF!</v>
      </c>
      <c r="N121" s="108" t="e">
        <f t="shared" ref="N121:N150" si="3">IF(AND(L121&lt;&gt;"",M121&lt;&gt;""),L121&amp;"/"&amp;M121,IF(AND(L121&lt;&gt;"",M121=""),L121,IF(AND(L121="",M121&lt;&gt;""),M121,"")))</f>
        <v>#REF!</v>
      </c>
    </row>
    <row r="122" spans="1:14" s="38" customFormat="1" ht="13.5" customHeight="1">
      <c r="A122" s="59"/>
      <c r="B122" s="109" t="s">
        <v>160</v>
      </c>
      <c r="C122" s="109" t="s">
        <v>404</v>
      </c>
      <c r="D122" s="76">
        <v>10.7</v>
      </c>
      <c r="E122" s="61" t="s">
        <v>164</v>
      </c>
      <c r="F122" s="110"/>
      <c r="G122" s="110"/>
      <c r="H122" s="398"/>
      <c r="I122" s="399"/>
      <c r="L122" s="101" t="e">
        <f>IF(COUNTA(#REF!)=0,IF(#REF!="","",#REF!),IF(#REF!="","",#REF!))</f>
        <v>#REF!</v>
      </c>
      <c r="M122" s="102" t="e">
        <f>IF(COUNTA(#REF!)=0,IF(#REF!="","",#REF!),IF(#REF!="","",#REF!))</f>
        <v>#REF!</v>
      </c>
      <c r="N122" s="103" t="e">
        <f t="shared" si="3"/>
        <v>#REF!</v>
      </c>
    </row>
    <row r="123" spans="1:14" s="118" customFormat="1" ht="13.5" customHeight="1">
      <c r="A123" s="111"/>
      <c r="B123" s="112"/>
      <c r="C123" s="112"/>
      <c r="D123" s="84"/>
      <c r="E123" s="114"/>
      <c r="F123" s="115"/>
      <c r="G123" s="115"/>
      <c r="H123" s="396"/>
      <c r="I123" s="404"/>
      <c r="L123" s="106" t="e">
        <f>IF(COUNTA(#REF!)=0,IF(#REF!="","",#REF!),IF(#REF!="","",#REF!))</f>
        <v>#REF!</v>
      </c>
      <c r="M123" s="107" t="e">
        <f>IF(COUNTA(#REF!)=0,IF(#REF!="","",#REF!),IF(#REF!="","",#REF!))</f>
        <v>#REF!</v>
      </c>
      <c r="N123" s="108" t="e">
        <f t="shared" si="3"/>
        <v>#REF!</v>
      </c>
    </row>
    <row r="124" spans="1:14" s="38" customFormat="1" ht="13.5" customHeight="1">
      <c r="A124" s="59"/>
      <c r="B124" s="109" t="s">
        <v>160</v>
      </c>
      <c r="C124" s="109" t="s">
        <v>615</v>
      </c>
      <c r="D124" s="76">
        <v>11.1</v>
      </c>
      <c r="E124" s="61" t="s">
        <v>164</v>
      </c>
      <c r="F124" s="110"/>
      <c r="G124" s="110"/>
      <c r="H124" s="398"/>
      <c r="I124" s="399"/>
      <c r="L124" s="101" t="e">
        <f>IF(COUNTA(#REF!)=0,IF(#REF!="","",#REF!),IF(#REF!="","",#REF!))</f>
        <v>#REF!</v>
      </c>
      <c r="M124" s="102" t="e">
        <f>IF(COUNTA(#REF!)=0,IF(#REF!="","",#REF!),IF(#REF!="","",#REF!))</f>
        <v>#REF!</v>
      </c>
      <c r="N124" s="103" t="e">
        <f t="shared" si="3"/>
        <v>#REF!</v>
      </c>
    </row>
    <row r="125" spans="1:14" s="118" customFormat="1" ht="13.5" customHeight="1">
      <c r="A125" s="111"/>
      <c r="B125" s="112"/>
      <c r="C125" s="112"/>
      <c r="D125" s="84"/>
      <c r="E125" s="114"/>
      <c r="F125" s="115"/>
      <c r="G125" s="115"/>
      <c r="H125" s="396"/>
      <c r="I125" s="404"/>
      <c r="L125" s="106" t="e">
        <f>IF(COUNTA(#REF!)=0,IF(#REF!="","",#REF!),IF(#REF!="","",#REF!))</f>
        <v>#REF!</v>
      </c>
      <c r="M125" s="107" t="e">
        <f>IF(COUNTA(#REF!)=0,IF(#REF!="","",#REF!),IF(#REF!="","",#REF!))</f>
        <v>#REF!</v>
      </c>
      <c r="N125" s="108" t="e">
        <f t="shared" si="3"/>
        <v>#REF!</v>
      </c>
    </row>
    <row r="126" spans="1:14" s="38" customFormat="1" ht="13.5" customHeight="1">
      <c r="A126" s="59"/>
      <c r="B126" s="109" t="s">
        <v>160</v>
      </c>
      <c r="C126" s="109" t="s">
        <v>853</v>
      </c>
      <c r="D126" s="76">
        <v>1.1000000000000001</v>
      </c>
      <c r="E126" s="61" t="s">
        <v>164</v>
      </c>
      <c r="F126" s="110"/>
      <c r="G126" s="110"/>
      <c r="H126" s="398"/>
      <c r="I126" s="399"/>
      <c r="L126" s="101" t="e">
        <f>IF(COUNTA(#REF!)=0,IF(#REF!="","",#REF!),IF(#REF!="","",#REF!))</f>
        <v>#REF!</v>
      </c>
      <c r="M126" s="102" t="e">
        <f>IF(COUNTA(#REF!)=0,IF(#REF!="","",#REF!),IF(#REF!="","",#REF!))</f>
        <v>#REF!</v>
      </c>
      <c r="N126" s="103" t="e">
        <f t="shared" si="3"/>
        <v>#REF!</v>
      </c>
    </row>
    <row r="127" spans="1:14" s="118" customFormat="1" ht="13.5" customHeight="1">
      <c r="A127" s="111"/>
      <c r="B127" s="112"/>
      <c r="C127" s="112"/>
      <c r="D127" s="84"/>
      <c r="E127" s="114"/>
      <c r="F127" s="115"/>
      <c r="G127" s="115"/>
      <c r="H127" s="396"/>
      <c r="I127" s="404"/>
      <c r="L127" s="106" t="e">
        <f>IF(COUNTA(#REF!)=0,IF(#REF!="","",#REF!),IF(#REF!="","",#REF!))</f>
        <v>#REF!</v>
      </c>
      <c r="M127" s="107" t="e">
        <f>IF(COUNTA(#REF!)=0,IF(#REF!="","",#REF!),IF(#REF!="","",#REF!))</f>
        <v>#REF!</v>
      </c>
      <c r="N127" s="108" t="e">
        <f t="shared" si="3"/>
        <v>#REF!</v>
      </c>
    </row>
    <row r="128" spans="1:14" s="38" customFormat="1" ht="13.5" customHeight="1">
      <c r="A128" s="59"/>
      <c r="B128" s="109" t="s">
        <v>160</v>
      </c>
      <c r="C128" s="109" t="s">
        <v>854</v>
      </c>
      <c r="D128" s="76">
        <v>290</v>
      </c>
      <c r="E128" s="61" t="s">
        <v>611</v>
      </c>
      <c r="F128" s="110"/>
      <c r="G128" s="110"/>
      <c r="H128" s="398"/>
      <c r="I128" s="399"/>
      <c r="L128" s="101" t="e">
        <f>IF(COUNTA(#REF!)=0,IF(#REF!="","",#REF!),IF(#REF!="","",#REF!))</f>
        <v>#REF!</v>
      </c>
      <c r="M128" s="102" t="e">
        <f>IF(COUNTA(#REF!)=0,IF(#REF!="","",#REF!),IF(#REF!="","",#REF!))</f>
        <v>#REF!</v>
      </c>
      <c r="N128" s="103" t="e">
        <f t="shared" si="3"/>
        <v>#REF!</v>
      </c>
    </row>
    <row r="129" spans="1:14" s="118" customFormat="1" ht="13.5" customHeight="1">
      <c r="A129" s="111"/>
      <c r="B129" s="112"/>
      <c r="C129" s="112"/>
      <c r="D129" s="84"/>
      <c r="E129" s="114"/>
      <c r="F129" s="115"/>
      <c r="G129" s="115"/>
      <c r="H129" s="396"/>
      <c r="I129" s="397"/>
      <c r="L129" s="106" t="e">
        <f>IF(COUNTA(#REF!)=0,IF(#REF!="","",#REF!),IF(#REF!="","",#REF!))</f>
        <v>#REF!</v>
      </c>
      <c r="M129" s="107" t="e">
        <f>IF(COUNTA(#REF!)=0,IF(#REF!="","",#REF!),IF(#REF!="","",#REF!))</f>
        <v>#REF!</v>
      </c>
      <c r="N129" s="108" t="e">
        <f t="shared" si="3"/>
        <v>#REF!</v>
      </c>
    </row>
    <row r="130" spans="1:14" s="38" customFormat="1" ht="13.5" customHeight="1">
      <c r="A130" s="59"/>
      <c r="B130" s="109"/>
      <c r="C130" s="109"/>
      <c r="D130" s="76"/>
      <c r="E130" s="61"/>
      <c r="F130" s="110"/>
      <c r="G130" s="110"/>
      <c r="H130" s="398"/>
      <c r="I130" s="399"/>
      <c r="L130" s="101" t="e">
        <f>IF(COUNTA(#REF!)=0,IF(#REF!="","",#REF!),IF(#REF!="","",#REF!))</f>
        <v>#REF!</v>
      </c>
      <c r="M130" s="102" t="e">
        <f>IF(COUNTA(#REF!)=0,IF(#REF!="","",#REF!),IF(#REF!="","",#REF!))</f>
        <v>#REF!</v>
      </c>
      <c r="N130" s="103" t="e">
        <f t="shared" si="3"/>
        <v>#REF!</v>
      </c>
    </row>
    <row r="131" spans="1:14" s="118" customFormat="1" ht="13.5" customHeight="1">
      <c r="A131" s="111"/>
      <c r="B131" s="112"/>
      <c r="C131" s="112"/>
      <c r="D131" s="84"/>
      <c r="E131" s="114"/>
      <c r="F131" s="115"/>
      <c r="G131" s="115"/>
      <c r="H131" s="396"/>
      <c r="I131" s="397"/>
      <c r="L131" s="106" t="e">
        <f>IF(COUNTA(#REF!)=0,IF(#REF!="","",#REF!),IF(#REF!="","",#REF!))</f>
        <v>#REF!</v>
      </c>
      <c r="M131" s="107" t="e">
        <f>IF(COUNTA(#REF!)=0,IF(#REF!="","",#REF!),IF(#REF!="","",#REF!))</f>
        <v>#REF!</v>
      </c>
      <c r="N131" s="108" t="e">
        <f t="shared" si="3"/>
        <v>#REF!</v>
      </c>
    </row>
    <row r="132" spans="1:14" s="38" customFormat="1" ht="13.5" customHeight="1">
      <c r="A132" s="59"/>
      <c r="B132" s="109"/>
      <c r="C132" s="109"/>
      <c r="D132" s="76"/>
      <c r="E132" s="61"/>
      <c r="F132" s="110"/>
      <c r="G132" s="110"/>
      <c r="H132" s="398"/>
      <c r="I132" s="399"/>
      <c r="L132" s="101" t="e">
        <f>IF(COUNTA(#REF!)=0,IF(#REF!="","",#REF!),IF(#REF!="","",#REF!))</f>
        <v>#REF!</v>
      </c>
      <c r="M132" s="102" t="e">
        <f>IF(COUNTA(#REF!)=0,IF(#REF!="","",#REF!),IF(#REF!="","",#REF!))</f>
        <v>#REF!</v>
      </c>
      <c r="N132" s="103" t="e">
        <f t="shared" si="3"/>
        <v>#REF!</v>
      </c>
    </row>
    <row r="133" spans="1:14" s="118" customFormat="1" ht="13.5" customHeight="1">
      <c r="A133" s="111"/>
      <c r="B133" s="112"/>
      <c r="C133" s="112"/>
      <c r="D133" s="84"/>
      <c r="E133" s="114"/>
      <c r="F133" s="115"/>
      <c r="G133" s="115"/>
      <c r="H133" s="396"/>
      <c r="I133" s="397"/>
      <c r="L133" s="106" t="e">
        <f>IF(COUNTA(#REF!)=0,IF(#REF!="","",#REF!),IF(#REF!="","",#REF!))</f>
        <v>#REF!</v>
      </c>
      <c r="M133" s="107" t="e">
        <f>IF(COUNTA(#REF!)=0,IF(#REF!="","",#REF!),IF(#REF!="","",#REF!))</f>
        <v>#REF!</v>
      </c>
      <c r="N133" s="108" t="e">
        <f t="shared" si="3"/>
        <v>#REF!</v>
      </c>
    </row>
    <row r="134" spans="1:14" s="38" customFormat="1" ht="13.5" customHeight="1">
      <c r="A134" s="59"/>
      <c r="B134" s="109" t="s">
        <v>855</v>
      </c>
      <c r="C134" s="109"/>
      <c r="D134" s="76"/>
      <c r="E134" s="61"/>
      <c r="F134" s="110"/>
      <c r="G134" s="110"/>
      <c r="H134" s="398"/>
      <c r="I134" s="399"/>
      <c r="L134" s="101" t="e">
        <f>IF(COUNTA(#REF!)=0,IF(#REF!="","",#REF!),IF(#REF!="","",#REF!))</f>
        <v>#REF!</v>
      </c>
      <c r="M134" s="102" t="e">
        <f>IF(COUNTA(#REF!)=0,IF(#REF!="","",#REF!),IF(#REF!="","",#REF!))</f>
        <v>#REF!</v>
      </c>
      <c r="N134" s="103" t="e">
        <f t="shared" si="3"/>
        <v>#REF!</v>
      </c>
    </row>
    <row r="135" spans="1:14" s="118" customFormat="1" ht="13.5" customHeight="1">
      <c r="A135" s="111"/>
      <c r="B135" s="112"/>
      <c r="C135" s="112"/>
      <c r="D135" s="84"/>
      <c r="E135" s="114"/>
      <c r="F135" s="115"/>
      <c r="G135" s="115"/>
      <c r="H135" s="396"/>
      <c r="I135" s="404"/>
      <c r="L135" s="106" t="e">
        <f>IF(COUNTA(#REF!)=0,IF(#REF!="","",#REF!),IF(#REF!="","",#REF!))</f>
        <v>#REF!</v>
      </c>
      <c r="M135" s="107" t="e">
        <f>IF(COUNTA(#REF!)=0,IF(#REF!="","",#REF!),IF(#REF!="","",#REF!))</f>
        <v>#REF!</v>
      </c>
      <c r="N135" s="108" t="e">
        <f t="shared" si="3"/>
        <v>#REF!</v>
      </c>
    </row>
    <row r="136" spans="1:14" s="38" customFormat="1" ht="13.5" customHeight="1">
      <c r="A136" s="59"/>
      <c r="B136" s="109" t="s">
        <v>167</v>
      </c>
      <c r="C136" s="109" t="s">
        <v>404</v>
      </c>
      <c r="D136" s="76">
        <v>10.7</v>
      </c>
      <c r="E136" s="61" t="s">
        <v>164</v>
      </c>
      <c r="F136" s="110"/>
      <c r="G136" s="110"/>
      <c r="H136" s="398"/>
      <c r="I136" s="399"/>
      <c r="L136" s="101" t="e">
        <f>IF(COUNTA(#REF!)=0,IF(#REF!="","",#REF!),IF(#REF!="","",#REF!))</f>
        <v>#REF!</v>
      </c>
      <c r="M136" s="102" t="e">
        <f>IF(COUNTA(#REF!)=0,IF(#REF!="","",#REF!),IF(#REF!="","",#REF!))</f>
        <v>#REF!</v>
      </c>
      <c r="N136" s="103" t="e">
        <f t="shared" si="3"/>
        <v>#REF!</v>
      </c>
    </row>
    <row r="137" spans="1:14" s="118" customFormat="1" ht="13.5" customHeight="1">
      <c r="A137" s="111"/>
      <c r="B137" s="112"/>
      <c r="C137" s="112"/>
      <c r="D137" s="84"/>
      <c r="E137" s="114"/>
      <c r="F137" s="115"/>
      <c r="G137" s="115"/>
      <c r="H137" s="396"/>
      <c r="I137" s="404"/>
      <c r="L137" s="106" t="e">
        <f>IF(COUNTA(#REF!)=0,IF(#REF!="","",#REF!),IF(#REF!="","",#REF!))</f>
        <v>#REF!</v>
      </c>
      <c r="M137" s="107" t="e">
        <f>IF(COUNTA(#REF!)=0,IF(#REF!="","",#REF!),IF(#REF!="","",#REF!))</f>
        <v>#REF!</v>
      </c>
      <c r="N137" s="108" t="e">
        <f t="shared" si="3"/>
        <v>#REF!</v>
      </c>
    </row>
    <row r="138" spans="1:14" s="38" customFormat="1" ht="13.5" customHeight="1">
      <c r="A138" s="59"/>
      <c r="B138" s="109" t="s">
        <v>167</v>
      </c>
      <c r="C138" s="109" t="s">
        <v>615</v>
      </c>
      <c r="D138" s="76">
        <v>11.1</v>
      </c>
      <c r="E138" s="61" t="s">
        <v>164</v>
      </c>
      <c r="F138" s="110"/>
      <c r="G138" s="110"/>
      <c r="H138" s="398"/>
      <c r="I138" s="399"/>
      <c r="L138" s="101" t="e">
        <f>IF(COUNTA(#REF!)=0,IF(#REF!="","",#REF!),IF(#REF!="","",#REF!))</f>
        <v>#REF!</v>
      </c>
      <c r="M138" s="102" t="e">
        <f>IF(COUNTA(#REF!)=0,IF(#REF!="","",#REF!),IF(#REF!="","",#REF!))</f>
        <v>#REF!</v>
      </c>
      <c r="N138" s="103" t="e">
        <f t="shared" si="3"/>
        <v>#REF!</v>
      </c>
    </row>
    <row r="139" spans="1:14" s="118" customFormat="1" ht="13.5" customHeight="1">
      <c r="A139" s="111"/>
      <c r="B139" s="112"/>
      <c r="C139" s="112"/>
      <c r="D139" s="84"/>
      <c r="E139" s="114"/>
      <c r="F139" s="115"/>
      <c r="G139" s="115"/>
      <c r="H139" s="396"/>
      <c r="I139" s="404"/>
      <c r="L139" s="106" t="e">
        <f>IF(COUNTA(#REF!)=0,IF(#REF!="","",#REF!),IF(#REF!="","",#REF!))</f>
        <v>#REF!</v>
      </c>
      <c r="M139" s="107" t="e">
        <f>IF(COUNTA(#REF!)=0,IF(#REF!="","",#REF!),IF(#REF!="","",#REF!))</f>
        <v>#REF!</v>
      </c>
      <c r="N139" s="108" t="e">
        <f t="shared" si="3"/>
        <v>#REF!</v>
      </c>
    </row>
    <row r="140" spans="1:14" s="38" customFormat="1" ht="13.5" customHeight="1">
      <c r="A140" s="59"/>
      <c r="B140" s="109" t="s">
        <v>167</v>
      </c>
      <c r="C140" s="109" t="s">
        <v>853</v>
      </c>
      <c r="D140" s="76">
        <v>1.1000000000000001</v>
      </c>
      <c r="E140" s="61" t="s">
        <v>164</v>
      </c>
      <c r="F140" s="110"/>
      <c r="G140" s="110"/>
      <c r="H140" s="398"/>
      <c r="I140" s="399"/>
      <c r="L140" s="101" t="e">
        <f>IF(COUNTA(#REF!)=0,IF(#REF!="","",#REF!),IF(#REF!="","",#REF!))</f>
        <v>#REF!</v>
      </c>
      <c r="M140" s="102" t="e">
        <f>IF(COUNTA(#REF!)=0,IF(#REF!="","",#REF!),IF(#REF!="","",#REF!))</f>
        <v>#REF!</v>
      </c>
      <c r="N140" s="103" t="e">
        <f t="shared" si="3"/>
        <v>#REF!</v>
      </c>
    </row>
    <row r="141" spans="1:14" s="118" customFormat="1" ht="13.5" customHeight="1">
      <c r="A141" s="111"/>
      <c r="B141" s="112"/>
      <c r="C141" s="112"/>
      <c r="D141" s="84"/>
      <c r="E141" s="114"/>
      <c r="F141" s="115"/>
      <c r="G141" s="115"/>
      <c r="H141" s="396"/>
      <c r="I141" s="404"/>
      <c r="L141" s="106" t="e">
        <f>IF(COUNTA(#REF!)=0,IF(#REF!="","",#REF!),IF(#REF!="","",#REF!))</f>
        <v>#REF!</v>
      </c>
      <c r="M141" s="107" t="e">
        <f>IF(COUNTA(#REF!)=0,IF(#REF!="","",#REF!),IF(#REF!="","",#REF!))</f>
        <v>#REF!</v>
      </c>
      <c r="N141" s="108" t="e">
        <f t="shared" si="3"/>
        <v>#REF!</v>
      </c>
    </row>
    <row r="142" spans="1:14" s="38" customFormat="1" ht="13.5" customHeight="1">
      <c r="A142" s="59"/>
      <c r="B142" s="109" t="s">
        <v>167</v>
      </c>
      <c r="C142" s="109" t="s">
        <v>854</v>
      </c>
      <c r="D142" s="76">
        <v>290</v>
      </c>
      <c r="E142" s="61" t="s">
        <v>611</v>
      </c>
      <c r="F142" s="110"/>
      <c r="G142" s="110"/>
      <c r="H142" s="398"/>
      <c r="I142" s="399"/>
      <c r="L142" s="101" t="e">
        <f>IF(COUNTA(#REF!)=0,IF(#REF!="","",#REF!),IF(#REF!="","",#REF!))</f>
        <v>#REF!</v>
      </c>
      <c r="M142" s="102" t="e">
        <f>IF(COUNTA(#REF!)=0,IF(#REF!="","",#REF!),IF(#REF!="","",#REF!))</f>
        <v>#REF!</v>
      </c>
      <c r="N142" s="103" t="e">
        <f t="shared" si="3"/>
        <v>#REF!</v>
      </c>
    </row>
    <row r="143" spans="1:14" s="118" customFormat="1" ht="13.5" customHeight="1">
      <c r="A143" s="111"/>
      <c r="B143" s="112"/>
      <c r="C143" s="112"/>
      <c r="D143" s="113"/>
      <c r="E143" s="114"/>
      <c r="F143" s="115"/>
      <c r="G143" s="115"/>
      <c r="H143" s="396"/>
      <c r="I143" s="397"/>
      <c r="L143" s="106" t="e">
        <f>IF(COUNTA(#REF!)=0,IF(#REF!="","",#REF!),IF(#REF!="","",#REF!))</f>
        <v>#REF!</v>
      </c>
      <c r="M143" s="107" t="e">
        <f>IF(COUNTA(#REF!)=0,IF(#REF!="","",#REF!),IF(#REF!="","",#REF!))</f>
        <v>#REF!</v>
      </c>
      <c r="N143" s="108" t="e">
        <f t="shared" si="3"/>
        <v>#REF!</v>
      </c>
    </row>
    <row r="144" spans="1:14" s="38" customFormat="1" ht="13.5" customHeight="1">
      <c r="A144" s="59"/>
      <c r="B144" s="109"/>
      <c r="C144" s="109"/>
      <c r="D144" s="76"/>
      <c r="E144" s="61"/>
      <c r="F144" s="110"/>
      <c r="G144" s="110"/>
      <c r="H144" s="398"/>
      <c r="I144" s="399"/>
      <c r="L144" s="101" t="e">
        <f>IF(COUNTA(#REF!)=0,IF(#REF!="","",#REF!),IF(#REF!="","",#REF!))</f>
        <v>#REF!</v>
      </c>
      <c r="M144" s="102" t="e">
        <f>IF(COUNTA(#REF!)=0,IF(#REF!="","",#REF!),IF(#REF!="","",#REF!))</f>
        <v>#REF!</v>
      </c>
      <c r="N144" s="103" t="e">
        <f t="shared" si="3"/>
        <v>#REF!</v>
      </c>
    </row>
    <row r="145" spans="1:14" s="118" customFormat="1" ht="13.5" customHeight="1">
      <c r="A145" s="111"/>
      <c r="B145" s="112"/>
      <c r="C145" s="112"/>
      <c r="D145" s="113"/>
      <c r="E145" s="114"/>
      <c r="F145" s="115"/>
      <c r="G145" s="115"/>
      <c r="H145" s="396"/>
      <c r="I145" s="397"/>
      <c r="L145" s="106" t="e">
        <f>IF(COUNTA(#REF!)=0,IF(#REF!="","",#REF!),IF(#REF!="","",#REF!))</f>
        <v>#REF!</v>
      </c>
      <c r="M145" s="107" t="e">
        <f>IF(COUNTA(#REF!)=0,IF(#REF!="","",#REF!),IF(#REF!="","",#REF!))</f>
        <v>#REF!</v>
      </c>
      <c r="N145" s="108" t="e">
        <f t="shared" si="3"/>
        <v>#REF!</v>
      </c>
    </row>
    <row r="146" spans="1:14" s="38" customFormat="1" ht="13.5" customHeight="1">
      <c r="A146" s="59"/>
      <c r="B146" s="109"/>
      <c r="C146" s="109"/>
      <c r="D146" s="76"/>
      <c r="E146" s="61"/>
      <c r="F146" s="110"/>
      <c r="G146" s="110"/>
      <c r="H146" s="398"/>
      <c r="I146" s="399"/>
      <c r="L146" s="101" t="e">
        <f>IF(COUNTA(#REF!)=0,IF(#REF!="","",#REF!),IF(#REF!="","",#REF!))</f>
        <v>#REF!</v>
      </c>
      <c r="M146" s="102" t="e">
        <f>IF(COUNTA(#REF!)=0,IF(#REF!="","",#REF!),IF(#REF!="","",#REF!))</f>
        <v>#REF!</v>
      </c>
      <c r="N146" s="103" t="e">
        <f t="shared" si="3"/>
        <v>#REF!</v>
      </c>
    </row>
    <row r="147" spans="1:14" s="118" customFormat="1" ht="13.5" customHeight="1">
      <c r="A147" s="111"/>
      <c r="B147" s="112"/>
      <c r="C147" s="112"/>
      <c r="D147" s="113"/>
      <c r="E147" s="114"/>
      <c r="F147" s="115"/>
      <c r="G147" s="115"/>
      <c r="H147" s="396"/>
      <c r="I147" s="397"/>
      <c r="L147" s="106" t="e">
        <f>IF(COUNTA(#REF!)=0,IF(#REF!="","",#REF!),IF(#REF!="","",#REF!))</f>
        <v>#REF!</v>
      </c>
      <c r="M147" s="107" t="e">
        <f>IF(COUNTA(#REF!)=0,IF(#REF!="","",#REF!),IF(#REF!="","",#REF!))</f>
        <v>#REF!</v>
      </c>
      <c r="N147" s="108" t="e">
        <f t="shared" si="3"/>
        <v>#REF!</v>
      </c>
    </row>
    <row r="148" spans="1:14" s="38" customFormat="1" ht="13.5" customHeight="1">
      <c r="A148" s="59"/>
      <c r="B148" s="100"/>
      <c r="C148" s="109"/>
      <c r="D148" s="76"/>
      <c r="E148" s="61"/>
      <c r="F148" s="110"/>
      <c r="G148" s="110"/>
      <c r="H148" s="398"/>
      <c r="I148" s="399"/>
      <c r="L148" s="101" t="e">
        <f>IF(COUNTA(#REF!)=0,IF(#REF!="","",#REF!),IF(#REF!="","",#REF!))</f>
        <v>#REF!</v>
      </c>
      <c r="M148" s="102" t="e">
        <f>IF(COUNTA(#REF!)=0,IF(#REF!="","",#REF!),IF(#REF!="","",#REF!))</f>
        <v>#REF!</v>
      </c>
      <c r="N148" s="103" t="e">
        <f t="shared" si="3"/>
        <v>#REF!</v>
      </c>
    </row>
    <row r="149" spans="1:14" s="118" customFormat="1" ht="13.5" customHeight="1">
      <c r="A149" s="111"/>
      <c r="B149" s="112"/>
      <c r="C149" s="112"/>
      <c r="D149" s="113"/>
      <c r="E149" s="114"/>
      <c r="F149" s="115"/>
      <c r="G149" s="115"/>
      <c r="H149" s="400"/>
      <c r="I149" s="401"/>
      <c r="L149" s="106" t="e">
        <f>IF(COUNTA(#REF!)=0,IF(#REF!="","",#REF!),IF(#REF!="","",#REF!))</f>
        <v>#REF!</v>
      </c>
      <c r="M149" s="107" t="e">
        <f>IF(COUNTA(#REF!)=0,IF(#REF!="","",#REF!),IF(#REF!="","",#REF!))</f>
        <v>#REF!</v>
      </c>
      <c r="N149" s="108" t="e">
        <f t="shared" si="3"/>
        <v>#REF!</v>
      </c>
    </row>
    <row r="150" spans="1:14" s="38" customFormat="1" ht="13.5" customHeight="1">
      <c r="A150" s="87"/>
      <c r="B150" s="125" t="str">
        <f>$A$6&amp;"-"&amp;$A$8&amp;"-計"</f>
        <v>A-8-a-計</v>
      </c>
      <c r="C150" s="126"/>
      <c r="D150" s="88"/>
      <c r="E150" s="89"/>
      <c r="F150" s="127"/>
      <c r="G150" s="127"/>
      <c r="H150" s="402"/>
      <c r="I150" s="403"/>
      <c r="L150" s="94" t="e">
        <f>IF(COUNTA(#REF!)=0,IF(#REF!="","",#REF!),IF(#REF!="","",#REF!))</f>
        <v>#REF!</v>
      </c>
      <c r="M150" s="128" t="e">
        <f>IF(COUNTA(#REF!)=0,IF(#REF!="","",#REF!),IF(#REF!="","",#REF!))</f>
        <v>#REF!</v>
      </c>
      <c r="N150" s="129" t="e">
        <f t="shared" si="3"/>
        <v>#REF!</v>
      </c>
    </row>
    <row r="151" spans="1:14" s="118" customFormat="1" ht="13.5" customHeight="1">
      <c r="A151" s="130"/>
      <c r="B151" s="131"/>
      <c r="C151" s="131"/>
      <c r="E151" s="132"/>
      <c r="F151" s="133"/>
      <c r="G151" s="134"/>
    </row>
    <row r="152" spans="1:14" s="38" customFormat="1" ht="13.5" customHeight="1">
      <c r="A152" s="50"/>
      <c r="B152" s="136"/>
      <c r="C152" s="136"/>
      <c r="E152" s="95"/>
      <c r="F152" s="137"/>
      <c r="G152" s="138"/>
    </row>
    <row r="153" spans="1:14" s="38" customFormat="1" ht="13.5" customHeight="1">
      <c r="A153" s="376"/>
      <c r="B153" s="394"/>
      <c r="C153" s="394"/>
      <c r="D153" s="379"/>
      <c r="E153" s="381"/>
      <c r="F153" s="382"/>
      <c r="G153" s="48"/>
      <c r="H153" s="3"/>
    </row>
    <row r="154" spans="1:14" s="38" customFormat="1" ht="13.5" customHeight="1">
      <c r="A154" s="395"/>
      <c r="B154" s="395"/>
      <c r="C154" s="395"/>
      <c r="D154" s="380"/>
      <c r="E154" s="383"/>
      <c r="F154" s="383"/>
      <c r="G154" s="51"/>
      <c r="H154" s="52" t="s">
        <v>57</v>
      </c>
      <c r="I154" s="53">
        <f>I116+1</f>
        <v>79</v>
      </c>
    </row>
    <row r="155" spans="1:14" s="38" customFormat="1" ht="13.5" customHeight="1">
      <c r="A155" s="54"/>
      <c r="B155" s="96"/>
      <c r="C155" s="96"/>
      <c r="D155" s="55"/>
      <c r="E155" s="56"/>
      <c r="F155" s="57"/>
      <c r="G155" s="57"/>
      <c r="H155" s="384"/>
      <c r="I155" s="385"/>
      <c r="L155" s="97"/>
      <c r="M155" s="98"/>
      <c r="N155" s="99"/>
    </row>
    <row r="156" spans="1:14" s="38" customFormat="1" ht="13.5" customHeight="1">
      <c r="A156" s="59" t="s">
        <v>29</v>
      </c>
      <c r="B156" s="100" t="s">
        <v>58</v>
      </c>
      <c r="C156" s="100" t="s">
        <v>59</v>
      </c>
      <c r="D156" s="60" t="s">
        <v>60</v>
      </c>
      <c r="E156" s="61" t="s">
        <v>32</v>
      </c>
      <c r="F156" s="61" t="s">
        <v>61</v>
      </c>
      <c r="G156" s="61" t="s">
        <v>62</v>
      </c>
      <c r="H156" s="386" t="s">
        <v>63</v>
      </c>
      <c r="I156" s="387"/>
      <c r="L156" s="101" t="s">
        <v>77</v>
      </c>
      <c r="M156" s="102" t="s">
        <v>78</v>
      </c>
      <c r="N156" s="103" t="s">
        <v>79</v>
      </c>
    </row>
    <row r="157" spans="1:14" s="38" customFormat="1" ht="13.5" customHeight="1">
      <c r="A157" s="67"/>
      <c r="B157" s="104"/>
      <c r="C157" s="104"/>
      <c r="D157" s="68"/>
      <c r="E157" s="69"/>
      <c r="F157" s="105"/>
      <c r="G157" s="70"/>
      <c r="H157" s="390"/>
      <c r="I157" s="391"/>
      <c r="L157" s="106" t="e">
        <f>IF(COUNTA(#REF!)=0,IF(#REF!="","",#REF!),IF(#REF!="","",#REF!))</f>
        <v>#REF!</v>
      </c>
      <c r="M157" s="107" t="e">
        <f>IF(COUNTA(#REF!)=0,IF(#REF!="","",#REF!),IF(#REF!="","",#REF!))</f>
        <v>#REF!</v>
      </c>
      <c r="N157" s="108" t="e">
        <f>IF(AND(L157&lt;&gt;"",M157&lt;&gt;""),L157&amp;"/"&amp;M157,IF(AND(L157&lt;&gt;"",M157=""),L157,IF(AND(L157="",M157&lt;&gt;""),M157,"")))</f>
        <v>#REF!</v>
      </c>
    </row>
    <row r="158" spans="1:14" s="38" customFormat="1" ht="13.5" customHeight="1">
      <c r="A158" s="59" t="str">
        <f>+$A$10</f>
        <v>b</v>
      </c>
      <c r="B158" s="109" t="str">
        <f>+$B$10</f>
        <v>改修</v>
      </c>
      <c r="C158" s="109"/>
      <c r="D158" s="76"/>
      <c r="E158" s="61"/>
      <c r="F158" s="110"/>
      <c r="G158" s="77"/>
      <c r="H158" s="388"/>
      <c r="I158" s="389"/>
      <c r="L158" s="101" t="e">
        <f>IF(COUNTA(#REF!)=0,IF(#REF!="","",#REF!),IF(#REF!="","",#REF!))</f>
        <v>#REF!</v>
      </c>
      <c r="M158" s="102" t="e">
        <f>IF(COUNTA(#REF!)=0,IF(#REF!="","",#REF!),IF(#REF!="","",#REF!))</f>
        <v>#REF!</v>
      </c>
      <c r="N158" s="103" t="e">
        <f>IF(AND(L158&lt;&gt;"",M158&lt;&gt;""),L158&amp;"/"&amp;M158,IF(AND(L158&lt;&gt;"",M158=""),L158,IF(AND(L158="",M158&lt;&gt;""),M158,"")))</f>
        <v>#REF!</v>
      </c>
    </row>
    <row r="159" spans="1:14" s="118" customFormat="1" ht="13.5" customHeight="1">
      <c r="A159" s="111"/>
      <c r="B159" s="143"/>
      <c r="C159" s="143"/>
      <c r="D159" s="84"/>
      <c r="E159" s="85"/>
      <c r="F159" s="115"/>
      <c r="G159" s="115"/>
      <c r="H159" s="396"/>
      <c r="I159" s="397"/>
      <c r="L159" s="106" t="e">
        <f>IF(COUNTA(#REF!)=0,IF(#REF!="","",#REF!),IF(#REF!="","",#REF!))</f>
        <v>#REF!</v>
      </c>
      <c r="M159" s="107" t="e">
        <f>IF(COUNTA(#REF!)=0,IF(#REF!="","",#REF!),IF(#REF!="","",#REF!))</f>
        <v>#REF!</v>
      </c>
      <c r="N159" s="108" t="e">
        <f t="shared" ref="N159:N188" si="4">IF(AND(L159&lt;&gt;"",M159&lt;&gt;""),L159&amp;"/"&amp;M159,IF(AND(L159&lt;&gt;"",M159=""),L159,IF(AND(L159="",M159&lt;&gt;""),M159,"")))</f>
        <v>#REF!</v>
      </c>
    </row>
    <row r="160" spans="1:14" s="38" customFormat="1" ht="13.5" customHeight="1">
      <c r="A160" s="59"/>
      <c r="B160" s="109" t="s">
        <v>821</v>
      </c>
      <c r="C160" s="109"/>
      <c r="D160" s="76"/>
      <c r="E160" s="61"/>
      <c r="F160" s="110"/>
      <c r="G160" s="110"/>
      <c r="H160" s="398"/>
      <c r="I160" s="399"/>
      <c r="L160" s="101" t="e">
        <f>IF(COUNTA(#REF!)=0,IF(#REF!="","",#REF!),IF(#REF!="","",#REF!))</f>
        <v>#REF!</v>
      </c>
      <c r="M160" s="102" t="e">
        <f>IF(COUNTA(#REF!)=0,IF(#REF!="","",#REF!),IF(#REF!="","",#REF!))</f>
        <v>#REF!</v>
      </c>
      <c r="N160" s="103" t="e">
        <f t="shared" si="4"/>
        <v>#REF!</v>
      </c>
    </row>
    <row r="161" spans="1:14" s="118" customFormat="1" ht="13.5" customHeight="1">
      <c r="A161" s="111"/>
      <c r="B161" s="143"/>
      <c r="C161" s="143"/>
      <c r="D161" s="84"/>
      <c r="E161" s="85"/>
      <c r="F161" s="115"/>
      <c r="G161" s="115"/>
      <c r="H161" s="396"/>
      <c r="I161" s="404"/>
      <c r="L161" s="106" t="e">
        <f>IF(COUNTA(#REF!)=0,IF(#REF!="","",#REF!),IF(#REF!="","",#REF!))</f>
        <v>#REF!</v>
      </c>
      <c r="M161" s="107" t="e">
        <f>IF(COUNTA(#REF!)=0,IF(#REF!="","",#REF!),IF(#REF!="","",#REF!))</f>
        <v>#REF!</v>
      </c>
      <c r="N161" s="108" t="e">
        <f t="shared" si="4"/>
        <v>#REF!</v>
      </c>
    </row>
    <row r="162" spans="1:14" s="38" customFormat="1" ht="13.5" customHeight="1">
      <c r="A162" s="59"/>
      <c r="B162" s="109" t="s">
        <v>856</v>
      </c>
      <c r="C162" s="109" t="s">
        <v>857</v>
      </c>
      <c r="D162" s="76">
        <v>13</v>
      </c>
      <c r="E162" s="61" t="s">
        <v>85</v>
      </c>
      <c r="F162" s="110"/>
      <c r="G162" s="110"/>
      <c r="H162" s="398"/>
      <c r="I162" s="399"/>
      <c r="L162" s="101" t="e">
        <f>IF(COUNTA(#REF!)=0,IF(#REF!="","",#REF!),IF(#REF!="","",#REF!))</f>
        <v>#REF!</v>
      </c>
      <c r="M162" s="102" t="e">
        <f>IF(COUNTA(#REF!)=0,IF(#REF!="","",#REF!),IF(#REF!="","",#REF!))</f>
        <v>#REF!</v>
      </c>
      <c r="N162" s="103" t="e">
        <f t="shared" si="4"/>
        <v>#REF!</v>
      </c>
    </row>
    <row r="163" spans="1:14" s="118" customFormat="1" ht="13.5" customHeight="1">
      <c r="A163" s="111"/>
      <c r="B163" s="143"/>
      <c r="C163" s="143"/>
      <c r="D163" s="84"/>
      <c r="E163" s="85"/>
      <c r="F163" s="115"/>
      <c r="G163" s="115"/>
      <c r="H163" s="396"/>
      <c r="I163" s="397"/>
      <c r="L163" s="106" t="e">
        <f>IF(COUNTA(#REF!)=0,IF(#REF!="","",#REF!),IF(#REF!="","",#REF!))</f>
        <v>#REF!</v>
      </c>
      <c r="M163" s="107" t="e">
        <f>IF(COUNTA(#REF!)=0,IF(#REF!="","",#REF!),IF(#REF!="","",#REF!))</f>
        <v>#REF!</v>
      </c>
      <c r="N163" s="108" t="e">
        <f t="shared" si="4"/>
        <v>#REF!</v>
      </c>
    </row>
    <row r="164" spans="1:14" s="38" customFormat="1" ht="13.5" customHeight="1">
      <c r="A164" s="59"/>
      <c r="B164" s="109" t="s">
        <v>858</v>
      </c>
      <c r="C164" s="109" t="s">
        <v>859</v>
      </c>
      <c r="D164" s="76">
        <v>16</v>
      </c>
      <c r="E164" s="61" t="s">
        <v>145</v>
      </c>
      <c r="F164" s="110"/>
      <c r="G164" s="110"/>
      <c r="H164" s="398"/>
      <c r="I164" s="399"/>
      <c r="L164" s="101" t="e">
        <f>IF(COUNTA(#REF!)=0,IF(#REF!="","",#REF!),IF(#REF!="","",#REF!))</f>
        <v>#REF!</v>
      </c>
      <c r="M164" s="102" t="e">
        <f>IF(COUNTA(#REF!)=0,IF(#REF!="","",#REF!),IF(#REF!="","",#REF!))</f>
        <v>#REF!</v>
      </c>
      <c r="N164" s="103" t="e">
        <f t="shared" si="4"/>
        <v>#REF!</v>
      </c>
    </row>
    <row r="165" spans="1:14" s="118" customFormat="1" ht="13.5" customHeight="1">
      <c r="A165" s="111"/>
      <c r="B165" s="143"/>
      <c r="C165" s="143"/>
      <c r="D165" s="84"/>
      <c r="E165" s="85"/>
      <c r="F165" s="115"/>
      <c r="G165" s="115"/>
      <c r="H165" s="396"/>
      <c r="I165" s="404"/>
      <c r="L165" s="106" t="e">
        <f>IF(COUNTA(#REF!)=0,IF(#REF!="","",#REF!),IF(#REF!="","",#REF!))</f>
        <v>#REF!</v>
      </c>
      <c r="M165" s="107" t="e">
        <f>IF(COUNTA(#REF!)=0,IF(#REF!="","",#REF!),IF(#REF!="","",#REF!))</f>
        <v>#REF!</v>
      </c>
      <c r="N165" s="108" t="e">
        <f t="shared" si="4"/>
        <v>#REF!</v>
      </c>
    </row>
    <row r="166" spans="1:14" s="38" customFormat="1" ht="13.5" customHeight="1">
      <c r="A166" s="59"/>
      <c r="B166" s="109" t="s">
        <v>829</v>
      </c>
      <c r="C166" s="109"/>
      <c r="D166" s="76"/>
      <c r="E166" s="61"/>
      <c r="F166" s="110"/>
      <c r="G166" s="110"/>
      <c r="H166" s="398"/>
      <c r="I166" s="399"/>
      <c r="L166" s="101" t="e">
        <f>IF(COUNTA(#REF!)=0,IF(#REF!="","",#REF!),IF(#REF!="","",#REF!))</f>
        <v>#REF!</v>
      </c>
      <c r="M166" s="102" t="e">
        <f>IF(COUNTA(#REF!)=0,IF(#REF!="","",#REF!),IF(#REF!="","",#REF!))</f>
        <v>#REF!</v>
      </c>
      <c r="N166" s="103" t="e">
        <f t="shared" si="4"/>
        <v>#REF!</v>
      </c>
    </row>
    <row r="167" spans="1:14" s="118" customFormat="1" ht="13.5" customHeight="1">
      <c r="A167" s="111"/>
      <c r="B167" s="143"/>
      <c r="C167" s="143"/>
      <c r="D167" s="84"/>
      <c r="E167" s="85"/>
      <c r="F167" s="115"/>
      <c r="G167" s="115"/>
      <c r="H167" s="396"/>
      <c r="I167" s="404"/>
      <c r="L167" s="106" t="e">
        <f>IF(COUNTA(#REF!)=0,IF(#REF!="","",#REF!),IF(#REF!="","",#REF!))</f>
        <v>#REF!</v>
      </c>
      <c r="M167" s="107" t="e">
        <f>IF(COUNTA(#REF!)=0,IF(#REF!="","",#REF!),IF(#REF!="","",#REF!))</f>
        <v>#REF!</v>
      </c>
      <c r="N167" s="108" t="e">
        <f t="shared" si="4"/>
        <v>#REF!</v>
      </c>
    </row>
    <row r="168" spans="1:14" s="38" customFormat="1" ht="13.5" customHeight="1">
      <c r="A168" s="59"/>
      <c r="B168" s="109" t="s">
        <v>856</v>
      </c>
      <c r="C168" s="109" t="s">
        <v>830</v>
      </c>
      <c r="D168" s="76">
        <v>10.4</v>
      </c>
      <c r="E168" s="61" t="s">
        <v>85</v>
      </c>
      <c r="F168" s="110"/>
      <c r="G168" s="110"/>
      <c r="H168" s="398"/>
      <c r="I168" s="399"/>
      <c r="L168" s="101" t="e">
        <f>IF(COUNTA(#REF!)=0,IF(#REF!="","",#REF!),IF(#REF!="","",#REF!))</f>
        <v>#REF!</v>
      </c>
      <c r="M168" s="102" t="e">
        <f>IF(COUNTA(#REF!)=0,IF(#REF!="","",#REF!),IF(#REF!="","",#REF!))</f>
        <v>#REF!</v>
      </c>
      <c r="N168" s="103" t="e">
        <f t="shared" si="4"/>
        <v>#REF!</v>
      </c>
    </row>
    <row r="169" spans="1:14" s="118" customFormat="1" ht="13.5" customHeight="1">
      <c r="A169" s="111"/>
      <c r="B169" s="143"/>
      <c r="C169" s="143"/>
      <c r="D169" s="84"/>
      <c r="E169" s="85"/>
      <c r="F169" s="115"/>
      <c r="G169" s="115"/>
      <c r="H169" s="396"/>
      <c r="I169" s="397"/>
      <c r="L169" s="106" t="e">
        <f>IF(COUNTA(#REF!)=0,IF(#REF!="","",#REF!),IF(#REF!="","",#REF!))</f>
        <v>#REF!</v>
      </c>
      <c r="M169" s="107" t="e">
        <f>IF(COUNTA(#REF!)=0,IF(#REF!="","",#REF!),IF(#REF!="","",#REF!))</f>
        <v>#REF!</v>
      </c>
      <c r="N169" s="108" t="e">
        <f t="shared" si="4"/>
        <v>#REF!</v>
      </c>
    </row>
    <row r="170" spans="1:14" s="38" customFormat="1" ht="13.5" customHeight="1">
      <c r="A170" s="59"/>
      <c r="B170" s="109" t="s">
        <v>860</v>
      </c>
      <c r="C170" s="109" t="s">
        <v>861</v>
      </c>
      <c r="D170" s="76">
        <v>43</v>
      </c>
      <c r="E170" s="61" t="s">
        <v>145</v>
      </c>
      <c r="F170" s="110"/>
      <c r="G170" s="110"/>
      <c r="H170" s="398"/>
      <c r="I170" s="399"/>
      <c r="L170" s="101" t="e">
        <f>IF(COUNTA(#REF!)=0,IF(#REF!="","",#REF!),IF(#REF!="","",#REF!))</f>
        <v>#REF!</v>
      </c>
      <c r="M170" s="102" t="e">
        <f>IF(COUNTA(#REF!)=0,IF(#REF!="","",#REF!),IF(#REF!="","",#REF!))</f>
        <v>#REF!</v>
      </c>
      <c r="N170" s="103" t="e">
        <f t="shared" si="4"/>
        <v>#REF!</v>
      </c>
    </row>
    <row r="171" spans="1:14" s="118" customFormat="1" ht="13.5" customHeight="1">
      <c r="A171" s="111"/>
      <c r="B171" s="143"/>
      <c r="C171" s="143"/>
      <c r="D171" s="84"/>
      <c r="E171" s="85"/>
      <c r="F171" s="115"/>
      <c r="G171" s="115"/>
      <c r="H171" s="396"/>
      <c r="I171" s="397"/>
      <c r="L171" s="106" t="e">
        <f>IF(COUNTA(#REF!)=0,IF(#REF!="","",#REF!),IF(#REF!="","",#REF!))</f>
        <v>#REF!</v>
      </c>
      <c r="M171" s="107" t="e">
        <f>IF(COUNTA(#REF!)=0,IF(#REF!="","",#REF!),IF(#REF!="","",#REF!))</f>
        <v>#REF!</v>
      </c>
      <c r="N171" s="108" t="e">
        <f t="shared" si="4"/>
        <v>#REF!</v>
      </c>
    </row>
    <row r="172" spans="1:14" s="38" customFormat="1" ht="13.5" customHeight="1">
      <c r="A172" s="59"/>
      <c r="B172" s="109" t="s">
        <v>862</v>
      </c>
      <c r="C172" s="109" t="s">
        <v>863</v>
      </c>
      <c r="D172" s="76">
        <v>6</v>
      </c>
      <c r="E172" s="61" t="s">
        <v>145</v>
      </c>
      <c r="F172" s="110"/>
      <c r="G172" s="110"/>
      <c r="H172" s="398"/>
      <c r="I172" s="399"/>
      <c r="L172" s="101" t="e">
        <f>IF(COUNTA(#REF!)=0,IF(#REF!="","",#REF!),IF(#REF!="","",#REF!))</f>
        <v>#REF!</v>
      </c>
      <c r="M172" s="102" t="e">
        <f>IF(COUNTA(#REF!)=0,IF(#REF!="","",#REF!),IF(#REF!="","",#REF!))</f>
        <v>#REF!</v>
      </c>
      <c r="N172" s="103" t="e">
        <f t="shared" si="4"/>
        <v>#REF!</v>
      </c>
    </row>
    <row r="173" spans="1:14" s="118" customFormat="1" ht="13.5" customHeight="1">
      <c r="A173" s="111"/>
      <c r="B173" s="143"/>
      <c r="C173" s="143"/>
      <c r="D173" s="84"/>
      <c r="E173" s="85"/>
      <c r="F173" s="115"/>
      <c r="G173" s="115"/>
      <c r="H173" s="396"/>
      <c r="I173" s="397"/>
      <c r="L173" s="106" t="e">
        <f>IF(COUNTA(#REF!)=0,IF(#REF!="","",#REF!),IF(#REF!="","",#REF!))</f>
        <v>#REF!</v>
      </c>
      <c r="M173" s="107" t="e">
        <f>IF(COUNTA(#REF!)=0,IF(#REF!="","",#REF!),IF(#REF!="","",#REF!))</f>
        <v>#REF!</v>
      </c>
      <c r="N173" s="108" t="e">
        <f t="shared" si="4"/>
        <v>#REF!</v>
      </c>
    </row>
    <row r="174" spans="1:14" s="38" customFormat="1" ht="13.5" customHeight="1">
      <c r="A174" s="59"/>
      <c r="B174" s="109" t="s">
        <v>864</v>
      </c>
      <c r="C174" s="109"/>
      <c r="D174" s="76">
        <v>0.4</v>
      </c>
      <c r="E174" s="61" t="s">
        <v>164</v>
      </c>
      <c r="F174" s="110"/>
      <c r="G174" s="110"/>
      <c r="H174" s="398"/>
      <c r="I174" s="399"/>
      <c r="L174" s="101" t="e">
        <f>IF(COUNTA(#REF!)=0,IF(#REF!="","",#REF!),IF(#REF!="","",#REF!))</f>
        <v>#REF!</v>
      </c>
      <c r="M174" s="102" t="e">
        <f>IF(COUNTA(#REF!)=0,IF(#REF!="","",#REF!),IF(#REF!="","",#REF!))</f>
        <v>#REF!</v>
      </c>
      <c r="N174" s="103" t="e">
        <f t="shared" si="4"/>
        <v>#REF!</v>
      </c>
    </row>
    <row r="175" spans="1:14" s="118" customFormat="1" ht="13.5" customHeight="1">
      <c r="A175" s="111"/>
      <c r="B175" s="112"/>
      <c r="C175" s="112"/>
      <c r="D175" s="113"/>
      <c r="E175" s="114"/>
      <c r="F175" s="115"/>
      <c r="G175" s="115"/>
      <c r="H175" s="396"/>
      <c r="I175" s="404"/>
      <c r="L175" s="106" t="e">
        <f>IF(COUNTA(#REF!)=0,IF(#REF!="","",#REF!),IF(#REF!="","",#REF!))</f>
        <v>#REF!</v>
      </c>
      <c r="M175" s="107" t="e">
        <f>IF(COUNTA(#REF!)=0,IF(#REF!="","",#REF!),IF(#REF!="","",#REF!))</f>
        <v>#REF!</v>
      </c>
      <c r="N175" s="108" t="e">
        <f t="shared" si="4"/>
        <v>#REF!</v>
      </c>
    </row>
    <row r="176" spans="1:14" s="38" customFormat="1" ht="13.5" customHeight="1">
      <c r="A176" s="59"/>
      <c r="B176" s="109"/>
      <c r="C176" s="109"/>
      <c r="D176" s="76"/>
      <c r="E176" s="61"/>
      <c r="F176" s="110"/>
      <c r="G176" s="110"/>
      <c r="H176" s="398"/>
      <c r="I176" s="399"/>
      <c r="L176" s="101" t="e">
        <f>IF(COUNTA(#REF!)=0,IF(#REF!="","",#REF!),IF(#REF!="","",#REF!))</f>
        <v>#REF!</v>
      </c>
      <c r="M176" s="102" t="e">
        <f>IF(COUNTA(#REF!)=0,IF(#REF!="","",#REF!),IF(#REF!="","",#REF!))</f>
        <v>#REF!</v>
      </c>
      <c r="N176" s="103" t="e">
        <f t="shared" si="4"/>
        <v>#REF!</v>
      </c>
    </row>
    <row r="177" spans="1:14" s="118" customFormat="1" ht="13.5" customHeight="1">
      <c r="A177" s="111"/>
      <c r="B177" s="112"/>
      <c r="C177" s="112"/>
      <c r="D177" s="113"/>
      <c r="E177" s="114"/>
      <c r="F177" s="115"/>
      <c r="G177" s="115"/>
      <c r="H177" s="396"/>
      <c r="I177" s="404"/>
      <c r="L177" s="106" t="e">
        <f>IF(COUNTA(#REF!)=0,IF(#REF!="","",#REF!),IF(#REF!="","",#REF!))</f>
        <v>#REF!</v>
      </c>
      <c r="M177" s="107" t="e">
        <f>IF(COUNTA(#REF!)=0,IF(#REF!="","",#REF!),IF(#REF!="","",#REF!))</f>
        <v>#REF!</v>
      </c>
      <c r="N177" s="108" t="e">
        <f t="shared" si="4"/>
        <v>#REF!</v>
      </c>
    </row>
    <row r="178" spans="1:14" s="38" customFormat="1" ht="13.5" customHeight="1">
      <c r="A178" s="59"/>
      <c r="B178" s="109" t="s">
        <v>839</v>
      </c>
      <c r="C178" s="109"/>
      <c r="D178" s="76"/>
      <c r="E178" s="61"/>
      <c r="F178" s="110"/>
      <c r="G178" s="110"/>
      <c r="H178" s="398"/>
      <c r="I178" s="399"/>
      <c r="L178" s="101" t="e">
        <f>IF(COUNTA(#REF!)=0,IF(#REF!="","",#REF!),IF(#REF!="","",#REF!))</f>
        <v>#REF!</v>
      </c>
      <c r="M178" s="102" t="e">
        <f>IF(COUNTA(#REF!)=0,IF(#REF!="","",#REF!),IF(#REF!="","",#REF!))</f>
        <v>#REF!</v>
      </c>
      <c r="N178" s="103" t="e">
        <f t="shared" si="4"/>
        <v>#REF!</v>
      </c>
    </row>
    <row r="179" spans="1:14" s="118" customFormat="1" ht="13.5" customHeight="1">
      <c r="A179" s="111"/>
      <c r="B179" s="143"/>
      <c r="C179" s="143"/>
      <c r="D179" s="84"/>
      <c r="E179" s="85"/>
      <c r="F179" s="115"/>
      <c r="G179" s="115"/>
      <c r="H179" s="396"/>
      <c r="I179" s="404"/>
      <c r="L179" s="106" t="e">
        <f>IF(COUNTA(#REF!)=0,IF(#REF!="","",#REF!),IF(#REF!="","",#REF!))</f>
        <v>#REF!</v>
      </c>
      <c r="M179" s="107" t="e">
        <f>IF(COUNTA(#REF!)=0,IF(#REF!="","",#REF!),IF(#REF!="","",#REF!))</f>
        <v>#REF!</v>
      </c>
      <c r="N179" s="108" t="e">
        <f t="shared" si="4"/>
        <v>#REF!</v>
      </c>
    </row>
    <row r="180" spans="1:14" s="38" customFormat="1" ht="13.5" customHeight="1">
      <c r="A180" s="59"/>
      <c r="B180" s="109" t="s">
        <v>865</v>
      </c>
      <c r="C180" s="109" t="s">
        <v>866</v>
      </c>
      <c r="D180" s="76">
        <v>273</v>
      </c>
      <c r="E180" s="61" t="s">
        <v>85</v>
      </c>
      <c r="F180" s="110"/>
      <c r="G180" s="110"/>
      <c r="H180" s="398"/>
      <c r="I180" s="399"/>
      <c r="L180" s="101" t="e">
        <f>IF(COUNTA(#REF!)=0,IF(#REF!="","",#REF!),IF(#REF!="","",#REF!))</f>
        <v>#REF!</v>
      </c>
      <c r="M180" s="102" t="e">
        <f>IF(COUNTA(#REF!)=0,IF(#REF!="","",#REF!),IF(#REF!="","",#REF!))</f>
        <v>#REF!</v>
      </c>
      <c r="N180" s="103" t="e">
        <f t="shared" si="4"/>
        <v>#REF!</v>
      </c>
    </row>
    <row r="181" spans="1:14" s="118" customFormat="1" ht="13.5" customHeight="1">
      <c r="A181" s="111"/>
      <c r="B181" s="143"/>
      <c r="C181" s="143" t="s">
        <v>867</v>
      </c>
      <c r="D181" s="84"/>
      <c r="E181" s="85"/>
      <c r="F181" s="115"/>
      <c r="G181" s="115"/>
      <c r="H181" s="396"/>
      <c r="I181" s="404"/>
      <c r="L181" s="106" t="e">
        <f>IF(COUNTA(#REF!)=0,IF(#REF!="","",#REF!),IF(#REF!="","",#REF!))</f>
        <v>#REF!</v>
      </c>
      <c r="M181" s="107" t="e">
        <f>IF(COUNTA(#REF!)=0,IF(#REF!="","",#REF!),IF(#REF!="","",#REF!))</f>
        <v>#REF!</v>
      </c>
      <c r="N181" s="108" t="e">
        <f t="shared" si="4"/>
        <v>#REF!</v>
      </c>
    </row>
    <row r="182" spans="1:14" s="38" customFormat="1" ht="13.5" customHeight="1">
      <c r="A182" s="59"/>
      <c r="B182" s="109" t="s">
        <v>868</v>
      </c>
      <c r="C182" s="109" t="s">
        <v>869</v>
      </c>
      <c r="D182" s="76">
        <v>273</v>
      </c>
      <c r="E182" s="61" t="s">
        <v>85</v>
      </c>
      <c r="F182" s="110"/>
      <c r="G182" s="110"/>
      <c r="H182" s="398"/>
      <c r="I182" s="399"/>
      <c r="L182" s="101" t="e">
        <f>IF(COUNTA(#REF!)=0,IF(#REF!="","",#REF!),IF(#REF!="","",#REF!))</f>
        <v>#REF!</v>
      </c>
      <c r="M182" s="102" t="e">
        <f>IF(COUNTA(#REF!)=0,IF(#REF!="","",#REF!),IF(#REF!="","",#REF!))</f>
        <v>#REF!</v>
      </c>
      <c r="N182" s="103" t="e">
        <f t="shared" si="4"/>
        <v>#REF!</v>
      </c>
    </row>
    <row r="183" spans="1:14" s="118" customFormat="1" ht="13.5" customHeight="1">
      <c r="A183" s="111"/>
      <c r="B183" s="143"/>
      <c r="C183" s="143"/>
      <c r="D183" s="84"/>
      <c r="E183" s="85"/>
      <c r="F183" s="115"/>
      <c r="G183" s="115"/>
      <c r="H183" s="396"/>
      <c r="I183" s="404"/>
      <c r="L183" s="106" t="e">
        <f>IF(COUNTA(#REF!)=0,IF(#REF!="","",#REF!),IF(#REF!="","",#REF!))</f>
        <v>#REF!</v>
      </c>
      <c r="M183" s="107" t="e">
        <f>IF(COUNTA(#REF!)=0,IF(#REF!="","",#REF!),IF(#REF!="","",#REF!))</f>
        <v>#REF!</v>
      </c>
      <c r="N183" s="108" t="e">
        <f t="shared" si="4"/>
        <v>#REF!</v>
      </c>
    </row>
    <row r="184" spans="1:14" s="38" customFormat="1" ht="13.5" customHeight="1">
      <c r="A184" s="59"/>
      <c r="B184" s="109" t="s">
        <v>865</v>
      </c>
      <c r="C184" s="109" t="s">
        <v>870</v>
      </c>
      <c r="D184" s="76">
        <v>230</v>
      </c>
      <c r="E184" s="61" t="s">
        <v>85</v>
      </c>
      <c r="F184" s="110"/>
      <c r="G184" s="110"/>
      <c r="H184" s="398"/>
      <c r="I184" s="399"/>
      <c r="L184" s="101" t="e">
        <f>IF(COUNTA(#REF!)=0,IF(#REF!="","",#REF!),IF(#REF!="","",#REF!))</f>
        <v>#REF!</v>
      </c>
      <c r="M184" s="102" t="e">
        <f>IF(COUNTA(#REF!)=0,IF(#REF!="","",#REF!),IF(#REF!="","",#REF!))</f>
        <v>#REF!</v>
      </c>
      <c r="N184" s="103" t="e">
        <f t="shared" si="4"/>
        <v>#REF!</v>
      </c>
    </row>
    <row r="185" spans="1:14" s="118" customFormat="1" ht="13.5" customHeight="1">
      <c r="A185" s="111"/>
      <c r="B185" s="143"/>
      <c r="C185" s="143" t="s">
        <v>871</v>
      </c>
      <c r="D185" s="84"/>
      <c r="E185" s="85"/>
      <c r="F185" s="115"/>
      <c r="G185" s="115"/>
      <c r="H185" s="396"/>
      <c r="I185" s="404"/>
      <c r="L185" s="106" t="e">
        <f>IF(COUNTA(#REF!)=0,IF(#REF!="","",#REF!),IF(#REF!="","",#REF!))</f>
        <v>#REF!</v>
      </c>
      <c r="M185" s="107" t="e">
        <f>IF(COUNTA(#REF!)=0,IF(#REF!="","",#REF!),IF(#REF!="","",#REF!))</f>
        <v>#REF!</v>
      </c>
      <c r="N185" s="108" t="e">
        <f t="shared" si="4"/>
        <v>#REF!</v>
      </c>
    </row>
    <row r="186" spans="1:14" s="38" customFormat="1" ht="13.5" customHeight="1">
      <c r="A186" s="59"/>
      <c r="B186" s="109" t="s">
        <v>868</v>
      </c>
      <c r="C186" s="109" t="s">
        <v>869</v>
      </c>
      <c r="D186" s="76">
        <v>230</v>
      </c>
      <c r="E186" s="61" t="s">
        <v>85</v>
      </c>
      <c r="F186" s="110"/>
      <c r="G186" s="110"/>
      <c r="H186" s="398"/>
      <c r="I186" s="399"/>
      <c r="L186" s="101" t="e">
        <f>IF(COUNTA(#REF!)=0,IF(#REF!="","",#REF!),IF(#REF!="","",#REF!))</f>
        <v>#REF!</v>
      </c>
      <c r="M186" s="102" t="e">
        <f>IF(COUNTA(#REF!)=0,IF(#REF!="","",#REF!),IF(#REF!="","",#REF!))</f>
        <v>#REF!</v>
      </c>
      <c r="N186" s="103" t="e">
        <f t="shared" si="4"/>
        <v>#REF!</v>
      </c>
    </row>
    <row r="187" spans="1:14" s="118" customFormat="1" ht="13.5" customHeight="1">
      <c r="A187" s="111"/>
      <c r="B187" s="112"/>
      <c r="C187" s="112"/>
      <c r="D187" s="113"/>
      <c r="E187" s="114"/>
      <c r="F187" s="115"/>
      <c r="G187" s="115"/>
      <c r="H187" s="400"/>
      <c r="I187" s="401"/>
      <c r="L187" s="106" t="e">
        <f>IF(COUNTA(#REF!)=0,IF(#REF!="","",#REF!),IF(#REF!="","",#REF!))</f>
        <v>#REF!</v>
      </c>
      <c r="M187" s="107" t="e">
        <f>IF(COUNTA(#REF!)=0,IF(#REF!="","",#REF!),IF(#REF!="","",#REF!))</f>
        <v>#REF!</v>
      </c>
      <c r="N187" s="108" t="e">
        <f t="shared" si="4"/>
        <v>#REF!</v>
      </c>
    </row>
    <row r="188" spans="1:14" s="38" customFormat="1" ht="13.5" customHeight="1">
      <c r="A188" s="87"/>
      <c r="B188" s="125"/>
      <c r="C188" s="126"/>
      <c r="D188" s="88"/>
      <c r="E188" s="89"/>
      <c r="F188" s="127"/>
      <c r="G188" s="127"/>
      <c r="H188" s="402"/>
      <c r="I188" s="403"/>
      <c r="L188" s="94" t="e">
        <f>IF(COUNTA(#REF!)=0,IF(#REF!="","",#REF!),IF(#REF!="","",#REF!))</f>
        <v>#REF!</v>
      </c>
      <c r="M188" s="128" t="e">
        <f>IF(COUNTA(#REF!)=0,IF(#REF!="","",#REF!),IF(#REF!="","",#REF!))</f>
        <v>#REF!</v>
      </c>
      <c r="N188" s="129" t="e">
        <f t="shared" si="4"/>
        <v>#REF!</v>
      </c>
    </row>
    <row r="189" spans="1:14" s="118" customFormat="1" ht="13.5" customHeight="1">
      <c r="A189" s="130"/>
      <c r="B189" s="131"/>
      <c r="C189" s="131"/>
      <c r="E189" s="132"/>
      <c r="F189" s="133"/>
      <c r="G189" s="134"/>
    </row>
    <row r="190" spans="1:14" s="38" customFormat="1" ht="13.5" customHeight="1">
      <c r="A190" s="50"/>
      <c r="B190" s="136"/>
      <c r="C190" s="136"/>
      <c r="E190" s="95"/>
      <c r="F190" s="137"/>
      <c r="G190" s="138"/>
    </row>
    <row r="191" spans="1:14" s="38" customFormat="1" ht="13.5" customHeight="1">
      <c r="A191" s="376"/>
      <c r="B191" s="394"/>
      <c r="C191" s="394"/>
      <c r="D191" s="379"/>
      <c r="E191" s="381"/>
      <c r="F191" s="382"/>
      <c r="G191" s="48"/>
      <c r="H191" s="3"/>
    </row>
    <row r="192" spans="1:14" s="38" customFormat="1" ht="13.5" customHeight="1">
      <c r="A192" s="395"/>
      <c r="B192" s="395"/>
      <c r="C192" s="395"/>
      <c r="D192" s="380"/>
      <c r="E192" s="383"/>
      <c r="F192" s="383"/>
      <c r="G192" s="51"/>
      <c r="H192" s="52" t="s">
        <v>57</v>
      </c>
      <c r="I192" s="53">
        <f>I154+1</f>
        <v>80</v>
      </c>
    </row>
    <row r="193" spans="1:14" s="38" customFormat="1" ht="13.5" customHeight="1">
      <c r="A193" s="54"/>
      <c r="B193" s="96"/>
      <c r="C193" s="96"/>
      <c r="D193" s="55"/>
      <c r="E193" s="56"/>
      <c r="F193" s="57"/>
      <c r="G193" s="57"/>
      <c r="H193" s="384"/>
      <c r="I193" s="385"/>
      <c r="L193" s="97"/>
      <c r="M193" s="98"/>
      <c r="N193" s="99"/>
    </row>
    <row r="194" spans="1:14" s="38" customFormat="1" ht="13.5" customHeight="1">
      <c r="A194" s="59" t="s">
        <v>29</v>
      </c>
      <c r="B194" s="100" t="s">
        <v>58</v>
      </c>
      <c r="C194" s="100" t="s">
        <v>59</v>
      </c>
      <c r="D194" s="60" t="s">
        <v>60</v>
      </c>
      <c r="E194" s="61" t="s">
        <v>32</v>
      </c>
      <c r="F194" s="61" t="s">
        <v>61</v>
      </c>
      <c r="G194" s="61" t="s">
        <v>62</v>
      </c>
      <c r="H194" s="386" t="s">
        <v>63</v>
      </c>
      <c r="I194" s="387"/>
      <c r="L194" s="101" t="s">
        <v>77</v>
      </c>
      <c r="M194" s="102" t="s">
        <v>78</v>
      </c>
      <c r="N194" s="103" t="s">
        <v>79</v>
      </c>
    </row>
    <row r="195" spans="1:14" s="118" customFormat="1" ht="13.5" customHeight="1">
      <c r="A195" s="111"/>
      <c r="B195" s="112"/>
      <c r="C195" s="112"/>
      <c r="D195" s="113"/>
      <c r="E195" s="114"/>
      <c r="F195" s="115"/>
      <c r="G195" s="115"/>
      <c r="H195" s="396"/>
      <c r="I195" s="404"/>
      <c r="L195" s="106" t="e">
        <f>IF(COUNTA(#REF!)=0,IF(#REF!="","",#REF!),IF(#REF!="","",#REF!))</f>
        <v>#REF!</v>
      </c>
      <c r="M195" s="107" t="e">
        <f>IF(COUNTA(#REF!)=0,IF(#REF!="","",#REF!),IF(#REF!="","",#REF!))</f>
        <v>#REF!</v>
      </c>
      <c r="N195" s="108" t="e">
        <f t="shared" ref="N195:N226" si="5">IF(AND(L195&lt;&gt;"",M195&lt;&gt;""),L195&amp;"/"&amp;M195,IF(AND(L195&lt;&gt;"",M195=""),L195,IF(AND(L195="",M195&lt;&gt;""),M195,"")))</f>
        <v>#REF!</v>
      </c>
    </row>
    <row r="196" spans="1:14" s="38" customFormat="1" ht="13.5" customHeight="1">
      <c r="A196" s="59"/>
      <c r="B196" s="109"/>
      <c r="C196" s="109"/>
      <c r="D196" s="76"/>
      <c r="E196" s="61"/>
      <c r="F196" s="110"/>
      <c r="G196" s="110"/>
      <c r="H196" s="398"/>
      <c r="I196" s="399"/>
      <c r="L196" s="101" t="e">
        <f>IF(COUNTA(#REF!)=0,IF(#REF!="","",#REF!),IF(#REF!="","",#REF!))</f>
        <v>#REF!</v>
      </c>
      <c r="M196" s="102" t="e">
        <f>IF(COUNTA(#REF!)=0,IF(#REF!="","",#REF!),IF(#REF!="","",#REF!))</f>
        <v>#REF!</v>
      </c>
      <c r="N196" s="103" t="e">
        <f t="shared" si="5"/>
        <v>#REF!</v>
      </c>
    </row>
    <row r="197" spans="1:14" s="118" customFormat="1" ht="13.5" customHeight="1">
      <c r="A197" s="111"/>
      <c r="B197" s="143"/>
      <c r="C197" s="143"/>
      <c r="D197" s="84"/>
      <c r="E197" s="85"/>
      <c r="F197" s="115"/>
      <c r="G197" s="115"/>
      <c r="H197" s="396"/>
      <c r="I197" s="397"/>
      <c r="L197" s="106" t="e">
        <f>IF(COUNTA(#REF!)=0,IF(#REF!="","",#REF!),IF(#REF!="","",#REF!))</f>
        <v>#REF!</v>
      </c>
      <c r="M197" s="107" t="e">
        <f>IF(COUNTA(#REF!)=0,IF(#REF!="","",#REF!),IF(#REF!="","",#REF!))</f>
        <v>#REF!</v>
      </c>
      <c r="N197" s="108" t="e">
        <f t="shared" si="5"/>
        <v>#REF!</v>
      </c>
    </row>
    <row r="198" spans="1:14" s="38" customFormat="1" ht="13.5" customHeight="1">
      <c r="A198" s="59"/>
      <c r="B198" s="109" t="s">
        <v>862</v>
      </c>
      <c r="C198" s="109" t="s">
        <v>863</v>
      </c>
      <c r="D198" s="76">
        <v>7</v>
      </c>
      <c r="E198" s="61" t="s">
        <v>145</v>
      </c>
      <c r="F198" s="110"/>
      <c r="G198" s="110"/>
      <c r="H198" s="398"/>
      <c r="I198" s="399"/>
      <c r="L198" s="101" t="e">
        <f>IF(COUNTA(#REF!)=0,IF(#REF!="","",#REF!),IF(#REF!="","",#REF!))</f>
        <v>#REF!</v>
      </c>
      <c r="M198" s="102" t="e">
        <f>IF(COUNTA(#REF!)=0,IF(#REF!="","",#REF!),IF(#REF!="","",#REF!))</f>
        <v>#REF!</v>
      </c>
      <c r="N198" s="103" t="e">
        <f t="shared" si="5"/>
        <v>#REF!</v>
      </c>
    </row>
    <row r="199" spans="1:14" s="118" customFormat="1" ht="13.5" customHeight="1">
      <c r="A199" s="111"/>
      <c r="B199" s="143"/>
      <c r="C199" s="143" t="s">
        <v>872</v>
      </c>
      <c r="D199" s="84"/>
      <c r="E199" s="85"/>
      <c r="F199" s="115"/>
      <c r="G199" s="115"/>
      <c r="H199" s="396"/>
      <c r="I199" s="404"/>
      <c r="L199" s="106" t="e">
        <f>IF(COUNTA(#REF!)=0,IF(#REF!="","",#REF!),IF(#REF!="","",#REF!))</f>
        <v>#REF!</v>
      </c>
      <c r="M199" s="107" t="e">
        <f>IF(COUNTA(#REF!)=0,IF(#REF!="","",#REF!),IF(#REF!="","",#REF!))</f>
        <v>#REF!</v>
      </c>
      <c r="N199" s="108" t="e">
        <f t="shared" si="5"/>
        <v>#REF!</v>
      </c>
    </row>
    <row r="200" spans="1:14" s="38" customFormat="1" ht="13.5" customHeight="1">
      <c r="A200" s="59"/>
      <c r="B200" s="109" t="s">
        <v>873</v>
      </c>
      <c r="C200" s="109" t="s">
        <v>874</v>
      </c>
      <c r="D200" s="76">
        <v>6.7</v>
      </c>
      <c r="E200" s="61" t="s">
        <v>119</v>
      </c>
      <c r="F200" s="110"/>
      <c r="G200" s="110"/>
      <c r="H200" s="398"/>
      <c r="I200" s="399"/>
      <c r="L200" s="101" t="e">
        <f>IF(COUNTA(#REF!)=0,IF(#REF!="","",#REF!),IF(#REF!="","",#REF!))</f>
        <v>#REF!</v>
      </c>
      <c r="M200" s="102" t="e">
        <f>IF(COUNTA(#REF!)=0,IF(#REF!="","",#REF!),IF(#REF!="","",#REF!))</f>
        <v>#REF!</v>
      </c>
      <c r="N200" s="103" t="e">
        <f t="shared" si="5"/>
        <v>#REF!</v>
      </c>
    </row>
    <row r="201" spans="1:14" s="118" customFormat="1" ht="13.5" customHeight="1">
      <c r="A201" s="111"/>
      <c r="B201" s="143"/>
      <c r="C201" s="143" t="s">
        <v>872</v>
      </c>
      <c r="D201" s="84"/>
      <c r="E201" s="85"/>
      <c r="F201" s="115"/>
      <c r="G201" s="115"/>
      <c r="H201" s="396"/>
      <c r="I201" s="404"/>
      <c r="L201" s="106" t="e">
        <f>IF(COUNTA(#REF!)=0,IF(#REF!="","",#REF!),IF(#REF!="","",#REF!))</f>
        <v>#REF!</v>
      </c>
      <c r="M201" s="107" t="e">
        <f>IF(COUNTA(#REF!)=0,IF(#REF!="","",#REF!),IF(#REF!="","",#REF!))</f>
        <v>#REF!</v>
      </c>
      <c r="N201" s="108" t="e">
        <f t="shared" si="5"/>
        <v>#REF!</v>
      </c>
    </row>
    <row r="202" spans="1:14" s="38" customFormat="1" ht="13.5" customHeight="1">
      <c r="A202" s="59"/>
      <c r="B202" s="109" t="s">
        <v>873</v>
      </c>
      <c r="C202" s="109" t="s">
        <v>875</v>
      </c>
      <c r="D202" s="76">
        <v>5.6</v>
      </c>
      <c r="E202" s="61" t="s">
        <v>119</v>
      </c>
      <c r="F202" s="110"/>
      <c r="G202" s="110"/>
      <c r="H202" s="398"/>
      <c r="I202" s="399"/>
      <c r="L202" s="101" t="e">
        <f>IF(COUNTA(#REF!)=0,IF(#REF!="","",#REF!),IF(#REF!="","",#REF!))</f>
        <v>#REF!</v>
      </c>
      <c r="M202" s="102" t="e">
        <f>IF(COUNTA(#REF!)=0,IF(#REF!="","",#REF!),IF(#REF!="","",#REF!))</f>
        <v>#REF!</v>
      </c>
      <c r="N202" s="103" t="e">
        <f t="shared" si="5"/>
        <v>#REF!</v>
      </c>
    </row>
    <row r="203" spans="1:14" s="118" customFormat="1" ht="13.5" customHeight="1">
      <c r="A203" s="111"/>
      <c r="B203" s="143"/>
      <c r="C203" s="143" t="s">
        <v>872</v>
      </c>
      <c r="D203" s="84"/>
      <c r="E203" s="85"/>
      <c r="F203" s="115"/>
      <c r="G203" s="115"/>
      <c r="H203" s="396"/>
      <c r="I203" s="404"/>
      <c r="L203" s="106" t="e">
        <f>IF(COUNTA(#REF!)=0,IF(#REF!="","",#REF!),IF(#REF!="","",#REF!))</f>
        <v>#REF!</v>
      </c>
      <c r="M203" s="107" t="e">
        <f>IF(COUNTA(#REF!)=0,IF(#REF!="","",#REF!),IF(#REF!="","",#REF!))</f>
        <v>#REF!</v>
      </c>
      <c r="N203" s="108" t="e">
        <f t="shared" si="5"/>
        <v>#REF!</v>
      </c>
    </row>
    <row r="204" spans="1:14" s="38" customFormat="1" ht="13.5" customHeight="1">
      <c r="A204" s="59"/>
      <c r="B204" s="109" t="s">
        <v>876</v>
      </c>
      <c r="C204" s="109" t="s">
        <v>877</v>
      </c>
      <c r="D204" s="76">
        <v>1</v>
      </c>
      <c r="E204" s="61" t="s">
        <v>145</v>
      </c>
      <c r="F204" s="110"/>
      <c r="G204" s="110"/>
      <c r="H204" s="398"/>
      <c r="I204" s="399"/>
      <c r="L204" s="101" t="e">
        <f>IF(COUNTA(#REF!)=0,IF(#REF!="","",#REF!),IF(#REF!="","",#REF!))</f>
        <v>#REF!</v>
      </c>
      <c r="M204" s="102" t="e">
        <f>IF(COUNTA(#REF!)=0,IF(#REF!="","",#REF!),IF(#REF!="","",#REF!))</f>
        <v>#REF!</v>
      </c>
      <c r="N204" s="103" t="e">
        <f t="shared" si="5"/>
        <v>#REF!</v>
      </c>
    </row>
    <row r="205" spans="1:14" s="118" customFormat="1" ht="13.5" customHeight="1">
      <c r="A205" s="111"/>
      <c r="B205" s="143"/>
      <c r="C205" s="143" t="s">
        <v>872</v>
      </c>
      <c r="D205" s="84"/>
      <c r="E205" s="85"/>
      <c r="F205" s="115"/>
      <c r="G205" s="115"/>
      <c r="H205" s="396"/>
      <c r="I205" s="404"/>
      <c r="L205" s="106" t="e">
        <f>IF(COUNTA(#REF!)=0,IF(#REF!="","",#REF!),IF(#REF!="","",#REF!))</f>
        <v>#REF!</v>
      </c>
      <c r="M205" s="107" t="e">
        <f>IF(COUNTA(#REF!)=0,IF(#REF!="","",#REF!),IF(#REF!="","",#REF!))</f>
        <v>#REF!</v>
      </c>
      <c r="N205" s="108" t="e">
        <f t="shared" si="5"/>
        <v>#REF!</v>
      </c>
    </row>
    <row r="206" spans="1:14" s="38" customFormat="1" ht="13.5" customHeight="1">
      <c r="A206" s="59"/>
      <c r="B206" s="141" t="s">
        <v>876</v>
      </c>
      <c r="C206" s="109" t="s">
        <v>878</v>
      </c>
      <c r="D206" s="76">
        <v>3</v>
      </c>
      <c r="E206" s="61" t="s">
        <v>145</v>
      </c>
      <c r="F206" s="110"/>
      <c r="G206" s="110"/>
      <c r="H206" s="398"/>
      <c r="I206" s="399"/>
      <c r="L206" s="101" t="e">
        <f>IF(COUNTA(#REF!)=0,IF(#REF!="","",#REF!),IF(#REF!="","",#REF!))</f>
        <v>#REF!</v>
      </c>
      <c r="M206" s="102" t="e">
        <f>IF(COUNTA(#REF!)=0,IF(#REF!="","",#REF!),IF(#REF!="","",#REF!))</f>
        <v>#REF!</v>
      </c>
      <c r="N206" s="103" t="e">
        <f t="shared" si="5"/>
        <v>#REF!</v>
      </c>
    </row>
    <row r="207" spans="1:14" s="118" customFormat="1" ht="13.5" customHeight="1">
      <c r="A207" s="111"/>
      <c r="B207" s="112"/>
      <c r="C207" s="112"/>
      <c r="D207" s="113"/>
      <c r="E207" s="114"/>
      <c r="F207" s="115"/>
      <c r="G207" s="115"/>
      <c r="H207" s="116"/>
      <c r="I207" s="139"/>
      <c r="L207" s="106" t="e">
        <f>IF(COUNTA(#REF!)=0,IF(#REF!="","",#REF!),IF(#REF!="","",#REF!))</f>
        <v>#REF!</v>
      </c>
      <c r="M207" s="107" t="e">
        <f>IF(COUNTA(#REF!)=0,IF(#REF!="","",#REF!),IF(#REF!="","",#REF!))</f>
        <v>#REF!</v>
      </c>
      <c r="N207" s="108" t="e">
        <f t="shared" si="5"/>
        <v>#REF!</v>
      </c>
    </row>
    <row r="208" spans="1:14" s="38" customFormat="1" ht="13.5" customHeight="1">
      <c r="A208" s="59"/>
      <c r="B208" s="109" t="s">
        <v>879</v>
      </c>
      <c r="C208" s="109"/>
      <c r="D208" s="76">
        <v>2</v>
      </c>
      <c r="E208" s="61" t="s">
        <v>145</v>
      </c>
      <c r="F208" s="110"/>
      <c r="G208" s="110"/>
      <c r="H208" s="123"/>
      <c r="I208" s="124"/>
      <c r="L208" s="101" t="e">
        <f>IF(COUNTA(#REF!)=0,IF(#REF!="","",#REF!),IF(#REF!="","",#REF!))</f>
        <v>#REF!</v>
      </c>
      <c r="M208" s="102" t="e">
        <f>IF(COUNTA(#REF!)=0,IF(#REF!="","",#REF!),IF(#REF!="","",#REF!))</f>
        <v>#REF!</v>
      </c>
      <c r="N208" s="103" t="e">
        <f t="shared" si="5"/>
        <v>#REF!</v>
      </c>
    </row>
    <row r="209" spans="1:14" s="118" customFormat="1" ht="13.5" customHeight="1">
      <c r="A209" s="111"/>
      <c r="B209" s="112"/>
      <c r="C209" s="112"/>
      <c r="D209" s="113"/>
      <c r="E209" s="114"/>
      <c r="F209" s="115"/>
      <c r="G209" s="115"/>
      <c r="H209" s="116"/>
      <c r="I209" s="139"/>
      <c r="L209" s="106" t="e">
        <f>IF(COUNTA(#REF!)=0,IF(#REF!="","",#REF!),IF(#REF!="","",#REF!))</f>
        <v>#REF!</v>
      </c>
      <c r="M209" s="107" t="e">
        <f>IF(COUNTA(#REF!)=0,IF(#REF!="","",#REF!),IF(#REF!="","",#REF!))</f>
        <v>#REF!</v>
      </c>
      <c r="N209" s="108" t="e">
        <f t="shared" si="5"/>
        <v>#REF!</v>
      </c>
    </row>
    <row r="210" spans="1:14" s="38" customFormat="1" ht="13.5" customHeight="1">
      <c r="A210" s="59"/>
      <c r="B210" s="109"/>
      <c r="C210" s="109"/>
      <c r="D210" s="76"/>
      <c r="E210" s="61"/>
      <c r="F210" s="110"/>
      <c r="G210" s="110"/>
      <c r="H210" s="123"/>
      <c r="I210" s="124"/>
      <c r="L210" s="101" t="e">
        <f>IF(COUNTA(#REF!)=0,IF(#REF!="","",#REF!),IF(#REF!="","",#REF!))</f>
        <v>#REF!</v>
      </c>
      <c r="M210" s="102" t="e">
        <f>IF(COUNTA(#REF!)=0,IF(#REF!="","",#REF!),IF(#REF!="","",#REF!))</f>
        <v>#REF!</v>
      </c>
      <c r="N210" s="103" t="e">
        <f t="shared" si="5"/>
        <v>#REF!</v>
      </c>
    </row>
    <row r="211" spans="1:14" s="118" customFormat="1" ht="13.5" customHeight="1">
      <c r="A211" s="111"/>
      <c r="B211" s="112"/>
      <c r="C211" s="112"/>
      <c r="D211" s="113"/>
      <c r="E211" s="114"/>
      <c r="F211" s="115"/>
      <c r="G211" s="115"/>
      <c r="H211" s="396"/>
      <c r="I211" s="397"/>
      <c r="L211" s="106" t="e">
        <f>IF(COUNTA(#REF!)=0,IF(#REF!="","",#REF!),IF(#REF!="","",#REF!))</f>
        <v>#REF!</v>
      </c>
      <c r="M211" s="107" t="e">
        <f>IF(COUNTA(#REF!)=0,IF(#REF!="","",#REF!),IF(#REF!="","",#REF!))</f>
        <v>#REF!</v>
      </c>
      <c r="N211" s="108" t="e">
        <f t="shared" si="5"/>
        <v>#REF!</v>
      </c>
    </row>
    <row r="212" spans="1:14" s="38" customFormat="1" ht="13.5" customHeight="1">
      <c r="A212" s="59"/>
      <c r="B212" s="109" t="s">
        <v>880</v>
      </c>
      <c r="C212" s="109"/>
      <c r="D212" s="76"/>
      <c r="E212" s="61"/>
      <c r="F212" s="110"/>
      <c r="G212" s="110"/>
      <c r="H212" s="398"/>
      <c r="I212" s="399"/>
      <c r="L212" s="101" t="e">
        <f>IF(COUNTA(#REF!)=0,IF(#REF!="","",#REF!),IF(#REF!="","",#REF!))</f>
        <v>#REF!</v>
      </c>
      <c r="M212" s="102" t="e">
        <f>IF(COUNTA(#REF!)=0,IF(#REF!="","",#REF!),IF(#REF!="","",#REF!))</f>
        <v>#REF!</v>
      </c>
      <c r="N212" s="103" t="e">
        <f t="shared" si="5"/>
        <v>#REF!</v>
      </c>
    </row>
    <row r="213" spans="1:14" s="118" customFormat="1" ht="13.5" customHeight="1">
      <c r="A213" s="111"/>
      <c r="B213" s="112"/>
      <c r="C213" s="112"/>
      <c r="D213" s="113"/>
      <c r="E213" s="114"/>
      <c r="F213" s="115"/>
      <c r="G213" s="115"/>
      <c r="H213" s="396"/>
      <c r="I213" s="404"/>
      <c r="K213" s="3"/>
      <c r="L213" s="106" t="e">
        <f>IF(COUNTA(#REF!)=0,IF(#REF!="","",#REF!),IF(#REF!="","",#REF!))</f>
        <v>#REF!</v>
      </c>
      <c r="M213" s="107" t="e">
        <f>IF(COUNTA(#REF!)=0,IF(#REF!="","",#REF!),IF(#REF!="","",#REF!))</f>
        <v>#REF!</v>
      </c>
      <c r="N213" s="108" t="e">
        <f t="shared" si="5"/>
        <v>#REF!</v>
      </c>
    </row>
    <row r="214" spans="1:14" s="38" customFormat="1" ht="13.5" customHeight="1">
      <c r="A214" s="59"/>
      <c r="B214" s="109" t="s">
        <v>881</v>
      </c>
      <c r="C214" s="109"/>
      <c r="D214" s="76">
        <v>10.199999999999999</v>
      </c>
      <c r="E214" s="61" t="s">
        <v>164</v>
      </c>
      <c r="F214" s="110"/>
      <c r="G214" s="110"/>
      <c r="H214" s="398"/>
      <c r="I214" s="399"/>
      <c r="K214" s="3"/>
      <c r="L214" s="101" t="e">
        <f>IF(COUNTA(#REF!)=0,IF(#REF!="","",#REF!),IF(#REF!="","",#REF!))</f>
        <v>#REF!</v>
      </c>
      <c r="M214" s="102" t="e">
        <f>IF(COUNTA(#REF!)=0,IF(#REF!="","",#REF!),IF(#REF!="","",#REF!))</f>
        <v>#REF!</v>
      </c>
      <c r="N214" s="103" t="e">
        <f t="shared" si="5"/>
        <v>#REF!</v>
      </c>
    </row>
    <row r="215" spans="1:14" s="118" customFormat="1" ht="13.5" customHeight="1">
      <c r="A215" s="111"/>
      <c r="B215" s="112"/>
      <c r="C215" s="112"/>
      <c r="D215" s="113"/>
      <c r="E215" s="114"/>
      <c r="F215" s="115"/>
      <c r="G215" s="115"/>
      <c r="H215" s="396"/>
      <c r="I215" s="404"/>
      <c r="K215" s="3"/>
      <c r="L215" s="106" t="e">
        <f>IF(COUNTA(#REF!)=0,IF(#REF!="","",#REF!),IF(#REF!="","",#REF!))</f>
        <v>#REF!</v>
      </c>
      <c r="M215" s="107" t="e">
        <f>IF(COUNTA(#REF!)=0,IF(#REF!="","",#REF!),IF(#REF!="","",#REF!))</f>
        <v>#REF!</v>
      </c>
      <c r="N215" s="108" t="e">
        <f t="shared" si="5"/>
        <v>#REF!</v>
      </c>
    </row>
    <row r="216" spans="1:14" s="38" customFormat="1" ht="13.5" customHeight="1">
      <c r="A216" s="59"/>
      <c r="B216" s="109" t="s">
        <v>882</v>
      </c>
      <c r="C216" s="109"/>
      <c r="D216" s="76">
        <v>4.8</v>
      </c>
      <c r="E216" s="61" t="s">
        <v>164</v>
      </c>
      <c r="F216" s="110"/>
      <c r="G216" s="110"/>
      <c r="H216" s="398"/>
      <c r="I216" s="399"/>
      <c r="K216" s="3"/>
      <c r="L216" s="101" t="e">
        <f>IF(COUNTA(#REF!)=0,IF(#REF!="","",#REF!),IF(#REF!="","",#REF!))</f>
        <v>#REF!</v>
      </c>
      <c r="M216" s="102" t="e">
        <f>IF(COUNTA(#REF!)=0,IF(#REF!="","",#REF!),IF(#REF!="","",#REF!))</f>
        <v>#REF!</v>
      </c>
      <c r="N216" s="103" t="e">
        <f t="shared" si="5"/>
        <v>#REF!</v>
      </c>
    </row>
    <row r="217" spans="1:14" s="118" customFormat="1" ht="13.5" customHeight="1">
      <c r="A217" s="111"/>
      <c r="B217" s="112"/>
      <c r="C217" s="112"/>
      <c r="D217" s="113"/>
      <c r="E217" s="114"/>
      <c r="F217" s="115"/>
      <c r="G217" s="115"/>
      <c r="H217" s="396"/>
      <c r="I217" s="404"/>
      <c r="K217" s="3"/>
      <c r="L217" s="106" t="e">
        <f>IF(COUNTA(#REF!)=0,IF(#REF!="","",#REF!),IF(#REF!="","",#REF!))</f>
        <v>#REF!</v>
      </c>
      <c r="M217" s="107" t="e">
        <f>IF(COUNTA(#REF!)=0,IF(#REF!="","",#REF!),IF(#REF!="","",#REF!))</f>
        <v>#REF!</v>
      </c>
      <c r="N217" s="108" t="e">
        <f t="shared" si="5"/>
        <v>#REF!</v>
      </c>
    </row>
    <row r="218" spans="1:14" s="38" customFormat="1" ht="13.5" customHeight="1">
      <c r="A218" s="59"/>
      <c r="B218" s="109" t="s">
        <v>883</v>
      </c>
      <c r="C218" s="109"/>
      <c r="D218" s="76">
        <v>5.4</v>
      </c>
      <c r="E218" s="61" t="s">
        <v>164</v>
      </c>
      <c r="F218" s="110"/>
      <c r="G218" s="110"/>
      <c r="H218" s="398"/>
      <c r="I218" s="399"/>
      <c r="K218" s="3"/>
      <c r="L218" s="101" t="e">
        <f>IF(COUNTA(#REF!)=0,IF(#REF!="","",#REF!),IF(#REF!="","",#REF!))</f>
        <v>#REF!</v>
      </c>
      <c r="M218" s="102" t="e">
        <f>IF(COUNTA(#REF!)=0,IF(#REF!="","",#REF!),IF(#REF!="","",#REF!))</f>
        <v>#REF!</v>
      </c>
      <c r="N218" s="103" t="e">
        <f t="shared" si="5"/>
        <v>#REF!</v>
      </c>
    </row>
    <row r="219" spans="1:14" s="118" customFormat="1" ht="13.5" customHeight="1">
      <c r="A219" s="111"/>
      <c r="B219" s="112"/>
      <c r="C219" s="112"/>
      <c r="D219" s="113"/>
      <c r="E219" s="114"/>
      <c r="F219" s="115"/>
      <c r="G219" s="115"/>
      <c r="H219" s="396"/>
      <c r="I219" s="404"/>
      <c r="K219" s="3"/>
      <c r="L219" s="106" t="e">
        <f>IF(COUNTA(#REF!)=0,IF(#REF!="","",#REF!),IF(#REF!="","",#REF!))</f>
        <v>#REF!</v>
      </c>
      <c r="M219" s="107" t="e">
        <f>IF(COUNTA(#REF!)=0,IF(#REF!="","",#REF!),IF(#REF!="","",#REF!))</f>
        <v>#REF!</v>
      </c>
      <c r="N219" s="108" t="e">
        <f t="shared" si="5"/>
        <v>#REF!</v>
      </c>
    </row>
    <row r="220" spans="1:14" s="38" customFormat="1" ht="13.5" customHeight="1">
      <c r="A220" s="59"/>
      <c r="B220" s="109" t="s">
        <v>884</v>
      </c>
      <c r="C220" s="109"/>
      <c r="D220" s="76">
        <v>2.7</v>
      </c>
      <c r="E220" s="61" t="s">
        <v>164</v>
      </c>
      <c r="F220" s="110"/>
      <c r="G220" s="110"/>
      <c r="H220" s="398"/>
      <c r="I220" s="399"/>
      <c r="K220" s="3"/>
      <c r="L220" s="101" t="e">
        <f>IF(COUNTA(#REF!)=0,IF(#REF!="","",#REF!),IF(#REF!="","",#REF!))</f>
        <v>#REF!</v>
      </c>
      <c r="M220" s="102" t="e">
        <f>IF(COUNTA(#REF!)=0,IF(#REF!="","",#REF!),IF(#REF!="","",#REF!))</f>
        <v>#REF!</v>
      </c>
      <c r="N220" s="103" t="e">
        <f t="shared" si="5"/>
        <v>#REF!</v>
      </c>
    </row>
    <row r="221" spans="1:14" s="118" customFormat="1" ht="13.5" customHeight="1">
      <c r="A221" s="111"/>
      <c r="B221" s="112"/>
      <c r="C221" s="112"/>
      <c r="D221" s="113"/>
      <c r="E221" s="114"/>
      <c r="F221" s="115"/>
      <c r="G221" s="115"/>
      <c r="H221" s="396"/>
      <c r="I221" s="404"/>
      <c r="K221" s="3"/>
      <c r="L221" s="106" t="e">
        <f>IF(COUNTA(#REF!)=0,IF(#REF!="","",#REF!),IF(#REF!="","",#REF!))</f>
        <v>#REF!</v>
      </c>
      <c r="M221" s="107" t="e">
        <f>IF(COUNTA(#REF!)=0,IF(#REF!="","",#REF!),IF(#REF!="","",#REF!))</f>
        <v>#REF!</v>
      </c>
      <c r="N221" s="108" t="e">
        <f t="shared" si="5"/>
        <v>#REF!</v>
      </c>
    </row>
    <row r="222" spans="1:14" s="38" customFormat="1" ht="13.5" customHeight="1">
      <c r="A222" s="59"/>
      <c r="B222" s="109" t="s">
        <v>885</v>
      </c>
      <c r="C222" s="109" t="s">
        <v>886</v>
      </c>
      <c r="D222" s="76">
        <v>1.4</v>
      </c>
      <c r="E222" s="61" t="s">
        <v>164</v>
      </c>
      <c r="F222" s="110"/>
      <c r="G222" s="110"/>
      <c r="H222" s="398"/>
      <c r="I222" s="399"/>
      <c r="K222" s="3"/>
      <c r="L222" s="101" t="e">
        <f>IF(COUNTA(#REF!)=0,IF(#REF!="","",#REF!),IF(#REF!="","",#REF!))</f>
        <v>#REF!</v>
      </c>
      <c r="M222" s="102" t="e">
        <f>IF(COUNTA(#REF!)=0,IF(#REF!="","",#REF!),IF(#REF!="","",#REF!))</f>
        <v>#REF!</v>
      </c>
      <c r="N222" s="103" t="e">
        <f t="shared" si="5"/>
        <v>#REF!</v>
      </c>
    </row>
    <row r="223" spans="1:14" s="118" customFormat="1" ht="13.5" customHeight="1">
      <c r="A223" s="111"/>
      <c r="B223" s="112"/>
      <c r="C223" s="112"/>
      <c r="D223" s="113"/>
      <c r="E223" s="114"/>
      <c r="F223" s="115"/>
      <c r="G223" s="115"/>
      <c r="H223" s="396"/>
      <c r="I223" s="404"/>
      <c r="K223" s="3"/>
      <c r="L223" s="106" t="e">
        <f>IF(COUNTA(#REF!)=0,IF(#REF!="","",#REF!),IF(#REF!="","",#REF!))</f>
        <v>#REF!</v>
      </c>
      <c r="M223" s="107" t="e">
        <f>IF(COUNTA(#REF!)=0,IF(#REF!="","",#REF!),IF(#REF!="","",#REF!))</f>
        <v>#REF!</v>
      </c>
      <c r="N223" s="108" t="e">
        <f t="shared" si="5"/>
        <v>#REF!</v>
      </c>
    </row>
    <row r="224" spans="1:14" s="38" customFormat="1" ht="13.5" customHeight="1">
      <c r="A224" s="59"/>
      <c r="B224" s="109" t="s">
        <v>887</v>
      </c>
      <c r="C224" s="109"/>
      <c r="D224" s="76">
        <v>1.4</v>
      </c>
      <c r="E224" s="61" t="s">
        <v>164</v>
      </c>
      <c r="F224" s="110"/>
      <c r="G224" s="110"/>
      <c r="H224" s="398"/>
      <c r="I224" s="399"/>
      <c r="K224" s="3"/>
      <c r="L224" s="101" t="e">
        <f>IF(COUNTA(#REF!)=0,IF(#REF!="","",#REF!),IF(#REF!="","",#REF!))</f>
        <v>#REF!</v>
      </c>
      <c r="M224" s="102" t="e">
        <f>IF(COUNTA(#REF!)=0,IF(#REF!="","",#REF!),IF(#REF!="","",#REF!))</f>
        <v>#REF!</v>
      </c>
      <c r="N224" s="103" t="e">
        <f t="shared" si="5"/>
        <v>#REF!</v>
      </c>
    </row>
    <row r="225" spans="1:14" s="118" customFormat="1" ht="13.5" customHeight="1">
      <c r="A225" s="111"/>
      <c r="B225" s="112"/>
      <c r="C225" s="112"/>
      <c r="D225" s="113"/>
      <c r="E225" s="114"/>
      <c r="F225" s="115"/>
      <c r="G225" s="115"/>
      <c r="H225" s="400"/>
      <c r="I225" s="401"/>
      <c r="L225" s="106" t="e">
        <f>IF(COUNTA(#REF!)=0,IF(#REF!="","",#REF!),IF(#REF!="","",#REF!))</f>
        <v>#REF!</v>
      </c>
      <c r="M225" s="107" t="e">
        <f>IF(COUNTA(#REF!)=0,IF(#REF!="","",#REF!),IF(#REF!="","",#REF!))</f>
        <v>#REF!</v>
      </c>
      <c r="N225" s="108" t="e">
        <f t="shared" si="5"/>
        <v>#REF!</v>
      </c>
    </row>
    <row r="226" spans="1:14" s="38" customFormat="1" ht="13.5" customHeight="1">
      <c r="A226" s="87"/>
      <c r="B226" s="125"/>
      <c r="C226" s="126"/>
      <c r="D226" s="88"/>
      <c r="E226" s="89"/>
      <c r="F226" s="127"/>
      <c r="G226" s="127"/>
      <c r="H226" s="402"/>
      <c r="I226" s="403"/>
      <c r="L226" s="94" t="e">
        <f>IF(COUNTA(#REF!)=0,IF(#REF!="","",#REF!),IF(#REF!="","",#REF!))</f>
        <v>#REF!</v>
      </c>
      <c r="M226" s="128" t="e">
        <f>IF(COUNTA(#REF!)=0,IF(#REF!="","",#REF!),IF(#REF!="","",#REF!))</f>
        <v>#REF!</v>
      </c>
      <c r="N226" s="129" t="e">
        <f t="shared" si="5"/>
        <v>#REF!</v>
      </c>
    </row>
    <row r="227" spans="1:14" s="118" customFormat="1" ht="13.5" customHeight="1">
      <c r="A227" s="130"/>
      <c r="B227" s="131"/>
      <c r="C227" s="131"/>
      <c r="E227" s="132"/>
      <c r="F227" s="133"/>
      <c r="G227" s="134"/>
    </row>
    <row r="228" spans="1:14" s="38" customFormat="1" ht="13.5" customHeight="1">
      <c r="A228" s="50"/>
      <c r="B228" s="136"/>
      <c r="C228" s="136"/>
      <c r="E228" s="95"/>
      <c r="F228" s="137"/>
      <c r="G228" s="138"/>
    </row>
    <row r="229" spans="1:14" s="38" customFormat="1" ht="13.5" customHeight="1">
      <c r="A229" s="376"/>
      <c r="B229" s="394"/>
      <c r="C229" s="394"/>
      <c r="D229" s="379"/>
      <c r="E229" s="381"/>
      <c r="F229" s="382"/>
      <c r="G229" s="48"/>
      <c r="H229" s="3"/>
    </row>
    <row r="230" spans="1:14" s="38" customFormat="1" ht="13.5" customHeight="1">
      <c r="A230" s="395"/>
      <c r="B230" s="395"/>
      <c r="C230" s="395"/>
      <c r="D230" s="380"/>
      <c r="E230" s="383"/>
      <c r="F230" s="383"/>
      <c r="G230" s="51"/>
      <c r="H230" s="52" t="s">
        <v>57</v>
      </c>
      <c r="I230" s="53">
        <f>I192+1</f>
        <v>81</v>
      </c>
    </row>
    <row r="231" spans="1:14" s="38" customFormat="1" ht="13.5" customHeight="1">
      <c r="A231" s="54"/>
      <c r="B231" s="96"/>
      <c r="C231" s="96"/>
      <c r="D231" s="55"/>
      <c r="E231" s="56"/>
      <c r="F231" s="57"/>
      <c r="G231" s="57"/>
      <c r="H231" s="384"/>
      <c r="I231" s="385"/>
      <c r="L231" s="97"/>
      <c r="M231" s="98"/>
      <c r="N231" s="99"/>
    </row>
    <row r="232" spans="1:14" s="38" customFormat="1" ht="13.5" customHeight="1">
      <c r="A232" s="59" t="s">
        <v>29</v>
      </c>
      <c r="B232" s="100" t="s">
        <v>58</v>
      </c>
      <c r="C232" s="100" t="s">
        <v>59</v>
      </c>
      <c r="D232" s="60" t="s">
        <v>60</v>
      </c>
      <c r="E232" s="61" t="s">
        <v>32</v>
      </c>
      <c r="F232" s="61" t="s">
        <v>61</v>
      </c>
      <c r="G232" s="61" t="s">
        <v>62</v>
      </c>
      <c r="H232" s="386" t="s">
        <v>63</v>
      </c>
      <c r="I232" s="387"/>
      <c r="L232" s="101" t="s">
        <v>77</v>
      </c>
      <c r="M232" s="102" t="s">
        <v>78</v>
      </c>
      <c r="N232" s="103" t="s">
        <v>79</v>
      </c>
    </row>
    <row r="233" spans="1:14" s="118" customFormat="1" ht="13.5" customHeight="1">
      <c r="A233" s="111"/>
      <c r="B233" s="112"/>
      <c r="C233" s="112"/>
      <c r="D233" s="113"/>
      <c r="E233" s="114"/>
      <c r="F233" s="115"/>
      <c r="G233" s="115"/>
      <c r="H233" s="396"/>
      <c r="I233" s="397"/>
      <c r="K233" s="3"/>
      <c r="L233" s="106" t="e">
        <f>IF(COUNTA(#REF!)=0,IF(#REF!="","",#REF!),IF(#REF!="","",#REF!))</f>
        <v>#REF!</v>
      </c>
      <c r="M233" s="107" t="e">
        <f>IF(COUNTA(#REF!)=0,IF(#REF!="","",#REF!),IF(#REF!="","",#REF!))</f>
        <v>#REF!</v>
      </c>
      <c r="N233" s="108" t="e">
        <f t="shared" ref="N233:N264" si="6">IF(AND(L233&lt;&gt;"",M233&lt;&gt;""),L233&amp;"/"&amp;M233,IF(AND(L233&lt;&gt;"",M233=""),L233,IF(AND(L233="",M233&lt;&gt;""),M233,"")))</f>
        <v>#REF!</v>
      </c>
    </row>
    <row r="234" spans="1:14" s="38" customFormat="1" ht="13.5" customHeight="1">
      <c r="A234" s="59"/>
      <c r="B234" s="109" t="s">
        <v>888</v>
      </c>
      <c r="C234" s="109" t="s">
        <v>889</v>
      </c>
      <c r="D234" s="76">
        <v>5.8</v>
      </c>
      <c r="E234" s="61" t="s">
        <v>164</v>
      </c>
      <c r="F234" s="110"/>
      <c r="G234" s="110"/>
      <c r="H234" s="398"/>
      <c r="I234" s="399"/>
      <c r="K234" s="3"/>
      <c r="L234" s="101" t="e">
        <f>IF(COUNTA(#REF!)=0,IF(#REF!="","",#REF!),IF(#REF!="","",#REF!))</f>
        <v>#REF!</v>
      </c>
      <c r="M234" s="102" t="e">
        <f>IF(COUNTA(#REF!)=0,IF(#REF!="","",#REF!),IF(#REF!="","",#REF!))</f>
        <v>#REF!</v>
      </c>
      <c r="N234" s="103" t="e">
        <f t="shared" si="6"/>
        <v>#REF!</v>
      </c>
    </row>
    <row r="235" spans="1:14" s="118" customFormat="1" ht="13.5" customHeight="1">
      <c r="A235" s="111"/>
      <c r="B235" s="112"/>
      <c r="C235" s="112"/>
      <c r="D235" s="113"/>
      <c r="E235" s="114"/>
      <c r="F235" s="115"/>
      <c r="G235" s="115"/>
      <c r="H235" s="396"/>
      <c r="I235" s="397"/>
      <c r="K235" s="3"/>
      <c r="L235" s="106" t="e">
        <f>IF(COUNTA(#REF!)=0,IF(#REF!="","",#REF!),IF(#REF!="","",#REF!))</f>
        <v>#REF!</v>
      </c>
      <c r="M235" s="107" t="e">
        <f>IF(COUNTA(#REF!)=0,IF(#REF!="","",#REF!),IF(#REF!="","",#REF!))</f>
        <v>#REF!</v>
      </c>
      <c r="N235" s="108" t="e">
        <f t="shared" si="6"/>
        <v>#REF!</v>
      </c>
    </row>
    <row r="236" spans="1:14" s="38" customFormat="1" ht="13.5" customHeight="1">
      <c r="A236" s="59"/>
      <c r="B236" s="109" t="s">
        <v>890</v>
      </c>
      <c r="C236" s="109" t="s">
        <v>891</v>
      </c>
      <c r="D236" s="76">
        <v>5.8</v>
      </c>
      <c r="E236" s="61" t="s">
        <v>164</v>
      </c>
      <c r="F236" s="110"/>
      <c r="G236" s="110"/>
      <c r="H236" s="398"/>
      <c r="I236" s="399"/>
      <c r="K236" s="3"/>
      <c r="L236" s="101" t="e">
        <f>IF(COUNTA(#REF!)=0,IF(#REF!="","",#REF!),IF(#REF!="","",#REF!))</f>
        <v>#REF!</v>
      </c>
      <c r="M236" s="102" t="e">
        <f>IF(COUNTA(#REF!)=0,IF(#REF!="","",#REF!),IF(#REF!="","",#REF!))</f>
        <v>#REF!</v>
      </c>
      <c r="N236" s="103" t="e">
        <f t="shared" si="6"/>
        <v>#REF!</v>
      </c>
    </row>
    <row r="237" spans="1:14" s="118" customFormat="1" ht="13.5" customHeight="1">
      <c r="A237" s="111"/>
      <c r="B237" s="112"/>
      <c r="C237" s="112"/>
      <c r="D237" s="113"/>
      <c r="E237" s="114"/>
      <c r="F237" s="115"/>
      <c r="G237" s="115"/>
      <c r="H237" s="396"/>
      <c r="I237" s="397"/>
      <c r="K237" s="3"/>
      <c r="L237" s="106" t="e">
        <f>IF(COUNTA(#REF!)=0,IF(#REF!="","",#REF!),IF(#REF!="","",#REF!))</f>
        <v>#REF!</v>
      </c>
      <c r="M237" s="107" t="e">
        <f>IF(COUNTA(#REF!)=0,IF(#REF!="","",#REF!),IF(#REF!="","",#REF!))</f>
        <v>#REF!</v>
      </c>
      <c r="N237" s="108" t="e">
        <f t="shared" si="6"/>
        <v>#REF!</v>
      </c>
    </row>
    <row r="238" spans="1:14" s="38" customFormat="1" ht="13.5" customHeight="1">
      <c r="A238" s="59"/>
      <c r="B238" s="109" t="s">
        <v>892</v>
      </c>
      <c r="C238" s="109"/>
      <c r="D238" s="76">
        <v>5.8</v>
      </c>
      <c r="E238" s="61" t="s">
        <v>164</v>
      </c>
      <c r="F238" s="110"/>
      <c r="G238" s="110"/>
      <c r="H238" s="398"/>
      <c r="I238" s="399"/>
      <c r="K238" s="3"/>
      <c r="L238" s="101" t="e">
        <f>IF(COUNTA(#REF!)=0,IF(#REF!="","",#REF!),IF(#REF!="","",#REF!))</f>
        <v>#REF!</v>
      </c>
      <c r="M238" s="102" t="e">
        <f>IF(COUNTA(#REF!)=0,IF(#REF!="","",#REF!),IF(#REF!="","",#REF!))</f>
        <v>#REF!</v>
      </c>
      <c r="N238" s="103" t="e">
        <f t="shared" si="6"/>
        <v>#REF!</v>
      </c>
    </row>
    <row r="239" spans="1:14" s="118" customFormat="1" ht="13.5" customHeight="1">
      <c r="A239" s="111"/>
      <c r="B239" s="112"/>
      <c r="C239" s="112"/>
      <c r="D239" s="113"/>
      <c r="E239" s="114"/>
      <c r="F239" s="115"/>
      <c r="G239" s="115"/>
      <c r="H239" s="396"/>
      <c r="I239" s="397"/>
      <c r="K239" s="3"/>
      <c r="L239" s="106" t="e">
        <f>IF(COUNTA(#REF!)=0,IF(#REF!="","",#REF!),IF(#REF!="","",#REF!))</f>
        <v>#REF!</v>
      </c>
      <c r="M239" s="107" t="e">
        <f>IF(COUNTA(#REF!)=0,IF(#REF!="","",#REF!),IF(#REF!="","",#REF!))</f>
        <v>#REF!</v>
      </c>
      <c r="N239" s="108" t="e">
        <f t="shared" si="6"/>
        <v>#REF!</v>
      </c>
    </row>
    <row r="240" spans="1:14" s="38" customFormat="1" ht="13.5" customHeight="1">
      <c r="A240" s="59"/>
      <c r="B240" s="109" t="s">
        <v>893</v>
      </c>
      <c r="C240" s="109" t="s">
        <v>886</v>
      </c>
      <c r="D240" s="76">
        <v>1.4</v>
      </c>
      <c r="E240" s="61" t="s">
        <v>164</v>
      </c>
      <c r="F240" s="110"/>
      <c r="G240" s="110"/>
      <c r="H240" s="398"/>
      <c r="I240" s="399"/>
      <c r="K240" s="3"/>
      <c r="L240" s="101" t="e">
        <f>IF(COUNTA(#REF!)=0,IF(#REF!="","",#REF!),IF(#REF!="","",#REF!))</f>
        <v>#REF!</v>
      </c>
      <c r="M240" s="102" t="e">
        <f>IF(COUNTA(#REF!)=0,IF(#REF!="","",#REF!),IF(#REF!="","",#REF!))</f>
        <v>#REF!</v>
      </c>
      <c r="N240" s="103" t="e">
        <f t="shared" si="6"/>
        <v>#REF!</v>
      </c>
    </row>
    <row r="241" spans="1:15" s="118" customFormat="1" ht="13.5" customHeight="1">
      <c r="A241" s="111"/>
      <c r="B241" s="112"/>
      <c r="C241" s="112"/>
      <c r="D241" s="113"/>
      <c r="E241" s="114"/>
      <c r="F241" s="115"/>
      <c r="G241" s="115"/>
      <c r="H241" s="396"/>
      <c r="I241" s="397"/>
      <c r="K241" s="3"/>
      <c r="L241" s="106" t="e">
        <f>IF(COUNTA(#REF!)=0,IF(#REF!="","",#REF!),IF(#REF!="","",#REF!))</f>
        <v>#REF!</v>
      </c>
      <c r="M241" s="107" t="e">
        <f>IF(COUNTA(#REF!)=0,IF(#REF!="","",#REF!),IF(#REF!="","",#REF!))</f>
        <v>#REF!</v>
      </c>
      <c r="N241" s="108" t="e">
        <f t="shared" si="6"/>
        <v>#REF!</v>
      </c>
    </row>
    <row r="242" spans="1:15" s="38" customFormat="1" ht="13.5" customHeight="1">
      <c r="A242" s="59"/>
      <c r="B242" s="109" t="s">
        <v>894</v>
      </c>
      <c r="C242" s="109"/>
      <c r="D242" s="76">
        <v>1.4</v>
      </c>
      <c r="E242" s="61" t="s">
        <v>164</v>
      </c>
      <c r="F242" s="110"/>
      <c r="G242" s="110"/>
      <c r="H242" s="398"/>
      <c r="I242" s="399"/>
      <c r="K242" s="3"/>
      <c r="L242" s="101" t="e">
        <f>IF(COUNTA(#REF!)=0,IF(#REF!="","",#REF!),IF(#REF!="","",#REF!))</f>
        <v>#REF!</v>
      </c>
      <c r="M242" s="102" t="e">
        <f>IF(COUNTA(#REF!)=0,IF(#REF!="","",#REF!),IF(#REF!="","",#REF!))</f>
        <v>#REF!</v>
      </c>
      <c r="N242" s="103" t="e">
        <f t="shared" si="6"/>
        <v>#REF!</v>
      </c>
    </row>
    <row r="243" spans="1:15" s="118" customFormat="1" ht="13.5" customHeight="1">
      <c r="A243" s="111"/>
      <c r="B243" s="112"/>
      <c r="C243" s="112"/>
      <c r="D243" s="113"/>
      <c r="E243" s="114"/>
      <c r="F243" s="115"/>
      <c r="G243" s="115"/>
      <c r="H243" s="396"/>
      <c r="I243" s="397"/>
      <c r="K243" s="3"/>
      <c r="L243" s="106" t="e">
        <f>IF(COUNTA(#REF!)=0,IF(#REF!="","",#REF!),IF(#REF!="","",#REF!))</f>
        <v>#REF!</v>
      </c>
      <c r="M243" s="107" t="e">
        <f>IF(COUNTA(#REF!)=0,IF(#REF!="","",#REF!),IF(#REF!="","",#REF!))</f>
        <v>#REF!</v>
      </c>
      <c r="N243" s="108" t="e">
        <f t="shared" si="6"/>
        <v>#REF!</v>
      </c>
    </row>
    <row r="244" spans="1:15" s="38" customFormat="1" ht="13.5" customHeight="1">
      <c r="A244" s="59"/>
      <c r="B244" s="109" t="s">
        <v>895</v>
      </c>
      <c r="C244" s="109"/>
      <c r="D244" s="76">
        <v>11.6</v>
      </c>
      <c r="E244" s="61" t="s">
        <v>85</v>
      </c>
      <c r="F244" s="110"/>
      <c r="G244" s="110"/>
      <c r="H244" s="398"/>
      <c r="I244" s="399"/>
      <c r="K244" s="3"/>
      <c r="L244" s="101" t="e">
        <f>IF(COUNTA(#REF!)=0,IF(#REF!="","",#REF!),IF(#REF!="","",#REF!))</f>
        <v>#REF!</v>
      </c>
      <c r="M244" s="102" t="e">
        <f>IF(COUNTA(#REF!)=0,IF(#REF!="","",#REF!),IF(#REF!="","",#REF!))</f>
        <v>#REF!</v>
      </c>
      <c r="N244" s="103" t="e">
        <f t="shared" si="6"/>
        <v>#REF!</v>
      </c>
    </row>
    <row r="245" spans="1:15" s="118" customFormat="1" ht="13.5" customHeight="1">
      <c r="A245" s="111"/>
      <c r="B245" s="112"/>
      <c r="C245" s="112"/>
      <c r="D245" s="113"/>
      <c r="E245" s="114"/>
      <c r="F245" s="115"/>
      <c r="G245" s="115"/>
      <c r="H245" s="396"/>
      <c r="I245" s="397"/>
      <c r="K245" s="3"/>
      <c r="L245" s="106" t="e">
        <f>IF(COUNTA(#REF!)=0,IF(#REF!="","",#REF!),IF(#REF!="","",#REF!))</f>
        <v>#REF!</v>
      </c>
      <c r="M245" s="107" t="e">
        <f>IF(COUNTA(#REF!)=0,IF(#REF!="","",#REF!),IF(#REF!="","",#REF!))</f>
        <v>#REF!</v>
      </c>
      <c r="N245" s="108" t="e">
        <f t="shared" si="6"/>
        <v>#REF!</v>
      </c>
    </row>
    <row r="246" spans="1:15" s="38" customFormat="1" ht="13.5" customHeight="1">
      <c r="A246" s="59"/>
      <c r="B246" s="141" t="s">
        <v>896</v>
      </c>
      <c r="C246" s="109" t="s">
        <v>897</v>
      </c>
      <c r="D246" s="76">
        <v>29.9</v>
      </c>
      <c r="E246" s="61" t="s">
        <v>85</v>
      </c>
      <c r="F246" s="110"/>
      <c r="G246" s="110"/>
      <c r="H246" s="398"/>
      <c r="I246" s="399"/>
      <c r="K246" s="3"/>
      <c r="L246" s="101" t="e">
        <f>IF(COUNTA(#REF!)=0,IF(#REF!="","",#REF!),IF(#REF!="","",#REF!))</f>
        <v>#REF!</v>
      </c>
      <c r="M246" s="102" t="e">
        <f>IF(COUNTA(#REF!)=0,IF(#REF!="","",#REF!),IF(#REF!="","",#REF!))</f>
        <v>#REF!</v>
      </c>
      <c r="N246" s="103" t="e">
        <f t="shared" si="6"/>
        <v>#REF!</v>
      </c>
    </row>
    <row r="247" spans="1:15" s="38" customFormat="1" ht="13.5" customHeight="1">
      <c r="A247" s="67"/>
      <c r="B247" s="104"/>
      <c r="C247" s="104"/>
      <c r="D247" s="68"/>
      <c r="E247" s="69"/>
      <c r="F247" s="105"/>
      <c r="G247" s="70"/>
      <c r="H247" s="390"/>
      <c r="I247" s="391"/>
      <c r="K247" s="3"/>
      <c r="L247" s="106" t="e">
        <f>IF(COUNTA(#REF!)=0,IF(#REF!="","",#REF!),IF(#REF!="","",#REF!))</f>
        <v>#REF!</v>
      </c>
      <c r="M247" s="107" t="e">
        <f>IF(COUNTA(#REF!)=0,IF(#REF!="","",#REF!),IF(#REF!="","",#REF!))</f>
        <v>#REF!</v>
      </c>
      <c r="N247" s="108" t="e">
        <f t="shared" si="6"/>
        <v>#REF!</v>
      </c>
      <c r="O247" s="118"/>
    </row>
    <row r="248" spans="1:15" s="38" customFormat="1" ht="13.5" customHeight="1">
      <c r="A248" s="59"/>
      <c r="B248" s="109" t="s">
        <v>898</v>
      </c>
      <c r="C248" s="109"/>
      <c r="D248" s="76">
        <v>41.5</v>
      </c>
      <c r="E248" s="61" t="s">
        <v>85</v>
      </c>
      <c r="F248" s="110"/>
      <c r="G248" s="110"/>
      <c r="H248" s="398"/>
      <c r="I248" s="399"/>
      <c r="K248" s="3"/>
      <c r="L248" s="101" t="e">
        <f>IF(COUNTA(#REF!)=0,IF(#REF!="","",#REF!),IF(#REF!="","",#REF!))</f>
        <v>#REF!</v>
      </c>
      <c r="M248" s="102" t="e">
        <f>IF(COUNTA(#REF!)=0,IF(#REF!="","",#REF!),IF(#REF!="","",#REF!))</f>
        <v>#REF!</v>
      </c>
      <c r="N248" s="103" t="e">
        <f t="shared" si="6"/>
        <v>#REF!</v>
      </c>
    </row>
    <row r="249" spans="1:15" s="118" customFormat="1" ht="13.5" customHeight="1">
      <c r="A249" s="111"/>
      <c r="B249" s="112"/>
      <c r="C249" s="112"/>
      <c r="D249" s="113"/>
      <c r="E249" s="114"/>
      <c r="F249" s="115"/>
      <c r="G249" s="115"/>
      <c r="H249" s="396"/>
      <c r="I249" s="404"/>
      <c r="K249" s="3"/>
      <c r="L249" s="106" t="e">
        <f>IF(COUNTA(#REF!)=0,IF(#REF!="","",#REF!),IF(#REF!="","",#REF!))</f>
        <v>#REF!</v>
      </c>
      <c r="M249" s="107" t="e">
        <f>IF(COUNTA(#REF!)=0,IF(#REF!="","",#REF!),IF(#REF!="","",#REF!))</f>
        <v>#REF!</v>
      </c>
      <c r="N249" s="108" t="e">
        <f t="shared" si="6"/>
        <v>#REF!</v>
      </c>
    </row>
    <row r="250" spans="1:15" s="38" customFormat="1" ht="13.5" customHeight="1">
      <c r="A250" s="59"/>
      <c r="B250" s="109" t="s">
        <v>736</v>
      </c>
      <c r="C250" s="109" t="s">
        <v>737</v>
      </c>
      <c r="D250" s="76">
        <v>385</v>
      </c>
      <c r="E250" s="61" t="s">
        <v>611</v>
      </c>
      <c r="F250" s="110"/>
      <c r="G250" s="110"/>
      <c r="H250" s="398"/>
      <c r="I250" s="399"/>
      <c r="K250" s="3"/>
      <c r="L250" s="101" t="e">
        <f>IF(COUNTA(#REF!)=0,IF(#REF!="","",#REF!),IF(#REF!="","",#REF!))</f>
        <v>#REF!</v>
      </c>
      <c r="M250" s="102" t="e">
        <f>IF(COUNTA(#REF!)=0,IF(#REF!="","",#REF!),IF(#REF!="","",#REF!))</f>
        <v>#REF!</v>
      </c>
      <c r="N250" s="103" t="e">
        <f t="shared" si="6"/>
        <v>#REF!</v>
      </c>
    </row>
    <row r="251" spans="1:15" s="118" customFormat="1" ht="13.5" customHeight="1">
      <c r="A251" s="111"/>
      <c r="B251" s="112"/>
      <c r="C251" s="112"/>
      <c r="D251" s="113"/>
      <c r="E251" s="114"/>
      <c r="F251" s="115"/>
      <c r="G251" s="115"/>
      <c r="H251" s="396"/>
      <c r="I251" s="404"/>
      <c r="K251" s="3"/>
      <c r="L251" s="106" t="e">
        <f>IF(COUNTA(#REF!)=0,IF(#REF!="","",#REF!),IF(#REF!="","",#REF!))</f>
        <v>#REF!</v>
      </c>
      <c r="M251" s="107" t="e">
        <f>IF(COUNTA(#REF!)=0,IF(#REF!="","",#REF!),IF(#REF!="","",#REF!))</f>
        <v>#REF!</v>
      </c>
      <c r="N251" s="108" t="e">
        <f t="shared" si="6"/>
        <v>#REF!</v>
      </c>
    </row>
    <row r="252" spans="1:15" s="38" customFormat="1" ht="13.5" customHeight="1">
      <c r="A252" s="59"/>
      <c r="B252" s="109" t="s">
        <v>736</v>
      </c>
      <c r="C252" s="109" t="s">
        <v>899</v>
      </c>
      <c r="D252" s="76">
        <v>38</v>
      </c>
      <c r="E252" s="61" t="s">
        <v>611</v>
      </c>
      <c r="F252" s="110"/>
      <c r="G252" s="110"/>
      <c r="H252" s="398"/>
      <c r="I252" s="399"/>
      <c r="K252" s="3"/>
      <c r="L252" s="101" t="e">
        <f>IF(COUNTA(#REF!)=0,IF(#REF!="","",#REF!),IF(#REF!="","",#REF!))</f>
        <v>#REF!</v>
      </c>
      <c r="M252" s="102" t="e">
        <f>IF(COUNTA(#REF!)=0,IF(#REF!="","",#REF!),IF(#REF!="","",#REF!))</f>
        <v>#REF!</v>
      </c>
      <c r="N252" s="103" t="e">
        <f t="shared" si="6"/>
        <v>#REF!</v>
      </c>
    </row>
    <row r="253" spans="1:15" s="118" customFormat="1" ht="13.5" customHeight="1">
      <c r="A253" s="111"/>
      <c r="B253" s="112"/>
      <c r="C253" s="112"/>
      <c r="D253" s="113"/>
      <c r="E253" s="114"/>
      <c r="F253" s="115"/>
      <c r="G253" s="115"/>
      <c r="H253" s="396"/>
      <c r="I253" s="404"/>
      <c r="K253" s="3"/>
      <c r="L253" s="106" t="e">
        <f>IF(COUNTA(#REF!)=0,IF(#REF!="","",#REF!),IF(#REF!="","",#REF!))</f>
        <v>#REF!</v>
      </c>
      <c r="M253" s="107" t="e">
        <f>IF(COUNTA(#REF!)=0,IF(#REF!="","",#REF!),IF(#REF!="","",#REF!))</f>
        <v>#REF!</v>
      </c>
      <c r="N253" s="108" t="e">
        <f t="shared" si="6"/>
        <v>#REF!</v>
      </c>
    </row>
    <row r="254" spans="1:15" s="38" customFormat="1" ht="13.5" customHeight="1">
      <c r="A254" s="59"/>
      <c r="B254" s="109" t="s">
        <v>739</v>
      </c>
      <c r="C254" s="109"/>
      <c r="D254" s="76">
        <v>407</v>
      </c>
      <c r="E254" s="61" t="s">
        <v>611</v>
      </c>
      <c r="F254" s="110"/>
      <c r="G254" s="110"/>
      <c r="H254" s="398"/>
      <c r="I254" s="399"/>
      <c r="K254" s="3"/>
      <c r="L254" s="101" t="e">
        <f>IF(COUNTA(#REF!)=0,IF(#REF!="","",#REF!),IF(#REF!="","",#REF!))</f>
        <v>#REF!</v>
      </c>
      <c r="M254" s="102" t="e">
        <f>IF(COUNTA(#REF!)=0,IF(#REF!="","",#REF!),IF(#REF!="","",#REF!))</f>
        <v>#REF!</v>
      </c>
      <c r="N254" s="103" t="e">
        <f t="shared" si="6"/>
        <v>#REF!</v>
      </c>
    </row>
    <row r="255" spans="1:15" s="118" customFormat="1" ht="13.5" customHeight="1">
      <c r="A255" s="111"/>
      <c r="B255" s="112"/>
      <c r="C255" s="112"/>
      <c r="D255" s="113"/>
      <c r="E255" s="114"/>
      <c r="F255" s="115"/>
      <c r="G255" s="115"/>
      <c r="H255" s="396"/>
      <c r="I255" s="404"/>
      <c r="K255" s="3"/>
      <c r="L255" s="106" t="e">
        <f>IF(COUNTA(#REF!)=0,IF(#REF!="","",#REF!),IF(#REF!="","",#REF!))</f>
        <v>#REF!</v>
      </c>
      <c r="M255" s="107" t="e">
        <f>IF(COUNTA(#REF!)=0,IF(#REF!="","",#REF!),IF(#REF!="","",#REF!))</f>
        <v>#REF!</v>
      </c>
      <c r="N255" s="108" t="e">
        <f t="shared" si="6"/>
        <v>#REF!</v>
      </c>
    </row>
    <row r="256" spans="1:15" s="38" customFormat="1" ht="13.5" customHeight="1">
      <c r="A256" s="59"/>
      <c r="B256" s="109" t="s">
        <v>740</v>
      </c>
      <c r="C256" s="109"/>
      <c r="D256" s="76">
        <v>407</v>
      </c>
      <c r="E256" s="61" t="s">
        <v>611</v>
      </c>
      <c r="F256" s="110"/>
      <c r="G256" s="110"/>
      <c r="H256" s="398"/>
      <c r="I256" s="399"/>
      <c r="K256" s="3"/>
      <c r="L256" s="101" t="e">
        <f>IF(COUNTA(#REF!)=0,IF(#REF!="","",#REF!),IF(#REF!="","",#REF!))</f>
        <v>#REF!</v>
      </c>
      <c r="M256" s="102" t="e">
        <f>IF(COUNTA(#REF!)=0,IF(#REF!="","",#REF!),IF(#REF!="","",#REF!))</f>
        <v>#REF!</v>
      </c>
      <c r="N256" s="103" t="e">
        <f t="shared" si="6"/>
        <v>#REF!</v>
      </c>
    </row>
    <row r="257" spans="1:14" s="118" customFormat="1" ht="13.5" customHeight="1">
      <c r="A257" s="111"/>
      <c r="B257" s="112"/>
      <c r="C257" s="112"/>
      <c r="D257" s="113"/>
      <c r="E257" s="114"/>
      <c r="F257" s="115"/>
      <c r="G257" s="115"/>
      <c r="H257" s="396"/>
      <c r="I257" s="404"/>
      <c r="K257" s="3"/>
      <c r="L257" s="106" t="e">
        <f>IF(COUNTA(#REF!)=0,IF(#REF!="","",#REF!),IF(#REF!="","",#REF!))</f>
        <v>#REF!</v>
      </c>
      <c r="M257" s="107" t="e">
        <f>IF(COUNTA(#REF!)=0,IF(#REF!="","",#REF!),IF(#REF!="","",#REF!))</f>
        <v>#REF!</v>
      </c>
      <c r="N257" s="108" t="e">
        <f t="shared" si="6"/>
        <v>#REF!</v>
      </c>
    </row>
    <row r="258" spans="1:14" s="38" customFormat="1" ht="13.5" customHeight="1">
      <c r="A258" s="59"/>
      <c r="B258" s="109" t="s">
        <v>900</v>
      </c>
      <c r="C258" s="109" t="s">
        <v>901</v>
      </c>
      <c r="D258" s="76">
        <v>11.8</v>
      </c>
      <c r="E258" s="61" t="s">
        <v>85</v>
      </c>
      <c r="F258" s="110"/>
      <c r="G258" s="110"/>
      <c r="H258" s="398"/>
      <c r="I258" s="399"/>
      <c r="K258" s="3"/>
      <c r="L258" s="101" t="e">
        <f>IF(COUNTA(#REF!)=0,IF(#REF!="","",#REF!),IF(#REF!="","",#REF!))</f>
        <v>#REF!</v>
      </c>
      <c r="M258" s="102" t="e">
        <f>IF(COUNTA(#REF!)=0,IF(#REF!="","",#REF!),IF(#REF!="","",#REF!))</f>
        <v>#REF!</v>
      </c>
      <c r="N258" s="103" t="e">
        <f t="shared" si="6"/>
        <v>#REF!</v>
      </c>
    </row>
    <row r="259" spans="1:14" s="118" customFormat="1" ht="13.5" customHeight="1">
      <c r="A259" s="111"/>
      <c r="B259" s="112"/>
      <c r="C259" s="112"/>
      <c r="D259" s="113"/>
      <c r="E259" s="114"/>
      <c r="F259" s="115"/>
      <c r="G259" s="115"/>
      <c r="H259" s="396"/>
      <c r="I259" s="404"/>
      <c r="K259" s="3"/>
      <c r="L259" s="106" t="e">
        <f>IF(COUNTA(#REF!)=0,IF(#REF!="","",#REF!),IF(#REF!="","",#REF!))</f>
        <v>#REF!</v>
      </c>
      <c r="M259" s="107" t="e">
        <f>IF(COUNTA(#REF!)=0,IF(#REF!="","",#REF!),IF(#REF!="","",#REF!))</f>
        <v>#REF!</v>
      </c>
      <c r="N259" s="108" t="e">
        <f t="shared" si="6"/>
        <v>#REF!</v>
      </c>
    </row>
    <row r="260" spans="1:14" s="38" customFormat="1" ht="13.5" customHeight="1">
      <c r="A260" s="59"/>
      <c r="B260" s="109" t="s">
        <v>902</v>
      </c>
      <c r="C260" s="109"/>
      <c r="D260" s="76">
        <v>11.8</v>
      </c>
      <c r="E260" s="61" t="s">
        <v>85</v>
      </c>
      <c r="F260" s="110"/>
      <c r="G260" s="110"/>
      <c r="H260" s="398"/>
      <c r="I260" s="399"/>
      <c r="K260" s="3"/>
      <c r="L260" s="101" t="e">
        <f>IF(COUNTA(#REF!)=0,IF(#REF!="","",#REF!),IF(#REF!="","",#REF!))</f>
        <v>#REF!</v>
      </c>
      <c r="M260" s="102" t="e">
        <f>IF(COUNTA(#REF!)=0,IF(#REF!="","",#REF!),IF(#REF!="","",#REF!))</f>
        <v>#REF!</v>
      </c>
      <c r="N260" s="103" t="e">
        <f t="shared" si="6"/>
        <v>#REF!</v>
      </c>
    </row>
    <row r="261" spans="1:14" s="118" customFormat="1" ht="13.5" customHeight="1">
      <c r="A261" s="111"/>
      <c r="B261" s="112"/>
      <c r="C261" s="112"/>
      <c r="D261" s="113"/>
      <c r="E261" s="114"/>
      <c r="F261" s="115"/>
      <c r="G261" s="115"/>
      <c r="H261" s="396"/>
      <c r="I261" s="404"/>
      <c r="K261" s="3"/>
      <c r="L261" s="106" t="e">
        <f>IF(COUNTA(#REF!)=0,IF(#REF!="","",#REF!),IF(#REF!="","",#REF!))</f>
        <v>#REF!</v>
      </c>
      <c r="M261" s="107" t="e">
        <f>IF(COUNTA(#REF!)=0,IF(#REF!="","",#REF!),IF(#REF!="","",#REF!))</f>
        <v>#REF!</v>
      </c>
      <c r="N261" s="108" t="e">
        <f t="shared" si="6"/>
        <v>#REF!</v>
      </c>
    </row>
    <row r="262" spans="1:14" s="38" customFormat="1" ht="13.5" customHeight="1">
      <c r="A262" s="59"/>
      <c r="B262" s="109" t="s">
        <v>903</v>
      </c>
      <c r="C262" s="109" t="s">
        <v>904</v>
      </c>
      <c r="D262" s="76">
        <v>2.9</v>
      </c>
      <c r="E262" s="61" t="s">
        <v>85</v>
      </c>
      <c r="F262" s="110"/>
      <c r="G262" s="110"/>
      <c r="H262" s="398"/>
      <c r="I262" s="399"/>
      <c r="K262" s="3"/>
      <c r="L262" s="101" t="e">
        <f>IF(COUNTA(#REF!)=0,IF(#REF!="","",#REF!),IF(#REF!="","",#REF!))</f>
        <v>#REF!</v>
      </c>
      <c r="M262" s="102" t="e">
        <f>IF(COUNTA(#REF!)=0,IF(#REF!="","",#REF!),IF(#REF!="","",#REF!))</f>
        <v>#REF!</v>
      </c>
      <c r="N262" s="103" t="e">
        <f t="shared" si="6"/>
        <v>#REF!</v>
      </c>
    </row>
    <row r="263" spans="1:14" s="118" customFormat="1" ht="13.5" customHeight="1">
      <c r="A263" s="111"/>
      <c r="B263" s="112"/>
      <c r="C263" s="112"/>
      <c r="D263" s="113"/>
      <c r="E263" s="114"/>
      <c r="F263" s="115"/>
      <c r="G263" s="115"/>
      <c r="H263" s="400"/>
      <c r="I263" s="401"/>
      <c r="L263" s="106" t="e">
        <f>IF(COUNTA(#REF!)=0,IF(#REF!="","",#REF!),IF(#REF!="","",#REF!))</f>
        <v>#REF!</v>
      </c>
      <c r="M263" s="107" t="e">
        <f>IF(COUNTA(#REF!)=0,IF(#REF!="","",#REF!),IF(#REF!="","",#REF!))</f>
        <v>#REF!</v>
      </c>
      <c r="N263" s="108" t="e">
        <f t="shared" si="6"/>
        <v>#REF!</v>
      </c>
    </row>
    <row r="264" spans="1:14" s="38" customFormat="1" ht="13.5" customHeight="1">
      <c r="A264" s="87"/>
      <c r="B264" s="125"/>
      <c r="C264" s="126"/>
      <c r="D264" s="88"/>
      <c r="E264" s="89"/>
      <c r="F264" s="127"/>
      <c r="G264" s="127"/>
      <c r="H264" s="402"/>
      <c r="I264" s="403"/>
      <c r="L264" s="94" t="e">
        <f>IF(COUNTA(#REF!)=0,IF(#REF!="","",#REF!),IF(#REF!="","",#REF!))</f>
        <v>#REF!</v>
      </c>
      <c r="M264" s="128" t="e">
        <f>IF(COUNTA(#REF!)=0,IF(#REF!="","",#REF!),IF(#REF!="","",#REF!))</f>
        <v>#REF!</v>
      </c>
      <c r="N264" s="129" t="e">
        <f t="shared" si="6"/>
        <v>#REF!</v>
      </c>
    </row>
    <row r="265" spans="1:14" s="118" customFormat="1" ht="13.5" customHeight="1">
      <c r="A265" s="130"/>
      <c r="B265" s="131"/>
      <c r="C265" s="131"/>
      <c r="E265" s="132"/>
      <c r="F265" s="133"/>
      <c r="G265" s="134"/>
    </row>
    <row r="266" spans="1:14" s="38" customFormat="1" ht="13.5" customHeight="1">
      <c r="A266" s="50"/>
      <c r="B266" s="136"/>
      <c r="C266" s="136"/>
      <c r="E266" s="95"/>
      <c r="F266" s="137"/>
      <c r="G266" s="138"/>
    </row>
    <row r="267" spans="1:14" s="38" customFormat="1" ht="13.5" customHeight="1">
      <c r="A267" s="376"/>
      <c r="B267" s="394"/>
      <c r="C267" s="394"/>
      <c r="D267" s="379"/>
      <c r="E267" s="381"/>
      <c r="F267" s="382"/>
      <c r="G267" s="48"/>
      <c r="H267" s="3"/>
    </row>
    <row r="268" spans="1:14" s="38" customFormat="1" ht="13.5" customHeight="1">
      <c r="A268" s="395"/>
      <c r="B268" s="395"/>
      <c r="C268" s="395"/>
      <c r="D268" s="380"/>
      <c r="E268" s="383"/>
      <c r="F268" s="383"/>
      <c r="G268" s="51"/>
      <c r="H268" s="52" t="s">
        <v>57</v>
      </c>
      <c r="I268" s="53">
        <f>I230+1</f>
        <v>82</v>
      </c>
    </row>
    <row r="269" spans="1:14" s="38" customFormat="1" ht="13.5" customHeight="1">
      <c r="A269" s="54"/>
      <c r="B269" s="96"/>
      <c r="C269" s="96"/>
      <c r="D269" s="55"/>
      <c r="E269" s="56"/>
      <c r="F269" s="57"/>
      <c r="G269" s="57"/>
      <c r="H269" s="384"/>
      <c r="I269" s="385"/>
      <c r="L269" s="97"/>
      <c r="M269" s="98"/>
      <c r="N269" s="99"/>
    </row>
    <row r="270" spans="1:14" s="38" customFormat="1" ht="13.5" customHeight="1">
      <c r="A270" s="59" t="s">
        <v>29</v>
      </c>
      <c r="B270" s="100" t="s">
        <v>58</v>
      </c>
      <c r="C270" s="100" t="s">
        <v>59</v>
      </c>
      <c r="D270" s="60" t="s">
        <v>60</v>
      </c>
      <c r="E270" s="61" t="s">
        <v>32</v>
      </c>
      <c r="F270" s="61" t="s">
        <v>61</v>
      </c>
      <c r="G270" s="61" t="s">
        <v>62</v>
      </c>
      <c r="H270" s="386" t="s">
        <v>63</v>
      </c>
      <c r="I270" s="387"/>
      <c r="L270" s="101" t="s">
        <v>77</v>
      </c>
      <c r="M270" s="102" t="s">
        <v>78</v>
      </c>
      <c r="N270" s="103" t="s">
        <v>79</v>
      </c>
    </row>
    <row r="271" spans="1:14" s="118" customFormat="1" ht="13.5" customHeight="1">
      <c r="A271" s="111"/>
      <c r="B271" s="112"/>
      <c r="C271" s="112"/>
      <c r="D271" s="113"/>
      <c r="E271" s="114"/>
      <c r="F271" s="115"/>
      <c r="G271" s="115"/>
      <c r="H271" s="396"/>
      <c r="I271" s="397"/>
      <c r="K271" s="3"/>
      <c r="L271" s="106" t="e">
        <f>IF(COUNTA(#REF!)=0,IF(#REF!="","",#REF!),IF(#REF!="","",#REF!))</f>
        <v>#REF!</v>
      </c>
      <c r="M271" s="107" t="e">
        <f>IF(COUNTA(#REF!)=0,IF(#REF!="","",#REF!),IF(#REF!="","",#REF!))</f>
        <v>#REF!</v>
      </c>
      <c r="N271" s="108" t="e">
        <f t="shared" ref="N271:N302" si="7">IF(AND(L271&lt;&gt;"",M271&lt;&gt;""),L271&amp;"/"&amp;M271,IF(AND(L271&lt;&gt;"",M271=""),L271,IF(AND(L271="",M271&lt;&gt;""),M271,"")))</f>
        <v>#REF!</v>
      </c>
    </row>
    <row r="272" spans="1:14" s="38" customFormat="1" ht="13.5" customHeight="1">
      <c r="A272" s="59"/>
      <c r="B272" s="109" t="s">
        <v>905</v>
      </c>
      <c r="C272" s="109" t="s">
        <v>906</v>
      </c>
      <c r="D272" s="76">
        <v>11.8</v>
      </c>
      <c r="E272" s="61" t="s">
        <v>85</v>
      </c>
      <c r="F272" s="110"/>
      <c r="G272" s="110"/>
      <c r="H272" s="398"/>
      <c r="I272" s="399"/>
      <c r="K272" s="3"/>
      <c r="L272" s="101" t="e">
        <f>IF(COUNTA(#REF!)=0,IF(#REF!="","",#REF!),IF(#REF!="","",#REF!))</f>
        <v>#REF!</v>
      </c>
      <c r="M272" s="102" t="e">
        <f>IF(COUNTA(#REF!)=0,IF(#REF!="","",#REF!),IF(#REF!="","",#REF!))</f>
        <v>#REF!</v>
      </c>
      <c r="N272" s="103" t="e">
        <f t="shared" si="7"/>
        <v>#REF!</v>
      </c>
    </row>
    <row r="273" spans="1:14" s="118" customFormat="1" ht="13.5" customHeight="1">
      <c r="A273" s="111"/>
      <c r="B273" s="112"/>
      <c r="C273" s="112"/>
      <c r="D273" s="113"/>
      <c r="E273" s="114"/>
      <c r="F273" s="115"/>
      <c r="G273" s="115"/>
      <c r="H273" s="396"/>
      <c r="I273" s="397"/>
      <c r="K273" s="3"/>
      <c r="L273" s="106" t="e">
        <f>IF(COUNTA(#REF!)=0,IF(#REF!="","",#REF!),IF(#REF!="","",#REF!))</f>
        <v>#REF!</v>
      </c>
      <c r="M273" s="107" t="e">
        <f>IF(COUNTA(#REF!)=0,IF(#REF!="","",#REF!),IF(#REF!="","",#REF!))</f>
        <v>#REF!</v>
      </c>
      <c r="N273" s="108" t="e">
        <f t="shared" si="7"/>
        <v>#REF!</v>
      </c>
    </row>
    <row r="274" spans="1:14" s="38" customFormat="1" ht="13.5" customHeight="1">
      <c r="A274" s="59"/>
      <c r="B274" s="109" t="s">
        <v>907</v>
      </c>
      <c r="C274" s="109" t="s">
        <v>897</v>
      </c>
      <c r="D274" s="76">
        <v>29.9</v>
      </c>
      <c r="E274" s="61" t="s">
        <v>85</v>
      </c>
      <c r="F274" s="110"/>
      <c r="G274" s="110"/>
      <c r="H274" s="398"/>
      <c r="I274" s="399"/>
      <c r="K274" s="3"/>
      <c r="L274" s="101" t="e">
        <f>IF(COUNTA(#REF!)=0,IF(#REF!="","",#REF!),IF(#REF!="","",#REF!))</f>
        <v>#REF!</v>
      </c>
      <c r="M274" s="102" t="e">
        <f>IF(COUNTA(#REF!)=0,IF(#REF!="","",#REF!),IF(#REF!="","",#REF!))</f>
        <v>#REF!</v>
      </c>
      <c r="N274" s="103" t="e">
        <f t="shared" si="7"/>
        <v>#REF!</v>
      </c>
    </row>
    <row r="275" spans="1:14" s="118" customFormat="1" ht="13.5" customHeight="1">
      <c r="A275" s="111"/>
      <c r="B275" s="112"/>
      <c r="C275" s="112"/>
      <c r="D275" s="113"/>
      <c r="E275" s="114"/>
      <c r="F275" s="115"/>
      <c r="G275" s="115"/>
      <c r="H275" s="396"/>
      <c r="I275" s="397"/>
      <c r="K275" s="3"/>
      <c r="L275" s="106" t="e">
        <f>IF(COUNTA(#REF!)=0,IF(#REF!="","",#REF!),IF(#REF!="","",#REF!))</f>
        <v>#REF!</v>
      </c>
      <c r="M275" s="107" t="e">
        <f>IF(COUNTA(#REF!)=0,IF(#REF!="","",#REF!),IF(#REF!="","",#REF!))</f>
        <v>#REF!</v>
      </c>
      <c r="N275" s="108" t="e">
        <f t="shared" si="7"/>
        <v>#REF!</v>
      </c>
    </row>
    <row r="276" spans="1:14" s="38" customFormat="1" ht="13.5" customHeight="1">
      <c r="A276" s="59"/>
      <c r="B276" s="109" t="s">
        <v>908</v>
      </c>
      <c r="C276" s="109" t="s">
        <v>909</v>
      </c>
      <c r="D276" s="76">
        <v>0.01</v>
      </c>
      <c r="E276" s="61" t="s">
        <v>164</v>
      </c>
      <c r="F276" s="110"/>
      <c r="G276" s="110"/>
      <c r="H276" s="398"/>
      <c r="I276" s="399"/>
      <c r="K276" s="3"/>
      <c r="L276" s="101" t="e">
        <f>IF(COUNTA(#REF!)=0,IF(#REF!="","",#REF!),IF(#REF!="","",#REF!))</f>
        <v>#REF!</v>
      </c>
      <c r="M276" s="102" t="e">
        <f>IF(COUNTA(#REF!)=0,IF(#REF!="","",#REF!),IF(#REF!="","",#REF!))</f>
        <v>#REF!</v>
      </c>
      <c r="N276" s="103" t="e">
        <f t="shared" si="7"/>
        <v>#REF!</v>
      </c>
    </row>
    <row r="277" spans="1:14" s="118" customFormat="1" ht="13.5" customHeight="1">
      <c r="A277" s="111"/>
      <c r="B277" s="112"/>
      <c r="C277" s="112"/>
      <c r="D277" s="113"/>
      <c r="E277" s="114"/>
      <c r="F277" s="115"/>
      <c r="G277" s="115"/>
      <c r="H277" s="396"/>
      <c r="I277" s="397"/>
      <c r="K277" s="3"/>
      <c r="L277" s="106" t="e">
        <f>IF(COUNTA(#REF!)=0,IF(#REF!="","",#REF!),IF(#REF!="","",#REF!))</f>
        <v>#REF!</v>
      </c>
      <c r="M277" s="107" t="e">
        <f>IF(COUNTA(#REF!)=0,IF(#REF!="","",#REF!),IF(#REF!="","",#REF!))</f>
        <v>#REF!</v>
      </c>
      <c r="N277" s="108" t="e">
        <f t="shared" si="7"/>
        <v>#REF!</v>
      </c>
    </row>
    <row r="278" spans="1:14" s="38" customFormat="1" ht="13.5" customHeight="1">
      <c r="A278" s="59"/>
      <c r="B278" s="109" t="s">
        <v>910</v>
      </c>
      <c r="C278" s="109" t="s">
        <v>911</v>
      </c>
      <c r="D278" s="76">
        <v>1.5</v>
      </c>
      <c r="E278" s="61" t="s">
        <v>85</v>
      </c>
      <c r="F278" s="110"/>
      <c r="G278" s="110"/>
      <c r="H278" s="398"/>
      <c r="I278" s="399"/>
      <c r="K278" s="3"/>
      <c r="L278" s="101" t="e">
        <f>IF(COUNTA(#REF!)=0,IF(#REF!="","",#REF!),IF(#REF!="","",#REF!))</f>
        <v>#REF!</v>
      </c>
      <c r="M278" s="102" t="e">
        <f>IF(COUNTA(#REF!)=0,IF(#REF!="","",#REF!),IF(#REF!="","",#REF!))</f>
        <v>#REF!</v>
      </c>
      <c r="N278" s="103" t="e">
        <f t="shared" si="7"/>
        <v>#REF!</v>
      </c>
    </row>
    <row r="279" spans="1:14" s="118" customFormat="1" ht="13.5" customHeight="1">
      <c r="A279" s="111"/>
      <c r="B279" s="112"/>
      <c r="C279" s="143" t="s">
        <v>912</v>
      </c>
      <c r="D279" s="113"/>
      <c r="E279" s="114"/>
      <c r="F279" s="115"/>
      <c r="G279" s="115"/>
      <c r="H279" s="396"/>
      <c r="I279" s="404"/>
      <c r="K279" s="3"/>
      <c r="L279" s="106" t="e">
        <f>IF(COUNTA(#REF!)=0,IF(#REF!="","",#REF!),IF(#REF!="","",#REF!))</f>
        <v>#REF!</v>
      </c>
      <c r="M279" s="107" t="e">
        <f>IF(COUNTA(#REF!)=0,IF(#REF!="","",#REF!),IF(#REF!="","",#REF!))</f>
        <v>#REF!</v>
      </c>
      <c r="N279" s="108" t="e">
        <f t="shared" si="7"/>
        <v>#REF!</v>
      </c>
    </row>
    <row r="280" spans="1:14" s="38" customFormat="1" ht="13.5" customHeight="1">
      <c r="A280" s="59"/>
      <c r="B280" s="109" t="s">
        <v>913</v>
      </c>
      <c r="C280" s="109" t="s">
        <v>914</v>
      </c>
      <c r="D280" s="76">
        <v>1.5</v>
      </c>
      <c r="E280" s="61" t="s">
        <v>119</v>
      </c>
      <c r="F280" s="110"/>
      <c r="G280" s="110"/>
      <c r="H280" s="398"/>
      <c r="I280" s="399"/>
      <c r="K280" s="3"/>
      <c r="L280" s="101" t="e">
        <f>IF(COUNTA(#REF!)=0,IF(#REF!="","",#REF!),IF(#REF!="","",#REF!))</f>
        <v>#REF!</v>
      </c>
      <c r="M280" s="102" t="e">
        <f>IF(COUNTA(#REF!)=0,IF(#REF!="","",#REF!),IF(#REF!="","",#REF!))</f>
        <v>#REF!</v>
      </c>
      <c r="N280" s="103" t="e">
        <f t="shared" si="7"/>
        <v>#REF!</v>
      </c>
    </row>
    <row r="281" spans="1:14" s="118" customFormat="1" ht="13.5" customHeight="1">
      <c r="A281" s="111"/>
      <c r="B281" s="112"/>
      <c r="C281" s="112"/>
      <c r="D281" s="113"/>
      <c r="E281" s="114"/>
      <c r="F281" s="115"/>
      <c r="G281" s="115"/>
      <c r="H281" s="396"/>
      <c r="I281" s="404"/>
      <c r="K281" s="3"/>
      <c r="L281" s="106" t="e">
        <f>IF(COUNTA(#REF!)=0,IF(#REF!="","",#REF!),IF(#REF!="","",#REF!))</f>
        <v>#REF!</v>
      </c>
      <c r="M281" s="107" t="e">
        <f>IF(COUNTA(#REF!)=0,IF(#REF!="","",#REF!),IF(#REF!="","",#REF!))</f>
        <v>#REF!</v>
      </c>
      <c r="N281" s="108" t="e">
        <f t="shared" si="7"/>
        <v>#REF!</v>
      </c>
    </row>
    <row r="282" spans="1:14" s="38" customFormat="1" ht="13.5" customHeight="1">
      <c r="A282" s="59"/>
      <c r="B282" s="109" t="s">
        <v>786</v>
      </c>
      <c r="C282" s="109" t="s">
        <v>915</v>
      </c>
      <c r="D282" s="76">
        <v>10.199999999999999</v>
      </c>
      <c r="E282" s="61" t="s">
        <v>119</v>
      </c>
      <c r="F282" s="110"/>
      <c r="G282" s="110"/>
      <c r="H282" s="398"/>
      <c r="I282" s="399"/>
      <c r="K282" s="3"/>
      <c r="L282" s="101" t="e">
        <f>IF(COUNTA(#REF!)=0,IF(#REF!="","",#REF!),IF(#REF!="","",#REF!))</f>
        <v>#REF!</v>
      </c>
      <c r="M282" s="102" t="e">
        <f>IF(COUNTA(#REF!)=0,IF(#REF!="","",#REF!),IF(#REF!="","",#REF!))</f>
        <v>#REF!</v>
      </c>
      <c r="N282" s="103" t="e">
        <f t="shared" si="7"/>
        <v>#REF!</v>
      </c>
    </row>
    <row r="283" spans="1:14" s="118" customFormat="1" ht="13.5" customHeight="1">
      <c r="A283" s="111"/>
      <c r="B283" s="112"/>
      <c r="C283" s="112"/>
      <c r="D283" s="113"/>
      <c r="E283" s="114"/>
      <c r="F283" s="115"/>
      <c r="G283" s="115"/>
      <c r="H283" s="396"/>
      <c r="I283" s="397"/>
      <c r="K283" s="3"/>
      <c r="L283" s="106" t="e">
        <f>IF(COUNTA(#REF!)=0,IF(#REF!="","",#REF!),IF(#REF!="","",#REF!))</f>
        <v>#REF!</v>
      </c>
      <c r="M283" s="107" t="e">
        <f>IF(COUNTA(#REF!)=0,IF(#REF!="","",#REF!),IF(#REF!="","",#REF!))</f>
        <v>#REF!</v>
      </c>
      <c r="N283" s="108" t="e">
        <f t="shared" si="7"/>
        <v>#REF!</v>
      </c>
    </row>
    <row r="284" spans="1:14" s="38" customFormat="1" ht="13.5" customHeight="1">
      <c r="A284" s="59"/>
      <c r="B284" s="109"/>
      <c r="C284" s="109"/>
      <c r="D284" s="76"/>
      <c r="E284" s="61"/>
      <c r="F284" s="110"/>
      <c r="G284" s="110"/>
      <c r="H284" s="398"/>
      <c r="I284" s="399"/>
      <c r="K284" s="3"/>
      <c r="L284" s="101" t="e">
        <f>IF(COUNTA(#REF!)=0,IF(#REF!="","",#REF!),IF(#REF!="","",#REF!))</f>
        <v>#REF!</v>
      </c>
      <c r="M284" s="102" t="e">
        <f>IF(COUNTA(#REF!)=0,IF(#REF!="","",#REF!),IF(#REF!="","",#REF!))</f>
        <v>#REF!</v>
      </c>
      <c r="N284" s="103" t="e">
        <f t="shared" si="7"/>
        <v>#REF!</v>
      </c>
    </row>
    <row r="285" spans="1:14" s="118" customFormat="1" ht="13.5" customHeight="1">
      <c r="A285" s="111"/>
      <c r="B285" s="253"/>
      <c r="C285" s="253"/>
      <c r="D285" s="256"/>
      <c r="E285" s="257"/>
      <c r="F285" s="258"/>
      <c r="G285" s="258"/>
      <c r="H285" s="409"/>
      <c r="I285" s="410"/>
      <c r="K285" s="3"/>
      <c r="L285" s="106" t="e">
        <f>IF(COUNTA(#REF!)=0,IF(#REF!="","",#REF!),IF(#REF!="","",#REF!))</f>
        <v>#REF!</v>
      </c>
      <c r="M285" s="107" t="e">
        <f>IF(COUNTA(#REF!)=0,IF(#REF!="","",#REF!),IF(#REF!="","",#REF!))</f>
        <v>#REF!</v>
      </c>
      <c r="N285" s="108" t="e">
        <f t="shared" si="7"/>
        <v>#REF!</v>
      </c>
    </row>
    <row r="286" spans="1:14" s="38" customFormat="1" ht="13.5" customHeight="1">
      <c r="A286" s="59"/>
      <c r="B286" s="254" t="s">
        <v>821</v>
      </c>
      <c r="C286" s="254"/>
      <c r="D286" s="248"/>
      <c r="E286" s="249"/>
      <c r="F286" s="252"/>
      <c r="G286" s="252"/>
      <c r="H286" s="411"/>
      <c r="I286" s="412"/>
      <c r="L286" s="101" t="e">
        <f>IF(COUNTA(#REF!)=0,IF(#REF!="","",#REF!),IF(#REF!="","",#REF!))</f>
        <v>#REF!</v>
      </c>
      <c r="M286" s="102" t="e">
        <f>IF(COUNTA(#REF!)=0,IF(#REF!="","",#REF!),IF(#REF!="","",#REF!))</f>
        <v>#REF!</v>
      </c>
      <c r="N286" s="103" t="e">
        <f t="shared" si="7"/>
        <v>#REF!</v>
      </c>
    </row>
    <row r="287" spans="1:14" s="118" customFormat="1" ht="13.5" customHeight="1">
      <c r="A287" s="111"/>
      <c r="B287" s="253"/>
      <c r="C287" s="253"/>
      <c r="D287" s="256"/>
      <c r="E287" s="257"/>
      <c r="F287" s="258"/>
      <c r="G287" s="258"/>
      <c r="H287" s="409"/>
      <c r="I287" s="410"/>
      <c r="L287" s="106" t="e">
        <f>IF(COUNTA(#REF!)=0,IF(#REF!="","",#REF!),IF(#REF!="","",#REF!))</f>
        <v>#REF!</v>
      </c>
      <c r="M287" s="107" t="e">
        <f>IF(COUNTA(#REF!)=0,IF(#REF!="","",#REF!),IF(#REF!="","",#REF!))</f>
        <v>#REF!</v>
      </c>
      <c r="N287" s="108" t="e">
        <f t="shared" si="7"/>
        <v>#REF!</v>
      </c>
    </row>
    <row r="288" spans="1:14" s="38" customFormat="1" ht="13.5" customHeight="1">
      <c r="A288" s="59"/>
      <c r="B288" s="254" t="s">
        <v>916</v>
      </c>
      <c r="C288" s="254" t="s">
        <v>917</v>
      </c>
      <c r="D288" s="248">
        <v>1.3</v>
      </c>
      <c r="E288" s="249" t="s">
        <v>85</v>
      </c>
      <c r="F288" s="252"/>
      <c r="G288" s="252"/>
      <c r="H288" s="411"/>
      <c r="I288" s="412"/>
      <c r="L288" s="101" t="e">
        <f>IF(COUNTA(#REF!)=0,IF(#REF!="","",#REF!),IF(#REF!="","",#REF!))</f>
        <v>#REF!</v>
      </c>
      <c r="M288" s="102" t="e">
        <f>IF(COUNTA(#REF!)=0,IF(#REF!="","",#REF!),IF(#REF!="","",#REF!))</f>
        <v>#REF!</v>
      </c>
      <c r="N288" s="103" t="e">
        <f t="shared" si="7"/>
        <v>#REF!</v>
      </c>
    </row>
    <row r="289" spans="1:14" s="118" customFormat="1" ht="13.5" customHeight="1">
      <c r="A289" s="111"/>
      <c r="B289" s="253"/>
      <c r="C289" s="253"/>
      <c r="D289" s="256"/>
      <c r="E289" s="257"/>
      <c r="F289" s="258"/>
      <c r="G289" s="258"/>
      <c r="H289" s="409"/>
      <c r="I289" s="410"/>
      <c r="L289" s="106" t="e">
        <f>IF(COUNTA(#REF!)=0,IF(#REF!="","",#REF!),IF(#REF!="","",#REF!))</f>
        <v>#REF!</v>
      </c>
      <c r="M289" s="107" t="e">
        <f>IF(COUNTA(#REF!)=0,IF(#REF!="","",#REF!),IF(#REF!="","",#REF!))</f>
        <v>#REF!</v>
      </c>
      <c r="N289" s="108" t="e">
        <f t="shared" si="7"/>
        <v>#REF!</v>
      </c>
    </row>
    <row r="290" spans="1:14" s="38" customFormat="1" ht="13.5" customHeight="1">
      <c r="A290" s="59"/>
      <c r="B290" s="254"/>
      <c r="C290" s="254"/>
      <c r="D290" s="248"/>
      <c r="E290" s="249"/>
      <c r="F290" s="252"/>
      <c r="G290" s="252"/>
      <c r="H290" s="411"/>
      <c r="I290" s="412"/>
      <c r="L290" s="101" t="e">
        <f>IF(COUNTA(#REF!)=0,IF(#REF!="","",#REF!),IF(#REF!="","",#REF!))</f>
        <v>#REF!</v>
      </c>
      <c r="M290" s="102" t="e">
        <f>IF(COUNTA(#REF!)=0,IF(#REF!="","",#REF!),IF(#REF!="","",#REF!))</f>
        <v>#REF!</v>
      </c>
      <c r="N290" s="103" t="e">
        <f t="shared" si="7"/>
        <v>#REF!</v>
      </c>
    </row>
    <row r="291" spans="1:14" s="38" customFormat="1" ht="13.5" customHeight="1">
      <c r="A291" s="67"/>
      <c r="B291" s="270"/>
      <c r="C291" s="270"/>
      <c r="D291" s="271"/>
      <c r="E291" s="272"/>
      <c r="F291" s="258"/>
      <c r="G291" s="202"/>
      <c r="H291" s="409"/>
      <c r="I291" s="410"/>
      <c r="L291" s="106" t="e">
        <f>IF(COUNTA(#REF!)=0,IF(#REF!="","",#REF!),IF(#REF!="","",#REF!))</f>
        <v>#REF!</v>
      </c>
      <c r="M291" s="107" t="e">
        <f>IF(COUNTA(#REF!)=0,IF(#REF!="","",#REF!),IF(#REF!="","",#REF!))</f>
        <v>#REF!</v>
      </c>
      <c r="N291" s="108" t="e">
        <f t="shared" si="7"/>
        <v>#REF!</v>
      </c>
    </row>
    <row r="292" spans="1:14" s="38" customFormat="1" ht="13.5" customHeight="1">
      <c r="A292" s="59"/>
      <c r="B292" s="254" t="s">
        <v>839</v>
      </c>
      <c r="C292" s="254"/>
      <c r="D292" s="248"/>
      <c r="E292" s="249"/>
      <c r="F292" s="252"/>
      <c r="G292" s="252"/>
      <c r="H292" s="411"/>
      <c r="I292" s="412"/>
      <c r="L292" s="101" t="e">
        <f>IF(COUNTA(#REF!)=0,IF(#REF!="","",#REF!),IF(#REF!="","",#REF!))</f>
        <v>#REF!</v>
      </c>
      <c r="M292" s="102" t="e">
        <f>IF(COUNTA(#REF!)=0,IF(#REF!="","",#REF!),IF(#REF!="","",#REF!))</f>
        <v>#REF!</v>
      </c>
      <c r="N292" s="103" t="e">
        <f t="shared" si="7"/>
        <v>#REF!</v>
      </c>
    </row>
    <row r="293" spans="1:14" s="118" customFormat="1" ht="13.5" customHeight="1">
      <c r="A293" s="111"/>
      <c r="B293" s="253"/>
      <c r="C293" s="253"/>
      <c r="D293" s="256"/>
      <c r="E293" s="257"/>
      <c r="F293" s="258"/>
      <c r="G293" s="258"/>
      <c r="H293" s="409"/>
      <c r="I293" s="410"/>
      <c r="L293" s="106" t="e">
        <f>IF(COUNTA(#REF!)=0,IF(#REF!="","",#REF!),IF(#REF!="","",#REF!))</f>
        <v>#REF!</v>
      </c>
      <c r="M293" s="107" t="e">
        <f>IF(COUNTA(#REF!)=0,IF(#REF!="","",#REF!),IF(#REF!="","",#REF!))</f>
        <v>#REF!</v>
      </c>
      <c r="N293" s="108" t="e">
        <f t="shared" si="7"/>
        <v>#REF!</v>
      </c>
    </row>
    <row r="294" spans="1:14" s="38" customFormat="1" ht="13.5" customHeight="1">
      <c r="A294" s="59"/>
      <c r="B294" s="254" t="s">
        <v>916</v>
      </c>
      <c r="C294" s="254" t="s">
        <v>921</v>
      </c>
      <c r="D294" s="248">
        <v>12.3</v>
      </c>
      <c r="E294" s="249" t="s">
        <v>85</v>
      </c>
      <c r="F294" s="252"/>
      <c r="G294" s="252"/>
      <c r="H294" s="411"/>
      <c r="I294" s="412"/>
      <c r="L294" s="101" t="e">
        <f>IF(COUNTA(#REF!)=0,IF(#REF!="","",#REF!),IF(#REF!="","",#REF!))</f>
        <v>#REF!</v>
      </c>
      <c r="M294" s="102" t="e">
        <f>IF(COUNTA(#REF!)=0,IF(#REF!="","",#REF!),IF(#REF!="","",#REF!))</f>
        <v>#REF!</v>
      </c>
      <c r="N294" s="103" t="e">
        <f t="shared" si="7"/>
        <v>#REF!</v>
      </c>
    </row>
    <row r="295" spans="1:14" s="118" customFormat="1" ht="13.5" customHeight="1">
      <c r="A295" s="111"/>
      <c r="B295" s="253"/>
      <c r="C295" s="253"/>
      <c r="D295" s="256"/>
      <c r="E295" s="257"/>
      <c r="F295" s="258"/>
      <c r="G295" s="258"/>
      <c r="H295" s="409"/>
      <c r="I295" s="410"/>
      <c r="L295" s="106" t="e">
        <f>IF(COUNTA(#REF!)=0,IF(#REF!="","",#REF!),IF(#REF!="","",#REF!))</f>
        <v>#REF!</v>
      </c>
      <c r="M295" s="107" t="e">
        <f>IF(COUNTA(#REF!)=0,IF(#REF!="","",#REF!),IF(#REF!="","",#REF!))</f>
        <v>#REF!</v>
      </c>
      <c r="N295" s="108" t="e">
        <f t="shared" si="7"/>
        <v>#REF!</v>
      </c>
    </row>
    <row r="296" spans="1:14" s="38" customFormat="1" ht="13.5" customHeight="1">
      <c r="A296" s="59"/>
      <c r="B296" s="254" t="s">
        <v>922</v>
      </c>
      <c r="C296" s="254" t="s">
        <v>923</v>
      </c>
      <c r="D296" s="248">
        <v>6.7</v>
      </c>
      <c r="E296" s="249" t="s">
        <v>119</v>
      </c>
      <c r="F296" s="252"/>
      <c r="G296" s="252"/>
      <c r="H296" s="411"/>
      <c r="I296" s="412"/>
      <c r="L296" s="101" t="e">
        <f>IF(COUNTA(#REF!)=0,IF(#REF!="","",#REF!),IF(#REF!="","",#REF!))</f>
        <v>#REF!</v>
      </c>
      <c r="M296" s="102" t="e">
        <f>IF(COUNTA(#REF!)=0,IF(#REF!="","",#REF!),IF(#REF!="","",#REF!))</f>
        <v>#REF!</v>
      </c>
      <c r="N296" s="103" t="e">
        <f t="shared" si="7"/>
        <v>#REF!</v>
      </c>
    </row>
    <row r="297" spans="1:14" s="118" customFormat="1" ht="13.5" customHeight="1">
      <c r="A297" s="111"/>
      <c r="B297" s="253"/>
      <c r="C297" s="253"/>
      <c r="D297" s="256"/>
      <c r="E297" s="257"/>
      <c r="F297" s="258"/>
      <c r="G297" s="258"/>
      <c r="H297" s="409"/>
      <c r="I297" s="410"/>
      <c r="L297" s="106" t="e">
        <f>IF(COUNTA(#REF!)=0,IF(#REF!="","",#REF!),IF(#REF!="","",#REF!))</f>
        <v>#REF!</v>
      </c>
      <c r="M297" s="107" t="e">
        <f>IF(COUNTA(#REF!)=0,IF(#REF!="","",#REF!),IF(#REF!="","",#REF!))</f>
        <v>#REF!</v>
      </c>
      <c r="N297" s="108" t="e">
        <f t="shared" si="7"/>
        <v>#REF!</v>
      </c>
    </row>
    <row r="298" spans="1:14" s="38" customFormat="1" ht="13.5" customHeight="1">
      <c r="A298" s="59"/>
      <c r="B298" s="254" t="s">
        <v>922</v>
      </c>
      <c r="C298" s="254" t="s">
        <v>924</v>
      </c>
      <c r="D298" s="248">
        <v>5.6</v>
      </c>
      <c r="E298" s="249" t="s">
        <v>119</v>
      </c>
      <c r="F298" s="252"/>
      <c r="G298" s="252"/>
      <c r="H298" s="411"/>
      <c r="I298" s="412"/>
      <c r="L298" s="101" t="e">
        <f>IF(COUNTA(#REF!)=0,IF(#REF!="","",#REF!),IF(#REF!="","",#REF!))</f>
        <v>#REF!</v>
      </c>
      <c r="M298" s="102" t="e">
        <f>IF(COUNTA(#REF!)=0,IF(#REF!="","",#REF!),IF(#REF!="","",#REF!))</f>
        <v>#REF!</v>
      </c>
      <c r="N298" s="103" t="e">
        <f t="shared" si="7"/>
        <v>#REF!</v>
      </c>
    </row>
    <row r="299" spans="1:14" s="118" customFormat="1" ht="13.5" customHeight="1">
      <c r="A299" s="111"/>
      <c r="B299" s="253"/>
      <c r="C299" s="253"/>
      <c r="D299" s="256"/>
      <c r="E299" s="257"/>
      <c r="F299" s="258"/>
      <c r="G299" s="258"/>
      <c r="H299" s="409"/>
      <c r="I299" s="410"/>
      <c r="L299" s="106" t="e">
        <f>IF(COUNTA(#REF!)=0,IF(#REF!="","",#REF!),IF(#REF!="","",#REF!))</f>
        <v>#REF!</v>
      </c>
      <c r="M299" s="107" t="e">
        <f>IF(COUNTA(#REF!)=0,IF(#REF!="","",#REF!),IF(#REF!="","",#REF!))</f>
        <v>#REF!</v>
      </c>
      <c r="N299" s="108" t="e">
        <f t="shared" si="7"/>
        <v>#REF!</v>
      </c>
    </row>
    <row r="300" spans="1:14" s="38" customFormat="1" ht="13.5" customHeight="1">
      <c r="A300" s="59"/>
      <c r="B300" s="254" t="s">
        <v>925</v>
      </c>
      <c r="C300" s="254" t="s">
        <v>926</v>
      </c>
      <c r="D300" s="248">
        <v>1</v>
      </c>
      <c r="E300" s="249" t="s">
        <v>145</v>
      </c>
      <c r="F300" s="252"/>
      <c r="G300" s="252"/>
      <c r="H300" s="411"/>
      <c r="I300" s="412"/>
      <c r="L300" s="101" t="e">
        <f>IF(COUNTA(#REF!)=0,IF(#REF!="","",#REF!),IF(#REF!="","",#REF!))</f>
        <v>#REF!</v>
      </c>
      <c r="M300" s="102" t="e">
        <f>IF(COUNTA(#REF!)=0,IF(#REF!="","",#REF!),IF(#REF!="","",#REF!))</f>
        <v>#REF!</v>
      </c>
      <c r="N300" s="103" t="e">
        <f t="shared" si="7"/>
        <v>#REF!</v>
      </c>
    </row>
    <row r="301" spans="1:14" s="118" customFormat="1" ht="13.5" customHeight="1">
      <c r="A301" s="111"/>
      <c r="B301" s="253"/>
      <c r="C301" s="253"/>
      <c r="D301" s="256"/>
      <c r="E301" s="257"/>
      <c r="F301" s="258"/>
      <c r="G301" s="258"/>
      <c r="H301" s="409"/>
      <c r="I301" s="410"/>
      <c r="L301" s="106" t="e">
        <f>IF(COUNTA(#REF!)=0,IF(#REF!="","",#REF!),IF(#REF!="","",#REF!))</f>
        <v>#REF!</v>
      </c>
      <c r="M301" s="107" t="e">
        <f>IF(COUNTA(#REF!)=0,IF(#REF!="","",#REF!),IF(#REF!="","",#REF!))</f>
        <v>#REF!</v>
      </c>
      <c r="N301" s="108" t="e">
        <f t="shared" si="7"/>
        <v>#REF!</v>
      </c>
    </row>
    <row r="302" spans="1:14" s="38" customFormat="1" ht="13.5" customHeight="1">
      <c r="A302" s="87"/>
      <c r="B302" s="273" t="s">
        <v>925</v>
      </c>
      <c r="C302" s="273" t="s">
        <v>927</v>
      </c>
      <c r="D302" s="274">
        <v>3</v>
      </c>
      <c r="E302" s="275" t="s">
        <v>145</v>
      </c>
      <c r="F302" s="268"/>
      <c r="G302" s="268"/>
      <c r="H302" s="425"/>
      <c r="I302" s="426"/>
      <c r="L302" s="101" t="e">
        <f>IF(COUNTA(#REF!)=0,IF(#REF!="","",#REF!),IF(#REF!="","",#REF!))</f>
        <v>#REF!</v>
      </c>
      <c r="M302" s="102" t="e">
        <f>IF(COUNTA(#REF!)=0,IF(#REF!="","",#REF!),IF(#REF!="","",#REF!))</f>
        <v>#REF!</v>
      </c>
      <c r="N302" s="103" t="e">
        <f t="shared" si="7"/>
        <v>#REF!</v>
      </c>
    </row>
    <row r="303" spans="1:14" s="118" customFormat="1" ht="13.5" customHeight="1">
      <c r="A303" s="130"/>
      <c r="B303" s="131"/>
      <c r="C303" s="131"/>
      <c r="E303" s="132"/>
      <c r="F303" s="133"/>
      <c r="G303" s="146"/>
    </row>
    <row r="304" spans="1:14" s="38" customFormat="1" ht="13.5" customHeight="1">
      <c r="A304" s="50"/>
      <c r="B304" s="136"/>
      <c r="C304" s="136"/>
      <c r="E304" s="95"/>
      <c r="F304" s="137"/>
      <c r="G304" s="138"/>
    </row>
    <row r="305" spans="1:14" s="38" customFormat="1" ht="13.5" customHeight="1">
      <c r="A305" s="376"/>
      <c r="B305" s="394"/>
      <c r="C305" s="394"/>
      <c r="D305" s="379"/>
      <c r="E305" s="381"/>
      <c r="F305" s="382"/>
      <c r="G305" s="48"/>
      <c r="H305" s="3"/>
    </row>
    <row r="306" spans="1:14" s="38" customFormat="1" ht="13.5" customHeight="1">
      <c r="A306" s="395"/>
      <c r="B306" s="395"/>
      <c r="C306" s="395"/>
      <c r="D306" s="380"/>
      <c r="E306" s="383"/>
      <c r="F306" s="383"/>
      <c r="G306" s="51"/>
      <c r="H306" s="52" t="s">
        <v>57</v>
      </c>
      <c r="I306" s="53">
        <f>I268+1</f>
        <v>83</v>
      </c>
    </row>
    <row r="307" spans="1:14" s="38" customFormat="1" ht="13.5" customHeight="1">
      <c r="A307" s="54"/>
      <c r="B307" s="96"/>
      <c r="C307" s="96"/>
      <c r="D307" s="55"/>
      <c r="E307" s="56"/>
      <c r="F307" s="57"/>
      <c r="G307" s="57"/>
      <c r="H307" s="384"/>
      <c r="I307" s="385"/>
      <c r="L307" s="97"/>
      <c r="M307" s="98"/>
      <c r="N307" s="99"/>
    </row>
    <row r="308" spans="1:14" s="38" customFormat="1" ht="13.5" customHeight="1">
      <c r="A308" s="59" t="s">
        <v>29</v>
      </c>
      <c r="B308" s="100" t="s">
        <v>58</v>
      </c>
      <c r="C308" s="100" t="s">
        <v>59</v>
      </c>
      <c r="D308" s="60" t="s">
        <v>60</v>
      </c>
      <c r="E308" s="61" t="s">
        <v>32</v>
      </c>
      <c r="F308" s="61" t="s">
        <v>61</v>
      </c>
      <c r="G308" s="61" t="s">
        <v>62</v>
      </c>
      <c r="H308" s="386" t="s">
        <v>63</v>
      </c>
      <c r="I308" s="387"/>
      <c r="L308" s="101" t="s">
        <v>77</v>
      </c>
      <c r="M308" s="102" t="s">
        <v>78</v>
      </c>
      <c r="N308" s="103" t="s">
        <v>79</v>
      </c>
    </row>
    <row r="309" spans="1:14" s="118" customFormat="1" ht="13.5" customHeight="1">
      <c r="A309" s="111"/>
      <c r="B309" s="253"/>
      <c r="C309" s="253"/>
      <c r="D309" s="256"/>
      <c r="E309" s="257"/>
      <c r="F309" s="258"/>
      <c r="G309" s="258"/>
      <c r="H309" s="409"/>
      <c r="I309" s="427"/>
      <c r="L309" s="106" t="e">
        <f>IF(COUNTA(#REF!)=0,IF(#REF!="","",#REF!),IF(#REF!="","",#REF!))</f>
        <v>#REF!</v>
      </c>
      <c r="M309" s="107" t="e">
        <f>IF(COUNTA(#REF!)=0,IF(#REF!="","",#REF!),IF(#REF!="","",#REF!))</f>
        <v>#REF!</v>
      </c>
      <c r="N309" s="108" t="e">
        <f t="shared" ref="N309:N340" si="8">IF(AND(L309&lt;&gt;"",M309&lt;&gt;""),L309&amp;"/"&amp;M309,IF(AND(L309&lt;&gt;"",M309=""),L309,IF(AND(L309="",M309&lt;&gt;""),M309,"")))</f>
        <v>#REF!</v>
      </c>
    </row>
    <row r="310" spans="1:14" s="238" customFormat="1" ht="13.5" customHeight="1">
      <c r="A310" s="234"/>
      <c r="B310" s="254" t="s">
        <v>829</v>
      </c>
      <c r="C310" s="254"/>
      <c r="D310" s="248"/>
      <c r="E310" s="249"/>
      <c r="F310" s="252"/>
      <c r="G310" s="252"/>
      <c r="H310" s="261"/>
      <c r="I310" s="251"/>
      <c r="L310" s="240" t="e">
        <f>IF(COUNTA(#REF!)=0,IF(#REF!="","",#REF!),IF(#REF!="","",#REF!))</f>
        <v>#REF!</v>
      </c>
      <c r="M310" s="241" t="e">
        <f>IF(COUNTA(#REF!)=0,IF(#REF!="","",#REF!),IF(#REF!="","",#REF!))</f>
        <v>#REF!</v>
      </c>
      <c r="N310" s="242" t="e">
        <f t="shared" ref="N310:N314" si="9">IF(AND(L310&lt;&gt;"",M310&lt;&gt;""),L310&amp;"/"&amp;M310,IF(AND(L310&lt;&gt;"",M310=""),L310,IF(AND(L310="",M310&lt;&gt;""),M310,"")))</f>
        <v>#REF!</v>
      </c>
    </row>
    <row r="311" spans="1:14" s="238" customFormat="1" ht="13.5" customHeight="1">
      <c r="A311" s="168"/>
      <c r="B311" s="253"/>
      <c r="C311" s="253" t="s">
        <v>918</v>
      </c>
      <c r="D311" s="256"/>
      <c r="E311" s="257"/>
      <c r="F311" s="258"/>
      <c r="G311" s="258"/>
      <c r="H311" s="409"/>
      <c r="I311" s="410"/>
      <c r="L311" s="243" t="e">
        <f>IF(COUNTA(#REF!)=0,IF(#REF!="","",#REF!),IF(#REF!="","",#REF!))</f>
        <v>#REF!</v>
      </c>
      <c r="M311" s="244" t="e">
        <f>IF(COUNTA(#REF!)=0,IF(#REF!="","",#REF!),IF(#REF!="","",#REF!))</f>
        <v>#REF!</v>
      </c>
      <c r="N311" s="245" t="e">
        <f t="shared" si="9"/>
        <v>#REF!</v>
      </c>
    </row>
    <row r="312" spans="1:14" s="238" customFormat="1" ht="13.5" customHeight="1">
      <c r="A312" s="234"/>
      <c r="B312" s="254" t="s">
        <v>919</v>
      </c>
      <c r="C312" s="254" t="s">
        <v>920</v>
      </c>
      <c r="D312" s="248">
        <v>7.9</v>
      </c>
      <c r="E312" s="249" t="s">
        <v>85</v>
      </c>
      <c r="F312" s="252"/>
      <c r="G312" s="252"/>
      <c r="H312" s="411"/>
      <c r="I312" s="412"/>
      <c r="L312" s="240" t="e">
        <f>IF(COUNTA(#REF!)=0,IF(#REF!="","",#REF!),IF(#REF!="","",#REF!))</f>
        <v>#REF!</v>
      </c>
      <c r="M312" s="241" t="e">
        <f>IF(COUNTA(#REF!)=0,IF(#REF!="","",#REF!),IF(#REF!="","",#REF!))</f>
        <v>#REF!</v>
      </c>
      <c r="N312" s="242" t="e">
        <f t="shared" si="9"/>
        <v>#REF!</v>
      </c>
    </row>
    <row r="313" spans="1:14" s="238" customFormat="1" ht="13.5" customHeight="1">
      <c r="A313" s="168"/>
      <c r="B313" s="253"/>
      <c r="C313" s="253"/>
      <c r="D313" s="256"/>
      <c r="E313" s="257"/>
      <c r="F313" s="258"/>
      <c r="G313" s="258"/>
      <c r="H313" s="409"/>
      <c r="I313" s="410"/>
      <c r="L313" s="243" t="e">
        <f>IF(COUNTA(#REF!)=0,IF(#REF!="","",#REF!),IF(#REF!="","",#REF!))</f>
        <v>#REF!</v>
      </c>
      <c r="M313" s="244" t="e">
        <f>IF(COUNTA(#REF!)=0,IF(#REF!="","",#REF!),IF(#REF!="","",#REF!))</f>
        <v>#REF!</v>
      </c>
      <c r="N313" s="245" t="e">
        <f t="shared" si="9"/>
        <v>#REF!</v>
      </c>
    </row>
    <row r="314" spans="1:14" s="238" customFormat="1" ht="13.5" customHeight="1">
      <c r="A314" s="234"/>
      <c r="B314" s="254"/>
      <c r="C314" s="254"/>
      <c r="D314" s="248"/>
      <c r="E314" s="249"/>
      <c r="F314" s="252"/>
      <c r="G314" s="252"/>
      <c r="H314" s="411"/>
      <c r="I314" s="412"/>
      <c r="L314" s="240" t="e">
        <f>IF(COUNTA(#REF!)=0,IF(#REF!="","",#REF!),IF(#REF!="","",#REF!))</f>
        <v>#REF!</v>
      </c>
      <c r="M314" s="241" t="e">
        <f>IF(COUNTA(#REF!)=0,IF(#REF!="","",#REF!),IF(#REF!="","",#REF!))</f>
        <v>#REF!</v>
      </c>
      <c r="N314" s="242" t="e">
        <f t="shared" si="9"/>
        <v>#REF!</v>
      </c>
    </row>
    <row r="315" spans="1:14" s="238" customFormat="1" ht="13.5" customHeight="1">
      <c r="A315" s="168"/>
      <c r="B315" s="253"/>
      <c r="C315" s="253"/>
      <c r="D315" s="256"/>
      <c r="E315" s="257"/>
      <c r="F315" s="258"/>
      <c r="G315" s="258"/>
      <c r="H315" s="409"/>
      <c r="I315" s="410"/>
      <c r="L315" s="243" t="e">
        <f>IF(COUNTA(#REF!)=0,IF(#REF!="","",#REF!),IF(#REF!="","",#REF!))</f>
        <v>#REF!</v>
      </c>
      <c r="M315" s="244" t="e">
        <f>IF(COUNTA(#REF!)=0,IF(#REF!="","",#REF!),IF(#REF!="","",#REF!))</f>
        <v>#REF!</v>
      </c>
      <c r="N315" s="245" t="e">
        <f t="shared" si="8"/>
        <v>#REF!</v>
      </c>
    </row>
    <row r="316" spans="1:14" s="238" customFormat="1" ht="13.5" customHeight="1">
      <c r="A316" s="234"/>
      <c r="B316" s="254" t="s">
        <v>881</v>
      </c>
      <c r="C316" s="254"/>
      <c r="D316" s="248">
        <v>22.2</v>
      </c>
      <c r="E316" s="249" t="s">
        <v>164</v>
      </c>
      <c r="F316" s="252"/>
      <c r="G316" s="252"/>
      <c r="H316" s="411"/>
      <c r="I316" s="412"/>
      <c r="K316" s="239"/>
      <c r="L316" s="240" t="e">
        <f>IF(COUNTA(#REF!)=0,IF(#REF!="","",#REF!),IF(#REF!="","",#REF!))</f>
        <v>#REF!</v>
      </c>
      <c r="M316" s="241" t="e">
        <f>IF(COUNTA(#REF!)=0,IF(#REF!="","",#REF!),IF(#REF!="","",#REF!))</f>
        <v>#REF!</v>
      </c>
      <c r="N316" s="242" t="e">
        <f t="shared" si="8"/>
        <v>#REF!</v>
      </c>
    </row>
    <row r="317" spans="1:14" s="238" customFormat="1" ht="13.5" customHeight="1">
      <c r="A317" s="168"/>
      <c r="B317" s="253"/>
      <c r="C317" s="253"/>
      <c r="D317" s="256"/>
      <c r="E317" s="257"/>
      <c r="F317" s="258"/>
      <c r="G317" s="258"/>
      <c r="H317" s="409"/>
      <c r="I317" s="427"/>
      <c r="K317" s="239"/>
      <c r="L317" s="243" t="e">
        <f>IF(COUNTA(#REF!)=0,IF(#REF!="","",#REF!),IF(#REF!="","",#REF!))</f>
        <v>#REF!</v>
      </c>
      <c r="M317" s="244" t="e">
        <f>IF(COUNTA(#REF!)=0,IF(#REF!="","",#REF!),IF(#REF!="","",#REF!))</f>
        <v>#REF!</v>
      </c>
      <c r="N317" s="245" t="e">
        <f t="shared" si="8"/>
        <v>#REF!</v>
      </c>
    </row>
    <row r="318" spans="1:14" s="238" customFormat="1" ht="13.5" customHeight="1">
      <c r="A318" s="234"/>
      <c r="B318" s="254" t="s">
        <v>882</v>
      </c>
      <c r="C318" s="254"/>
      <c r="D318" s="248">
        <v>9.1999999999999993</v>
      </c>
      <c r="E318" s="249" t="s">
        <v>164</v>
      </c>
      <c r="F318" s="252"/>
      <c r="G318" s="252"/>
      <c r="H318" s="411"/>
      <c r="I318" s="412"/>
      <c r="K318" s="239"/>
      <c r="L318" s="240" t="e">
        <f>IF(COUNTA(#REF!)=0,IF(#REF!="","",#REF!),IF(#REF!="","",#REF!))</f>
        <v>#REF!</v>
      </c>
      <c r="M318" s="241" t="e">
        <f>IF(COUNTA(#REF!)=0,IF(#REF!="","",#REF!),IF(#REF!="","",#REF!))</f>
        <v>#REF!</v>
      </c>
      <c r="N318" s="242" t="e">
        <f t="shared" si="8"/>
        <v>#REF!</v>
      </c>
    </row>
    <row r="319" spans="1:14" s="238" customFormat="1" ht="13.5" customHeight="1">
      <c r="A319" s="168"/>
      <c r="B319" s="253"/>
      <c r="C319" s="253"/>
      <c r="D319" s="256"/>
      <c r="E319" s="257"/>
      <c r="F319" s="258"/>
      <c r="G319" s="258"/>
      <c r="H319" s="409"/>
      <c r="I319" s="427"/>
      <c r="K319" s="239"/>
      <c r="L319" s="243" t="e">
        <f>IF(COUNTA(#REF!)=0,IF(#REF!="","",#REF!),IF(#REF!="","",#REF!))</f>
        <v>#REF!</v>
      </c>
      <c r="M319" s="244" t="e">
        <f>IF(COUNTA(#REF!)=0,IF(#REF!="","",#REF!),IF(#REF!="","",#REF!))</f>
        <v>#REF!</v>
      </c>
      <c r="N319" s="245" t="e">
        <f t="shared" si="8"/>
        <v>#REF!</v>
      </c>
    </row>
    <row r="320" spans="1:14" s="238" customFormat="1" ht="13.5" customHeight="1">
      <c r="A320" s="234"/>
      <c r="B320" s="254" t="s">
        <v>883</v>
      </c>
      <c r="C320" s="254"/>
      <c r="D320" s="248">
        <v>13</v>
      </c>
      <c r="E320" s="249" t="s">
        <v>164</v>
      </c>
      <c r="F320" s="252"/>
      <c r="G320" s="252"/>
      <c r="H320" s="411"/>
      <c r="I320" s="412"/>
      <c r="K320" s="239"/>
      <c r="L320" s="240" t="e">
        <f>IF(COUNTA(#REF!)=0,IF(#REF!="","",#REF!),IF(#REF!="","",#REF!))</f>
        <v>#REF!</v>
      </c>
      <c r="M320" s="241" t="e">
        <f>IF(COUNTA(#REF!)=0,IF(#REF!="","",#REF!),IF(#REF!="","",#REF!))</f>
        <v>#REF!</v>
      </c>
      <c r="N320" s="242" t="e">
        <f t="shared" si="8"/>
        <v>#REF!</v>
      </c>
    </row>
    <row r="321" spans="1:14" s="238" customFormat="1" ht="13.5" customHeight="1">
      <c r="A321" s="168"/>
      <c r="B321" s="253"/>
      <c r="C321" s="253"/>
      <c r="D321" s="256"/>
      <c r="E321" s="257"/>
      <c r="F321" s="258"/>
      <c r="G321" s="258"/>
      <c r="H321" s="409"/>
      <c r="I321" s="427"/>
      <c r="K321" s="239"/>
      <c r="L321" s="243" t="e">
        <f>IF(COUNTA(#REF!)=0,IF(#REF!="","",#REF!),IF(#REF!="","",#REF!))</f>
        <v>#REF!</v>
      </c>
      <c r="M321" s="244" t="e">
        <f>IF(COUNTA(#REF!)=0,IF(#REF!="","",#REF!),IF(#REF!="","",#REF!))</f>
        <v>#REF!</v>
      </c>
      <c r="N321" s="245" t="e">
        <f t="shared" si="8"/>
        <v>#REF!</v>
      </c>
    </row>
    <row r="322" spans="1:14" s="238" customFormat="1" ht="13.5" customHeight="1">
      <c r="A322" s="234"/>
      <c r="B322" s="254" t="s">
        <v>884</v>
      </c>
      <c r="C322" s="254"/>
      <c r="D322" s="248">
        <v>4</v>
      </c>
      <c r="E322" s="249" t="s">
        <v>164</v>
      </c>
      <c r="F322" s="252"/>
      <c r="G322" s="252"/>
      <c r="H322" s="411"/>
      <c r="I322" s="412"/>
      <c r="K322" s="239"/>
      <c r="L322" s="240" t="e">
        <f>IF(COUNTA(#REF!)=0,IF(#REF!="","",#REF!),IF(#REF!="","",#REF!))</f>
        <v>#REF!</v>
      </c>
      <c r="M322" s="241" t="e">
        <f>IF(COUNTA(#REF!)=0,IF(#REF!="","",#REF!),IF(#REF!="","",#REF!))</f>
        <v>#REF!</v>
      </c>
      <c r="N322" s="242" t="e">
        <f t="shared" si="8"/>
        <v>#REF!</v>
      </c>
    </row>
    <row r="323" spans="1:14" s="238" customFormat="1" ht="13.5" customHeight="1">
      <c r="A323" s="168"/>
      <c r="B323" s="253"/>
      <c r="C323" s="253"/>
      <c r="D323" s="256"/>
      <c r="E323" s="257"/>
      <c r="F323" s="258"/>
      <c r="G323" s="258"/>
      <c r="H323" s="409"/>
      <c r="I323" s="427"/>
      <c r="K323" s="239"/>
      <c r="L323" s="243" t="e">
        <f>IF(COUNTA(#REF!)=0,IF(#REF!="","",#REF!),IF(#REF!="","",#REF!))</f>
        <v>#REF!</v>
      </c>
      <c r="M323" s="244" t="e">
        <f>IF(COUNTA(#REF!)=0,IF(#REF!="","",#REF!),IF(#REF!="","",#REF!))</f>
        <v>#REF!</v>
      </c>
      <c r="N323" s="245" t="e">
        <f t="shared" si="8"/>
        <v>#REF!</v>
      </c>
    </row>
    <row r="324" spans="1:14" s="238" customFormat="1" ht="13.5" customHeight="1">
      <c r="A324" s="234"/>
      <c r="B324" s="254" t="s">
        <v>885</v>
      </c>
      <c r="C324" s="254" t="s">
        <v>886</v>
      </c>
      <c r="D324" s="248">
        <v>2</v>
      </c>
      <c r="E324" s="249" t="s">
        <v>164</v>
      </c>
      <c r="F324" s="252"/>
      <c r="G324" s="252"/>
      <c r="H324" s="411"/>
      <c r="I324" s="412"/>
      <c r="K324" s="239"/>
      <c r="L324" s="240" t="e">
        <f>IF(COUNTA(#REF!)=0,IF(#REF!="","",#REF!),IF(#REF!="","",#REF!))</f>
        <v>#REF!</v>
      </c>
      <c r="M324" s="241" t="e">
        <f>IF(COUNTA(#REF!)=0,IF(#REF!="","",#REF!),IF(#REF!="","",#REF!))</f>
        <v>#REF!</v>
      </c>
      <c r="N324" s="242" t="e">
        <f t="shared" si="8"/>
        <v>#REF!</v>
      </c>
    </row>
    <row r="325" spans="1:14" s="238" customFormat="1" ht="13.5" customHeight="1">
      <c r="A325" s="168"/>
      <c r="B325" s="253"/>
      <c r="C325" s="253"/>
      <c r="D325" s="256"/>
      <c r="E325" s="257"/>
      <c r="F325" s="258"/>
      <c r="G325" s="258"/>
      <c r="H325" s="409"/>
      <c r="I325" s="427"/>
      <c r="K325" s="239"/>
      <c r="L325" s="243" t="e">
        <f>IF(COUNTA(#REF!)=0,IF(#REF!="","",#REF!),IF(#REF!="","",#REF!))</f>
        <v>#REF!</v>
      </c>
      <c r="M325" s="244" t="e">
        <f>IF(COUNTA(#REF!)=0,IF(#REF!="","",#REF!),IF(#REF!="","",#REF!))</f>
        <v>#REF!</v>
      </c>
      <c r="N325" s="245" t="e">
        <f t="shared" si="8"/>
        <v>#REF!</v>
      </c>
    </row>
    <row r="326" spans="1:14" s="238" customFormat="1" ht="13.5" customHeight="1">
      <c r="A326" s="234"/>
      <c r="B326" s="254" t="s">
        <v>887</v>
      </c>
      <c r="C326" s="254"/>
      <c r="D326" s="248">
        <v>2</v>
      </c>
      <c r="E326" s="249" t="s">
        <v>164</v>
      </c>
      <c r="F326" s="252"/>
      <c r="G326" s="252"/>
      <c r="H326" s="411"/>
      <c r="I326" s="412"/>
      <c r="K326" s="239"/>
      <c r="L326" s="240" t="e">
        <f>IF(COUNTA(#REF!)=0,IF(#REF!="","",#REF!),IF(#REF!="","",#REF!))</f>
        <v>#REF!</v>
      </c>
      <c r="M326" s="241" t="e">
        <f>IF(COUNTA(#REF!)=0,IF(#REF!="","",#REF!),IF(#REF!="","",#REF!))</f>
        <v>#REF!</v>
      </c>
      <c r="N326" s="242" t="e">
        <f t="shared" si="8"/>
        <v>#REF!</v>
      </c>
    </row>
    <row r="327" spans="1:14" s="238" customFormat="1" ht="13.5" customHeight="1">
      <c r="A327" s="168"/>
      <c r="B327" s="253"/>
      <c r="C327" s="253"/>
      <c r="D327" s="256"/>
      <c r="E327" s="257"/>
      <c r="F327" s="258"/>
      <c r="G327" s="258"/>
      <c r="H327" s="409"/>
      <c r="I327" s="410"/>
      <c r="K327" s="239"/>
      <c r="L327" s="243" t="e">
        <f>IF(COUNTA(#REF!)=0,IF(#REF!="","",#REF!),IF(#REF!="","",#REF!))</f>
        <v>#REF!</v>
      </c>
      <c r="M327" s="244" t="e">
        <f>IF(COUNTA(#REF!)=0,IF(#REF!="","",#REF!),IF(#REF!="","",#REF!))</f>
        <v>#REF!</v>
      </c>
      <c r="N327" s="245" t="e">
        <f t="shared" si="8"/>
        <v>#REF!</v>
      </c>
    </row>
    <row r="328" spans="1:14" s="238" customFormat="1" ht="13.5" customHeight="1">
      <c r="A328" s="234"/>
      <c r="B328" s="254" t="s">
        <v>888</v>
      </c>
      <c r="C328" s="254" t="s">
        <v>1000</v>
      </c>
      <c r="D328" s="248">
        <v>9.1</v>
      </c>
      <c r="E328" s="249" t="s">
        <v>164</v>
      </c>
      <c r="F328" s="252"/>
      <c r="G328" s="252"/>
      <c r="H328" s="411"/>
      <c r="I328" s="412"/>
      <c r="K328" s="239"/>
      <c r="L328" s="240" t="e">
        <f>IF(COUNTA(#REF!)=0,IF(#REF!="","",#REF!),IF(#REF!="","",#REF!))</f>
        <v>#REF!</v>
      </c>
      <c r="M328" s="241" t="e">
        <f>IF(COUNTA(#REF!)=0,IF(#REF!="","",#REF!),IF(#REF!="","",#REF!))</f>
        <v>#REF!</v>
      </c>
      <c r="N328" s="242" t="e">
        <f t="shared" si="8"/>
        <v>#REF!</v>
      </c>
    </row>
    <row r="329" spans="1:14" s="238" customFormat="1" ht="13.5" customHeight="1">
      <c r="A329" s="168"/>
      <c r="B329" s="253"/>
      <c r="C329" s="253"/>
      <c r="D329" s="256"/>
      <c r="E329" s="257"/>
      <c r="F329" s="258"/>
      <c r="G329" s="258"/>
      <c r="H329" s="409"/>
      <c r="I329" s="410"/>
      <c r="K329" s="239"/>
      <c r="L329" s="243" t="e">
        <f>IF(COUNTA(#REF!)=0,IF(#REF!="","",#REF!),IF(#REF!="","",#REF!))</f>
        <v>#REF!</v>
      </c>
      <c r="M329" s="244" t="e">
        <f>IF(COUNTA(#REF!)=0,IF(#REF!="","",#REF!),IF(#REF!="","",#REF!))</f>
        <v>#REF!</v>
      </c>
      <c r="N329" s="245" t="e">
        <f t="shared" si="8"/>
        <v>#REF!</v>
      </c>
    </row>
    <row r="330" spans="1:14" s="238" customFormat="1" ht="13.5" customHeight="1">
      <c r="A330" s="234"/>
      <c r="B330" s="254" t="s">
        <v>890</v>
      </c>
      <c r="C330" s="254" t="s">
        <v>891</v>
      </c>
      <c r="D330" s="248">
        <v>9.1</v>
      </c>
      <c r="E330" s="249" t="s">
        <v>164</v>
      </c>
      <c r="F330" s="252"/>
      <c r="G330" s="252"/>
      <c r="H330" s="411"/>
      <c r="I330" s="412"/>
      <c r="K330" s="239"/>
      <c r="L330" s="240" t="e">
        <f>IF(COUNTA(#REF!)=0,IF(#REF!="","",#REF!),IF(#REF!="","",#REF!))</f>
        <v>#REF!</v>
      </c>
      <c r="M330" s="241" t="e">
        <f>IF(COUNTA(#REF!)=0,IF(#REF!="","",#REF!),IF(#REF!="","",#REF!))</f>
        <v>#REF!</v>
      </c>
      <c r="N330" s="242" t="e">
        <f t="shared" si="8"/>
        <v>#REF!</v>
      </c>
    </row>
    <row r="331" spans="1:14" s="238" customFormat="1" ht="13.5" customHeight="1">
      <c r="A331" s="168"/>
      <c r="B331" s="253"/>
      <c r="C331" s="253"/>
      <c r="D331" s="256"/>
      <c r="E331" s="257"/>
      <c r="F331" s="258"/>
      <c r="G331" s="258"/>
      <c r="H331" s="409"/>
      <c r="I331" s="410"/>
      <c r="K331" s="239"/>
      <c r="L331" s="243" t="e">
        <f>IF(COUNTA(#REF!)=0,IF(#REF!="","",#REF!),IF(#REF!="","",#REF!))</f>
        <v>#REF!</v>
      </c>
      <c r="M331" s="244" t="e">
        <f>IF(COUNTA(#REF!)=0,IF(#REF!="","",#REF!),IF(#REF!="","",#REF!))</f>
        <v>#REF!</v>
      </c>
      <c r="N331" s="245" t="e">
        <f t="shared" si="8"/>
        <v>#REF!</v>
      </c>
    </row>
    <row r="332" spans="1:14" s="238" customFormat="1" ht="13.5" customHeight="1">
      <c r="A332" s="234"/>
      <c r="B332" s="254" t="s">
        <v>892</v>
      </c>
      <c r="C332" s="254"/>
      <c r="D332" s="248">
        <v>9.1</v>
      </c>
      <c r="E332" s="249" t="s">
        <v>164</v>
      </c>
      <c r="F332" s="252"/>
      <c r="G332" s="252"/>
      <c r="H332" s="411"/>
      <c r="I332" s="412"/>
      <c r="K332" s="239"/>
      <c r="L332" s="240" t="e">
        <f>IF(COUNTA(#REF!)=0,IF(#REF!="","",#REF!),IF(#REF!="","",#REF!))</f>
        <v>#REF!</v>
      </c>
      <c r="M332" s="241" t="e">
        <f>IF(COUNTA(#REF!)=0,IF(#REF!="","",#REF!),IF(#REF!="","",#REF!))</f>
        <v>#REF!</v>
      </c>
      <c r="N332" s="242" t="e">
        <f t="shared" si="8"/>
        <v>#REF!</v>
      </c>
    </row>
    <row r="333" spans="1:14" s="238" customFormat="1" ht="13.5" customHeight="1">
      <c r="A333" s="168"/>
      <c r="B333" s="253"/>
      <c r="C333" s="253"/>
      <c r="D333" s="256"/>
      <c r="E333" s="257"/>
      <c r="F333" s="258"/>
      <c r="G333" s="258"/>
      <c r="H333" s="409"/>
      <c r="I333" s="410"/>
      <c r="K333" s="239"/>
      <c r="L333" s="243" t="e">
        <f>IF(COUNTA(#REF!)=0,IF(#REF!="","",#REF!),IF(#REF!="","",#REF!))</f>
        <v>#REF!</v>
      </c>
      <c r="M333" s="244" t="e">
        <f>IF(COUNTA(#REF!)=0,IF(#REF!="","",#REF!),IF(#REF!="","",#REF!))</f>
        <v>#REF!</v>
      </c>
      <c r="N333" s="245" t="e">
        <f t="shared" si="8"/>
        <v>#REF!</v>
      </c>
    </row>
    <row r="334" spans="1:14" s="238" customFormat="1" ht="13.5" customHeight="1">
      <c r="A334" s="234"/>
      <c r="B334" s="254" t="s">
        <v>893</v>
      </c>
      <c r="C334" s="254" t="s">
        <v>886</v>
      </c>
      <c r="D334" s="248">
        <v>1.8</v>
      </c>
      <c r="E334" s="249" t="s">
        <v>164</v>
      </c>
      <c r="F334" s="252"/>
      <c r="G334" s="252"/>
      <c r="H334" s="411"/>
      <c r="I334" s="412"/>
      <c r="K334" s="239"/>
      <c r="L334" s="240" t="e">
        <f>IF(COUNTA(#REF!)=0,IF(#REF!="","",#REF!),IF(#REF!="","",#REF!))</f>
        <v>#REF!</v>
      </c>
      <c r="M334" s="241" t="e">
        <f>IF(COUNTA(#REF!)=0,IF(#REF!="","",#REF!),IF(#REF!="","",#REF!))</f>
        <v>#REF!</v>
      </c>
      <c r="N334" s="242" t="e">
        <f t="shared" si="8"/>
        <v>#REF!</v>
      </c>
    </row>
    <row r="335" spans="1:14" s="238" customFormat="1" ht="13.5" customHeight="1">
      <c r="A335" s="168"/>
      <c r="B335" s="253"/>
      <c r="C335" s="253"/>
      <c r="D335" s="256"/>
      <c r="E335" s="257"/>
      <c r="F335" s="258"/>
      <c r="G335" s="258"/>
      <c r="H335" s="409"/>
      <c r="I335" s="410"/>
      <c r="K335" s="239"/>
      <c r="L335" s="243" t="e">
        <f>IF(COUNTA(#REF!)=0,IF(#REF!="","",#REF!),IF(#REF!="","",#REF!))</f>
        <v>#REF!</v>
      </c>
      <c r="M335" s="244" t="e">
        <f>IF(COUNTA(#REF!)=0,IF(#REF!="","",#REF!),IF(#REF!="","",#REF!))</f>
        <v>#REF!</v>
      </c>
      <c r="N335" s="245" t="e">
        <f t="shared" si="8"/>
        <v>#REF!</v>
      </c>
    </row>
    <row r="336" spans="1:14" s="238" customFormat="1" ht="13.5" customHeight="1">
      <c r="A336" s="234"/>
      <c r="B336" s="254" t="s">
        <v>894</v>
      </c>
      <c r="C336" s="254"/>
      <c r="D336" s="248">
        <v>1.8</v>
      </c>
      <c r="E336" s="249" t="s">
        <v>164</v>
      </c>
      <c r="F336" s="252"/>
      <c r="G336" s="252"/>
      <c r="H336" s="411"/>
      <c r="I336" s="412"/>
      <c r="K336" s="239"/>
      <c r="L336" s="240" t="e">
        <f>IF(COUNTA(#REF!)=0,IF(#REF!="","",#REF!),IF(#REF!="","",#REF!))</f>
        <v>#REF!</v>
      </c>
      <c r="M336" s="241" t="e">
        <f>IF(COUNTA(#REF!)=0,IF(#REF!="","",#REF!),IF(#REF!="","",#REF!))</f>
        <v>#REF!</v>
      </c>
      <c r="N336" s="242" t="e">
        <f t="shared" si="8"/>
        <v>#REF!</v>
      </c>
    </row>
    <row r="337" spans="1:14" s="238" customFormat="1" ht="13.5" customHeight="1">
      <c r="A337" s="168"/>
      <c r="B337" s="253"/>
      <c r="C337" s="253"/>
      <c r="D337" s="256"/>
      <c r="E337" s="257"/>
      <c r="F337" s="258"/>
      <c r="G337" s="258"/>
      <c r="H337" s="409"/>
      <c r="I337" s="410"/>
      <c r="K337" s="239"/>
      <c r="L337" s="243" t="e">
        <f>IF(COUNTA(#REF!)=0,IF(#REF!="","",#REF!),IF(#REF!="","",#REF!))</f>
        <v>#REF!</v>
      </c>
      <c r="M337" s="244" t="e">
        <f>IF(COUNTA(#REF!)=0,IF(#REF!="","",#REF!),IF(#REF!="","",#REF!))</f>
        <v>#REF!</v>
      </c>
      <c r="N337" s="245" t="e">
        <f t="shared" si="8"/>
        <v>#REF!</v>
      </c>
    </row>
    <row r="338" spans="1:14" s="238" customFormat="1" ht="13.5" customHeight="1">
      <c r="A338" s="234"/>
      <c r="B338" s="254" t="s">
        <v>895</v>
      </c>
      <c r="C338" s="254"/>
      <c r="D338" s="248">
        <v>5.4</v>
      </c>
      <c r="E338" s="249" t="s">
        <v>85</v>
      </c>
      <c r="F338" s="252"/>
      <c r="G338" s="252"/>
      <c r="H338" s="411"/>
      <c r="I338" s="412"/>
      <c r="K338" s="239"/>
      <c r="L338" s="240" t="e">
        <f>IF(COUNTA(#REF!)=0,IF(#REF!="","",#REF!),IF(#REF!="","",#REF!))</f>
        <v>#REF!</v>
      </c>
      <c r="M338" s="241" t="e">
        <f>IF(COUNTA(#REF!)=0,IF(#REF!="","",#REF!),IF(#REF!="","",#REF!))</f>
        <v>#REF!</v>
      </c>
      <c r="N338" s="242" t="e">
        <f t="shared" si="8"/>
        <v>#REF!</v>
      </c>
    </row>
    <row r="339" spans="1:14" s="118" customFormat="1" ht="13.5" customHeight="1">
      <c r="A339" s="111"/>
      <c r="B339" s="112"/>
      <c r="C339" s="112"/>
      <c r="D339" s="113"/>
      <c r="E339" s="114"/>
      <c r="F339" s="115"/>
      <c r="G339" s="115"/>
      <c r="H339" s="400"/>
      <c r="I339" s="401"/>
      <c r="L339" s="106" t="e">
        <f>IF(COUNTA(#REF!)=0,IF(#REF!="","",#REF!),IF(#REF!="","",#REF!))</f>
        <v>#REF!</v>
      </c>
      <c r="M339" s="107" t="e">
        <f>IF(COUNTA(#REF!)=0,IF(#REF!="","",#REF!),IF(#REF!="","",#REF!))</f>
        <v>#REF!</v>
      </c>
      <c r="N339" s="108" t="e">
        <f t="shared" si="8"/>
        <v>#REF!</v>
      </c>
    </row>
    <row r="340" spans="1:14" s="38" customFormat="1" ht="13.5" customHeight="1">
      <c r="A340" s="87"/>
      <c r="B340" s="125"/>
      <c r="C340" s="126"/>
      <c r="D340" s="88"/>
      <c r="E340" s="89"/>
      <c r="F340" s="127"/>
      <c r="G340" s="127"/>
      <c r="H340" s="402"/>
      <c r="I340" s="403"/>
      <c r="L340" s="94" t="e">
        <f>IF(COUNTA(#REF!)=0,IF(#REF!="","",#REF!),IF(#REF!="","",#REF!))</f>
        <v>#REF!</v>
      </c>
      <c r="M340" s="128" t="e">
        <f>IF(COUNTA(#REF!)=0,IF(#REF!="","",#REF!),IF(#REF!="","",#REF!))</f>
        <v>#REF!</v>
      </c>
      <c r="N340" s="129" t="e">
        <f t="shared" si="8"/>
        <v>#REF!</v>
      </c>
    </row>
    <row r="341" spans="1:14" s="118" customFormat="1" ht="13.5" customHeight="1">
      <c r="A341" s="130"/>
      <c r="B341" s="131"/>
      <c r="C341" s="131"/>
      <c r="E341" s="132"/>
      <c r="F341" s="133"/>
      <c r="G341" s="134"/>
    </row>
    <row r="342" spans="1:14" s="38" customFormat="1" ht="13.5" customHeight="1">
      <c r="A342" s="50"/>
      <c r="B342" s="136"/>
      <c r="C342" s="136"/>
      <c r="E342" s="95"/>
      <c r="F342" s="137"/>
      <c r="G342" s="138"/>
    </row>
    <row r="343" spans="1:14" s="38" customFormat="1" ht="13.5" customHeight="1">
      <c r="A343" s="376"/>
      <c r="B343" s="394"/>
      <c r="C343" s="394"/>
      <c r="D343" s="379"/>
      <c r="E343" s="381"/>
      <c r="F343" s="382"/>
      <c r="G343" s="48"/>
      <c r="H343" s="3"/>
      <c r="K343" s="3"/>
      <c r="L343" s="3"/>
      <c r="M343" s="3"/>
      <c r="N343" s="3"/>
    </row>
    <row r="344" spans="1:14" s="38" customFormat="1" ht="13.5" customHeight="1">
      <c r="A344" s="395"/>
      <c r="B344" s="395"/>
      <c r="C344" s="395"/>
      <c r="D344" s="380"/>
      <c r="E344" s="383"/>
      <c r="F344" s="383"/>
      <c r="G344" s="51"/>
      <c r="H344" s="52" t="s">
        <v>57</v>
      </c>
      <c r="I344" s="53">
        <f>I306+1</f>
        <v>84</v>
      </c>
      <c r="K344" s="3"/>
      <c r="L344" s="3"/>
      <c r="M344" s="3"/>
      <c r="N344" s="3"/>
    </row>
    <row r="345" spans="1:14" s="38" customFormat="1" ht="13.5" customHeight="1">
      <c r="A345" s="54"/>
      <c r="B345" s="96"/>
      <c r="C345" s="96"/>
      <c r="D345" s="55"/>
      <c r="E345" s="56"/>
      <c r="F345" s="57"/>
      <c r="G345" s="57"/>
      <c r="H345" s="384"/>
      <c r="I345" s="385"/>
      <c r="K345" s="3"/>
      <c r="L345" s="97"/>
      <c r="M345" s="98"/>
      <c r="N345" s="99"/>
    </row>
    <row r="346" spans="1:14" s="38" customFormat="1" ht="13.5" customHeight="1">
      <c r="A346" s="59" t="s">
        <v>29</v>
      </c>
      <c r="B346" s="100" t="s">
        <v>58</v>
      </c>
      <c r="C346" s="100" t="s">
        <v>59</v>
      </c>
      <c r="D346" s="60" t="s">
        <v>60</v>
      </c>
      <c r="E346" s="61" t="s">
        <v>32</v>
      </c>
      <c r="F346" s="61" t="s">
        <v>61</v>
      </c>
      <c r="G346" s="61" t="s">
        <v>62</v>
      </c>
      <c r="H346" s="386" t="s">
        <v>63</v>
      </c>
      <c r="I346" s="387"/>
      <c r="K346" s="3"/>
      <c r="L346" s="101" t="s">
        <v>77</v>
      </c>
      <c r="M346" s="102" t="s">
        <v>78</v>
      </c>
      <c r="N346" s="103" t="s">
        <v>79</v>
      </c>
    </row>
    <row r="347" spans="1:14" s="118" customFormat="1" ht="13.5" customHeight="1">
      <c r="A347" s="111"/>
      <c r="B347" s="253"/>
      <c r="C347" s="253"/>
      <c r="D347" s="256"/>
      <c r="E347" s="257"/>
      <c r="F347" s="258"/>
      <c r="G347" s="258"/>
      <c r="H347" s="409"/>
      <c r="I347" s="410"/>
      <c r="K347" s="3"/>
      <c r="L347" s="106" t="e">
        <f>IF(COUNTA(#REF!)=0,IF(#REF!="","",#REF!),IF(#REF!="","",#REF!))</f>
        <v>#REF!</v>
      </c>
      <c r="M347" s="107" t="e">
        <f>IF(COUNTA(#REF!)=0,IF(#REF!="","",#REF!),IF(#REF!="","",#REF!))</f>
        <v>#REF!</v>
      </c>
      <c r="N347" s="108" t="e">
        <f t="shared" ref="N347:N376" si="10">IF(AND(L347&lt;&gt;"",M347&lt;&gt;""),L347&amp;"/"&amp;M347,IF(AND(L347&lt;&gt;"",M347=""),L347,IF(AND(L347="",M347&lt;&gt;""),M347,"")))</f>
        <v>#REF!</v>
      </c>
    </row>
    <row r="348" spans="1:14" s="238" customFormat="1" ht="13.5" customHeight="1">
      <c r="A348" s="234"/>
      <c r="B348" s="269" t="s">
        <v>895</v>
      </c>
      <c r="C348" s="254" t="s">
        <v>1001</v>
      </c>
      <c r="D348" s="248">
        <v>15.2</v>
      </c>
      <c r="E348" s="249" t="s">
        <v>85</v>
      </c>
      <c r="F348" s="252"/>
      <c r="G348" s="252"/>
      <c r="H348" s="411"/>
      <c r="I348" s="412"/>
      <c r="K348" s="239"/>
      <c r="L348" s="240" t="e">
        <f>IF(COUNTA(#REF!)=0,IF(#REF!="","",#REF!),IF(#REF!="","",#REF!))</f>
        <v>#REF!</v>
      </c>
      <c r="M348" s="241" t="e">
        <f>IF(COUNTA(#REF!)=0,IF(#REF!="","",#REF!),IF(#REF!="","",#REF!))</f>
        <v>#REF!</v>
      </c>
      <c r="N348" s="242" t="e">
        <f t="shared" si="10"/>
        <v>#REF!</v>
      </c>
    </row>
    <row r="349" spans="1:14" s="238" customFormat="1" ht="13.5" customHeight="1">
      <c r="A349" s="168"/>
      <c r="B349" s="253"/>
      <c r="C349" s="253"/>
      <c r="D349" s="256"/>
      <c r="E349" s="257"/>
      <c r="F349" s="258"/>
      <c r="G349" s="258"/>
      <c r="H349" s="409"/>
      <c r="I349" s="427"/>
      <c r="K349" s="239"/>
      <c r="L349" s="243" t="e">
        <f>IF(COUNTA(#REF!)=0,IF(#REF!="","",#REF!),IF(#REF!="","",#REF!))</f>
        <v>#REF!</v>
      </c>
      <c r="M349" s="244" t="e">
        <f>IF(COUNTA(#REF!)=0,IF(#REF!="","",#REF!),IF(#REF!="","",#REF!))</f>
        <v>#REF!</v>
      </c>
      <c r="N349" s="245" t="e">
        <f t="shared" si="10"/>
        <v>#REF!</v>
      </c>
    </row>
    <row r="350" spans="1:14" s="238" customFormat="1" ht="13.5" customHeight="1">
      <c r="A350" s="234"/>
      <c r="B350" s="254" t="s">
        <v>896</v>
      </c>
      <c r="C350" s="254" t="s">
        <v>897</v>
      </c>
      <c r="D350" s="248">
        <v>4.7</v>
      </c>
      <c r="E350" s="249" t="s">
        <v>85</v>
      </c>
      <c r="F350" s="252"/>
      <c r="G350" s="252"/>
      <c r="H350" s="411"/>
      <c r="I350" s="412"/>
      <c r="K350" s="239"/>
      <c r="L350" s="240" t="e">
        <f>IF(COUNTA(#REF!)=0,IF(#REF!="","",#REF!),IF(#REF!="","",#REF!))</f>
        <v>#REF!</v>
      </c>
      <c r="M350" s="241" t="e">
        <f>IF(COUNTA(#REF!)=0,IF(#REF!="","",#REF!),IF(#REF!="","",#REF!))</f>
        <v>#REF!</v>
      </c>
      <c r="N350" s="242" t="e">
        <f t="shared" si="10"/>
        <v>#REF!</v>
      </c>
    </row>
    <row r="351" spans="1:14" s="238" customFormat="1" ht="13.5" customHeight="1">
      <c r="A351" s="168"/>
      <c r="B351" s="253"/>
      <c r="C351" s="253"/>
      <c r="D351" s="256"/>
      <c r="E351" s="257"/>
      <c r="F351" s="258"/>
      <c r="G351" s="258"/>
      <c r="H351" s="409"/>
      <c r="I351" s="427"/>
      <c r="K351" s="239"/>
      <c r="L351" s="243" t="e">
        <f>IF(COUNTA(#REF!)=0,IF(#REF!="","",#REF!),IF(#REF!="","",#REF!))</f>
        <v>#REF!</v>
      </c>
      <c r="M351" s="244" t="e">
        <f>IF(COUNTA(#REF!)=0,IF(#REF!="","",#REF!),IF(#REF!="","",#REF!))</f>
        <v>#REF!</v>
      </c>
      <c r="N351" s="245" t="e">
        <f t="shared" si="10"/>
        <v>#REF!</v>
      </c>
    </row>
    <row r="352" spans="1:14" s="238" customFormat="1" ht="13.5" customHeight="1">
      <c r="A352" s="234"/>
      <c r="B352" s="254" t="s">
        <v>896</v>
      </c>
      <c r="C352" s="254" t="s">
        <v>1002</v>
      </c>
      <c r="D352" s="248">
        <v>37.799999999999997</v>
      </c>
      <c r="E352" s="249" t="s">
        <v>85</v>
      </c>
      <c r="F352" s="252"/>
      <c r="G352" s="252"/>
      <c r="H352" s="411"/>
      <c r="I352" s="412"/>
      <c r="K352" s="239"/>
      <c r="L352" s="240" t="e">
        <f>IF(COUNTA(#REF!)=0,IF(#REF!="","",#REF!),IF(#REF!="","",#REF!))</f>
        <v>#REF!</v>
      </c>
      <c r="M352" s="241" t="e">
        <f>IF(COUNTA(#REF!)=0,IF(#REF!="","",#REF!),IF(#REF!="","",#REF!))</f>
        <v>#REF!</v>
      </c>
      <c r="N352" s="242" t="e">
        <f t="shared" si="10"/>
        <v>#REF!</v>
      </c>
    </row>
    <row r="353" spans="1:14" s="238" customFormat="1" ht="13.5" customHeight="1">
      <c r="A353" s="168"/>
      <c r="B353" s="253"/>
      <c r="C353" s="253"/>
      <c r="D353" s="256"/>
      <c r="E353" s="257"/>
      <c r="F353" s="258"/>
      <c r="G353" s="258"/>
      <c r="H353" s="409"/>
      <c r="I353" s="427"/>
      <c r="K353" s="239"/>
      <c r="L353" s="243" t="e">
        <f>IF(COUNTA(#REF!)=0,IF(#REF!="","",#REF!),IF(#REF!="","",#REF!))</f>
        <v>#REF!</v>
      </c>
      <c r="M353" s="244" t="e">
        <f>IF(COUNTA(#REF!)=0,IF(#REF!="","",#REF!),IF(#REF!="","",#REF!))</f>
        <v>#REF!</v>
      </c>
      <c r="N353" s="245" t="e">
        <f t="shared" si="10"/>
        <v>#REF!</v>
      </c>
    </row>
    <row r="354" spans="1:14" s="238" customFormat="1" ht="13.5" customHeight="1">
      <c r="A354" s="234"/>
      <c r="B354" s="254" t="s">
        <v>898</v>
      </c>
      <c r="C354" s="254"/>
      <c r="D354" s="248">
        <v>63.1</v>
      </c>
      <c r="E354" s="249" t="s">
        <v>85</v>
      </c>
      <c r="F354" s="252"/>
      <c r="G354" s="252"/>
      <c r="H354" s="411"/>
      <c r="I354" s="412"/>
      <c r="K354" s="239"/>
      <c r="L354" s="240" t="e">
        <f>IF(COUNTA(#REF!)=0,IF(#REF!="","",#REF!),IF(#REF!="","",#REF!))</f>
        <v>#REF!</v>
      </c>
      <c r="M354" s="241" t="e">
        <f>IF(COUNTA(#REF!)=0,IF(#REF!="","",#REF!),IF(#REF!="","",#REF!))</f>
        <v>#REF!</v>
      </c>
      <c r="N354" s="242" t="e">
        <f t="shared" si="10"/>
        <v>#REF!</v>
      </c>
    </row>
    <row r="355" spans="1:14" s="238" customFormat="1" ht="13.5" customHeight="1">
      <c r="A355" s="168"/>
      <c r="B355" s="253"/>
      <c r="C355" s="253"/>
      <c r="D355" s="256"/>
      <c r="E355" s="257"/>
      <c r="F355" s="258"/>
      <c r="G355" s="258"/>
      <c r="H355" s="409"/>
      <c r="I355" s="427"/>
      <c r="K355" s="239"/>
      <c r="L355" s="243" t="e">
        <f>IF(COUNTA(#REF!)=0,IF(#REF!="","",#REF!),IF(#REF!="","",#REF!))</f>
        <v>#REF!</v>
      </c>
      <c r="M355" s="244" t="e">
        <f>IF(COUNTA(#REF!)=0,IF(#REF!="","",#REF!),IF(#REF!="","",#REF!))</f>
        <v>#REF!</v>
      </c>
      <c r="N355" s="245" t="e">
        <f t="shared" si="10"/>
        <v>#REF!</v>
      </c>
    </row>
    <row r="356" spans="1:14" s="238" customFormat="1" ht="13.5" customHeight="1">
      <c r="A356" s="234"/>
      <c r="B356" s="254" t="s">
        <v>736</v>
      </c>
      <c r="C356" s="254" t="s">
        <v>737</v>
      </c>
      <c r="D356" s="248">
        <v>581</v>
      </c>
      <c r="E356" s="249" t="s">
        <v>611</v>
      </c>
      <c r="F356" s="252"/>
      <c r="G356" s="252"/>
      <c r="H356" s="411"/>
      <c r="I356" s="412"/>
      <c r="K356" s="239"/>
      <c r="L356" s="240" t="e">
        <f>IF(COUNTA(#REF!)=0,IF(#REF!="","",#REF!),IF(#REF!="","",#REF!))</f>
        <v>#REF!</v>
      </c>
      <c r="M356" s="241" t="e">
        <f>IF(COUNTA(#REF!)=0,IF(#REF!="","",#REF!),IF(#REF!="","",#REF!))</f>
        <v>#REF!</v>
      </c>
      <c r="N356" s="242" t="e">
        <f t="shared" si="10"/>
        <v>#REF!</v>
      </c>
    </row>
    <row r="357" spans="1:14" s="238" customFormat="1" ht="13.5" customHeight="1">
      <c r="A357" s="168"/>
      <c r="B357" s="253"/>
      <c r="C357" s="253"/>
      <c r="D357" s="256"/>
      <c r="E357" s="257"/>
      <c r="F357" s="258"/>
      <c r="G357" s="258"/>
      <c r="H357" s="409"/>
      <c r="I357" s="427"/>
      <c r="K357" s="239"/>
      <c r="L357" s="243" t="e">
        <f>IF(COUNTA(#REF!)=0,IF(#REF!="","",#REF!),IF(#REF!="","",#REF!))</f>
        <v>#REF!</v>
      </c>
      <c r="M357" s="244" t="e">
        <f>IF(COUNTA(#REF!)=0,IF(#REF!="","",#REF!),IF(#REF!="","",#REF!))</f>
        <v>#REF!</v>
      </c>
      <c r="N357" s="245" t="e">
        <f t="shared" si="10"/>
        <v>#REF!</v>
      </c>
    </row>
    <row r="358" spans="1:14" s="238" customFormat="1" ht="13.5" customHeight="1">
      <c r="A358" s="234"/>
      <c r="B358" s="254" t="s">
        <v>736</v>
      </c>
      <c r="C358" s="254" t="s">
        <v>899</v>
      </c>
      <c r="D358" s="248">
        <v>53</v>
      </c>
      <c r="E358" s="249" t="s">
        <v>611</v>
      </c>
      <c r="F358" s="252"/>
      <c r="G358" s="252"/>
      <c r="H358" s="411"/>
      <c r="I358" s="412"/>
      <c r="K358" s="239"/>
      <c r="L358" s="240" t="e">
        <f>IF(COUNTA(#REF!)=0,IF(#REF!="","",#REF!),IF(#REF!="","",#REF!))</f>
        <v>#REF!</v>
      </c>
      <c r="M358" s="241" t="e">
        <f>IF(COUNTA(#REF!)=0,IF(#REF!="","",#REF!),IF(#REF!="","",#REF!))</f>
        <v>#REF!</v>
      </c>
      <c r="N358" s="242" t="e">
        <f t="shared" si="10"/>
        <v>#REF!</v>
      </c>
    </row>
    <row r="359" spans="1:14" s="238" customFormat="1" ht="13.5" customHeight="1">
      <c r="A359" s="168"/>
      <c r="B359" s="253"/>
      <c r="C359" s="253"/>
      <c r="D359" s="256"/>
      <c r="E359" s="257"/>
      <c r="F359" s="258"/>
      <c r="G359" s="258"/>
      <c r="H359" s="409"/>
      <c r="I359" s="427"/>
      <c r="K359" s="239"/>
      <c r="L359" s="243" t="e">
        <f>IF(COUNTA(#REF!)=0,IF(#REF!="","",#REF!),IF(#REF!="","",#REF!))</f>
        <v>#REF!</v>
      </c>
      <c r="M359" s="244" t="e">
        <f>IF(COUNTA(#REF!)=0,IF(#REF!="","",#REF!),IF(#REF!="","",#REF!))</f>
        <v>#REF!</v>
      </c>
      <c r="N359" s="245" t="e">
        <f t="shared" si="10"/>
        <v>#REF!</v>
      </c>
    </row>
    <row r="360" spans="1:14" s="238" customFormat="1" ht="13.5" customHeight="1">
      <c r="A360" s="234"/>
      <c r="B360" s="254" t="s">
        <v>739</v>
      </c>
      <c r="C360" s="254"/>
      <c r="D360" s="248">
        <v>610</v>
      </c>
      <c r="E360" s="249" t="s">
        <v>611</v>
      </c>
      <c r="F360" s="252"/>
      <c r="G360" s="252"/>
      <c r="H360" s="411"/>
      <c r="I360" s="412"/>
      <c r="K360" s="239"/>
      <c r="L360" s="240" t="e">
        <f>IF(COUNTA(#REF!)=0,IF(#REF!="","",#REF!),IF(#REF!="","",#REF!))</f>
        <v>#REF!</v>
      </c>
      <c r="M360" s="241" t="e">
        <f>IF(COUNTA(#REF!)=0,IF(#REF!="","",#REF!),IF(#REF!="","",#REF!))</f>
        <v>#REF!</v>
      </c>
      <c r="N360" s="242" t="e">
        <f t="shared" si="10"/>
        <v>#REF!</v>
      </c>
    </row>
    <row r="361" spans="1:14" s="238" customFormat="1" ht="13.5" customHeight="1">
      <c r="A361" s="168"/>
      <c r="B361" s="253"/>
      <c r="C361" s="253"/>
      <c r="D361" s="256"/>
      <c r="E361" s="257"/>
      <c r="F361" s="258"/>
      <c r="G361" s="258"/>
      <c r="H361" s="409"/>
      <c r="I361" s="427"/>
      <c r="K361" s="239"/>
      <c r="L361" s="243" t="e">
        <f>IF(COUNTA(#REF!)=0,IF(#REF!="","",#REF!),IF(#REF!="","",#REF!))</f>
        <v>#REF!</v>
      </c>
      <c r="M361" s="244" t="e">
        <f>IF(COUNTA(#REF!)=0,IF(#REF!="","",#REF!),IF(#REF!="","",#REF!))</f>
        <v>#REF!</v>
      </c>
      <c r="N361" s="245" t="e">
        <f t="shared" si="10"/>
        <v>#REF!</v>
      </c>
    </row>
    <row r="362" spans="1:14" s="238" customFormat="1" ht="13.5" customHeight="1">
      <c r="A362" s="234"/>
      <c r="B362" s="254" t="s">
        <v>740</v>
      </c>
      <c r="C362" s="254"/>
      <c r="D362" s="248">
        <v>610</v>
      </c>
      <c r="E362" s="249" t="s">
        <v>611</v>
      </c>
      <c r="F362" s="252"/>
      <c r="G362" s="252"/>
      <c r="H362" s="411"/>
      <c r="I362" s="412"/>
      <c r="K362" s="239"/>
      <c r="L362" s="240" t="e">
        <f>IF(COUNTA(#REF!)=0,IF(#REF!="","",#REF!),IF(#REF!="","",#REF!))</f>
        <v>#REF!</v>
      </c>
      <c r="M362" s="241" t="e">
        <f>IF(COUNTA(#REF!)=0,IF(#REF!="","",#REF!),IF(#REF!="","",#REF!))</f>
        <v>#REF!</v>
      </c>
      <c r="N362" s="242" t="e">
        <f t="shared" si="10"/>
        <v>#REF!</v>
      </c>
    </row>
    <row r="363" spans="1:14" s="238" customFormat="1" ht="13.5" customHeight="1">
      <c r="A363" s="168"/>
      <c r="B363" s="253"/>
      <c r="C363" s="253"/>
      <c r="D363" s="256"/>
      <c r="E363" s="257"/>
      <c r="F363" s="258"/>
      <c r="G363" s="258"/>
      <c r="H363" s="409"/>
      <c r="I363" s="410"/>
      <c r="K363" s="239"/>
      <c r="L363" s="243" t="e">
        <f>IF(COUNTA(#REF!)=0,IF(#REF!="","",#REF!),IF(#REF!="","",#REF!))</f>
        <v>#REF!</v>
      </c>
      <c r="M363" s="244" t="e">
        <f>IF(COUNTA(#REF!)=0,IF(#REF!="","",#REF!),IF(#REF!="","",#REF!))</f>
        <v>#REF!</v>
      </c>
      <c r="N363" s="245" t="e">
        <f t="shared" si="10"/>
        <v>#REF!</v>
      </c>
    </row>
    <row r="364" spans="1:14" s="238" customFormat="1" ht="13.5" customHeight="1">
      <c r="A364" s="234"/>
      <c r="B364" s="254" t="s">
        <v>900</v>
      </c>
      <c r="C364" s="254" t="s">
        <v>901</v>
      </c>
      <c r="D364" s="248">
        <v>15.2</v>
      </c>
      <c r="E364" s="249" t="s">
        <v>85</v>
      </c>
      <c r="F364" s="252"/>
      <c r="G364" s="252"/>
      <c r="H364" s="411"/>
      <c r="I364" s="412"/>
      <c r="K364" s="239"/>
      <c r="L364" s="240" t="e">
        <f>IF(COUNTA(#REF!)=0,IF(#REF!="","",#REF!),IF(#REF!="","",#REF!))</f>
        <v>#REF!</v>
      </c>
      <c r="M364" s="241" t="e">
        <f>IF(COUNTA(#REF!)=0,IF(#REF!="","",#REF!),IF(#REF!="","",#REF!))</f>
        <v>#REF!</v>
      </c>
      <c r="N364" s="242" t="e">
        <f t="shared" si="10"/>
        <v>#REF!</v>
      </c>
    </row>
    <row r="365" spans="1:14" s="238" customFormat="1" ht="13.5" customHeight="1">
      <c r="A365" s="168"/>
      <c r="B365" s="253"/>
      <c r="C365" s="253"/>
      <c r="D365" s="256"/>
      <c r="E365" s="257"/>
      <c r="F365" s="258"/>
      <c r="G365" s="258"/>
      <c r="H365" s="409"/>
      <c r="I365" s="410"/>
      <c r="K365" s="239"/>
      <c r="L365" s="243" t="e">
        <f>IF(COUNTA(#REF!)=0,IF(#REF!="","",#REF!),IF(#REF!="","",#REF!))</f>
        <v>#REF!</v>
      </c>
      <c r="M365" s="244" t="e">
        <f>IF(COUNTA(#REF!)=0,IF(#REF!="","",#REF!),IF(#REF!="","",#REF!))</f>
        <v>#REF!</v>
      </c>
      <c r="N365" s="245" t="e">
        <f t="shared" si="10"/>
        <v>#REF!</v>
      </c>
    </row>
    <row r="366" spans="1:14" s="238" customFormat="1" ht="13.5" customHeight="1">
      <c r="A366" s="234"/>
      <c r="B366" s="254" t="s">
        <v>902</v>
      </c>
      <c r="C366" s="254"/>
      <c r="D366" s="248">
        <v>15.2</v>
      </c>
      <c r="E366" s="249" t="s">
        <v>85</v>
      </c>
      <c r="F366" s="252"/>
      <c r="G366" s="252"/>
      <c r="H366" s="411"/>
      <c r="I366" s="412"/>
      <c r="K366" s="239"/>
      <c r="L366" s="240" t="e">
        <f>IF(COUNTA(#REF!)=0,IF(#REF!="","",#REF!),IF(#REF!="","",#REF!))</f>
        <v>#REF!</v>
      </c>
      <c r="M366" s="241" t="e">
        <f>IF(COUNTA(#REF!)=0,IF(#REF!="","",#REF!),IF(#REF!="","",#REF!))</f>
        <v>#REF!</v>
      </c>
      <c r="N366" s="242" t="e">
        <f t="shared" si="10"/>
        <v>#REF!</v>
      </c>
    </row>
    <row r="367" spans="1:14" s="238" customFormat="1" ht="13.5" customHeight="1">
      <c r="A367" s="168"/>
      <c r="B367" s="253"/>
      <c r="C367" s="253"/>
      <c r="D367" s="256"/>
      <c r="E367" s="257"/>
      <c r="F367" s="258"/>
      <c r="G367" s="258"/>
      <c r="H367" s="409"/>
      <c r="I367" s="410"/>
      <c r="K367" s="239"/>
      <c r="L367" s="243" t="e">
        <f>IF(COUNTA(#REF!)=0,IF(#REF!="","",#REF!),IF(#REF!="","",#REF!))</f>
        <v>#REF!</v>
      </c>
      <c r="M367" s="244" t="e">
        <f>IF(COUNTA(#REF!)=0,IF(#REF!="","",#REF!),IF(#REF!="","",#REF!))</f>
        <v>#REF!</v>
      </c>
      <c r="N367" s="245" t="e">
        <f t="shared" si="10"/>
        <v>#REF!</v>
      </c>
    </row>
    <row r="368" spans="1:14" s="238" customFormat="1" ht="13.5" customHeight="1">
      <c r="A368" s="234"/>
      <c r="B368" s="254" t="s">
        <v>903</v>
      </c>
      <c r="C368" s="254" t="s">
        <v>904</v>
      </c>
      <c r="D368" s="248">
        <v>4.0999999999999996</v>
      </c>
      <c r="E368" s="249" t="s">
        <v>85</v>
      </c>
      <c r="F368" s="252"/>
      <c r="G368" s="252"/>
      <c r="H368" s="411"/>
      <c r="I368" s="412"/>
      <c r="K368" s="239"/>
      <c r="L368" s="240" t="e">
        <f>IF(COUNTA(#REF!)=0,IF(#REF!="","",#REF!),IF(#REF!="","",#REF!))</f>
        <v>#REF!</v>
      </c>
      <c r="M368" s="241" t="e">
        <f>IF(COUNTA(#REF!)=0,IF(#REF!="","",#REF!),IF(#REF!="","",#REF!))</f>
        <v>#REF!</v>
      </c>
      <c r="N368" s="242" t="e">
        <f t="shared" si="10"/>
        <v>#REF!</v>
      </c>
    </row>
    <row r="369" spans="1:14" s="238" customFormat="1" ht="13.5" customHeight="1">
      <c r="A369" s="168"/>
      <c r="B369" s="253"/>
      <c r="C369" s="253"/>
      <c r="D369" s="256"/>
      <c r="E369" s="257"/>
      <c r="F369" s="258"/>
      <c r="G369" s="258"/>
      <c r="H369" s="409"/>
      <c r="I369" s="410"/>
      <c r="K369" s="239"/>
      <c r="L369" s="243" t="e">
        <f>IF(COUNTA(#REF!)=0,IF(#REF!="","",#REF!),IF(#REF!="","",#REF!))</f>
        <v>#REF!</v>
      </c>
      <c r="M369" s="244" t="e">
        <f>IF(COUNTA(#REF!)=0,IF(#REF!="","",#REF!),IF(#REF!="","",#REF!))</f>
        <v>#REF!</v>
      </c>
      <c r="N369" s="245" t="e">
        <f t="shared" si="10"/>
        <v>#REF!</v>
      </c>
    </row>
    <row r="370" spans="1:14" s="238" customFormat="1" ht="13.5" customHeight="1">
      <c r="A370" s="234"/>
      <c r="B370" s="254" t="s">
        <v>905</v>
      </c>
      <c r="C370" s="254" t="s">
        <v>906</v>
      </c>
      <c r="D370" s="248">
        <v>15.2</v>
      </c>
      <c r="E370" s="249" t="s">
        <v>85</v>
      </c>
      <c r="F370" s="252"/>
      <c r="G370" s="252"/>
      <c r="H370" s="411"/>
      <c r="I370" s="412"/>
      <c r="K370" s="239"/>
      <c r="L370" s="240" t="e">
        <f>IF(COUNTA(#REF!)=0,IF(#REF!="","",#REF!),IF(#REF!="","",#REF!))</f>
        <v>#REF!</v>
      </c>
      <c r="M370" s="241" t="e">
        <f>IF(COUNTA(#REF!)=0,IF(#REF!="","",#REF!),IF(#REF!="","",#REF!))</f>
        <v>#REF!</v>
      </c>
      <c r="N370" s="242" t="e">
        <f t="shared" si="10"/>
        <v>#REF!</v>
      </c>
    </row>
    <row r="371" spans="1:14" s="238" customFormat="1" ht="13.5" customHeight="1">
      <c r="A371" s="168"/>
      <c r="B371" s="253"/>
      <c r="C371" s="253"/>
      <c r="D371" s="256"/>
      <c r="E371" s="257"/>
      <c r="F371" s="258"/>
      <c r="G371" s="258"/>
      <c r="H371" s="409"/>
      <c r="I371" s="410"/>
      <c r="K371" s="239"/>
      <c r="L371" s="243" t="e">
        <f>IF(COUNTA(#REF!)=0,IF(#REF!="","",#REF!),IF(#REF!="","",#REF!))</f>
        <v>#REF!</v>
      </c>
      <c r="M371" s="244" t="e">
        <f>IF(COUNTA(#REF!)=0,IF(#REF!="","",#REF!),IF(#REF!="","",#REF!))</f>
        <v>#REF!</v>
      </c>
      <c r="N371" s="245" t="e">
        <f t="shared" si="10"/>
        <v>#REF!</v>
      </c>
    </row>
    <row r="372" spans="1:14" s="238" customFormat="1" ht="13.5" customHeight="1">
      <c r="A372" s="234"/>
      <c r="B372" s="254" t="s">
        <v>907</v>
      </c>
      <c r="C372" s="254" t="s">
        <v>897</v>
      </c>
      <c r="D372" s="248">
        <v>4.7</v>
      </c>
      <c r="E372" s="249" t="s">
        <v>85</v>
      </c>
      <c r="F372" s="252"/>
      <c r="G372" s="252"/>
      <c r="H372" s="411"/>
      <c r="I372" s="412"/>
      <c r="K372" s="239"/>
      <c r="L372" s="240" t="e">
        <f>IF(COUNTA(#REF!)=0,IF(#REF!="","",#REF!),IF(#REF!="","",#REF!))</f>
        <v>#REF!</v>
      </c>
      <c r="M372" s="241" t="e">
        <f>IF(COUNTA(#REF!)=0,IF(#REF!="","",#REF!),IF(#REF!="","",#REF!))</f>
        <v>#REF!</v>
      </c>
      <c r="N372" s="242" t="e">
        <f t="shared" si="10"/>
        <v>#REF!</v>
      </c>
    </row>
    <row r="373" spans="1:14" s="238" customFormat="1" ht="13.5" customHeight="1">
      <c r="A373" s="168"/>
      <c r="B373" s="253"/>
      <c r="C373" s="253"/>
      <c r="D373" s="256"/>
      <c r="E373" s="257"/>
      <c r="F373" s="258"/>
      <c r="G373" s="258"/>
      <c r="H373" s="409"/>
      <c r="I373" s="410"/>
      <c r="K373" s="239"/>
      <c r="L373" s="243" t="e">
        <f>IF(COUNTA(#REF!)=0,IF(#REF!="","",#REF!),IF(#REF!="","",#REF!))</f>
        <v>#REF!</v>
      </c>
      <c r="M373" s="244" t="e">
        <f>IF(COUNTA(#REF!)=0,IF(#REF!="","",#REF!),IF(#REF!="","",#REF!))</f>
        <v>#REF!</v>
      </c>
      <c r="N373" s="245" t="e">
        <f t="shared" si="10"/>
        <v>#REF!</v>
      </c>
    </row>
    <row r="374" spans="1:14" s="238" customFormat="1" ht="13.5" customHeight="1">
      <c r="A374" s="234"/>
      <c r="B374" s="254" t="s">
        <v>907</v>
      </c>
      <c r="C374" s="254" t="s">
        <v>1002</v>
      </c>
      <c r="D374" s="248">
        <v>37.799999999999997</v>
      </c>
      <c r="E374" s="249" t="s">
        <v>85</v>
      </c>
      <c r="F374" s="252"/>
      <c r="G374" s="252"/>
      <c r="H374" s="411"/>
      <c r="I374" s="412"/>
      <c r="K374" s="239"/>
      <c r="L374" s="240" t="e">
        <f>IF(COUNTA(#REF!)=0,IF(#REF!="","",#REF!),IF(#REF!="","",#REF!))</f>
        <v>#REF!</v>
      </c>
      <c r="M374" s="241" t="e">
        <f>IF(COUNTA(#REF!)=0,IF(#REF!="","",#REF!),IF(#REF!="","",#REF!))</f>
        <v>#REF!</v>
      </c>
      <c r="N374" s="242" t="e">
        <f t="shared" si="10"/>
        <v>#REF!</v>
      </c>
    </row>
    <row r="375" spans="1:14" s="238" customFormat="1" ht="13.5" customHeight="1">
      <c r="A375" s="168"/>
      <c r="B375" s="253"/>
      <c r="C375" s="253"/>
      <c r="D375" s="256"/>
      <c r="E375" s="257"/>
      <c r="F375" s="258"/>
      <c r="G375" s="258"/>
      <c r="H375" s="409"/>
      <c r="I375" s="410"/>
      <c r="K375" s="239"/>
      <c r="L375" s="243" t="e">
        <f>IF(COUNTA(#REF!)=0,IF(#REF!="","",#REF!),IF(#REF!="","",#REF!))</f>
        <v>#REF!</v>
      </c>
      <c r="M375" s="244" t="e">
        <f>IF(COUNTA(#REF!)=0,IF(#REF!="","",#REF!),IF(#REF!="","",#REF!))</f>
        <v>#REF!</v>
      </c>
      <c r="N375" s="245" t="e">
        <f t="shared" si="10"/>
        <v>#REF!</v>
      </c>
    </row>
    <row r="376" spans="1:14" s="238" customFormat="1" ht="13.5" customHeight="1">
      <c r="A376" s="234"/>
      <c r="B376" s="269" t="s">
        <v>910</v>
      </c>
      <c r="C376" s="254" t="s">
        <v>911</v>
      </c>
      <c r="D376" s="248">
        <v>2.2999999999999998</v>
      </c>
      <c r="E376" s="249" t="s">
        <v>85</v>
      </c>
      <c r="F376" s="252"/>
      <c r="G376" s="252"/>
      <c r="H376" s="411"/>
      <c r="I376" s="412"/>
      <c r="K376" s="239"/>
      <c r="L376" s="240" t="e">
        <f>IF(COUNTA(#REF!)=0,IF(#REF!="","",#REF!),IF(#REF!="","",#REF!))</f>
        <v>#REF!</v>
      </c>
      <c r="M376" s="241" t="e">
        <f>IF(COUNTA(#REF!)=0,IF(#REF!="","",#REF!),IF(#REF!="","",#REF!))</f>
        <v>#REF!</v>
      </c>
      <c r="N376" s="242" t="e">
        <f t="shared" si="10"/>
        <v>#REF!</v>
      </c>
    </row>
    <row r="377" spans="1:14" s="118" customFormat="1" ht="13.5" customHeight="1">
      <c r="A377" s="111"/>
      <c r="B377" s="112"/>
      <c r="C377" s="112"/>
      <c r="D377" s="113"/>
      <c r="E377" s="114"/>
      <c r="F377" s="115"/>
      <c r="G377" s="115"/>
      <c r="H377" s="400"/>
      <c r="I377" s="401"/>
      <c r="K377" s="3"/>
      <c r="L377" s="106" t="e">
        <f>IF(COUNTA(#REF!)=0,IF(#REF!="","",#REF!),IF(#REF!="","",#REF!))</f>
        <v>#REF!</v>
      </c>
      <c r="M377" s="107" t="e">
        <f>IF(COUNTA(#REF!)=0,IF(#REF!="","",#REF!),IF(#REF!="","",#REF!))</f>
        <v>#REF!</v>
      </c>
      <c r="N377" s="108" t="e">
        <f t="shared" ref="N377:N378" si="11">IF(AND(L377&lt;&gt;"",M377&lt;&gt;""),L377&amp;"/"&amp;M377,IF(AND(L377&lt;&gt;"",M377=""),L377,IF(AND(L377="",M377&lt;&gt;""),M377,"")))</f>
        <v>#REF!</v>
      </c>
    </row>
    <row r="378" spans="1:14" s="38" customFormat="1" ht="13.5" customHeight="1">
      <c r="A378" s="87"/>
      <c r="B378" s="125"/>
      <c r="C378" s="126"/>
      <c r="D378" s="88"/>
      <c r="E378" s="89"/>
      <c r="F378" s="127"/>
      <c r="G378" s="127"/>
      <c r="H378" s="402"/>
      <c r="I378" s="403"/>
      <c r="K378" s="3"/>
      <c r="L378" s="94" t="e">
        <f>IF(COUNTA(#REF!)=0,IF(#REF!="","",#REF!),IF(#REF!="","",#REF!))</f>
        <v>#REF!</v>
      </c>
      <c r="M378" s="128" t="e">
        <f>IF(COUNTA(#REF!)=0,IF(#REF!="","",#REF!),IF(#REF!="","",#REF!))</f>
        <v>#REF!</v>
      </c>
      <c r="N378" s="129" t="e">
        <f t="shared" si="11"/>
        <v>#REF!</v>
      </c>
    </row>
    <row r="379" spans="1:14" s="118" customFormat="1" ht="13.5" customHeight="1">
      <c r="A379" s="130"/>
      <c r="B379" s="131"/>
      <c r="C379" s="131"/>
      <c r="E379" s="132"/>
      <c r="F379" s="133"/>
      <c r="G379" s="134"/>
      <c r="K379" s="3"/>
      <c r="L379" s="3"/>
      <c r="M379" s="3"/>
      <c r="N379" s="3"/>
    </row>
    <row r="380" spans="1:14" s="38" customFormat="1" ht="13.5" customHeight="1">
      <c r="A380" s="50"/>
      <c r="B380" s="136"/>
      <c r="C380" s="136"/>
      <c r="E380" s="95"/>
      <c r="F380" s="137"/>
      <c r="G380" s="138"/>
      <c r="K380" s="3"/>
      <c r="L380" s="3"/>
      <c r="M380" s="3"/>
      <c r="N380" s="3"/>
    </row>
    <row r="381" spans="1:14" s="38" customFormat="1" ht="13.5" customHeight="1">
      <c r="A381" s="376"/>
      <c r="B381" s="394"/>
      <c r="C381" s="394"/>
      <c r="D381" s="379"/>
      <c r="E381" s="381"/>
      <c r="F381" s="382"/>
      <c r="G381" s="48"/>
      <c r="H381" s="3"/>
    </row>
    <row r="382" spans="1:14" s="38" customFormat="1" ht="13.5" customHeight="1">
      <c r="A382" s="395"/>
      <c r="B382" s="395"/>
      <c r="C382" s="395"/>
      <c r="D382" s="380"/>
      <c r="E382" s="383"/>
      <c r="F382" s="383"/>
      <c r="G382" s="51"/>
      <c r="H382" s="52" t="s">
        <v>57</v>
      </c>
      <c r="I382" s="53">
        <f>I344+1</f>
        <v>85</v>
      </c>
    </row>
    <row r="383" spans="1:14" s="38" customFormat="1" ht="13.5" customHeight="1">
      <c r="A383" s="54"/>
      <c r="B383" s="96"/>
      <c r="C383" s="96"/>
      <c r="D383" s="55"/>
      <c r="E383" s="56"/>
      <c r="F383" s="57"/>
      <c r="G383" s="57"/>
      <c r="H383" s="384"/>
      <c r="I383" s="385"/>
      <c r="L383" s="97"/>
      <c r="M383" s="98"/>
      <c r="N383" s="99"/>
    </row>
    <row r="384" spans="1:14" s="38" customFormat="1" ht="13.5" customHeight="1">
      <c r="A384" s="59" t="s">
        <v>29</v>
      </c>
      <c r="B384" s="100" t="s">
        <v>58</v>
      </c>
      <c r="C384" s="100" t="s">
        <v>59</v>
      </c>
      <c r="D384" s="60" t="s">
        <v>60</v>
      </c>
      <c r="E384" s="61" t="s">
        <v>32</v>
      </c>
      <c r="F384" s="61" t="s">
        <v>61</v>
      </c>
      <c r="G384" s="61" t="s">
        <v>62</v>
      </c>
      <c r="H384" s="386" t="s">
        <v>63</v>
      </c>
      <c r="I384" s="387"/>
      <c r="L384" s="101" t="s">
        <v>77</v>
      </c>
      <c r="M384" s="102" t="s">
        <v>78</v>
      </c>
      <c r="N384" s="103" t="s">
        <v>79</v>
      </c>
    </row>
    <row r="385" spans="1:14" s="38" customFormat="1" ht="13.5" customHeight="1">
      <c r="A385" s="67"/>
      <c r="B385" s="104"/>
      <c r="C385" s="104"/>
      <c r="D385" s="68"/>
      <c r="E385" s="69"/>
      <c r="F385" s="105"/>
      <c r="G385" s="70"/>
      <c r="H385" s="390"/>
      <c r="I385" s="391"/>
      <c r="K385" s="3"/>
      <c r="L385" s="106" t="e">
        <f>IF(COUNTA(#REF!)=0,IF(#REF!="","",#REF!),IF(#REF!="","",#REF!))</f>
        <v>#REF!</v>
      </c>
      <c r="M385" s="107" t="e">
        <f>IF(COUNTA(#REF!)=0,IF(#REF!="","",#REF!),IF(#REF!="","",#REF!))</f>
        <v>#REF!</v>
      </c>
      <c r="N385" s="108" t="e">
        <f>IF(AND(L385&lt;&gt;"",M385&lt;&gt;""),L385&amp;"/"&amp;M385,IF(AND(L385&lt;&gt;"",M385=""),L385,IF(AND(L385="",M385&lt;&gt;""),M385,"")))</f>
        <v>#REF!</v>
      </c>
    </row>
    <row r="386" spans="1:14" s="38" customFormat="1" ht="13.5" customHeight="1">
      <c r="A386" s="59"/>
      <c r="B386" s="109"/>
      <c r="C386" s="109"/>
      <c r="D386" s="76"/>
      <c r="E386" s="61"/>
      <c r="F386" s="110"/>
      <c r="G386" s="77"/>
      <c r="H386" s="388"/>
      <c r="I386" s="389"/>
      <c r="K386" s="3"/>
      <c r="L386" s="101" t="e">
        <f>IF(COUNTA(#REF!)=0,IF(#REF!="","",#REF!),IF(#REF!="","",#REF!))</f>
        <v>#REF!</v>
      </c>
      <c r="M386" s="102" t="e">
        <f>IF(COUNTA(#REF!)=0,IF(#REF!="","",#REF!),IF(#REF!="","",#REF!))</f>
        <v>#REF!</v>
      </c>
      <c r="N386" s="103" t="e">
        <f>IF(AND(L386&lt;&gt;"",M386&lt;&gt;""),L386&amp;"/"&amp;M386,IF(AND(L386&lt;&gt;"",M386=""),L386,IF(AND(L386="",M386&lt;&gt;""),M386,"")))</f>
        <v>#REF!</v>
      </c>
    </row>
    <row r="387" spans="1:14" s="118" customFormat="1" ht="13.5" customHeight="1">
      <c r="A387" s="111"/>
      <c r="B387" s="253"/>
      <c r="C387" s="253"/>
      <c r="D387" s="256"/>
      <c r="E387" s="257"/>
      <c r="F387" s="258"/>
      <c r="G387" s="258"/>
      <c r="H387" s="409"/>
      <c r="I387" s="427"/>
      <c r="K387" s="3"/>
      <c r="L387" s="106" t="e">
        <f>IF(COUNTA(#REF!)=0,IF(#REF!="","",#REF!),IF(#REF!="","",#REF!))</f>
        <v>#REF!</v>
      </c>
      <c r="M387" s="107" t="e">
        <f>IF(COUNTA(#REF!)=0,IF(#REF!="","",#REF!),IF(#REF!="","",#REF!))</f>
        <v>#REF!</v>
      </c>
      <c r="N387" s="108" t="e">
        <f t="shared" ref="N387:N408" si="12">IF(AND(L387&lt;&gt;"",M387&lt;&gt;""),L387&amp;"/"&amp;M387,IF(AND(L387&lt;&gt;"",M387=""),L387,IF(AND(L387="",M387&lt;&gt;""),M387,"")))</f>
        <v>#REF!</v>
      </c>
    </row>
    <row r="388" spans="1:14" s="238" customFormat="1" ht="13.5" customHeight="1">
      <c r="A388" s="234"/>
      <c r="B388" s="254" t="s">
        <v>786</v>
      </c>
      <c r="C388" s="254" t="s">
        <v>915</v>
      </c>
      <c r="D388" s="248">
        <v>20.6</v>
      </c>
      <c r="E388" s="249" t="s">
        <v>119</v>
      </c>
      <c r="F388" s="252"/>
      <c r="G388" s="252"/>
      <c r="H388" s="411"/>
      <c r="I388" s="412"/>
      <c r="K388" s="239"/>
      <c r="L388" s="240" t="e">
        <f>IF(COUNTA(#REF!)=0,IF(#REF!="","",#REF!),IF(#REF!="","",#REF!))</f>
        <v>#REF!</v>
      </c>
      <c r="M388" s="241" t="e">
        <f>IF(COUNTA(#REF!)=0,IF(#REF!="","",#REF!),IF(#REF!="","",#REF!))</f>
        <v>#REF!</v>
      </c>
      <c r="N388" s="242" t="e">
        <f t="shared" si="12"/>
        <v>#REF!</v>
      </c>
    </row>
    <row r="389" spans="1:14" s="118" customFormat="1" ht="13.5" customHeight="1">
      <c r="A389" s="111"/>
      <c r="B389" s="112"/>
      <c r="C389" s="112"/>
      <c r="D389" s="113"/>
      <c r="E389" s="114"/>
      <c r="F389" s="115"/>
      <c r="G389" s="115"/>
      <c r="H389" s="396"/>
      <c r="I389" s="404"/>
      <c r="L389" s="106" t="e">
        <f>IF(COUNTA(#REF!)=0,IF(#REF!="","",#REF!),IF(#REF!="","",#REF!))</f>
        <v>#REF!</v>
      </c>
      <c r="M389" s="107" t="e">
        <f>IF(COUNTA(#REF!)=0,IF(#REF!="","",#REF!),IF(#REF!="","",#REF!))</f>
        <v>#REF!</v>
      </c>
      <c r="N389" s="108" t="e">
        <f t="shared" si="12"/>
        <v>#REF!</v>
      </c>
    </row>
    <row r="390" spans="1:14" s="38" customFormat="1" ht="13.5" customHeight="1">
      <c r="A390" s="59"/>
      <c r="B390" s="109"/>
      <c r="C390" s="109"/>
      <c r="D390" s="76"/>
      <c r="E390" s="61"/>
      <c r="F390" s="110"/>
      <c r="G390" s="110"/>
      <c r="H390" s="398"/>
      <c r="I390" s="399"/>
      <c r="L390" s="101" t="e">
        <f>IF(COUNTA(#REF!)=0,IF(#REF!="","",#REF!),IF(#REF!="","",#REF!))</f>
        <v>#REF!</v>
      </c>
      <c r="M390" s="102" t="e">
        <f>IF(COUNTA(#REF!)=0,IF(#REF!="","",#REF!),IF(#REF!="","",#REF!))</f>
        <v>#REF!</v>
      </c>
      <c r="N390" s="103" t="e">
        <f t="shared" si="12"/>
        <v>#REF!</v>
      </c>
    </row>
    <row r="391" spans="1:14" s="118" customFormat="1" ht="13.5" customHeight="1">
      <c r="A391" s="111"/>
      <c r="B391" s="112"/>
      <c r="C391" s="112"/>
      <c r="D391" s="113"/>
      <c r="E391" s="114"/>
      <c r="F391" s="115"/>
      <c r="G391" s="115"/>
      <c r="H391" s="396"/>
      <c r="I391" s="404"/>
      <c r="L391" s="106" t="e">
        <f>IF(COUNTA(#REF!)=0,IF(#REF!="","",#REF!),IF(#REF!="","",#REF!))</f>
        <v>#REF!</v>
      </c>
      <c r="M391" s="107" t="e">
        <f>IF(COUNTA(#REF!)=0,IF(#REF!="","",#REF!),IF(#REF!="","",#REF!))</f>
        <v>#REF!</v>
      </c>
      <c r="N391" s="108" t="e">
        <f t="shared" si="12"/>
        <v>#REF!</v>
      </c>
    </row>
    <row r="392" spans="1:14" s="38" customFormat="1" ht="13.5" customHeight="1">
      <c r="A392" s="59"/>
      <c r="B392" s="109"/>
      <c r="C392" s="109"/>
      <c r="D392" s="76"/>
      <c r="E392" s="61"/>
      <c r="F392" s="110"/>
      <c r="G392" s="110"/>
      <c r="H392" s="398"/>
      <c r="I392" s="399"/>
      <c r="L392" s="101" t="e">
        <f>IF(COUNTA(#REF!)=0,IF(#REF!="","",#REF!),IF(#REF!="","",#REF!))</f>
        <v>#REF!</v>
      </c>
      <c r="M392" s="102" t="e">
        <f>IF(COUNTA(#REF!)=0,IF(#REF!="","",#REF!),IF(#REF!="","",#REF!))</f>
        <v>#REF!</v>
      </c>
      <c r="N392" s="103" t="e">
        <f t="shared" si="12"/>
        <v>#REF!</v>
      </c>
    </row>
    <row r="393" spans="1:14" s="38" customFormat="1" ht="13.5" customHeight="1">
      <c r="A393" s="67"/>
      <c r="B393" s="104"/>
      <c r="C393" s="104"/>
      <c r="D393" s="68"/>
      <c r="E393" s="69"/>
      <c r="F393" s="105"/>
      <c r="G393" s="70"/>
      <c r="H393" s="390"/>
      <c r="I393" s="391"/>
      <c r="L393" s="106" t="e">
        <f>IF(COUNTA(#REF!)=0,IF(#REF!="","",#REF!),IF(#REF!="","",#REF!))</f>
        <v>#REF!</v>
      </c>
      <c r="M393" s="107" t="e">
        <f>IF(COUNTA(#REF!)=0,IF(#REF!="","",#REF!),IF(#REF!="","",#REF!))</f>
        <v>#REF!</v>
      </c>
      <c r="N393" s="108" t="e">
        <f t="shared" si="12"/>
        <v>#REF!</v>
      </c>
    </row>
    <row r="394" spans="1:14" s="38" customFormat="1" ht="13.5" customHeight="1">
      <c r="A394" s="59"/>
      <c r="B394" s="109"/>
      <c r="C394" s="109"/>
      <c r="D394" s="76"/>
      <c r="E394" s="61"/>
      <c r="F394" s="110"/>
      <c r="G394" s="77"/>
      <c r="H394" s="388"/>
      <c r="I394" s="389"/>
      <c r="L394" s="101" t="e">
        <f>IF(COUNTA(#REF!)=0,IF(#REF!="","",#REF!),IF(#REF!="","",#REF!))</f>
        <v>#REF!</v>
      </c>
      <c r="M394" s="102" t="e">
        <f>IF(COUNTA(#REF!)=0,IF(#REF!="","",#REF!),IF(#REF!="","",#REF!))</f>
        <v>#REF!</v>
      </c>
      <c r="N394" s="103" t="e">
        <f t="shared" si="12"/>
        <v>#REF!</v>
      </c>
    </row>
    <row r="395" spans="1:14" s="118" customFormat="1" ht="13.5" customHeight="1">
      <c r="A395" s="111"/>
      <c r="B395" s="112"/>
      <c r="C395" s="112"/>
      <c r="D395" s="113"/>
      <c r="E395" s="114"/>
      <c r="F395" s="115"/>
      <c r="G395" s="115"/>
      <c r="H395" s="396"/>
      <c r="I395" s="397"/>
      <c r="L395" s="106" t="e">
        <f>IF(COUNTA(#REF!)=0,IF(#REF!="","",#REF!),IF(#REF!="","",#REF!))</f>
        <v>#REF!</v>
      </c>
      <c r="M395" s="107" t="e">
        <f>IF(COUNTA(#REF!)=0,IF(#REF!="","",#REF!),IF(#REF!="","",#REF!))</f>
        <v>#REF!</v>
      </c>
      <c r="N395" s="108" t="e">
        <f t="shared" si="12"/>
        <v>#REF!</v>
      </c>
    </row>
    <row r="396" spans="1:14" s="38" customFormat="1" ht="13.5" customHeight="1">
      <c r="A396" s="59"/>
      <c r="B396" s="100"/>
      <c r="C396" s="109"/>
      <c r="D396" s="76"/>
      <c r="E396" s="61"/>
      <c r="F396" s="110"/>
      <c r="G396" s="110"/>
      <c r="H396" s="398"/>
      <c r="I396" s="399"/>
      <c r="L396" s="101" t="e">
        <f>IF(COUNTA(#REF!)=0,IF(#REF!="","",#REF!),IF(#REF!="","",#REF!))</f>
        <v>#REF!</v>
      </c>
      <c r="M396" s="102" t="e">
        <f>IF(COUNTA(#REF!)=0,IF(#REF!="","",#REF!),IF(#REF!="","",#REF!))</f>
        <v>#REF!</v>
      </c>
      <c r="N396" s="103" t="e">
        <f t="shared" si="12"/>
        <v>#REF!</v>
      </c>
    </row>
    <row r="397" spans="1:14" s="118" customFormat="1" ht="13.5" customHeight="1">
      <c r="A397" s="111"/>
      <c r="B397" s="112"/>
      <c r="C397" s="112"/>
      <c r="D397" s="113"/>
      <c r="E397" s="114"/>
      <c r="F397" s="115"/>
      <c r="G397" s="115"/>
      <c r="H397" s="396"/>
      <c r="I397" s="404"/>
      <c r="L397" s="106" t="e">
        <f>IF(COUNTA(#REF!)=0,IF(#REF!="","",#REF!),IF(#REF!="","",#REF!))</f>
        <v>#REF!</v>
      </c>
      <c r="M397" s="107" t="e">
        <f>IF(COUNTA(#REF!)=0,IF(#REF!="","",#REF!),IF(#REF!="","",#REF!))</f>
        <v>#REF!</v>
      </c>
      <c r="N397" s="108" t="e">
        <f t="shared" si="12"/>
        <v>#REF!</v>
      </c>
    </row>
    <row r="398" spans="1:14" s="38" customFormat="1" ht="13.5" customHeight="1">
      <c r="A398" s="59"/>
      <c r="B398" s="109"/>
      <c r="C398" s="109"/>
      <c r="D398" s="76"/>
      <c r="E398" s="61"/>
      <c r="F398" s="110"/>
      <c r="G398" s="110"/>
      <c r="H398" s="398"/>
      <c r="I398" s="399"/>
      <c r="L398" s="101" t="e">
        <f>IF(COUNTA(#REF!)=0,IF(#REF!="","",#REF!),IF(#REF!="","",#REF!))</f>
        <v>#REF!</v>
      </c>
      <c r="M398" s="102" t="e">
        <f>IF(COUNTA(#REF!)=0,IF(#REF!="","",#REF!),IF(#REF!="","",#REF!))</f>
        <v>#REF!</v>
      </c>
      <c r="N398" s="103" t="e">
        <f t="shared" si="12"/>
        <v>#REF!</v>
      </c>
    </row>
    <row r="399" spans="1:14" s="118" customFormat="1" ht="13.5" customHeight="1">
      <c r="A399" s="111"/>
      <c r="B399" s="112"/>
      <c r="C399" s="112"/>
      <c r="D399" s="113"/>
      <c r="E399" s="114"/>
      <c r="F399" s="115"/>
      <c r="G399" s="115"/>
      <c r="H399" s="396"/>
      <c r="I399" s="404"/>
      <c r="L399" s="106" t="e">
        <f>IF(COUNTA(#REF!)=0,IF(#REF!="","",#REF!),IF(#REF!="","",#REF!))</f>
        <v>#REF!</v>
      </c>
      <c r="M399" s="107" t="e">
        <f>IF(COUNTA(#REF!)=0,IF(#REF!="","",#REF!),IF(#REF!="","",#REF!))</f>
        <v>#REF!</v>
      </c>
      <c r="N399" s="108" t="e">
        <f t="shared" si="12"/>
        <v>#REF!</v>
      </c>
    </row>
    <row r="400" spans="1:14" s="38" customFormat="1" ht="13.5" customHeight="1">
      <c r="A400" s="59"/>
      <c r="B400" s="109"/>
      <c r="C400" s="109"/>
      <c r="D400" s="76"/>
      <c r="E400" s="61"/>
      <c r="F400" s="110"/>
      <c r="G400" s="110"/>
      <c r="H400" s="398"/>
      <c r="I400" s="399"/>
      <c r="L400" s="101" t="e">
        <f>IF(COUNTA(#REF!)=0,IF(#REF!="","",#REF!),IF(#REF!="","",#REF!))</f>
        <v>#REF!</v>
      </c>
      <c r="M400" s="102" t="e">
        <f>IF(COUNTA(#REF!)=0,IF(#REF!="","",#REF!),IF(#REF!="","",#REF!))</f>
        <v>#REF!</v>
      </c>
      <c r="N400" s="103" t="e">
        <f t="shared" si="12"/>
        <v>#REF!</v>
      </c>
    </row>
    <row r="401" spans="1:14" s="118" customFormat="1" ht="13.5" customHeight="1">
      <c r="A401" s="111"/>
      <c r="B401" s="112"/>
      <c r="C401" s="112"/>
      <c r="D401" s="113"/>
      <c r="E401" s="114"/>
      <c r="F401" s="115"/>
      <c r="G401" s="115"/>
      <c r="H401" s="116"/>
      <c r="I401" s="139"/>
      <c r="L401" s="106" t="e">
        <f>IF(COUNTA(#REF!)=0,IF(#REF!="","",#REF!),IF(#REF!="","",#REF!))</f>
        <v>#REF!</v>
      </c>
      <c r="M401" s="107" t="e">
        <f>IF(COUNTA(#REF!)=0,IF(#REF!="","",#REF!),IF(#REF!="","",#REF!))</f>
        <v>#REF!</v>
      </c>
      <c r="N401" s="108" t="e">
        <f t="shared" si="12"/>
        <v>#REF!</v>
      </c>
    </row>
    <row r="402" spans="1:14" s="38" customFormat="1" ht="13.5" customHeight="1">
      <c r="A402" s="59"/>
      <c r="B402" s="109"/>
      <c r="C402" s="109"/>
      <c r="D402" s="76"/>
      <c r="E402" s="61"/>
      <c r="F402" s="110"/>
      <c r="G402" s="110"/>
      <c r="H402" s="123"/>
      <c r="I402" s="124"/>
      <c r="L402" s="101" t="e">
        <f>IF(COUNTA(#REF!)=0,IF(#REF!="","",#REF!),IF(#REF!="","",#REF!))</f>
        <v>#REF!</v>
      </c>
      <c r="M402" s="102" t="e">
        <f>IF(COUNTA(#REF!)=0,IF(#REF!="","",#REF!),IF(#REF!="","",#REF!))</f>
        <v>#REF!</v>
      </c>
      <c r="N402" s="103" t="e">
        <f t="shared" si="12"/>
        <v>#REF!</v>
      </c>
    </row>
    <row r="403" spans="1:14" s="118" customFormat="1" ht="13.5" customHeight="1">
      <c r="A403" s="111"/>
      <c r="B403" s="112"/>
      <c r="C403" s="112"/>
      <c r="D403" s="113"/>
      <c r="E403" s="114"/>
      <c r="F403" s="115"/>
      <c r="G403" s="115"/>
      <c r="H403" s="396"/>
      <c r="I403" s="404"/>
      <c r="L403" s="106" t="e">
        <f>IF(COUNTA(#REF!)=0,IF(#REF!="","",#REF!),IF(#REF!="","",#REF!))</f>
        <v>#REF!</v>
      </c>
      <c r="M403" s="107" t="e">
        <f>IF(COUNTA(#REF!)=0,IF(#REF!="","",#REF!),IF(#REF!="","",#REF!))</f>
        <v>#REF!</v>
      </c>
      <c r="N403" s="108" t="e">
        <f t="shared" si="12"/>
        <v>#REF!</v>
      </c>
    </row>
    <row r="404" spans="1:14" s="38" customFormat="1" ht="13.5" customHeight="1">
      <c r="A404" s="59"/>
      <c r="B404" s="109"/>
      <c r="C404" s="109"/>
      <c r="D404" s="76"/>
      <c r="E404" s="61"/>
      <c r="F404" s="110"/>
      <c r="G404" s="110"/>
      <c r="H404" s="398"/>
      <c r="I404" s="399"/>
      <c r="L404" s="101" t="e">
        <f>IF(COUNTA(#REF!)=0,IF(#REF!="","",#REF!),IF(#REF!="","",#REF!))</f>
        <v>#REF!</v>
      </c>
      <c r="M404" s="102" t="e">
        <f>IF(COUNTA(#REF!)=0,IF(#REF!="","",#REF!),IF(#REF!="","",#REF!))</f>
        <v>#REF!</v>
      </c>
      <c r="N404" s="103" t="e">
        <f t="shared" si="12"/>
        <v>#REF!</v>
      </c>
    </row>
    <row r="405" spans="1:14" s="38" customFormat="1" ht="13.5" customHeight="1">
      <c r="A405" s="67"/>
      <c r="B405" s="104"/>
      <c r="C405" s="104"/>
      <c r="D405" s="68"/>
      <c r="E405" s="69"/>
      <c r="F405" s="105"/>
      <c r="G405" s="70"/>
      <c r="H405" s="390"/>
      <c r="I405" s="391"/>
      <c r="L405" s="106" t="e">
        <f>IF(COUNTA(#REF!)=0,IF(#REF!="","",#REF!),IF(#REF!="","",#REF!))</f>
        <v>#REF!</v>
      </c>
      <c r="M405" s="107" t="e">
        <f>IF(COUNTA(#REF!)=0,IF(#REF!="","",#REF!),IF(#REF!="","",#REF!))</f>
        <v>#REF!</v>
      </c>
      <c r="N405" s="108" t="e">
        <f t="shared" si="12"/>
        <v>#REF!</v>
      </c>
    </row>
    <row r="406" spans="1:14" s="38" customFormat="1" ht="13.5" customHeight="1">
      <c r="A406" s="59"/>
      <c r="B406" s="109"/>
      <c r="C406" s="109"/>
      <c r="D406" s="76"/>
      <c r="E406" s="61"/>
      <c r="F406" s="110"/>
      <c r="G406" s="77"/>
      <c r="H406" s="388"/>
      <c r="I406" s="389"/>
      <c r="L406" s="101" t="e">
        <f>IF(COUNTA(#REF!)=0,IF(#REF!="","",#REF!),IF(#REF!="","",#REF!))</f>
        <v>#REF!</v>
      </c>
      <c r="M406" s="102" t="e">
        <f>IF(COUNTA(#REF!)=0,IF(#REF!="","",#REF!),IF(#REF!="","",#REF!))</f>
        <v>#REF!</v>
      </c>
      <c r="N406" s="103" t="e">
        <f t="shared" si="12"/>
        <v>#REF!</v>
      </c>
    </row>
    <row r="407" spans="1:14" s="118" customFormat="1" ht="13.5" customHeight="1">
      <c r="A407" s="111"/>
      <c r="B407" s="112"/>
      <c r="C407" s="112"/>
      <c r="D407" s="113"/>
      <c r="E407" s="114"/>
      <c r="F407" s="115"/>
      <c r="G407" s="115"/>
      <c r="H407" s="396"/>
      <c r="I407" s="397"/>
      <c r="L407" s="106" t="e">
        <f>IF(COUNTA(#REF!)=0,IF(#REF!="","",#REF!),IF(#REF!="","",#REF!))</f>
        <v>#REF!</v>
      </c>
      <c r="M407" s="107" t="e">
        <f>IF(COUNTA(#REF!)=0,IF(#REF!="","",#REF!),IF(#REF!="","",#REF!))</f>
        <v>#REF!</v>
      </c>
      <c r="N407" s="108" t="e">
        <f t="shared" si="12"/>
        <v>#REF!</v>
      </c>
    </row>
    <row r="408" spans="1:14" s="38" customFormat="1" ht="13.5" customHeight="1">
      <c r="A408" s="59"/>
      <c r="B408" s="100"/>
      <c r="C408" s="109"/>
      <c r="D408" s="76"/>
      <c r="E408" s="61"/>
      <c r="F408" s="110"/>
      <c r="G408" s="110"/>
      <c r="H408" s="398"/>
      <c r="I408" s="399"/>
      <c r="L408" s="101" t="e">
        <f>IF(COUNTA(#REF!)=0,IF(#REF!="","",#REF!),IF(#REF!="","",#REF!))</f>
        <v>#REF!</v>
      </c>
      <c r="M408" s="102" t="e">
        <f>IF(COUNTA(#REF!)=0,IF(#REF!="","",#REF!),IF(#REF!="","",#REF!))</f>
        <v>#REF!</v>
      </c>
      <c r="N408" s="103" t="e">
        <f t="shared" si="12"/>
        <v>#REF!</v>
      </c>
    </row>
    <row r="409" spans="1:14" s="118" customFormat="1" ht="13.5" customHeight="1">
      <c r="A409" s="111"/>
      <c r="B409" s="112"/>
      <c r="C409" s="112"/>
      <c r="D409" s="113"/>
      <c r="E409" s="114"/>
      <c r="F409" s="115"/>
      <c r="G409" s="115"/>
      <c r="H409" s="396"/>
      <c r="I409" s="404"/>
      <c r="L409" s="106" t="e">
        <f>IF(COUNTA(#REF!)=0,IF(#REF!="","",#REF!),IF(#REF!="","",#REF!))</f>
        <v>#REF!</v>
      </c>
      <c r="M409" s="107" t="e">
        <f>IF(COUNTA(#REF!)=0,IF(#REF!="","",#REF!),IF(#REF!="","",#REF!))</f>
        <v>#REF!</v>
      </c>
      <c r="N409" s="108" t="e">
        <f t="shared" ref="N409:N416" si="13">IF(AND(L409&lt;&gt;"",M409&lt;&gt;""),L409&amp;"/"&amp;M409,IF(AND(L409&lt;&gt;"",M409=""),L409,IF(AND(L409="",M409&lt;&gt;""),M409,"")))</f>
        <v>#REF!</v>
      </c>
    </row>
    <row r="410" spans="1:14" s="38" customFormat="1" ht="13.5" customHeight="1">
      <c r="A410" s="59"/>
      <c r="B410" s="109"/>
      <c r="C410" s="109"/>
      <c r="D410" s="76"/>
      <c r="E410" s="61"/>
      <c r="F410" s="110"/>
      <c r="G410" s="110"/>
      <c r="H410" s="398"/>
      <c r="I410" s="399"/>
      <c r="L410" s="101" t="e">
        <f>IF(COUNTA(#REF!)=0,IF(#REF!="","",#REF!),IF(#REF!="","",#REF!))</f>
        <v>#REF!</v>
      </c>
      <c r="M410" s="102" t="e">
        <f>IF(COUNTA(#REF!)=0,IF(#REF!="","",#REF!),IF(#REF!="","",#REF!))</f>
        <v>#REF!</v>
      </c>
      <c r="N410" s="103" t="e">
        <f t="shared" si="13"/>
        <v>#REF!</v>
      </c>
    </row>
    <row r="411" spans="1:14" s="38" customFormat="1" ht="13.5" customHeight="1">
      <c r="A411" s="67"/>
      <c r="B411" s="104"/>
      <c r="C411" s="104"/>
      <c r="D411" s="68"/>
      <c r="E411" s="69"/>
      <c r="F411" s="105"/>
      <c r="G411" s="70"/>
      <c r="H411" s="390"/>
      <c r="I411" s="391"/>
      <c r="L411" s="106" t="e">
        <f>IF(COUNTA(#REF!)=0,IF(#REF!="","",#REF!),IF(#REF!="","",#REF!))</f>
        <v>#REF!</v>
      </c>
      <c r="M411" s="107" t="e">
        <f>IF(COUNTA(#REF!)=0,IF(#REF!="","",#REF!),IF(#REF!="","",#REF!))</f>
        <v>#REF!</v>
      </c>
      <c r="N411" s="108" t="e">
        <f t="shared" si="13"/>
        <v>#REF!</v>
      </c>
    </row>
    <row r="412" spans="1:14" s="38" customFormat="1" ht="13.5" customHeight="1">
      <c r="A412" s="59"/>
      <c r="B412" s="109"/>
      <c r="C412" s="109"/>
      <c r="D412" s="76"/>
      <c r="E412" s="61"/>
      <c r="F412" s="110"/>
      <c r="G412" s="77"/>
      <c r="H412" s="388"/>
      <c r="I412" s="389"/>
      <c r="L412" s="101" t="e">
        <f>IF(COUNTA(#REF!)=0,IF(#REF!="","",#REF!),IF(#REF!="","",#REF!))</f>
        <v>#REF!</v>
      </c>
      <c r="M412" s="102" t="e">
        <f>IF(COUNTA(#REF!)=0,IF(#REF!="","",#REF!),IF(#REF!="","",#REF!))</f>
        <v>#REF!</v>
      </c>
      <c r="N412" s="103" t="e">
        <f t="shared" si="13"/>
        <v>#REF!</v>
      </c>
    </row>
    <row r="413" spans="1:14" s="118" customFormat="1" ht="13.5" customHeight="1">
      <c r="A413" s="111"/>
      <c r="B413" s="112"/>
      <c r="C413" s="112"/>
      <c r="D413" s="113"/>
      <c r="E413" s="114"/>
      <c r="F413" s="115"/>
      <c r="G413" s="115"/>
      <c r="H413" s="396"/>
      <c r="I413" s="397"/>
      <c r="L413" s="106" t="e">
        <f>IF(COUNTA(#REF!)=0,IF(#REF!="","",#REF!),IF(#REF!="","",#REF!))</f>
        <v>#REF!</v>
      </c>
      <c r="M413" s="107" t="e">
        <f>IF(COUNTA(#REF!)=0,IF(#REF!="","",#REF!),IF(#REF!="","",#REF!))</f>
        <v>#REF!</v>
      </c>
      <c r="N413" s="108" t="e">
        <f t="shared" si="13"/>
        <v>#REF!</v>
      </c>
    </row>
    <row r="414" spans="1:14" s="38" customFormat="1" ht="13.5" customHeight="1">
      <c r="A414" s="59"/>
      <c r="B414" s="100"/>
      <c r="C414" s="109"/>
      <c r="D414" s="76"/>
      <c r="E414" s="61"/>
      <c r="F414" s="110"/>
      <c r="G414" s="110"/>
      <c r="H414" s="398"/>
      <c r="I414" s="399"/>
      <c r="L414" s="101" t="e">
        <f>IF(COUNTA(#REF!)=0,IF(#REF!="","",#REF!),IF(#REF!="","",#REF!))</f>
        <v>#REF!</v>
      </c>
      <c r="M414" s="102" t="e">
        <f>IF(COUNTA(#REF!)=0,IF(#REF!="","",#REF!),IF(#REF!="","",#REF!))</f>
        <v>#REF!</v>
      </c>
      <c r="N414" s="103" t="e">
        <f t="shared" si="13"/>
        <v>#REF!</v>
      </c>
    </row>
    <row r="415" spans="1:14" s="118" customFormat="1" ht="13.5" customHeight="1">
      <c r="A415" s="111"/>
      <c r="B415" s="112"/>
      <c r="C415" s="112"/>
      <c r="D415" s="113"/>
      <c r="E415" s="114"/>
      <c r="F415" s="115"/>
      <c r="G415" s="115"/>
      <c r="H415" s="400"/>
      <c r="I415" s="401"/>
      <c r="L415" s="106" t="e">
        <f>IF(COUNTA(#REF!)=0,IF(#REF!="","",#REF!),IF(#REF!="","",#REF!))</f>
        <v>#REF!</v>
      </c>
      <c r="M415" s="107" t="e">
        <f>IF(COUNTA(#REF!)=0,IF(#REF!="","",#REF!),IF(#REF!="","",#REF!))</f>
        <v>#REF!</v>
      </c>
      <c r="N415" s="108" t="e">
        <f t="shared" si="13"/>
        <v>#REF!</v>
      </c>
    </row>
    <row r="416" spans="1:14" s="38" customFormat="1" ht="13.5" customHeight="1">
      <c r="A416" s="87"/>
      <c r="B416" s="125" t="str">
        <f>$A$6&amp;"-"&amp;$A$10&amp;"-計"</f>
        <v>A-8-b-計</v>
      </c>
      <c r="C416" s="126"/>
      <c r="D416" s="88"/>
      <c r="E416" s="89"/>
      <c r="F416" s="127"/>
      <c r="G416" s="127"/>
      <c r="H416" s="402"/>
      <c r="I416" s="403"/>
      <c r="L416" s="94" t="e">
        <f>IF(COUNTA(#REF!)=0,IF(#REF!="","",#REF!),IF(#REF!="","",#REF!))</f>
        <v>#REF!</v>
      </c>
      <c r="M416" s="128" t="e">
        <f>IF(COUNTA(#REF!)=0,IF(#REF!="","",#REF!),IF(#REF!="","",#REF!))</f>
        <v>#REF!</v>
      </c>
      <c r="N416" s="129" t="e">
        <f t="shared" si="13"/>
        <v>#REF!</v>
      </c>
    </row>
    <row r="417" spans="1:14" s="118" customFormat="1" ht="13.5" customHeight="1">
      <c r="A417" s="130"/>
      <c r="B417" s="131"/>
      <c r="C417" s="131"/>
      <c r="E417" s="132"/>
      <c r="F417" s="133"/>
      <c r="G417" s="134"/>
    </row>
    <row r="418" spans="1:14" s="38" customFormat="1" ht="13.5" customHeight="1">
      <c r="A418" s="50"/>
      <c r="B418" s="136"/>
      <c r="C418" s="136"/>
      <c r="E418" s="95"/>
      <c r="F418" s="137"/>
      <c r="G418" s="138"/>
    </row>
    <row r="421" spans="1:14" ht="13.5" customHeight="1">
      <c r="L421" s="97"/>
      <c r="M421" s="98"/>
      <c r="N421" s="99"/>
    </row>
    <row r="422" spans="1:14" ht="13.5" customHeight="1">
      <c r="L422" s="101" t="s">
        <v>77</v>
      </c>
      <c r="M422" s="102" t="s">
        <v>78</v>
      </c>
      <c r="N422" s="103" t="s">
        <v>79</v>
      </c>
    </row>
    <row r="423" spans="1:14" ht="13.5" customHeight="1">
      <c r="L423" s="106" t="e">
        <f>IF(COUNTA(#REF!)=0,IF(#REF!="","",#REF!),IF(#REF!="","",#REF!))</f>
        <v>#REF!</v>
      </c>
      <c r="M423" s="107" t="e">
        <f>IF(COUNTA(#REF!)=0,IF(#REF!="","",#REF!),IF(#REF!="","",#REF!))</f>
        <v>#REF!</v>
      </c>
      <c r="N423" s="108" t="e">
        <f>IF(AND(L423&lt;&gt;"",M423&lt;&gt;""),L423&amp;"/"&amp;M423,IF(AND(L423&lt;&gt;"",M423=""),L423,IF(AND(L423="",M423&lt;&gt;""),M423,"")))</f>
        <v>#REF!</v>
      </c>
    </row>
    <row r="424" spans="1:14" ht="13.5" customHeight="1">
      <c r="L424" s="101" t="e">
        <f>IF(COUNTA(#REF!)=0,IF(#REF!="","",#REF!),IF(#REF!="","",#REF!))</f>
        <v>#REF!</v>
      </c>
      <c r="M424" s="102" t="e">
        <f>IF(COUNTA(#REF!)=0,IF(#REF!="","",#REF!),IF(#REF!="","",#REF!))</f>
        <v>#REF!</v>
      </c>
      <c r="N424" s="103" t="e">
        <f>IF(AND(L424&lt;&gt;"",M424&lt;&gt;""),L424&amp;"/"&amp;M424,IF(AND(L424&lt;&gt;"",M424=""),L424,IF(AND(L424="",M424&lt;&gt;""),M424,"")))</f>
        <v>#REF!</v>
      </c>
    </row>
    <row r="425" spans="1:14" ht="13.5" customHeight="1">
      <c r="L425" s="106" t="e">
        <f>IF(COUNTA(#REF!)=0,IF(#REF!="","",#REF!),IF(#REF!="","",#REF!))</f>
        <v>#REF!</v>
      </c>
      <c r="M425" s="107" t="e">
        <f>IF(COUNTA(#REF!)=0,IF(#REF!="","",#REF!),IF(#REF!="","",#REF!))</f>
        <v>#REF!</v>
      </c>
      <c r="N425" s="108" t="e">
        <f t="shared" ref="N425:N454" si="14">IF(AND(L425&lt;&gt;"",M425&lt;&gt;""),L425&amp;"/"&amp;M425,IF(AND(L425&lt;&gt;"",M425=""),L425,IF(AND(L425="",M425&lt;&gt;""),M425,"")))</f>
        <v>#REF!</v>
      </c>
    </row>
    <row r="426" spans="1:14" ht="13.5" customHeight="1">
      <c r="L426" s="101" t="e">
        <f>IF(COUNTA(#REF!)=0,IF(#REF!="","",#REF!),IF(#REF!="","",#REF!))</f>
        <v>#REF!</v>
      </c>
      <c r="M426" s="102" t="e">
        <f>IF(COUNTA(#REF!)=0,IF(#REF!="","",#REF!),IF(#REF!="","",#REF!))</f>
        <v>#REF!</v>
      </c>
      <c r="N426" s="103" t="e">
        <f t="shared" si="14"/>
        <v>#REF!</v>
      </c>
    </row>
    <row r="427" spans="1:14" ht="13.5" customHeight="1">
      <c r="L427" s="106" t="e">
        <f>IF(COUNTA(#REF!)=0,IF(#REF!="","",#REF!),IF(#REF!="","",#REF!))</f>
        <v>#REF!</v>
      </c>
      <c r="M427" s="107" t="e">
        <f>IF(COUNTA(#REF!)=0,IF(#REF!="","",#REF!),IF(#REF!="","",#REF!))</f>
        <v>#REF!</v>
      </c>
      <c r="N427" s="108" t="e">
        <f t="shared" si="14"/>
        <v>#REF!</v>
      </c>
    </row>
    <row r="428" spans="1:14" ht="13.5" customHeight="1">
      <c r="L428" s="101" t="e">
        <f>IF(COUNTA(#REF!)=0,IF(#REF!="","",#REF!),IF(#REF!="","",#REF!))</f>
        <v>#REF!</v>
      </c>
      <c r="M428" s="102" t="e">
        <f>IF(COUNTA(#REF!)=0,IF(#REF!="","",#REF!),IF(#REF!="","",#REF!))</f>
        <v>#REF!</v>
      </c>
      <c r="N428" s="103" t="e">
        <f t="shared" si="14"/>
        <v>#REF!</v>
      </c>
    </row>
    <row r="429" spans="1:14" ht="13.5" customHeight="1">
      <c r="L429" s="106" t="e">
        <f>IF(COUNTA(#REF!)=0,IF(#REF!="","",#REF!),IF(#REF!="","",#REF!))</f>
        <v>#REF!</v>
      </c>
      <c r="M429" s="107" t="e">
        <f>IF(COUNTA(#REF!)=0,IF(#REF!="","",#REF!),IF(#REF!="","",#REF!))</f>
        <v>#REF!</v>
      </c>
      <c r="N429" s="108" t="e">
        <f t="shared" si="14"/>
        <v>#REF!</v>
      </c>
    </row>
    <row r="430" spans="1:14" ht="13.5" customHeight="1">
      <c r="L430" s="101" t="e">
        <f>IF(COUNTA(#REF!)=0,IF(#REF!="","",#REF!),IF(#REF!="","",#REF!))</f>
        <v>#REF!</v>
      </c>
      <c r="M430" s="102" t="e">
        <f>IF(COUNTA(#REF!)=0,IF(#REF!="","",#REF!),IF(#REF!="","",#REF!))</f>
        <v>#REF!</v>
      </c>
      <c r="N430" s="103" t="e">
        <f t="shared" si="14"/>
        <v>#REF!</v>
      </c>
    </row>
    <row r="431" spans="1:14" ht="13.5" customHeight="1">
      <c r="L431" s="106" t="e">
        <f>IF(COUNTA(#REF!)=0,IF(#REF!="","",#REF!),IF(#REF!="","",#REF!))</f>
        <v>#REF!</v>
      </c>
      <c r="M431" s="107" t="e">
        <f>IF(COUNTA(#REF!)=0,IF(#REF!="","",#REF!),IF(#REF!="","",#REF!))</f>
        <v>#REF!</v>
      </c>
      <c r="N431" s="108" t="e">
        <f t="shared" si="14"/>
        <v>#REF!</v>
      </c>
    </row>
    <row r="432" spans="1:14" ht="13.5" customHeight="1">
      <c r="L432" s="101" t="e">
        <f>IF(COUNTA(#REF!)=0,IF(#REF!="","",#REF!),IF(#REF!="","",#REF!))</f>
        <v>#REF!</v>
      </c>
      <c r="M432" s="102" t="e">
        <f>IF(COUNTA(#REF!)=0,IF(#REF!="","",#REF!),IF(#REF!="","",#REF!))</f>
        <v>#REF!</v>
      </c>
      <c r="N432" s="103" t="e">
        <f t="shared" si="14"/>
        <v>#REF!</v>
      </c>
    </row>
    <row r="433" spans="12:14" ht="13.5" customHeight="1">
      <c r="L433" s="106" t="e">
        <f>IF(COUNTA(#REF!)=0,IF(#REF!="","",#REF!),IF(#REF!="","",#REF!))</f>
        <v>#REF!</v>
      </c>
      <c r="M433" s="107" t="e">
        <f>IF(COUNTA(#REF!)=0,IF(#REF!="","",#REF!),IF(#REF!="","",#REF!))</f>
        <v>#REF!</v>
      </c>
      <c r="N433" s="108" t="e">
        <f t="shared" si="14"/>
        <v>#REF!</v>
      </c>
    </row>
    <row r="434" spans="12:14" ht="13.5" customHeight="1">
      <c r="L434" s="101" t="e">
        <f>IF(COUNTA(#REF!)=0,IF(#REF!="","",#REF!),IF(#REF!="","",#REF!))</f>
        <v>#REF!</v>
      </c>
      <c r="M434" s="102" t="e">
        <f>IF(COUNTA(#REF!)=0,IF(#REF!="","",#REF!),IF(#REF!="","",#REF!))</f>
        <v>#REF!</v>
      </c>
      <c r="N434" s="103" t="e">
        <f t="shared" si="14"/>
        <v>#REF!</v>
      </c>
    </row>
    <row r="435" spans="12:14" ht="13.5" customHeight="1">
      <c r="L435" s="106" t="e">
        <f>IF(COUNTA(#REF!)=0,IF(#REF!="","",#REF!),IF(#REF!="","",#REF!))</f>
        <v>#REF!</v>
      </c>
      <c r="M435" s="107" t="e">
        <f>IF(COUNTA(#REF!)=0,IF(#REF!="","",#REF!),IF(#REF!="","",#REF!))</f>
        <v>#REF!</v>
      </c>
      <c r="N435" s="108" t="e">
        <f t="shared" si="14"/>
        <v>#REF!</v>
      </c>
    </row>
    <row r="436" spans="12:14" ht="13.5" customHeight="1">
      <c r="L436" s="101" t="e">
        <f>IF(COUNTA(#REF!)=0,IF(#REF!="","",#REF!),IF(#REF!="","",#REF!))</f>
        <v>#REF!</v>
      </c>
      <c r="M436" s="102" t="e">
        <f>IF(COUNTA(#REF!)=0,IF(#REF!="","",#REF!),IF(#REF!="","",#REF!))</f>
        <v>#REF!</v>
      </c>
      <c r="N436" s="103" t="e">
        <f t="shared" si="14"/>
        <v>#REF!</v>
      </c>
    </row>
    <row r="437" spans="12:14" ht="13.5" customHeight="1">
      <c r="L437" s="106" t="e">
        <f>IF(COUNTA(#REF!)=0,IF(#REF!="","",#REF!),IF(#REF!="","",#REF!))</f>
        <v>#REF!</v>
      </c>
      <c r="M437" s="107" t="e">
        <f>IF(COUNTA(#REF!)=0,IF(#REF!="","",#REF!),IF(#REF!="","",#REF!))</f>
        <v>#REF!</v>
      </c>
      <c r="N437" s="108" t="e">
        <f t="shared" si="14"/>
        <v>#REF!</v>
      </c>
    </row>
    <row r="438" spans="12:14" ht="13.5" customHeight="1">
      <c r="L438" s="101" t="e">
        <f>IF(COUNTA(#REF!)=0,IF(#REF!="","",#REF!),IF(#REF!="","",#REF!))</f>
        <v>#REF!</v>
      </c>
      <c r="M438" s="102" t="e">
        <f>IF(COUNTA(#REF!)=0,IF(#REF!="","",#REF!),IF(#REF!="","",#REF!))</f>
        <v>#REF!</v>
      </c>
      <c r="N438" s="103" t="e">
        <f t="shared" si="14"/>
        <v>#REF!</v>
      </c>
    </row>
    <row r="439" spans="12:14" ht="13.5" customHeight="1">
      <c r="L439" s="106" t="e">
        <f>IF(COUNTA(#REF!)=0,IF(#REF!="","",#REF!),IF(#REF!="","",#REF!))</f>
        <v>#REF!</v>
      </c>
      <c r="M439" s="107" t="e">
        <f>IF(COUNTA(#REF!)=0,IF(#REF!="","",#REF!),IF(#REF!="","",#REF!))</f>
        <v>#REF!</v>
      </c>
      <c r="N439" s="108" t="e">
        <f t="shared" si="14"/>
        <v>#REF!</v>
      </c>
    </row>
    <row r="440" spans="12:14" ht="13.5" customHeight="1">
      <c r="L440" s="101" t="e">
        <f>IF(COUNTA(#REF!)=0,IF(#REF!="","",#REF!),IF(#REF!="","",#REF!))</f>
        <v>#REF!</v>
      </c>
      <c r="M440" s="102" t="e">
        <f>IF(COUNTA(#REF!)=0,IF(#REF!="","",#REF!),IF(#REF!="","",#REF!))</f>
        <v>#REF!</v>
      </c>
      <c r="N440" s="103" t="e">
        <f t="shared" si="14"/>
        <v>#REF!</v>
      </c>
    </row>
    <row r="441" spans="12:14" ht="13.5" customHeight="1">
      <c r="L441" s="106" t="e">
        <f>IF(COUNTA(#REF!)=0,IF(#REF!="","",#REF!),IF(#REF!="","",#REF!))</f>
        <v>#REF!</v>
      </c>
      <c r="M441" s="107" t="e">
        <f>IF(COUNTA(#REF!)=0,IF(#REF!="","",#REF!),IF(#REF!="","",#REF!))</f>
        <v>#REF!</v>
      </c>
      <c r="N441" s="108" t="e">
        <f t="shared" si="14"/>
        <v>#REF!</v>
      </c>
    </row>
    <row r="442" spans="12:14" ht="13.5" customHeight="1">
      <c r="L442" s="101" t="e">
        <f>IF(COUNTA(#REF!)=0,IF(#REF!="","",#REF!),IF(#REF!="","",#REF!))</f>
        <v>#REF!</v>
      </c>
      <c r="M442" s="102" t="e">
        <f>IF(COUNTA(#REF!)=0,IF(#REF!="","",#REF!),IF(#REF!="","",#REF!))</f>
        <v>#REF!</v>
      </c>
      <c r="N442" s="103" t="e">
        <f t="shared" si="14"/>
        <v>#REF!</v>
      </c>
    </row>
    <row r="443" spans="12:14" ht="13.5" customHeight="1">
      <c r="L443" s="106" t="e">
        <f>IF(COUNTA(#REF!)=0,IF(#REF!="","",#REF!),IF(#REF!="","",#REF!))</f>
        <v>#REF!</v>
      </c>
      <c r="M443" s="107" t="e">
        <f>IF(COUNTA(#REF!)=0,IF(#REF!="","",#REF!),IF(#REF!="","",#REF!))</f>
        <v>#REF!</v>
      </c>
      <c r="N443" s="108" t="e">
        <f t="shared" si="14"/>
        <v>#REF!</v>
      </c>
    </row>
    <row r="444" spans="12:14" ht="13.5" customHeight="1">
      <c r="L444" s="101" t="e">
        <f>IF(COUNTA(#REF!)=0,IF(#REF!="","",#REF!),IF(#REF!="","",#REF!))</f>
        <v>#REF!</v>
      </c>
      <c r="M444" s="102" t="e">
        <f>IF(COUNTA(#REF!)=0,IF(#REF!="","",#REF!),IF(#REF!="","",#REF!))</f>
        <v>#REF!</v>
      </c>
      <c r="N444" s="103" t="e">
        <f t="shared" si="14"/>
        <v>#REF!</v>
      </c>
    </row>
    <row r="445" spans="12:14" ht="13.5" customHeight="1">
      <c r="L445" s="106" t="e">
        <f>IF(COUNTA(#REF!)=0,IF(#REF!="","",#REF!),IF(#REF!="","",#REF!))</f>
        <v>#REF!</v>
      </c>
      <c r="M445" s="107" t="e">
        <f>IF(COUNTA(#REF!)=0,IF(#REF!="","",#REF!),IF(#REF!="","",#REF!))</f>
        <v>#REF!</v>
      </c>
      <c r="N445" s="108" t="e">
        <f t="shared" si="14"/>
        <v>#REF!</v>
      </c>
    </row>
    <row r="446" spans="12:14" ht="13.5" customHeight="1">
      <c r="L446" s="101" t="e">
        <f>IF(COUNTA(#REF!)=0,IF(#REF!="","",#REF!),IF(#REF!="","",#REF!))</f>
        <v>#REF!</v>
      </c>
      <c r="M446" s="102" t="e">
        <f>IF(COUNTA(#REF!)=0,IF(#REF!="","",#REF!),IF(#REF!="","",#REF!))</f>
        <v>#REF!</v>
      </c>
      <c r="N446" s="103" t="e">
        <f t="shared" si="14"/>
        <v>#REF!</v>
      </c>
    </row>
    <row r="447" spans="12:14" ht="13.5" customHeight="1">
      <c r="L447" s="106" t="e">
        <f>IF(COUNTA(#REF!)=0,IF(#REF!="","",#REF!),IF(#REF!="","",#REF!))</f>
        <v>#REF!</v>
      </c>
      <c r="M447" s="107" t="e">
        <f>IF(COUNTA(#REF!)=0,IF(#REF!="","",#REF!),IF(#REF!="","",#REF!))</f>
        <v>#REF!</v>
      </c>
      <c r="N447" s="108" t="e">
        <f t="shared" si="14"/>
        <v>#REF!</v>
      </c>
    </row>
    <row r="448" spans="12:14" ht="13.5" customHeight="1">
      <c r="L448" s="101" t="e">
        <f>IF(COUNTA(#REF!)=0,IF(#REF!="","",#REF!),IF(#REF!="","",#REF!))</f>
        <v>#REF!</v>
      </c>
      <c r="M448" s="102" t="e">
        <f>IF(COUNTA(#REF!)=0,IF(#REF!="","",#REF!),IF(#REF!="","",#REF!))</f>
        <v>#REF!</v>
      </c>
      <c r="N448" s="103" t="e">
        <f t="shared" si="14"/>
        <v>#REF!</v>
      </c>
    </row>
    <row r="449" spans="12:14" ht="13.5" customHeight="1">
      <c r="L449" s="106" t="e">
        <f>IF(COUNTA(#REF!)=0,IF(#REF!="","",#REF!),IF(#REF!="","",#REF!))</f>
        <v>#REF!</v>
      </c>
      <c r="M449" s="107" t="e">
        <f>IF(COUNTA(#REF!)=0,IF(#REF!="","",#REF!),IF(#REF!="","",#REF!))</f>
        <v>#REF!</v>
      </c>
      <c r="N449" s="108" t="e">
        <f t="shared" si="14"/>
        <v>#REF!</v>
      </c>
    </row>
    <row r="450" spans="12:14" ht="13.5" customHeight="1">
      <c r="L450" s="101" t="e">
        <f>IF(COUNTA(#REF!)=0,IF(#REF!="","",#REF!),IF(#REF!="","",#REF!))</f>
        <v>#REF!</v>
      </c>
      <c r="M450" s="102" t="e">
        <f>IF(COUNTA(#REF!)=0,IF(#REF!="","",#REF!),IF(#REF!="","",#REF!))</f>
        <v>#REF!</v>
      </c>
      <c r="N450" s="103" t="e">
        <f t="shared" si="14"/>
        <v>#REF!</v>
      </c>
    </row>
    <row r="451" spans="12:14" ht="13.5" customHeight="1">
      <c r="L451" s="106" t="e">
        <f>IF(COUNTA(#REF!)=0,IF(#REF!="","",#REF!),IF(#REF!="","",#REF!))</f>
        <v>#REF!</v>
      </c>
      <c r="M451" s="107" t="e">
        <f>IF(COUNTA(#REF!)=0,IF(#REF!="","",#REF!),IF(#REF!="","",#REF!))</f>
        <v>#REF!</v>
      </c>
      <c r="N451" s="108" t="e">
        <f t="shared" si="14"/>
        <v>#REF!</v>
      </c>
    </row>
    <row r="452" spans="12:14" ht="13.5" customHeight="1">
      <c r="L452" s="101" t="e">
        <f>IF(COUNTA(#REF!)=0,IF(#REF!="","",#REF!),IF(#REF!="","",#REF!))</f>
        <v>#REF!</v>
      </c>
      <c r="M452" s="102" t="e">
        <f>IF(COUNTA(#REF!)=0,IF(#REF!="","",#REF!),IF(#REF!="","",#REF!))</f>
        <v>#REF!</v>
      </c>
      <c r="N452" s="103" t="e">
        <f t="shared" si="14"/>
        <v>#REF!</v>
      </c>
    </row>
    <row r="453" spans="12:14" ht="13.5" customHeight="1">
      <c r="L453" s="106" t="e">
        <f>IF(COUNTA(#REF!)=0,IF(#REF!="","",#REF!),IF(#REF!="","",#REF!))</f>
        <v>#REF!</v>
      </c>
      <c r="M453" s="107" t="e">
        <f>IF(COUNTA(#REF!)=0,IF(#REF!="","",#REF!),IF(#REF!="","",#REF!))</f>
        <v>#REF!</v>
      </c>
      <c r="N453" s="108" t="e">
        <f t="shared" si="14"/>
        <v>#REF!</v>
      </c>
    </row>
    <row r="454" spans="12:14" ht="13.5" customHeight="1">
      <c r="L454" s="94" t="e">
        <f>IF(COUNTA(#REF!)=0,IF(#REF!="","",#REF!),IF(#REF!="","",#REF!))</f>
        <v>#REF!</v>
      </c>
      <c r="M454" s="128" t="e">
        <f>IF(COUNTA(#REF!)=0,IF(#REF!="","",#REF!),IF(#REF!="","",#REF!))</f>
        <v>#REF!</v>
      </c>
      <c r="N454" s="129" t="e">
        <f t="shared" si="14"/>
        <v>#REF!</v>
      </c>
    </row>
    <row r="459" spans="12:14" ht="13.5" customHeight="1">
      <c r="L459" s="97"/>
      <c r="M459" s="98"/>
      <c r="N459" s="99"/>
    </row>
    <row r="460" spans="12:14" ht="13.5" customHeight="1">
      <c r="L460" s="101" t="s">
        <v>77</v>
      </c>
      <c r="M460" s="102" t="s">
        <v>78</v>
      </c>
      <c r="N460" s="103" t="s">
        <v>79</v>
      </c>
    </row>
    <row r="461" spans="12:14" ht="13.5" customHeight="1">
      <c r="L461" s="106" t="e">
        <f>IF(COUNTA(#REF!)=0,IF(#REF!="","",#REF!),IF(#REF!="","",#REF!))</f>
        <v>#REF!</v>
      </c>
      <c r="M461" s="107" t="e">
        <f>IF(COUNTA(#REF!)=0,IF(#REF!="","",#REF!),IF(#REF!="","",#REF!))</f>
        <v>#REF!</v>
      </c>
      <c r="N461" s="108" t="e">
        <f>IF(AND(L461&lt;&gt;"",M461&lt;&gt;""),L461&amp;"/"&amp;M461,IF(AND(L461&lt;&gt;"",M461=""),L461,IF(AND(L461="",M461&lt;&gt;""),M461,"")))</f>
        <v>#REF!</v>
      </c>
    </row>
    <row r="462" spans="12:14" ht="13.5" customHeight="1">
      <c r="L462" s="101" t="e">
        <f>IF(COUNTA(#REF!)=0,IF(#REF!="","",#REF!),IF(#REF!="","",#REF!))</f>
        <v>#REF!</v>
      </c>
      <c r="M462" s="102" t="e">
        <f>IF(COUNTA(#REF!)=0,IF(#REF!="","",#REF!),IF(#REF!="","",#REF!))</f>
        <v>#REF!</v>
      </c>
      <c r="N462" s="103" t="e">
        <f>IF(AND(L462&lt;&gt;"",M462&lt;&gt;""),L462&amp;"/"&amp;M462,IF(AND(L462&lt;&gt;"",M462=""),L462,IF(AND(L462="",M462&lt;&gt;""),M462,"")))</f>
        <v>#REF!</v>
      </c>
    </row>
    <row r="463" spans="12:14" ht="13.5" customHeight="1">
      <c r="L463" s="106" t="e">
        <f>IF(COUNTA(#REF!)=0,IF(#REF!="","",#REF!),IF(#REF!="","",#REF!))</f>
        <v>#REF!</v>
      </c>
      <c r="M463" s="107" t="e">
        <f>IF(COUNTA(#REF!)=0,IF(#REF!="","",#REF!),IF(#REF!="","",#REF!))</f>
        <v>#REF!</v>
      </c>
      <c r="N463" s="108" t="e">
        <f t="shared" ref="N463:N492" si="15">IF(AND(L463&lt;&gt;"",M463&lt;&gt;""),L463&amp;"/"&amp;M463,IF(AND(L463&lt;&gt;"",M463=""),L463,IF(AND(L463="",M463&lt;&gt;""),M463,"")))</f>
        <v>#REF!</v>
      </c>
    </row>
    <row r="464" spans="12:14" ht="13.5" customHeight="1">
      <c r="L464" s="101" t="e">
        <f>IF(COUNTA(#REF!)=0,IF(#REF!="","",#REF!),IF(#REF!="","",#REF!))</f>
        <v>#REF!</v>
      </c>
      <c r="M464" s="102" t="e">
        <f>IF(COUNTA(#REF!)=0,IF(#REF!="","",#REF!),IF(#REF!="","",#REF!))</f>
        <v>#REF!</v>
      </c>
      <c r="N464" s="103" t="e">
        <f t="shared" si="15"/>
        <v>#REF!</v>
      </c>
    </row>
    <row r="465" spans="12:14" ht="13.5" customHeight="1">
      <c r="L465" s="106" t="e">
        <f>IF(COUNTA(#REF!)=0,IF(#REF!="","",#REF!),IF(#REF!="","",#REF!))</f>
        <v>#REF!</v>
      </c>
      <c r="M465" s="107" t="e">
        <f>IF(COUNTA(#REF!)=0,IF(#REF!="","",#REF!),IF(#REF!="","",#REF!))</f>
        <v>#REF!</v>
      </c>
      <c r="N465" s="108" t="e">
        <f t="shared" si="15"/>
        <v>#REF!</v>
      </c>
    </row>
    <row r="466" spans="12:14" ht="13.5" customHeight="1">
      <c r="L466" s="101" t="e">
        <f>IF(COUNTA(#REF!)=0,IF(#REF!="","",#REF!),IF(#REF!="","",#REF!))</f>
        <v>#REF!</v>
      </c>
      <c r="M466" s="102" t="e">
        <f>IF(COUNTA(#REF!)=0,IF(#REF!="","",#REF!),IF(#REF!="","",#REF!))</f>
        <v>#REF!</v>
      </c>
      <c r="N466" s="103" t="e">
        <f t="shared" si="15"/>
        <v>#REF!</v>
      </c>
    </row>
    <row r="467" spans="12:14" ht="13.5" customHeight="1">
      <c r="L467" s="106" t="e">
        <f>IF(COUNTA(#REF!)=0,IF(#REF!="","",#REF!),IF(#REF!="","",#REF!))</f>
        <v>#REF!</v>
      </c>
      <c r="M467" s="107" t="e">
        <f>IF(COUNTA(#REF!)=0,IF(#REF!="","",#REF!),IF(#REF!="","",#REF!))</f>
        <v>#REF!</v>
      </c>
      <c r="N467" s="108" t="e">
        <f t="shared" si="15"/>
        <v>#REF!</v>
      </c>
    </row>
    <row r="468" spans="12:14" ht="13.5" customHeight="1">
      <c r="L468" s="101" t="e">
        <f>IF(COUNTA(#REF!)=0,IF(#REF!="","",#REF!),IF(#REF!="","",#REF!))</f>
        <v>#REF!</v>
      </c>
      <c r="M468" s="102" t="e">
        <f>IF(COUNTA(#REF!)=0,IF(#REF!="","",#REF!),IF(#REF!="","",#REF!))</f>
        <v>#REF!</v>
      </c>
      <c r="N468" s="103" t="e">
        <f t="shared" si="15"/>
        <v>#REF!</v>
      </c>
    </row>
    <row r="469" spans="12:14" ht="13.5" customHeight="1">
      <c r="L469" s="106" t="e">
        <f>IF(COUNTA(#REF!)=0,IF(#REF!="","",#REF!),IF(#REF!="","",#REF!))</f>
        <v>#REF!</v>
      </c>
      <c r="M469" s="107" t="e">
        <f>IF(COUNTA(#REF!)=0,IF(#REF!="","",#REF!),IF(#REF!="","",#REF!))</f>
        <v>#REF!</v>
      </c>
      <c r="N469" s="108" t="e">
        <f t="shared" si="15"/>
        <v>#REF!</v>
      </c>
    </row>
    <row r="470" spans="12:14" ht="13.5" customHeight="1">
      <c r="L470" s="101" t="e">
        <f>IF(COUNTA(#REF!)=0,IF(#REF!="","",#REF!),IF(#REF!="","",#REF!))</f>
        <v>#REF!</v>
      </c>
      <c r="M470" s="102" t="e">
        <f>IF(COUNTA(#REF!)=0,IF(#REF!="","",#REF!),IF(#REF!="","",#REF!))</f>
        <v>#REF!</v>
      </c>
      <c r="N470" s="103" t="e">
        <f t="shared" si="15"/>
        <v>#REF!</v>
      </c>
    </row>
    <row r="471" spans="12:14" ht="13.5" customHeight="1">
      <c r="L471" s="106" t="e">
        <f>IF(COUNTA(#REF!)=0,IF(#REF!="","",#REF!),IF(#REF!="","",#REF!))</f>
        <v>#REF!</v>
      </c>
      <c r="M471" s="107" t="e">
        <f>IF(COUNTA(#REF!)=0,IF(#REF!="","",#REF!),IF(#REF!="","",#REF!))</f>
        <v>#REF!</v>
      </c>
      <c r="N471" s="108" t="e">
        <f t="shared" si="15"/>
        <v>#REF!</v>
      </c>
    </row>
    <row r="472" spans="12:14" ht="13.5" customHeight="1">
      <c r="L472" s="101" t="e">
        <f>IF(COUNTA(#REF!)=0,IF(#REF!="","",#REF!),IF(#REF!="","",#REF!))</f>
        <v>#REF!</v>
      </c>
      <c r="M472" s="102" t="e">
        <f>IF(COUNTA(#REF!)=0,IF(#REF!="","",#REF!),IF(#REF!="","",#REF!))</f>
        <v>#REF!</v>
      </c>
      <c r="N472" s="103" t="e">
        <f t="shared" si="15"/>
        <v>#REF!</v>
      </c>
    </row>
    <row r="473" spans="12:14" ht="13.5" customHeight="1">
      <c r="L473" s="106" t="e">
        <f>IF(COUNTA(#REF!)=0,IF(#REF!="","",#REF!),IF(#REF!="","",#REF!))</f>
        <v>#REF!</v>
      </c>
      <c r="M473" s="107" t="e">
        <f>IF(COUNTA(#REF!)=0,IF(#REF!="","",#REF!),IF(#REF!="","",#REF!))</f>
        <v>#REF!</v>
      </c>
      <c r="N473" s="108" t="e">
        <f t="shared" si="15"/>
        <v>#REF!</v>
      </c>
    </row>
    <row r="474" spans="12:14" ht="13.5" customHeight="1">
      <c r="L474" s="101" t="e">
        <f>IF(COUNTA(#REF!)=0,IF(#REF!="","",#REF!),IF(#REF!="","",#REF!))</f>
        <v>#REF!</v>
      </c>
      <c r="M474" s="102" t="e">
        <f>IF(COUNTA(#REF!)=0,IF(#REF!="","",#REF!),IF(#REF!="","",#REF!))</f>
        <v>#REF!</v>
      </c>
      <c r="N474" s="103" t="e">
        <f t="shared" si="15"/>
        <v>#REF!</v>
      </c>
    </row>
    <row r="475" spans="12:14" ht="13.5" customHeight="1">
      <c r="L475" s="106" t="e">
        <f>IF(COUNTA(#REF!)=0,IF(#REF!="","",#REF!),IF(#REF!="","",#REF!))</f>
        <v>#REF!</v>
      </c>
      <c r="M475" s="107" t="e">
        <f>IF(COUNTA(#REF!)=0,IF(#REF!="","",#REF!),IF(#REF!="","",#REF!))</f>
        <v>#REF!</v>
      </c>
      <c r="N475" s="108" t="e">
        <f t="shared" si="15"/>
        <v>#REF!</v>
      </c>
    </row>
    <row r="476" spans="12:14" ht="13.5" customHeight="1">
      <c r="L476" s="101" t="e">
        <f>IF(COUNTA(#REF!)=0,IF(#REF!="","",#REF!),IF(#REF!="","",#REF!))</f>
        <v>#REF!</v>
      </c>
      <c r="M476" s="102" t="e">
        <f>IF(COUNTA(#REF!)=0,IF(#REF!="","",#REF!),IF(#REF!="","",#REF!))</f>
        <v>#REF!</v>
      </c>
      <c r="N476" s="103" t="e">
        <f t="shared" si="15"/>
        <v>#REF!</v>
      </c>
    </row>
    <row r="477" spans="12:14" ht="13.5" customHeight="1">
      <c r="L477" s="106" t="e">
        <f>IF(COUNTA(#REF!)=0,IF(#REF!="","",#REF!),IF(#REF!="","",#REF!))</f>
        <v>#REF!</v>
      </c>
      <c r="M477" s="107" t="e">
        <f>IF(COUNTA(#REF!)=0,IF(#REF!="","",#REF!),IF(#REF!="","",#REF!))</f>
        <v>#REF!</v>
      </c>
      <c r="N477" s="108" t="e">
        <f t="shared" si="15"/>
        <v>#REF!</v>
      </c>
    </row>
    <row r="478" spans="12:14" ht="13.5" customHeight="1">
      <c r="L478" s="101" t="e">
        <f>IF(COUNTA(#REF!)=0,IF(#REF!="","",#REF!),IF(#REF!="","",#REF!))</f>
        <v>#REF!</v>
      </c>
      <c r="M478" s="102" t="e">
        <f>IF(COUNTA(#REF!)=0,IF(#REF!="","",#REF!),IF(#REF!="","",#REF!))</f>
        <v>#REF!</v>
      </c>
      <c r="N478" s="103" t="e">
        <f t="shared" si="15"/>
        <v>#REF!</v>
      </c>
    </row>
    <row r="479" spans="12:14" ht="13.5" customHeight="1">
      <c r="L479" s="106" t="e">
        <f>IF(COUNTA(#REF!)=0,IF(#REF!="","",#REF!),IF(#REF!="","",#REF!))</f>
        <v>#REF!</v>
      </c>
      <c r="M479" s="107" t="e">
        <f>IF(COUNTA(#REF!)=0,IF(#REF!="","",#REF!),IF(#REF!="","",#REF!))</f>
        <v>#REF!</v>
      </c>
      <c r="N479" s="108" t="e">
        <f t="shared" si="15"/>
        <v>#REF!</v>
      </c>
    </row>
    <row r="480" spans="12:14" ht="13.5" customHeight="1">
      <c r="L480" s="101" t="e">
        <f>IF(COUNTA(#REF!)=0,IF(#REF!="","",#REF!),IF(#REF!="","",#REF!))</f>
        <v>#REF!</v>
      </c>
      <c r="M480" s="102" t="e">
        <f>IF(COUNTA(#REF!)=0,IF(#REF!="","",#REF!),IF(#REF!="","",#REF!))</f>
        <v>#REF!</v>
      </c>
      <c r="N480" s="103" t="e">
        <f t="shared" si="15"/>
        <v>#REF!</v>
      </c>
    </row>
    <row r="481" spans="12:14" ht="13.5" customHeight="1">
      <c r="L481" s="106" t="e">
        <f>IF(COUNTA(#REF!)=0,IF(#REF!="","",#REF!),IF(#REF!="","",#REF!))</f>
        <v>#REF!</v>
      </c>
      <c r="M481" s="107" t="e">
        <f>IF(COUNTA(#REF!)=0,IF(#REF!="","",#REF!),IF(#REF!="","",#REF!))</f>
        <v>#REF!</v>
      </c>
      <c r="N481" s="108" t="e">
        <f t="shared" si="15"/>
        <v>#REF!</v>
      </c>
    </row>
    <row r="482" spans="12:14" ht="13.5" customHeight="1">
      <c r="L482" s="101" t="e">
        <f>IF(COUNTA(#REF!)=0,IF(#REF!="","",#REF!),IF(#REF!="","",#REF!))</f>
        <v>#REF!</v>
      </c>
      <c r="M482" s="102" t="e">
        <f>IF(COUNTA(#REF!)=0,IF(#REF!="","",#REF!),IF(#REF!="","",#REF!))</f>
        <v>#REF!</v>
      </c>
      <c r="N482" s="103" t="e">
        <f t="shared" si="15"/>
        <v>#REF!</v>
      </c>
    </row>
    <row r="483" spans="12:14" ht="13.5" customHeight="1">
      <c r="L483" s="106" t="e">
        <f>IF(COUNTA(#REF!)=0,IF(#REF!="","",#REF!),IF(#REF!="","",#REF!))</f>
        <v>#REF!</v>
      </c>
      <c r="M483" s="107" t="e">
        <f>IF(COUNTA(#REF!)=0,IF(#REF!="","",#REF!),IF(#REF!="","",#REF!))</f>
        <v>#REF!</v>
      </c>
      <c r="N483" s="108" t="e">
        <f t="shared" si="15"/>
        <v>#REF!</v>
      </c>
    </row>
    <row r="484" spans="12:14" ht="13.5" customHeight="1">
      <c r="L484" s="101" t="e">
        <f>IF(COUNTA(#REF!)=0,IF(#REF!="","",#REF!),IF(#REF!="","",#REF!))</f>
        <v>#REF!</v>
      </c>
      <c r="M484" s="102" t="e">
        <f>IF(COUNTA(#REF!)=0,IF(#REF!="","",#REF!),IF(#REF!="","",#REF!))</f>
        <v>#REF!</v>
      </c>
      <c r="N484" s="103" t="e">
        <f t="shared" si="15"/>
        <v>#REF!</v>
      </c>
    </row>
    <row r="485" spans="12:14" ht="13.5" customHeight="1">
      <c r="L485" s="106" t="e">
        <f>IF(COUNTA(#REF!)=0,IF(#REF!="","",#REF!),IF(#REF!="","",#REF!))</f>
        <v>#REF!</v>
      </c>
      <c r="M485" s="107" t="e">
        <f>IF(COUNTA(#REF!)=0,IF(#REF!="","",#REF!),IF(#REF!="","",#REF!))</f>
        <v>#REF!</v>
      </c>
      <c r="N485" s="108" t="e">
        <f t="shared" si="15"/>
        <v>#REF!</v>
      </c>
    </row>
    <row r="486" spans="12:14" ht="13.5" customHeight="1">
      <c r="L486" s="101" t="e">
        <f>IF(COUNTA(#REF!)=0,IF(#REF!="","",#REF!),IF(#REF!="","",#REF!))</f>
        <v>#REF!</v>
      </c>
      <c r="M486" s="102" t="e">
        <f>IF(COUNTA(#REF!)=0,IF(#REF!="","",#REF!),IF(#REF!="","",#REF!))</f>
        <v>#REF!</v>
      </c>
      <c r="N486" s="103" t="e">
        <f t="shared" si="15"/>
        <v>#REF!</v>
      </c>
    </row>
    <row r="487" spans="12:14" ht="13.5" customHeight="1">
      <c r="L487" s="106" t="e">
        <f>IF(COUNTA(#REF!)=0,IF(#REF!="","",#REF!),IF(#REF!="","",#REF!))</f>
        <v>#REF!</v>
      </c>
      <c r="M487" s="107" t="e">
        <f>IF(COUNTA(#REF!)=0,IF(#REF!="","",#REF!),IF(#REF!="","",#REF!))</f>
        <v>#REF!</v>
      </c>
      <c r="N487" s="108" t="e">
        <f t="shared" si="15"/>
        <v>#REF!</v>
      </c>
    </row>
    <row r="488" spans="12:14" ht="13.5" customHeight="1">
      <c r="L488" s="101" t="e">
        <f>IF(COUNTA(#REF!)=0,IF(#REF!="","",#REF!),IF(#REF!="","",#REF!))</f>
        <v>#REF!</v>
      </c>
      <c r="M488" s="102" t="e">
        <f>IF(COUNTA(#REF!)=0,IF(#REF!="","",#REF!),IF(#REF!="","",#REF!))</f>
        <v>#REF!</v>
      </c>
      <c r="N488" s="103" t="e">
        <f t="shared" si="15"/>
        <v>#REF!</v>
      </c>
    </row>
    <row r="489" spans="12:14" ht="13.5" customHeight="1">
      <c r="L489" s="106" t="e">
        <f>IF(COUNTA(#REF!)=0,IF(#REF!="","",#REF!),IF(#REF!="","",#REF!))</f>
        <v>#REF!</v>
      </c>
      <c r="M489" s="107" t="e">
        <f>IF(COUNTA(#REF!)=0,IF(#REF!="","",#REF!),IF(#REF!="","",#REF!))</f>
        <v>#REF!</v>
      </c>
      <c r="N489" s="108" t="e">
        <f t="shared" si="15"/>
        <v>#REF!</v>
      </c>
    </row>
    <row r="490" spans="12:14" ht="13.5" customHeight="1">
      <c r="L490" s="101" t="e">
        <f>IF(COUNTA(#REF!)=0,IF(#REF!="","",#REF!),IF(#REF!="","",#REF!))</f>
        <v>#REF!</v>
      </c>
      <c r="M490" s="102" t="e">
        <f>IF(COUNTA(#REF!)=0,IF(#REF!="","",#REF!),IF(#REF!="","",#REF!))</f>
        <v>#REF!</v>
      </c>
      <c r="N490" s="103" t="e">
        <f t="shared" si="15"/>
        <v>#REF!</v>
      </c>
    </row>
    <row r="491" spans="12:14" ht="13.5" customHeight="1">
      <c r="L491" s="106" t="e">
        <f>IF(COUNTA(#REF!)=0,IF(#REF!="","",#REF!),IF(#REF!="","",#REF!))</f>
        <v>#REF!</v>
      </c>
      <c r="M491" s="107" t="e">
        <f>IF(COUNTA(#REF!)=0,IF(#REF!="","",#REF!),IF(#REF!="","",#REF!))</f>
        <v>#REF!</v>
      </c>
      <c r="N491" s="108" t="e">
        <f t="shared" si="15"/>
        <v>#REF!</v>
      </c>
    </row>
    <row r="492" spans="12:14" ht="13.5" customHeight="1">
      <c r="L492" s="94" t="e">
        <f>IF(COUNTA(#REF!)=0,IF(#REF!="","",#REF!),IF(#REF!="","",#REF!))</f>
        <v>#REF!</v>
      </c>
      <c r="M492" s="128" t="e">
        <f>IF(COUNTA(#REF!)=0,IF(#REF!="","",#REF!),IF(#REF!="","",#REF!))</f>
        <v>#REF!</v>
      </c>
      <c r="N492" s="129" t="e">
        <f t="shared" si="15"/>
        <v>#REF!</v>
      </c>
    </row>
    <row r="497" spans="12:14" ht="13.5" customHeight="1">
      <c r="L497" s="97"/>
      <c r="M497" s="98"/>
      <c r="N497" s="99"/>
    </row>
    <row r="498" spans="12:14" ht="13.5" customHeight="1">
      <c r="L498" s="101" t="s">
        <v>77</v>
      </c>
      <c r="M498" s="102" t="s">
        <v>78</v>
      </c>
      <c r="N498" s="103" t="s">
        <v>79</v>
      </c>
    </row>
    <row r="499" spans="12:14" ht="13.5" customHeight="1">
      <c r="L499" s="106" t="e">
        <f>IF(COUNTA(#REF!)=0,IF(#REF!="","",#REF!),IF(#REF!="","",#REF!))</f>
        <v>#REF!</v>
      </c>
      <c r="M499" s="107" t="e">
        <f>IF(COUNTA(#REF!)=0,IF(#REF!="","",#REF!),IF(#REF!="","",#REF!))</f>
        <v>#REF!</v>
      </c>
      <c r="N499" s="108" t="e">
        <f>IF(AND(L499&lt;&gt;"",M499&lt;&gt;""),L499&amp;"/"&amp;M499,IF(AND(L499&lt;&gt;"",M499=""),L499,IF(AND(L499="",M499&lt;&gt;""),M499,"")))</f>
        <v>#REF!</v>
      </c>
    </row>
    <row r="500" spans="12:14" ht="13.5" customHeight="1">
      <c r="L500" s="101" t="e">
        <f>IF(COUNTA(#REF!)=0,IF(#REF!="","",#REF!),IF(#REF!="","",#REF!))</f>
        <v>#REF!</v>
      </c>
      <c r="M500" s="102" t="e">
        <f>IF(COUNTA(#REF!)=0,IF(#REF!="","",#REF!),IF(#REF!="","",#REF!))</f>
        <v>#REF!</v>
      </c>
      <c r="N500" s="103" t="e">
        <f>IF(AND(L500&lt;&gt;"",M500&lt;&gt;""),L500&amp;"/"&amp;M500,IF(AND(L500&lt;&gt;"",M500=""),L500,IF(AND(L500="",M500&lt;&gt;""),M500,"")))</f>
        <v>#REF!</v>
      </c>
    </row>
    <row r="501" spans="12:14" ht="13.5" customHeight="1">
      <c r="L501" s="106" t="e">
        <f>IF(COUNTA(#REF!)=0,IF(#REF!="","",#REF!),IF(#REF!="","",#REF!))</f>
        <v>#REF!</v>
      </c>
      <c r="M501" s="107" t="e">
        <f>IF(COUNTA(#REF!)=0,IF(#REF!="","",#REF!),IF(#REF!="","",#REF!))</f>
        <v>#REF!</v>
      </c>
      <c r="N501" s="108" t="e">
        <f t="shared" ref="N501:N530" si="16">IF(AND(L501&lt;&gt;"",M501&lt;&gt;""),L501&amp;"/"&amp;M501,IF(AND(L501&lt;&gt;"",M501=""),L501,IF(AND(L501="",M501&lt;&gt;""),M501,"")))</f>
        <v>#REF!</v>
      </c>
    </row>
    <row r="502" spans="12:14" ht="13.5" customHeight="1">
      <c r="L502" s="101" t="e">
        <f>IF(COUNTA(#REF!)=0,IF(#REF!="","",#REF!),IF(#REF!="","",#REF!))</f>
        <v>#REF!</v>
      </c>
      <c r="M502" s="102" t="e">
        <f>IF(COUNTA(#REF!)=0,IF(#REF!="","",#REF!),IF(#REF!="","",#REF!))</f>
        <v>#REF!</v>
      </c>
      <c r="N502" s="103" t="e">
        <f t="shared" si="16"/>
        <v>#REF!</v>
      </c>
    </row>
    <row r="503" spans="12:14" ht="13.5" customHeight="1">
      <c r="L503" s="106" t="e">
        <f>IF(COUNTA(#REF!)=0,IF(#REF!="","",#REF!),IF(#REF!="","",#REF!))</f>
        <v>#REF!</v>
      </c>
      <c r="M503" s="107" t="e">
        <f>IF(COUNTA(#REF!)=0,IF(#REF!="","",#REF!),IF(#REF!="","",#REF!))</f>
        <v>#REF!</v>
      </c>
      <c r="N503" s="108" t="e">
        <f t="shared" si="16"/>
        <v>#REF!</v>
      </c>
    </row>
    <row r="504" spans="12:14" ht="13.5" customHeight="1">
      <c r="L504" s="101" t="e">
        <f>IF(COUNTA(#REF!)=0,IF(#REF!="","",#REF!),IF(#REF!="","",#REF!))</f>
        <v>#REF!</v>
      </c>
      <c r="M504" s="102" t="e">
        <f>IF(COUNTA(#REF!)=0,IF(#REF!="","",#REF!),IF(#REF!="","",#REF!))</f>
        <v>#REF!</v>
      </c>
      <c r="N504" s="103" t="e">
        <f t="shared" si="16"/>
        <v>#REF!</v>
      </c>
    </row>
    <row r="505" spans="12:14" ht="13.5" customHeight="1">
      <c r="L505" s="106" t="e">
        <f>IF(COUNTA(#REF!)=0,IF(#REF!="","",#REF!),IF(#REF!="","",#REF!))</f>
        <v>#REF!</v>
      </c>
      <c r="M505" s="107" t="e">
        <f>IF(COUNTA(#REF!)=0,IF(#REF!="","",#REF!),IF(#REF!="","",#REF!))</f>
        <v>#REF!</v>
      </c>
      <c r="N505" s="108" t="e">
        <f t="shared" si="16"/>
        <v>#REF!</v>
      </c>
    </row>
    <row r="506" spans="12:14" ht="13.5" customHeight="1">
      <c r="L506" s="101" t="e">
        <f>IF(COUNTA(#REF!)=0,IF(#REF!="","",#REF!),IF(#REF!="","",#REF!))</f>
        <v>#REF!</v>
      </c>
      <c r="M506" s="102" t="e">
        <f>IF(COUNTA(#REF!)=0,IF(#REF!="","",#REF!),IF(#REF!="","",#REF!))</f>
        <v>#REF!</v>
      </c>
      <c r="N506" s="103" t="e">
        <f t="shared" si="16"/>
        <v>#REF!</v>
      </c>
    </row>
    <row r="507" spans="12:14" ht="13.5" customHeight="1">
      <c r="L507" s="106" t="e">
        <f>IF(COUNTA(#REF!)=0,IF(#REF!="","",#REF!),IF(#REF!="","",#REF!))</f>
        <v>#REF!</v>
      </c>
      <c r="M507" s="107" t="e">
        <f>IF(COUNTA(#REF!)=0,IF(#REF!="","",#REF!),IF(#REF!="","",#REF!))</f>
        <v>#REF!</v>
      </c>
      <c r="N507" s="108" t="e">
        <f t="shared" si="16"/>
        <v>#REF!</v>
      </c>
    </row>
    <row r="508" spans="12:14" ht="13.5" customHeight="1">
      <c r="L508" s="101" t="e">
        <f>IF(COUNTA(#REF!)=0,IF(#REF!="","",#REF!),IF(#REF!="","",#REF!))</f>
        <v>#REF!</v>
      </c>
      <c r="M508" s="102" t="e">
        <f>IF(COUNTA(#REF!)=0,IF(#REF!="","",#REF!),IF(#REF!="","",#REF!))</f>
        <v>#REF!</v>
      </c>
      <c r="N508" s="103" t="e">
        <f t="shared" si="16"/>
        <v>#REF!</v>
      </c>
    </row>
    <row r="509" spans="12:14" ht="13.5" customHeight="1">
      <c r="L509" s="106" t="e">
        <f>IF(COUNTA(#REF!)=0,IF(#REF!="","",#REF!),IF(#REF!="","",#REF!))</f>
        <v>#REF!</v>
      </c>
      <c r="M509" s="107" t="e">
        <f>IF(COUNTA(#REF!)=0,IF(#REF!="","",#REF!),IF(#REF!="","",#REF!))</f>
        <v>#REF!</v>
      </c>
      <c r="N509" s="108" t="e">
        <f t="shared" si="16"/>
        <v>#REF!</v>
      </c>
    </row>
    <row r="510" spans="12:14" ht="13.5" customHeight="1">
      <c r="L510" s="101" t="e">
        <f>IF(COUNTA(#REF!)=0,IF(#REF!="","",#REF!),IF(#REF!="","",#REF!))</f>
        <v>#REF!</v>
      </c>
      <c r="M510" s="102" t="e">
        <f>IF(COUNTA(#REF!)=0,IF(#REF!="","",#REF!),IF(#REF!="","",#REF!))</f>
        <v>#REF!</v>
      </c>
      <c r="N510" s="103" t="e">
        <f t="shared" si="16"/>
        <v>#REF!</v>
      </c>
    </row>
    <row r="511" spans="12:14" ht="13.5" customHeight="1">
      <c r="L511" s="106" t="e">
        <f>IF(COUNTA(#REF!)=0,IF(#REF!="","",#REF!),IF(#REF!="","",#REF!))</f>
        <v>#REF!</v>
      </c>
      <c r="M511" s="107" t="e">
        <f>IF(COUNTA(#REF!)=0,IF(#REF!="","",#REF!),IF(#REF!="","",#REF!))</f>
        <v>#REF!</v>
      </c>
      <c r="N511" s="108" t="e">
        <f t="shared" si="16"/>
        <v>#REF!</v>
      </c>
    </row>
    <row r="512" spans="12:14" ht="13.5" customHeight="1">
      <c r="L512" s="101" t="e">
        <f>IF(COUNTA(#REF!)=0,IF(#REF!="","",#REF!),IF(#REF!="","",#REF!))</f>
        <v>#REF!</v>
      </c>
      <c r="M512" s="102" t="e">
        <f>IF(COUNTA(#REF!)=0,IF(#REF!="","",#REF!),IF(#REF!="","",#REF!))</f>
        <v>#REF!</v>
      </c>
      <c r="N512" s="103" t="e">
        <f t="shared" si="16"/>
        <v>#REF!</v>
      </c>
    </row>
    <row r="513" spans="12:14" ht="13.5" customHeight="1">
      <c r="L513" s="106" t="e">
        <f>IF(COUNTA(#REF!)=0,IF(#REF!="","",#REF!),IF(#REF!="","",#REF!))</f>
        <v>#REF!</v>
      </c>
      <c r="M513" s="107" t="e">
        <f>IF(COUNTA(#REF!)=0,IF(#REF!="","",#REF!),IF(#REF!="","",#REF!))</f>
        <v>#REF!</v>
      </c>
      <c r="N513" s="108" t="e">
        <f t="shared" si="16"/>
        <v>#REF!</v>
      </c>
    </row>
    <row r="514" spans="12:14" ht="13.5" customHeight="1">
      <c r="L514" s="101" t="e">
        <f>IF(COUNTA(#REF!)=0,IF(#REF!="","",#REF!),IF(#REF!="","",#REF!))</f>
        <v>#REF!</v>
      </c>
      <c r="M514" s="102" t="e">
        <f>IF(COUNTA(#REF!)=0,IF(#REF!="","",#REF!),IF(#REF!="","",#REF!))</f>
        <v>#REF!</v>
      </c>
      <c r="N514" s="103" t="e">
        <f t="shared" si="16"/>
        <v>#REF!</v>
      </c>
    </row>
    <row r="515" spans="12:14" ht="13.5" customHeight="1">
      <c r="L515" s="106" t="e">
        <f>IF(COUNTA(#REF!)=0,IF(#REF!="","",#REF!),IF(#REF!="","",#REF!))</f>
        <v>#REF!</v>
      </c>
      <c r="M515" s="107" t="e">
        <f>IF(COUNTA(#REF!)=0,IF(#REF!="","",#REF!),IF(#REF!="","",#REF!))</f>
        <v>#REF!</v>
      </c>
      <c r="N515" s="108" t="e">
        <f t="shared" si="16"/>
        <v>#REF!</v>
      </c>
    </row>
    <row r="516" spans="12:14" ht="13.5" customHeight="1">
      <c r="L516" s="101" t="e">
        <f>IF(COUNTA(#REF!)=0,IF(#REF!="","",#REF!),IF(#REF!="","",#REF!))</f>
        <v>#REF!</v>
      </c>
      <c r="M516" s="102" t="e">
        <f>IF(COUNTA(#REF!)=0,IF(#REF!="","",#REF!),IF(#REF!="","",#REF!))</f>
        <v>#REF!</v>
      </c>
      <c r="N516" s="103" t="e">
        <f t="shared" si="16"/>
        <v>#REF!</v>
      </c>
    </row>
    <row r="517" spans="12:14" ht="13.5" customHeight="1">
      <c r="L517" s="106" t="e">
        <f>IF(COUNTA(#REF!)=0,IF(#REF!="","",#REF!),IF(#REF!="","",#REF!))</f>
        <v>#REF!</v>
      </c>
      <c r="M517" s="107" t="e">
        <f>IF(COUNTA(#REF!)=0,IF(#REF!="","",#REF!),IF(#REF!="","",#REF!))</f>
        <v>#REF!</v>
      </c>
      <c r="N517" s="108" t="e">
        <f t="shared" si="16"/>
        <v>#REF!</v>
      </c>
    </row>
    <row r="518" spans="12:14" ht="13.5" customHeight="1">
      <c r="L518" s="101" t="e">
        <f>IF(COUNTA(#REF!)=0,IF(#REF!="","",#REF!),IF(#REF!="","",#REF!))</f>
        <v>#REF!</v>
      </c>
      <c r="M518" s="102" t="e">
        <f>IF(COUNTA(#REF!)=0,IF(#REF!="","",#REF!),IF(#REF!="","",#REF!))</f>
        <v>#REF!</v>
      </c>
      <c r="N518" s="103" t="e">
        <f t="shared" si="16"/>
        <v>#REF!</v>
      </c>
    </row>
    <row r="519" spans="12:14" ht="13.5" customHeight="1">
      <c r="L519" s="106" t="e">
        <f>IF(COUNTA(#REF!)=0,IF(#REF!="","",#REF!),IF(#REF!="","",#REF!))</f>
        <v>#REF!</v>
      </c>
      <c r="M519" s="107" t="e">
        <f>IF(COUNTA(#REF!)=0,IF(#REF!="","",#REF!),IF(#REF!="","",#REF!))</f>
        <v>#REF!</v>
      </c>
      <c r="N519" s="108" t="e">
        <f t="shared" si="16"/>
        <v>#REF!</v>
      </c>
    </row>
    <row r="520" spans="12:14" ht="13.5" customHeight="1">
      <c r="L520" s="101" t="e">
        <f>IF(COUNTA(#REF!)=0,IF(#REF!="","",#REF!),IF(#REF!="","",#REF!))</f>
        <v>#REF!</v>
      </c>
      <c r="M520" s="102" t="e">
        <f>IF(COUNTA(#REF!)=0,IF(#REF!="","",#REF!),IF(#REF!="","",#REF!))</f>
        <v>#REF!</v>
      </c>
      <c r="N520" s="103" t="e">
        <f t="shared" si="16"/>
        <v>#REF!</v>
      </c>
    </row>
    <row r="521" spans="12:14" ht="13.5" customHeight="1">
      <c r="L521" s="106" t="e">
        <f>IF(COUNTA(#REF!)=0,IF(#REF!="","",#REF!),IF(#REF!="","",#REF!))</f>
        <v>#REF!</v>
      </c>
      <c r="M521" s="107" t="e">
        <f>IF(COUNTA(#REF!)=0,IF(#REF!="","",#REF!),IF(#REF!="","",#REF!))</f>
        <v>#REF!</v>
      </c>
      <c r="N521" s="108" t="e">
        <f t="shared" si="16"/>
        <v>#REF!</v>
      </c>
    </row>
    <row r="522" spans="12:14" ht="13.5" customHeight="1">
      <c r="L522" s="101" t="e">
        <f>IF(COUNTA(#REF!)=0,IF(#REF!="","",#REF!),IF(#REF!="","",#REF!))</f>
        <v>#REF!</v>
      </c>
      <c r="M522" s="102" t="e">
        <f>IF(COUNTA(#REF!)=0,IF(#REF!="","",#REF!),IF(#REF!="","",#REF!))</f>
        <v>#REF!</v>
      </c>
      <c r="N522" s="103" t="e">
        <f t="shared" si="16"/>
        <v>#REF!</v>
      </c>
    </row>
    <row r="523" spans="12:14" ht="13.5" customHeight="1">
      <c r="L523" s="106" t="e">
        <f>IF(COUNTA(#REF!)=0,IF(#REF!="","",#REF!),IF(#REF!="","",#REF!))</f>
        <v>#REF!</v>
      </c>
      <c r="M523" s="107" t="e">
        <f>IF(COUNTA(#REF!)=0,IF(#REF!="","",#REF!),IF(#REF!="","",#REF!))</f>
        <v>#REF!</v>
      </c>
      <c r="N523" s="108" t="e">
        <f t="shared" si="16"/>
        <v>#REF!</v>
      </c>
    </row>
    <row r="524" spans="12:14" ht="13.5" customHeight="1">
      <c r="L524" s="101" t="e">
        <f>IF(COUNTA(#REF!)=0,IF(#REF!="","",#REF!),IF(#REF!="","",#REF!))</f>
        <v>#REF!</v>
      </c>
      <c r="M524" s="102" t="e">
        <f>IF(COUNTA(#REF!)=0,IF(#REF!="","",#REF!),IF(#REF!="","",#REF!))</f>
        <v>#REF!</v>
      </c>
      <c r="N524" s="103" t="e">
        <f t="shared" si="16"/>
        <v>#REF!</v>
      </c>
    </row>
    <row r="525" spans="12:14" ht="13.5" customHeight="1">
      <c r="L525" s="106" t="e">
        <f>IF(COUNTA(#REF!)=0,IF(#REF!="","",#REF!),IF(#REF!="","",#REF!))</f>
        <v>#REF!</v>
      </c>
      <c r="M525" s="107" t="e">
        <f>IF(COUNTA(#REF!)=0,IF(#REF!="","",#REF!),IF(#REF!="","",#REF!))</f>
        <v>#REF!</v>
      </c>
      <c r="N525" s="108" t="e">
        <f t="shared" si="16"/>
        <v>#REF!</v>
      </c>
    </row>
    <row r="526" spans="12:14" ht="13.5" customHeight="1">
      <c r="L526" s="101" t="e">
        <f>IF(COUNTA(#REF!)=0,IF(#REF!="","",#REF!),IF(#REF!="","",#REF!))</f>
        <v>#REF!</v>
      </c>
      <c r="M526" s="102" t="e">
        <f>IF(COUNTA(#REF!)=0,IF(#REF!="","",#REF!),IF(#REF!="","",#REF!))</f>
        <v>#REF!</v>
      </c>
      <c r="N526" s="103" t="e">
        <f t="shared" si="16"/>
        <v>#REF!</v>
      </c>
    </row>
    <row r="527" spans="12:14" ht="13.5" customHeight="1">
      <c r="L527" s="106" t="e">
        <f>IF(COUNTA(#REF!)=0,IF(#REF!="","",#REF!),IF(#REF!="","",#REF!))</f>
        <v>#REF!</v>
      </c>
      <c r="M527" s="107" t="e">
        <f>IF(COUNTA(#REF!)=0,IF(#REF!="","",#REF!),IF(#REF!="","",#REF!))</f>
        <v>#REF!</v>
      </c>
      <c r="N527" s="108" t="e">
        <f t="shared" si="16"/>
        <v>#REF!</v>
      </c>
    </row>
    <row r="528" spans="12:14" ht="13.5" customHeight="1">
      <c r="L528" s="101" t="e">
        <f>IF(COUNTA(#REF!)=0,IF(#REF!="","",#REF!),IF(#REF!="","",#REF!))</f>
        <v>#REF!</v>
      </c>
      <c r="M528" s="102" t="e">
        <f>IF(COUNTA(#REF!)=0,IF(#REF!="","",#REF!),IF(#REF!="","",#REF!))</f>
        <v>#REF!</v>
      </c>
      <c r="N528" s="103" t="e">
        <f t="shared" si="16"/>
        <v>#REF!</v>
      </c>
    </row>
    <row r="529" spans="12:14" ht="13.5" customHeight="1">
      <c r="L529" s="106" t="e">
        <f>IF(COUNTA(#REF!)=0,IF(#REF!="","",#REF!),IF(#REF!="","",#REF!))</f>
        <v>#REF!</v>
      </c>
      <c r="M529" s="107" t="e">
        <f>IF(COUNTA(#REF!)=0,IF(#REF!="","",#REF!),IF(#REF!="","",#REF!))</f>
        <v>#REF!</v>
      </c>
      <c r="N529" s="108" t="e">
        <f t="shared" si="16"/>
        <v>#REF!</v>
      </c>
    </row>
    <row r="530" spans="12:14" ht="13.5" customHeight="1">
      <c r="L530" s="94" t="e">
        <f>IF(COUNTA(#REF!)=0,IF(#REF!="","",#REF!),IF(#REF!="","",#REF!))</f>
        <v>#REF!</v>
      </c>
      <c r="M530" s="128" t="e">
        <f>IF(COUNTA(#REF!)=0,IF(#REF!="","",#REF!),IF(#REF!="","",#REF!))</f>
        <v>#REF!</v>
      </c>
      <c r="N530" s="129" t="e">
        <f t="shared" si="16"/>
        <v>#REF!</v>
      </c>
    </row>
    <row r="535" spans="12:14" ht="13.5" customHeight="1">
      <c r="L535" s="97"/>
      <c r="M535" s="98"/>
      <c r="N535" s="99"/>
    </row>
    <row r="536" spans="12:14" ht="13.5" customHeight="1">
      <c r="L536" s="101" t="s">
        <v>77</v>
      </c>
      <c r="M536" s="102" t="s">
        <v>78</v>
      </c>
      <c r="N536" s="103" t="s">
        <v>79</v>
      </c>
    </row>
    <row r="537" spans="12:14" ht="13.5" customHeight="1">
      <c r="L537" s="106" t="e">
        <f>IF(COUNTA(#REF!)=0,IF(#REF!="","",#REF!),IF(#REF!="","",#REF!))</f>
        <v>#REF!</v>
      </c>
      <c r="M537" s="107" t="e">
        <f>IF(COUNTA(#REF!)=0,IF(#REF!="","",#REF!),IF(#REF!="","",#REF!))</f>
        <v>#REF!</v>
      </c>
      <c r="N537" s="108" t="e">
        <f>IF(AND(L537&lt;&gt;"",M537&lt;&gt;""),L537&amp;"/"&amp;M537,IF(AND(L537&lt;&gt;"",M537=""),L537,IF(AND(L537="",M537&lt;&gt;""),M537,"")))</f>
        <v>#REF!</v>
      </c>
    </row>
    <row r="538" spans="12:14" ht="13.5" customHeight="1">
      <c r="L538" s="101" t="e">
        <f>IF(COUNTA(#REF!)=0,IF(#REF!="","",#REF!),IF(#REF!="","",#REF!))</f>
        <v>#REF!</v>
      </c>
      <c r="M538" s="102" t="e">
        <f>IF(COUNTA(#REF!)=0,IF(#REF!="","",#REF!),IF(#REF!="","",#REF!))</f>
        <v>#REF!</v>
      </c>
      <c r="N538" s="103" t="e">
        <f>IF(AND(L538&lt;&gt;"",M538&lt;&gt;""),L538&amp;"/"&amp;M538,IF(AND(L538&lt;&gt;"",M538=""),L538,IF(AND(L538="",M538&lt;&gt;""),M538,"")))</f>
        <v>#REF!</v>
      </c>
    </row>
    <row r="539" spans="12:14" ht="13.5" customHeight="1">
      <c r="L539" s="106" t="e">
        <f>IF(COUNTA(#REF!)=0,IF(#REF!="","",#REF!),IF(#REF!="","",#REF!))</f>
        <v>#REF!</v>
      </c>
      <c r="M539" s="107" t="e">
        <f>IF(COUNTA(#REF!)=0,IF(#REF!="","",#REF!),IF(#REF!="","",#REF!))</f>
        <v>#REF!</v>
      </c>
      <c r="N539" s="108" t="e">
        <f t="shared" ref="N539:N568" si="17">IF(AND(L539&lt;&gt;"",M539&lt;&gt;""),L539&amp;"/"&amp;M539,IF(AND(L539&lt;&gt;"",M539=""),L539,IF(AND(L539="",M539&lt;&gt;""),M539,"")))</f>
        <v>#REF!</v>
      </c>
    </row>
    <row r="540" spans="12:14" ht="13.5" customHeight="1">
      <c r="L540" s="101" t="e">
        <f>IF(COUNTA(#REF!)=0,IF(#REF!="","",#REF!),IF(#REF!="","",#REF!))</f>
        <v>#REF!</v>
      </c>
      <c r="M540" s="102" t="e">
        <f>IF(COUNTA(#REF!)=0,IF(#REF!="","",#REF!),IF(#REF!="","",#REF!))</f>
        <v>#REF!</v>
      </c>
      <c r="N540" s="103" t="e">
        <f t="shared" si="17"/>
        <v>#REF!</v>
      </c>
    </row>
    <row r="541" spans="12:14" ht="13.5" customHeight="1">
      <c r="L541" s="106" t="e">
        <f>IF(COUNTA(#REF!)=0,IF(#REF!="","",#REF!),IF(#REF!="","",#REF!))</f>
        <v>#REF!</v>
      </c>
      <c r="M541" s="107" t="e">
        <f>IF(COUNTA(#REF!)=0,IF(#REF!="","",#REF!),IF(#REF!="","",#REF!))</f>
        <v>#REF!</v>
      </c>
      <c r="N541" s="108" t="e">
        <f t="shared" si="17"/>
        <v>#REF!</v>
      </c>
    </row>
    <row r="542" spans="12:14" ht="13.5" customHeight="1">
      <c r="L542" s="101" t="e">
        <f>IF(COUNTA(#REF!)=0,IF(#REF!="","",#REF!),IF(#REF!="","",#REF!))</f>
        <v>#REF!</v>
      </c>
      <c r="M542" s="102" t="e">
        <f>IF(COUNTA(#REF!)=0,IF(#REF!="","",#REF!),IF(#REF!="","",#REF!))</f>
        <v>#REF!</v>
      </c>
      <c r="N542" s="103" t="e">
        <f t="shared" si="17"/>
        <v>#REF!</v>
      </c>
    </row>
    <row r="543" spans="12:14" ht="13.5" customHeight="1">
      <c r="L543" s="106" t="e">
        <f>IF(COUNTA(#REF!)=0,IF(#REF!="","",#REF!),IF(#REF!="","",#REF!))</f>
        <v>#REF!</v>
      </c>
      <c r="M543" s="107" t="e">
        <f>IF(COUNTA(#REF!)=0,IF(#REF!="","",#REF!),IF(#REF!="","",#REF!))</f>
        <v>#REF!</v>
      </c>
      <c r="N543" s="108" t="e">
        <f t="shared" si="17"/>
        <v>#REF!</v>
      </c>
    </row>
    <row r="544" spans="12:14" ht="13.5" customHeight="1">
      <c r="L544" s="101" t="e">
        <f>IF(COUNTA(#REF!)=0,IF(#REF!="","",#REF!),IF(#REF!="","",#REF!))</f>
        <v>#REF!</v>
      </c>
      <c r="M544" s="102" t="e">
        <f>IF(COUNTA(#REF!)=0,IF(#REF!="","",#REF!),IF(#REF!="","",#REF!))</f>
        <v>#REF!</v>
      </c>
      <c r="N544" s="103" t="e">
        <f t="shared" si="17"/>
        <v>#REF!</v>
      </c>
    </row>
    <row r="545" spans="12:14" ht="13.5" customHeight="1">
      <c r="L545" s="106" t="e">
        <f>IF(COUNTA(#REF!)=0,IF(#REF!="","",#REF!),IF(#REF!="","",#REF!))</f>
        <v>#REF!</v>
      </c>
      <c r="M545" s="107" t="e">
        <f>IF(COUNTA(#REF!)=0,IF(#REF!="","",#REF!),IF(#REF!="","",#REF!))</f>
        <v>#REF!</v>
      </c>
      <c r="N545" s="108" t="e">
        <f t="shared" si="17"/>
        <v>#REF!</v>
      </c>
    </row>
    <row r="546" spans="12:14" ht="13.5" customHeight="1">
      <c r="L546" s="101" t="e">
        <f>IF(COUNTA(#REF!)=0,IF(#REF!="","",#REF!),IF(#REF!="","",#REF!))</f>
        <v>#REF!</v>
      </c>
      <c r="M546" s="102" t="e">
        <f>IF(COUNTA(#REF!)=0,IF(#REF!="","",#REF!),IF(#REF!="","",#REF!))</f>
        <v>#REF!</v>
      </c>
      <c r="N546" s="103" t="e">
        <f t="shared" si="17"/>
        <v>#REF!</v>
      </c>
    </row>
    <row r="547" spans="12:14" ht="13.5" customHeight="1">
      <c r="L547" s="106" t="e">
        <f>IF(COUNTA(#REF!)=0,IF(#REF!="","",#REF!),IF(#REF!="","",#REF!))</f>
        <v>#REF!</v>
      </c>
      <c r="M547" s="107" t="e">
        <f>IF(COUNTA(#REF!)=0,IF(#REF!="","",#REF!),IF(#REF!="","",#REF!))</f>
        <v>#REF!</v>
      </c>
      <c r="N547" s="108" t="e">
        <f t="shared" si="17"/>
        <v>#REF!</v>
      </c>
    </row>
    <row r="548" spans="12:14" ht="13.5" customHeight="1">
      <c r="L548" s="101" t="e">
        <f>IF(COUNTA(#REF!)=0,IF(#REF!="","",#REF!),IF(#REF!="","",#REF!))</f>
        <v>#REF!</v>
      </c>
      <c r="M548" s="102" t="e">
        <f>IF(COUNTA(#REF!)=0,IF(#REF!="","",#REF!),IF(#REF!="","",#REF!))</f>
        <v>#REF!</v>
      </c>
      <c r="N548" s="103" t="e">
        <f t="shared" si="17"/>
        <v>#REF!</v>
      </c>
    </row>
    <row r="549" spans="12:14" ht="13.5" customHeight="1">
      <c r="L549" s="106" t="e">
        <f>IF(COUNTA(#REF!)=0,IF(#REF!="","",#REF!),IF(#REF!="","",#REF!))</f>
        <v>#REF!</v>
      </c>
      <c r="M549" s="107" t="e">
        <f>IF(COUNTA(#REF!)=0,IF(#REF!="","",#REF!),IF(#REF!="","",#REF!))</f>
        <v>#REF!</v>
      </c>
      <c r="N549" s="108" t="e">
        <f t="shared" si="17"/>
        <v>#REF!</v>
      </c>
    </row>
    <row r="550" spans="12:14" ht="13.5" customHeight="1">
      <c r="L550" s="101" t="e">
        <f>IF(COUNTA(#REF!)=0,IF(#REF!="","",#REF!),IF(#REF!="","",#REF!))</f>
        <v>#REF!</v>
      </c>
      <c r="M550" s="102" t="e">
        <f>IF(COUNTA(#REF!)=0,IF(#REF!="","",#REF!),IF(#REF!="","",#REF!))</f>
        <v>#REF!</v>
      </c>
      <c r="N550" s="103" t="e">
        <f t="shared" si="17"/>
        <v>#REF!</v>
      </c>
    </row>
    <row r="551" spans="12:14" ht="13.5" customHeight="1">
      <c r="L551" s="106" t="e">
        <f>IF(COUNTA(#REF!)=0,IF(#REF!="","",#REF!),IF(#REF!="","",#REF!))</f>
        <v>#REF!</v>
      </c>
      <c r="M551" s="107" t="e">
        <f>IF(COUNTA(#REF!)=0,IF(#REF!="","",#REF!),IF(#REF!="","",#REF!))</f>
        <v>#REF!</v>
      </c>
      <c r="N551" s="108" t="e">
        <f t="shared" si="17"/>
        <v>#REF!</v>
      </c>
    </row>
    <row r="552" spans="12:14" ht="13.5" customHeight="1">
      <c r="L552" s="101" t="e">
        <f>IF(COUNTA(#REF!)=0,IF(#REF!="","",#REF!),IF(#REF!="","",#REF!))</f>
        <v>#REF!</v>
      </c>
      <c r="M552" s="102" t="e">
        <f>IF(COUNTA(#REF!)=0,IF(#REF!="","",#REF!),IF(#REF!="","",#REF!))</f>
        <v>#REF!</v>
      </c>
      <c r="N552" s="103" t="e">
        <f t="shared" si="17"/>
        <v>#REF!</v>
      </c>
    </row>
    <row r="553" spans="12:14" ht="13.5" customHeight="1">
      <c r="L553" s="106" t="e">
        <f>IF(COUNTA(#REF!)=0,IF(#REF!="","",#REF!),IF(#REF!="","",#REF!))</f>
        <v>#REF!</v>
      </c>
      <c r="M553" s="107" t="e">
        <f>IF(COUNTA(#REF!)=0,IF(#REF!="","",#REF!),IF(#REF!="","",#REF!))</f>
        <v>#REF!</v>
      </c>
      <c r="N553" s="108" t="e">
        <f t="shared" si="17"/>
        <v>#REF!</v>
      </c>
    </row>
    <row r="554" spans="12:14" ht="13.5" customHeight="1">
      <c r="L554" s="101" t="e">
        <f>IF(COUNTA(#REF!)=0,IF(#REF!="","",#REF!),IF(#REF!="","",#REF!))</f>
        <v>#REF!</v>
      </c>
      <c r="M554" s="102" t="e">
        <f>IF(COUNTA(#REF!)=0,IF(#REF!="","",#REF!),IF(#REF!="","",#REF!))</f>
        <v>#REF!</v>
      </c>
      <c r="N554" s="103" t="e">
        <f t="shared" si="17"/>
        <v>#REF!</v>
      </c>
    </row>
    <row r="555" spans="12:14" ht="13.5" customHeight="1">
      <c r="L555" s="106" t="e">
        <f>IF(COUNTA(#REF!)=0,IF(#REF!="","",#REF!),IF(#REF!="","",#REF!))</f>
        <v>#REF!</v>
      </c>
      <c r="M555" s="107" t="e">
        <f>IF(COUNTA(#REF!)=0,IF(#REF!="","",#REF!),IF(#REF!="","",#REF!))</f>
        <v>#REF!</v>
      </c>
      <c r="N555" s="108" t="e">
        <f t="shared" si="17"/>
        <v>#REF!</v>
      </c>
    </row>
    <row r="556" spans="12:14" ht="13.5" customHeight="1">
      <c r="L556" s="101" t="e">
        <f>IF(COUNTA(#REF!)=0,IF(#REF!="","",#REF!),IF(#REF!="","",#REF!))</f>
        <v>#REF!</v>
      </c>
      <c r="M556" s="102" t="e">
        <f>IF(COUNTA(#REF!)=0,IF(#REF!="","",#REF!),IF(#REF!="","",#REF!))</f>
        <v>#REF!</v>
      </c>
      <c r="N556" s="103" t="e">
        <f t="shared" si="17"/>
        <v>#REF!</v>
      </c>
    </row>
    <row r="557" spans="12:14" ht="13.5" customHeight="1">
      <c r="L557" s="106" t="e">
        <f>IF(COUNTA(#REF!)=0,IF(#REF!="","",#REF!),IF(#REF!="","",#REF!))</f>
        <v>#REF!</v>
      </c>
      <c r="M557" s="107" t="e">
        <f>IF(COUNTA(#REF!)=0,IF(#REF!="","",#REF!),IF(#REF!="","",#REF!))</f>
        <v>#REF!</v>
      </c>
      <c r="N557" s="108" t="e">
        <f t="shared" si="17"/>
        <v>#REF!</v>
      </c>
    </row>
    <row r="558" spans="12:14" ht="13.5" customHeight="1">
      <c r="L558" s="101" t="e">
        <f>IF(COUNTA(#REF!)=0,IF(#REF!="","",#REF!),IF(#REF!="","",#REF!))</f>
        <v>#REF!</v>
      </c>
      <c r="M558" s="102" t="e">
        <f>IF(COUNTA(#REF!)=0,IF(#REF!="","",#REF!),IF(#REF!="","",#REF!))</f>
        <v>#REF!</v>
      </c>
      <c r="N558" s="103" t="e">
        <f t="shared" si="17"/>
        <v>#REF!</v>
      </c>
    </row>
    <row r="559" spans="12:14" ht="13.5" customHeight="1">
      <c r="L559" s="106" t="e">
        <f>IF(COUNTA(#REF!)=0,IF(#REF!="","",#REF!),IF(#REF!="","",#REF!))</f>
        <v>#REF!</v>
      </c>
      <c r="M559" s="107" t="e">
        <f>IF(COUNTA(#REF!)=0,IF(#REF!="","",#REF!),IF(#REF!="","",#REF!))</f>
        <v>#REF!</v>
      </c>
      <c r="N559" s="108" t="e">
        <f t="shared" si="17"/>
        <v>#REF!</v>
      </c>
    </row>
    <row r="560" spans="12:14" ht="13.5" customHeight="1">
      <c r="L560" s="101" t="e">
        <f>IF(COUNTA(#REF!)=0,IF(#REF!="","",#REF!),IF(#REF!="","",#REF!))</f>
        <v>#REF!</v>
      </c>
      <c r="M560" s="102" t="e">
        <f>IF(COUNTA(#REF!)=0,IF(#REF!="","",#REF!),IF(#REF!="","",#REF!))</f>
        <v>#REF!</v>
      </c>
      <c r="N560" s="103" t="e">
        <f t="shared" si="17"/>
        <v>#REF!</v>
      </c>
    </row>
    <row r="561" spans="12:14" ht="13.5" customHeight="1">
      <c r="L561" s="106" t="e">
        <f>IF(COUNTA(#REF!)=0,IF(#REF!="","",#REF!),IF(#REF!="","",#REF!))</f>
        <v>#REF!</v>
      </c>
      <c r="M561" s="107" t="e">
        <f>IF(COUNTA(#REF!)=0,IF(#REF!="","",#REF!),IF(#REF!="","",#REF!))</f>
        <v>#REF!</v>
      </c>
      <c r="N561" s="108" t="e">
        <f t="shared" si="17"/>
        <v>#REF!</v>
      </c>
    </row>
    <row r="562" spans="12:14" ht="13.5" customHeight="1">
      <c r="L562" s="101" t="e">
        <f>IF(COUNTA(#REF!)=0,IF(#REF!="","",#REF!),IF(#REF!="","",#REF!))</f>
        <v>#REF!</v>
      </c>
      <c r="M562" s="102" t="e">
        <f>IF(COUNTA(#REF!)=0,IF(#REF!="","",#REF!),IF(#REF!="","",#REF!))</f>
        <v>#REF!</v>
      </c>
      <c r="N562" s="103" t="e">
        <f t="shared" si="17"/>
        <v>#REF!</v>
      </c>
    </row>
    <row r="563" spans="12:14" ht="13.5" customHeight="1">
      <c r="L563" s="106" t="e">
        <f>IF(COUNTA(#REF!)=0,IF(#REF!="","",#REF!),IF(#REF!="","",#REF!))</f>
        <v>#REF!</v>
      </c>
      <c r="M563" s="107" t="e">
        <f>IF(COUNTA(#REF!)=0,IF(#REF!="","",#REF!),IF(#REF!="","",#REF!))</f>
        <v>#REF!</v>
      </c>
      <c r="N563" s="108" t="e">
        <f t="shared" si="17"/>
        <v>#REF!</v>
      </c>
    </row>
    <row r="564" spans="12:14" ht="13.5" customHeight="1">
      <c r="L564" s="101" t="e">
        <f>IF(COUNTA(#REF!)=0,IF(#REF!="","",#REF!),IF(#REF!="","",#REF!))</f>
        <v>#REF!</v>
      </c>
      <c r="M564" s="102" t="e">
        <f>IF(COUNTA(#REF!)=0,IF(#REF!="","",#REF!),IF(#REF!="","",#REF!))</f>
        <v>#REF!</v>
      </c>
      <c r="N564" s="103" t="e">
        <f t="shared" si="17"/>
        <v>#REF!</v>
      </c>
    </row>
    <row r="565" spans="12:14" ht="13.5" customHeight="1">
      <c r="L565" s="106" t="e">
        <f>IF(COUNTA(#REF!)=0,IF(#REF!="","",#REF!),IF(#REF!="","",#REF!))</f>
        <v>#REF!</v>
      </c>
      <c r="M565" s="107" t="e">
        <f>IF(COUNTA(#REF!)=0,IF(#REF!="","",#REF!),IF(#REF!="","",#REF!))</f>
        <v>#REF!</v>
      </c>
      <c r="N565" s="108" t="e">
        <f t="shared" si="17"/>
        <v>#REF!</v>
      </c>
    </row>
    <row r="566" spans="12:14" ht="13.5" customHeight="1">
      <c r="L566" s="101" t="e">
        <f>IF(COUNTA(#REF!)=0,IF(#REF!="","",#REF!),IF(#REF!="","",#REF!))</f>
        <v>#REF!</v>
      </c>
      <c r="M566" s="102" t="e">
        <f>IF(COUNTA(#REF!)=0,IF(#REF!="","",#REF!),IF(#REF!="","",#REF!))</f>
        <v>#REF!</v>
      </c>
      <c r="N566" s="103" t="e">
        <f t="shared" si="17"/>
        <v>#REF!</v>
      </c>
    </row>
    <row r="567" spans="12:14" ht="13.5" customHeight="1">
      <c r="L567" s="106" t="e">
        <f>IF(COUNTA(#REF!)=0,IF(#REF!="","",#REF!),IF(#REF!="","",#REF!))</f>
        <v>#REF!</v>
      </c>
      <c r="M567" s="107" t="e">
        <f>IF(COUNTA(#REF!)=0,IF(#REF!="","",#REF!),IF(#REF!="","",#REF!))</f>
        <v>#REF!</v>
      </c>
      <c r="N567" s="108" t="e">
        <f t="shared" si="17"/>
        <v>#REF!</v>
      </c>
    </row>
    <row r="568" spans="12:14" ht="13.5" customHeight="1">
      <c r="L568" s="94" t="e">
        <f>IF(COUNTA(#REF!)=0,IF(#REF!="","",#REF!),IF(#REF!="","",#REF!))</f>
        <v>#REF!</v>
      </c>
      <c r="M568" s="128" t="e">
        <f>IF(COUNTA(#REF!)=0,IF(#REF!="","",#REF!),IF(#REF!="","",#REF!))</f>
        <v>#REF!</v>
      </c>
      <c r="N568" s="129" t="e">
        <f t="shared" si="17"/>
        <v>#REF!</v>
      </c>
    </row>
    <row r="573" spans="12:14" ht="13.5" customHeight="1">
      <c r="L573" s="97"/>
      <c r="M573" s="98"/>
      <c r="N573" s="99"/>
    </row>
    <row r="574" spans="12:14" ht="13.5" customHeight="1">
      <c r="L574" s="101" t="s">
        <v>77</v>
      </c>
      <c r="M574" s="102" t="s">
        <v>78</v>
      </c>
      <c r="N574" s="103" t="s">
        <v>79</v>
      </c>
    </row>
    <row r="575" spans="12:14" ht="13.5" customHeight="1">
      <c r="L575" s="106" t="e">
        <f>IF(COUNTA(#REF!)=0,IF(#REF!="","",#REF!),IF(#REF!="","",#REF!))</f>
        <v>#REF!</v>
      </c>
      <c r="M575" s="107" t="e">
        <f>IF(COUNTA(#REF!)=0,IF(#REF!="","",#REF!),IF(#REF!="","",#REF!))</f>
        <v>#REF!</v>
      </c>
      <c r="N575" s="108" t="e">
        <f>IF(AND(L575&lt;&gt;"",M575&lt;&gt;""),L575&amp;"/"&amp;M575,IF(AND(L575&lt;&gt;"",M575=""),L575,IF(AND(L575="",M575&lt;&gt;""),M575,"")))</f>
        <v>#REF!</v>
      </c>
    </row>
    <row r="576" spans="12:14" ht="13.5" customHeight="1">
      <c r="L576" s="101" t="e">
        <f>IF(COUNTA(#REF!)=0,IF(#REF!="","",#REF!),IF(#REF!="","",#REF!))</f>
        <v>#REF!</v>
      </c>
      <c r="M576" s="102" t="e">
        <f>IF(COUNTA(#REF!)=0,IF(#REF!="","",#REF!),IF(#REF!="","",#REF!))</f>
        <v>#REF!</v>
      </c>
      <c r="N576" s="103" t="e">
        <f>IF(AND(L576&lt;&gt;"",M576&lt;&gt;""),L576&amp;"/"&amp;M576,IF(AND(L576&lt;&gt;"",M576=""),L576,IF(AND(L576="",M576&lt;&gt;""),M576,"")))</f>
        <v>#REF!</v>
      </c>
    </row>
    <row r="577" spans="12:14" ht="13.5" customHeight="1">
      <c r="L577" s="106" t="e">
        <f>IF(COUNTA(#REF!)=0,IF(#REF!="","",#REF!),IF(#REF!="","",#REF!))</f>
        <v>#REF!</v>
      </c>
      <c r="M577" s="107" t="e">
        <f>IF(COUNTA(#REF!)=0,IF(#REF!="","",#REF!),IF(#REF!="","",#REF!))</f>
        <v>#REF!</v>
      </c>
      <c r="N577" s="108" t="e">
        <f t="shared" ref="N577:N606" si="18">IF(AND(L577&lt;&gt;"",M577&lt;&gt;""),L577&amp;"/"&amp;M577,IF(AND(L577&lt;&gt;"",M577=""),L577,IF(AND(L577="",M577&lt;&gt;""),M577,"")))</f>
        <v>#REF!</v>
      </c>
    </row>
    <row r="578" spans="12:14" ht="13.5" customHeight="1">
      <c r="L578" s="101" t="e">
        <f>IF(COUNTA(#REF!)=0,IF(#REF!="","",#REF!),IF(#REF!="","",#REF!))</f>
        <v>#REF!</v>
      </c>
      <c r="M578" s="102" t="e">
        <f>IF(COUNTA(#REF!)=0,IF(#REF!="","",#REF!),IF(#REF!="","",#REF!))</f>
        <v>#REF!</v>
      </c>
      <c r="N578" s="103" t="e">
        <f t="shared" si="18"/>
        <v>#REF!</v>
      </c>
    </row>
    <row r="579" spans="12:14" ht="13.5" customHeight="1">
      <c r="L579" s="106" t="e">
        <f>IF(COUNTA(#REF!)=0,IF(#REF!="","",#REF!),IF(#REF!="","",#REF!))</f>
        <v>#REF!</v>
      </c>
      <c r="M579" s="107" t="e">
        <f>IF(COUNTA(#REF!)=0,IF(#REF!="","",#REF!),IF(#REF!="","",#REF!))</f>
        <v>#REF!</v>
      </c>
      <c r="N579" s="108" t="e">
        <f t="shared" si="18"/>
        <v>#REF!</v>
      </c>
    </row>
    <row r="580" spans="12:14" ht="13.5" customHeight="1">
      <c r="L580" s="101" t="e">
        <f>IF(COUNTA(#REF!)=0,IF(#REF!="","",#REF!),IF(#REF!="","",#REF!))</f>
        <v>#REF!</v>
      </c>
      <c r="M580" s="102" t="e">
        <f>IF(COUNTA(#REF!)=0,IF(#REF!="","",#REF!),IF(#REF!="","",#REF!))</f>
        <v>#REF!</v>
      </c>
      <c r="N580" s="103" t="e">
        <f t="shared" si="18"/>
        <v>#REF!</v>
      </c>
    </row>
    <row r="581" spans="12:14" ht="13.5" customHeight="1">
      <c r="L581" s="106" t="e">
        <f>IF(COUNTA(#REF!)=0,IF(#REF!="","",#REF!),IF(#REF!="","",#REF!))</f>
        <v>#REF!</v>
      </c>
      <c r="M581" s="107" t="e">
        <f>IF(COUNTA(#REF!)=0,IF(#REF!="","",#REF!),IF(#REF!="","",#REF!))</f>
        <v>#REF!</v>
      </c>
      <c r="N581" s="108" t="e">
        <f t="shared" si="18"/>
        <v>#REF!</v>
      </c>
    </row>
    <row r="582" spans="12:14" ht="13.5" customHeight="1">
      <c r="L582" s="101" t="e">
        <f>IF(COUNTA(#REF!)=0,IF(#REF!="","",#REF!),IF(#REF!="","",#REF!))</f>
        <v>#REF!</v>
      </c>
      <c r="M582" s="102" t="e">
        <f>IF(COUNTA(#REF!)=0,IF(#REF!="","",#REF!),IF(#REF!="","",#REF!))</f>
        <v>#REF!</v>
      </c>
      <c r="N582" s="103" t="e">
        <f t="shared" si="18"/>
        <v>#REF!</v>
      </c>
    </row>
    <row r="583" spans="12:14" ht="13.5" customHeight="1">
      <c r="L583" s="106" t="e">
        <f>IF(COUNTA(#REF!)=0,IF(#REF!="","",#REF!),IF(#REF!="","",#REF!))</f>
        <v>#REF!</v>
      </c>
      <c r="M583" s="107" t="e">
        <f>IF(COUNTA(#REF!)=0,IF(#REF!="","",#REF!),IF(#REF!="","",#REF!))</f>
        <v>#REF!</v>
      </c>
      <c r="N583" s="108" t="e">
        <f t="shared" si="18"/>
        <v>#REF!</v>
      </c>
    </row>
    <row r="584" spans="12:14" ht="13.5" customHeight="1">
      <c r="L584" s="101" t="e">
        <f>IF(COUNTA(#REF!)=0,IF(#REF!="","",#REF!),IF(#REF!="","",#REF!))</f>
        <v>#REF!</v>
      </c>
      <c r="M584" s="102" t="e">
        <f>IF(COUNTA(#REF!)=0,IF(#REF!="","",#REF!),IF(#REF!="","",#REF!))</f>
        <v>#REF!</v>
      </c>
      <c r="N584" s="103" t="e">
        <f t="shared" si="18"/>
        <v>#REF!</v>
      </c>
    </row>
    <row r="585" spans="12:14" ht="13.5" customHeight="1">
      <c r="L585" s="106" t="e">
        <f>IF(COUNTA(#REF!)=0,IF(#REF!="","",#REF!),IF(#REF!="","",#REF!))</f>
        <v>#REF!</v>
      </c>
      <c r="M585" s="107" t="e">
        <f>IF(COUNTA(#REF!)=0,IF(#REF!="","",#REF!),IF(#REF!="","",#REF!))</f>
        <v>#REF!</v>
      </c>
      <c r="N585" s="108" t="e">
        <f t="shared" si="18"/>
        <v>#REF!</v>
      </c>
    </row>
    <row r="586" spans="12:14" ht="13.5" customHeight="1">
      <c r="L586" s="101" t="e">
        <f>IF(COUNTA(#REF!)=0,IF(#REF!="","",#REF!),IF(#REF!="","",#REF!))</f>
        <v>#REF!</v>
      </c>
      <c r="M586" s="102" t="e">
        <f>IF(COUNTA(#REF!)=0,IF(#REF!="","",#REF!),IF(#REF!="","",#REF!))</f>
        <v>#REF!</v>
      </c>
      <c r="N586" s="103" t="e">
        <f t="shared" si="18"/>
        <v>#REF!</v>
      </c>
    </row>
    <row r="587" spans="12:14" ht="13.5" customHeight="1">
      <c r="L587" s="106" t="e">
        <f>IF(COUNTA(#REF!)=0,IF(#REF!="","",#REF!),IF(#REF!="","",#REF!))</f>
        <v>#REF!</v>
      </c>
      <c r="M587" s="107" t="e">
        <f>IF(COUNTA(#REF!)=0,IF(#REF!="","",#REF!),IF(#REF!="","",#REF!))</f>
        <v>#REF!</v>
      </c>
      <c r="N587" s="108" t="e">
        <f t="shared" si="18"/>
        <v>#REF!</v>
      </c>
    </row>
    <row r="588" spans="12:14" ht="13.5" customHeight="1">
      <c r="L588" s="101" t="e">
        <f>IF(COUNTA(#REF!)=0,IF(#REF!="","",#REF!),IF(#REF!="","",#REF!))</f>
        <v>#REF!</v>
      </c>
      <c r="M588" s="102" t="e">
        <f>IF(COUNTA(#REF!)=0,IF(#REF!="","",#REF!),IF(#REF!="","",#REF!))</f>
        <v>#REF!</v>
      </c>
      <c r="N588" s="103" t="e">
        <f t="shared" si="18"/>
        <v>#REF!</v>
      </c>
    </row>
    <row r="589" spans="12:14" ht="13.5" customHeight="1">
      <c r="L589" s="106" t="e">
        <f>IF(COUNTA(#REF!)=0,IF(#REF!="","",#REF!),IF(#REF!="","",#REF!))</f>
        <v>#REF!</v>
      </c>
      <c r="M589" s="107" t="e">
        <f>IF(COUNTA(#REF!)=0,IF(#REF!="","",#REF!),IF(#REF!="","",#REF!))</f>
        <v>#REF!</v>
      </c>
      <c r="N589" s="108" t="e">
        <f t="shared" si="18"/>
        <v>#REF!</v>
      </c>
    </row>
    <row r="590" spans="12:14" ht="13.5" customHeight="1">
      <c r="L590" s="101" t="e">
        <f>IF(COUNTA(#REF!)=0,IF(#REF!="","",#REF!),IF(#REF!="","",#REF!))</f>
        <v>#REF!</v>
      </c>
      <c r="M590" s="102" t="e">
        <f>IF(COUNTA(#REF!)=0,IF(#REF!="","",#REF!),IF(#REF!="","",#REF!))</f>
        <v>#REF!</v>
      </c>
      <c r="N590" s="103" t="e">
        <f t="shared" si="18"/>
        <v>#REF!</v>
      </c>
    </row>
    <row r="591" spans="12:14" ht="13.5" customHeight="1">
      <c r="L591" s="106" t="e">
        <f>IF(COUNTA(#REF!)=0,IF(#REF!="","",#REF!),IF(#REF!="","",#REF!))</f>
        <v>#REF!</v>
      </c>
      <c r="M591" s="107" t="e">
        <f>IF(COUNTA(#REF!)=0,IF(#REF!="","",#REF!),IF(#REF!="","",#REF!))</f>
        <v>#REF!</v>
      </c>
      <c r="N591" s="108" t="e">
        <f t="shared" si="18"/>
        <v>#REF!</v>
      </c>
    </row>
    <row r="592" spans="12:14" ht="13.5" customHeight="1">
      <c r="L592" s="101" t="e">
        <f>IF(COUNTA(#REF!)=0,IF(#REF!="","",#REF!),IF(#REF!="","",#REF!))</f>
        <v>#REF!</v>
      </c>
      <c r="M592" s="102" t="e">
        <f>IF(COUNTA(#REF!)=0,IF(#REF!="","",#REF!),IF(#REF!="","",#REF!))</f>
        <v>#REF!</v>
      </c>
      <c r="N592" s="103" t="e">
        <f t="shared" si="18"/>
        <v>#REF!</v>
      </c>
    </row>
    <row r="593" spans="12:14" ht="13.5" customHeight="1">
      <c r="L593" s="106" t="e">
        <f>IF(COUNTA(#REF!)=0,IF(#REF!="","",#REF!),IF(#REF!="","",#REF!))</f>
        <v>#REF!</v>
      </c>
      <c r="M593" s="107" t="e">
        <f>IF(COUNTA(#REF!)=0,IF(#REF!="","",#REF!),IF(#REF!="","",#REF!))</f>
        <v>#REF!</v>
      </c>
      <c r="N593" s="108" t="e">
        <f t="shared" si="18"/>
        <v>#REF!</v>
      </c>
    </row>
    <row r="594" spans="12:14" ht="13.5" customHeight="1">
      <c r="L594" s="101" t="e">
        <f>IF(COUNTA(#REF!)=0,IF(#REF!="","",#REF!),IF(#REF!="","",#REF!))</f>
        <v>#REF!</v>
      </c>
      <c r="M594" s="102" t="e">
        <f>IF(COUNTA(#REF!)=0,IF(#REF!="","",#REF!),IF(#REF!="","",#REF!))</f>
        <v>#REF!</v>
      </c>
      <c r="N594" s="103" t="e">
        <f t="shared" si="18"/>
        <v>#REF!</v>
      </c>
    </row>
    <row r="595" spans="12:14" ht="13.5" customHeight="1">
      <c r="L595" s="106" t="e">
        <f>IF(COUNTA(#REF!)=0,IF(#REF!="","",#REF!),IF(#REF!="","",#REF!))</f>
        <v>#REF!</v>
      </c>
      <c r="M595" s="107" t="e">
        <f>IF(COUNTA(#REF!)=0,IF(#REF!="","",#REF!),IF(#REF!="","",#REF!))</f>
        <v>#REF!</v>
      </c>
      <c r="N595" s="108" t="e">
        <f t="shared" si="18"/>
        <v>#REF!</v>
      </c>
    </row>
    <row r="596" spans="12:14" ht="13.5" customHeight="1">
      <c r="L596" s="101" t="e">
        <f>IF(COUNTA(#REF!)=0,IF(#REF!="","",#REF!),IF(#REF!="","",#REF!))</f>
        <v>#REF!</v>
      </c>
      <c r="M596" s="102" t="e">
        <f>IF(COUNTA(#REF!)=0,IF(#REF!="","",#REF!),IF(#REF!="","",#REF!))</f>
        <v>#REF!</v>
      </c>
      <c r="N596" s="103" t="e">
        <f t="shared" si="18"/>
        <v>#REF!</v>
      </c>
    </row>
    <row r="597" spans="12:14" ht="13.5" customHeight="1">
      <c r="L597" s="106" t="e">
        <f>IF(COUNTA(#REF!)=0,IF(#REF!="","",#REF!),IF(#REF!="","",#REF!))</f>
        <v>#REF!</v>
      </c>
      <c r="M597" s="107" t="e">
        <f>IF(COUNTA(#REF!)=0,IF(#REF!="","",#REF!),IF(#REF!="","",#REF!))</f>
        <v>#REF!</v>
      </c>
      <c r="N597" s="108" t="e">
        <f t="shared" si="18"/>
        <v>#REF!</v>
      </c>
    </row>
    <row r="598" spans="12:14" ht="13.5" customHeight="1">
      <c r="L598" s="101" t="e">
        <f>IF(COUNTA(#REF!)=0,IF(#REF!="","",#REF!),IF(#REF!="","",#REF!))</f>
        <v>#REF!</v>
      </c>
      <c r="M598" s="102" t="e">
        <f>IF(COUNTA(#REF!)=0,IF(#REF!="","",#REF!),IF(#REF!="","",#REF!))</f>
        <v>#REF!</v>
      </c>
      <c r="N598" s="103" t="e">
        <f t="shared" si="18"/>
        <v>#REF!</v>
      </c>
    </row>
    <row r="599" spans="12:14" ht="13.5" customHeight="1">
      <c r="L599" s="106" t="e">
        <f>IF(COUNTA(#REF!)=0,IF(#REF!="","",#REF!),IF(#REF!="","",#REF!))</f>
        <v>#REF!</v>
      </c>
      <c r="M599" s="107" t="e">
        <f>IF(COUNTA(#REF!)=0,IF(#REF!="","",#REF!),IF(#REF!="","",#REF!))</f>
        <v>#REF!</v>
      </c>
      <c r="N599" s="108" t="e">
        <f t="shared" si="18"/>
        <v>#REF!</v>
      </c>
    </row>
    <row r="600" spans="12:14" ht="13.5" customHeight="1">
      <c r="L600" s="101" t="e">
        <f>IF(COUNTA(#REF!)=0,IF(#REF!="","",#REF!),IF(#REF!="","",#REF!))</f>
        <v>#REF!</v>
      </c>
      <c r="M600" s="102" t="e">
        <f>IF(COUNTA(#REF!)=0,IF(#REF!="","",#REF!),IF(#REF!="","",#REF!))</f>
        <v>#REF!</v>
      </c>
      <c r="N600" s="103" t="e">
        <f t="shared" si="18"/>
        <v>#REF!</v>
      </c>
    </row>
    <row r="601" spans="12:14" ht="13.5" customHeight="1">
      <c r="L601" s="106" t="e">
        <f>IF(COUNTA(#REF!)=0,IF(#REF!="","",#REF!),IF(#REF!="","",#REF!))</f>
        <v>#REF!</v>
      </c>
      <c r="M601" s="107" t="e">
        <f>IF(COUNTA(#REF!)=0,IF(#REF!="","",#REF!),IF(#REF!="","",#REF!))</f>
        <v>#REF!</v>
      </c>
      <c r="N601" s="108" t="e">
        <f t="shared" si="18"/>
        <v>#REF!</v>
      </c>
    </row>
    <row r="602" spans="12:14" ht="13.5" customHeight="1">
      <c r="L602" s="101" t="e">
        <f>IF(COUNTA(#REF!)=0,IF(#REF!="","",#REF!),IF(#REF!="","",#REF!))</f>
        <v>#REF!</v>
      </c>
      <c r="M602" s="102" t="e">
        <f>IF(COUNTA(#REF!)=0,IF(#REF!="","",#REF!),IF(#REF!="","",#REF!))</f>
        <v>#REF!</v>
      </c>
      <c r="N602" s="103" t="e">
        <f t="shared" si="18"/>
        <v>#REF!</v>
      </c>
    </row>
    <row r="603" spans="12:14" ht="13.5" customHeight="1">
      <c r="L603" s="106" t="e">
        <f>IF(COUNTA(#REF!)=0,IF(#REF!="","",#REF!),IF(#REF!="","",#REF!))</f>
        <v>#REF!</v>
      </c>
      <c r="M603" s="107" t="e">
        <f>IF(COUNTA(#REF!)=0,IF(#REF!="","",#REF!),IF(#REF!="","",#REF!))</f>
        <v>#REF!</v>
      </c>
      <c r="N603" s="108" t="e">
        <f t="shared" si="18"/>
        <v>#REF!</v>
      </c>
    </row>
    <row r="604" spans="12:14" ht="13.5" customHeight="1">
      <c r="L604" s="101" t="e">
        <f>IF(COUNTA(#REF!)=0,IF(#REF!="","",#REF!),IF(#REF!="","",#REF!))</f>
        <v>#REF!</v>
      </c>
      <c r="M604" s="102" t="e">
        <f>IF(COUNTA(#REF!)=0,IF(#REF!="","",#REF!),IF(#REF!="","",#REF!))</f>
        <v>#REF!</v>
      </c>
      <c r="N604" s="103" t="e">
        <f t="shared" si="18"/>
        <v>#REF!</v>
      </c>
    </row>
    <row r="605" spans="12:14" ht="13.5" customHeight="1">
      <c r="L605" s="106" t="e">
        <f>IF(COUNTA(#REF!)=0,IF(#REF!="","",#REF!),IF(#REF!="","",#REF!))</f>
        <v>#REF!</v>
      </c>
      <c r="M605" s="107" t="e">
        <f>IF(COUNTA(#REF!)=0,IF(#REF!="","",#REF!),IF(#REF!="","",#REF!))</f>
        <v>#REF!</v>
      </c>
      <c r="N605" s="108" t="e">
        <f t="shared" si="18"/>
        <v>#REF!</v>
      </c>
    </row>
    <row r="606" spans="12:14" ht="13.5" customHeight="1">
      <c r="L606" s="94" t="e">
        <f>IF(COUNTA(#REF!)=0,IF(#REF!="","",#REF!),IF(#REF!="","",#REF!))</f>
        <v>#REF!</v>
      </c>
      <c r="M606" s="128" t="e">
        <f>IF(COUNTA(#REF!)=0,IF(#REF!="","",#REF!),IF(#REF!="","",#REF!))</f>
        <v>#REF!</v>
      </c>
      <c r="N606" s="129" t="e">
        <f t="shared" si="18"/>
        <v>#REF!</v>
      </c>
    </row>
    <row r="611" spans="12:14" ht="13.5" customHeight="1">
      <c r="L611" s="97"/>
      <c r="M611" s="98"/>
      <c r="N611" s="99"/>
    </row>
    <row r="612" spans="12:14" ht="13.5" customHeight="1">
      <c r="L612" s="101" t="s">
        <v>77</v>
      </c>
      <c r="M612" s="102" t="s">
        <v>78</v>
      </c>
      <c r="N612" s="103" t="s">
        <v>79</v>
      </c>
    </row>
    <row r="613" spans="12:14" ht="13.5" customHeight="1">
      <c r="L613" s="106" t="e">
        <f>IF(COUNTA(#REF!)=0,IF(#REF!="","",#REF!),IF(#REF!="","",#REF!))</f>
        <v>#REF!</v>
      </c>
      <c r="M613" s="107" t="e">
        <f>IF(COUNTA(#REF!)=0,IF(#REF!="","",#REF!),IF(#REF!="","",#REF!))</f>
        <v>#REF!</v>
      </c>
      <c r="N613" s="108" t="e">
        <f>IF(AND(L613&lt;&gt;"",M613&lt;&gt;""),L613&amp;"/"&amp;M613,IF(AND(L613&lt;&gt;"",M613=""),L613,IF(AND(L613="",M613&lt;&gt;""),M613,"")))</f>
        <v>#REF!</v>
      </c>
    </row>
    <row r="614" spans="12:14" ht="13.5" customHeight="1">
      <c r="L614" s="101" t="e">
        <f>IF(COUNTA(#REF!)=0,IF(#REF!="","",#REF!),IF(#REF!="","",#REF!))</f>
        <v>#REF!</v>
      </c>
      <c r="M614" s="102" t="e">
        <f>IF(COUNTA(#REF!)=0,IF(#REF!="","",#REF!),IF(#REF!="","",#REF!))</f>
        <v>#REF!</v>
      </c>
      <c r="N614" s="103" t="e">
        <f>IF(AND(L614&lt;&gt;"",M614&lt;&gt;""),L614&amp;"/"&amp;M614,IF(AND(L614&lt;&gt;"",M614=""),L614,IF(AND(L614="",M614&lt;&gt;""),M614,"")))</f>
        <v>#REF!</v>
      </c>
    </row>
    <row r="615" spans="12:14" ht="13.5" customHeight="1">
      <c r="L615" s="106" t="e">
        <f>IF(COUNTA(#REF!)=0,IF(#REF!="","",#REF!),IF(#REF!="","",#REF!))</f>
        <v>#REF!</v>
      </c>
      <c r="M615" s="107" t="e">
        <f>IF(COUNTA(#REF!)=0,IF(#REF!="","",#REF!),IF(#REF!="","",#REF!))</f>
        <v>#REF!</v>
      </c>
      <c r="N615" s="108" t="e">
        <f t="shared" ref="N615:N644" si="19">IF(AND(L615&lt;&gt;"",M615&lt;&gt;""),L615&amp;"/"&amp;M615,IF(AND(L615&lt;&gt;"",M615=""),L615,IF(AND(L615="",M615&lt;&gt;""),M615,"")))</f>
        <v>#REF!</v>
      </c>
    </row>
    <row r="616" spans="12:14" ht="13.5" customHeight="1">
      <c r="L616" s="101" t="e">
        <f>IF(COUNTA(#REF!)=0,IF(#REF!="","",#REF!),IF(#REF!="","",#REF!))</f>
        <v>#REF!</v>
      </c>
      <c r="M616" s="102" t="e">
        <f>IF(COUNTA(#REF!)=0,IF(#REF!="","",#REF!),IF(#REF!="","",#REF!))</f>
        <v>#REF!</v>
      </c>
      <c r="N616" s="103" t="e">
        <f t="shared" si="19"/>
        <v>#REF!</v>
      </c>
    </row>
    <row r="617" spans="12:14" ht="13.5" customHeight="1">
      <c r="L617" s="106" t="e">
        <f>IF(COUNTA(#REF!)=0,IF(#REF!="","",#REF!),IF(#REF!="","",#REF!))</f>
        <v>#REF!</v>
      </c>
      <c r="M617" s="107" t="e">
        <f>IF(COUNTA(#REF!)=0,IF(#REF!="","",#REF!),IF(#REF!="","",#REF!))</f>
        <v>#REF!</v>
      </c>
      <c r="N617" s="108" t="e">
        <f t="shared" si="19"/>
        <v>#REF!</v>
      </c>
    </row>
    <row r="618" spans="12:14" ht="13.5" customHeight="1">
      <c r="L618" s="101" t="e">
        <f>IF(COUNTA(#REF!)=0,IF(#REF!="","",#REF!),IF(#REF!="","",#REF!))</f>
        <v>#REF!</v>
      </c>
      <c r="M618" s="102" t="e">
        <f>IF(COUNTA(#REF!)=0,IF(#REF!="","",#REF!),IF(#REF!="","",#REF!))</f>
        <v>#REF!</v>
      </c>
      <c r="N618" s="103" t="e">
        <f t="shared" si="19"/>
        <v>#REF!</v>
      </c>
    </row>
    <row r="619" spans="12:14" ht="13.5" customHeight="1">
      <c r="L619" s="106" t="e">
        <f>IF(COUNTA(#REF!)=0,IF(#REF!="","",#REF!),IF(#REF!="","",#REF!))</f>
        <v>#REF!</v>
      </c>
      <c r="M619" s="107" t="e">
        <f>IF(COUNTA(#REF!)=0,IF(#REF!="","",#REF!),IF(#REF!="","",#REF!))</f>
        <v>#REF!</v>
      </c>
      <c r="N619" s="108" t="e">
        <f t="shared" si="19"/>
        <v>#REF!</v>
      </c>
    </row>
    <row r="620" spans="12:14" ht="13.5" customHeight="1">
      <c r="L620" s="101" t="e">
        <f>IF(COUNTA(#REF!)=0,IF(#REF!="","",#REF!),IF(#REF!="","",#REF!))</f>
        <v>#REF!</v>
      </c>
      <c r="M620" s="102" t="e">
        <f>IF(COUNTA(#REF!)=0,IF(#REF!="","",#REF!),IF(#REF!="","",#REF!))</f>
        <v>#REF!</v>
      </c>
      <c r="N620" s="103" t="e">
        <f t="shared" si="19"/>
        <v>#REF!</v>
      </c>
    </row>
    <row r="621" spans="12:14" ht="13.5" customHeight="1">
      <c r="L621" s="106" t="e">
        <f>IF(COUNTA(#REF!)=0,IF(#REF!="","",#REF!),IF(#REF!="","",#REF!))</f>
        <v>#REF!</v>
      </c>
      <c r="M621" s="107" t="e">
        <f>IF(COUNTA(#REF!)=0,IF(#REF!="","",#REF!),IF(#REF!="","",#REF!))</f>
        <v>#REF!</v>
      </c>
      <c r="N621" s="108" t="e">
        <f t="shared" si="19"/>
        <v>#REF!</v>
      </c>
    </row>
    <row r="622" spans="12:14" ht="13.5" customHeight="1">
      <c r="L622" s="101" t="e">
        <f>IF(COUNTA(#REF!)=0,IF(#REF!="","",#REF!),IF(#REF!="","",#REF!))</f>
        <v>#REF!</v>
      </c>
      <c r="M622" s="102" t="e">
        <f>IF(COUNTA(#REF!)=0,IF(#REF!="","",#REF!),IF(#REF!="","",#REF!))</f>
        <v>#REF!</v>
      </c>
      <c r="N622" s="103" t="e">
        <f t="shared" si="19"/>
        <v>#REF!</v>
      </c>
    </row>
    <row r="623" spans="12:14" ht="13.5" customHeight="1">
      <c r="L623" s="106" t="e">
        <f>IF(COUNTA(#REF!)=0,IF(#REF!="","",#REF!),IF(#REF!="","",#REF!))</f>
        <v>#REF!</v>
      </c>
      <c r="M623" s="107" t="e">
        <f>IF(COUNTA(#REF!)=0,IF(#REF!="","",#REF!),IF(#REF!="","",#REF!))</f>
        <v>#REF!</v>
      </c>
      <c r="N623" s="108" t="e">
        <f t="shared" si="19"/>
        <v>#REF!</v>
      </c>
    </row>
    <row r="624" spans="12:14" ht="13.5" customHeight="1">
      <c r="L624" s="101" t="e">
        <f>IF(COUNTA(#REF!)=0,IF(#REF!="","",#REF!),IF(#REF!="","",#REF!))</f>
        <v>#REF!</v>
      </c>
      <c r="M624" s="102" t="e">
        <f>IF(COUNTA(#REF!)=0,IF(#REF!="","",#REF!),IF(#REF!="","",#REF!))</f>
        <v>#REF!</v>
      </c>
      <c r="N624" s="103" t="e">
        <f t="shared" si="19"/>
        <v>#REF!</v>
      </c>
    </row>
    <row r="625" spans="12:14" ht="13.5" customHeight="1">
      <c r="L625" s="106" t="e">
        <f>IF(COUNTA(#REF!)=0,IF(#REF!="","",#REF!),IF(#REF!="","",#REF!))</f>
        <v>#REF!</v>
      </c>
      <c r="M625" s="107" t="e">
        <f>IF(COUNTA(#REF!)=0,IF(#REF!="","",#REF!),IF(#REF!="","",#REF!))</f>
        <v>#REF!</v>
      </c>
      <c r="N625" s="108" t="e">
        <f t="shared" si="19"/>
        <v>#REF!</v>
      </c>
    </row>
    <row r="626" spans="12:14" ht="13.5" customHeight="1">
      <c r="L626" s="101" t="e">
        <f>IF(COUNTA(#REF!)=0,IF(#REF!="","",#REF!),IF(#REF!="","",#REF!))</f>
        <v>#REF!</v>
      </c>
      <c r="M626" s="102" t="e">
        <f>IF(COUNTA(#REF!)=0,IF(#REF!="","",#REF!),IF(#REF!="","",#REF!))</f>
        <v>#REF!</v>
      </c>
      <c r="N626" s="103" t="e">
        <f t="shared" si="19"/>
        <v>#REF!</v>
      </c>
    </row>
    <row r="627" spans="12:14" ht="13.5" customHeight="1">
      <c r="L627" s="106" t="e">
        <f>IF(COUNTA(#REF!)=0,IF(#REF!="","",#REF!),IF(#REF!="","",#REF!))</f>
        <v>#REF!</v>
      </c>
      <c r="M627" s="107" t="e">
        <f>IF(COUNTA(#REF!)=0,IF(#REF!="","",#REF!),IF(#REF!="","",#REF!))</f>
        <v>#REF!</v>
      </c>
      <c r="N627" s="108" t="e">
        <f t="shared" si="19"/>
        <v>#REF!</v>
      </c>
    </row>
    <row r="628" spans="12:14" ht="13.5" customHeight="1">
      <c r="L628" s="101" t="e">
        <f>IF(COUNTA(#REF!)=0,IF(#REF!="","",#REF!),IF(#REF!="","",#REF!))</f>
        <v>#REF!</v>
      </c>
      <c r="M628" s="102" t="e">
        <f>IF(COUNTA(#REF!)=0,IF(#REF!="","",#REF!),IF(#REF!="","",#REF!))</f>
        <v>#REF!</v>
      </c>
      <c r="N628" s="103" t="e">
        <f t="shared" si="19"/>
        <v>#REF!</v>
      </c>
    </row>
    <row r="629" spans="12:14" ht="13.5" customHeight="1">
      <c r="L629" s="106" t="e">
        <f>IF(COUNTA(#REF!)=0,IF(#REF!="","",#REF!),IF(#REF!="","",#REF!))</f>
        <v>#REF!</v>
      </c>
      <c r="M629" s="107" t="e">
        <f>IF(COUNTA(#REF!)=0,IF(#REF!="","",#REF!),IF(#REF!="","",#REF!))</f>
        <v>#REF!</v>
      </c>
      <c r="N629" s="108" t="e">
        <f t="shared" si="19"/>
        <v>#REF!</v>
      </c>
    </row>
    <row r="630" spans="12:14" ht="13.5" customHeight="1">
      <c r="L630" s="101" t="e">
        <f>IF(COUNTA(#REF!)=0,IF(#REF!="","",#REF!),IF(#REF!="","",#REF!))</f>
        <v>#REF!</v>
      </c>
      <c r="M630" s="102" t="e">
        <f>IF(COUNTA(#REF!)=0,IF(#REF!="","",#REF!),IF(#REF!="","",#REF!))</f>
        <v>#REF!</v>
      </c>
      <c r="N630" s="103" t="e">
        <f t="shared" si="19"/>
        <v>#REF!</v>
      </c>
    </row>
    <row r="631" spans="12:14" ht="13.5" customHeight="1">
      <c r="L631" s="106" t="e">
        <f>IF(COUNTA(#REF!)=0,IF(#REF!="","",#REF!),IF(#REF!="","",#REF!))</f>
        <v>#REF!</v>
      </c>
      <c r="M631" s="107" t="e">
        <f>IF(COUNTA(#REF!)=0,IF(#REF!="","",#REF!),IF(#REF!="","",#REF!))</f>
        <v>#REF!</v>
      </c>
      <c r="N631" s="108" t="e">
        <f t="shared" si="19"/>
        <v>#REF!</v>
      </c>
    </row>
    <row r="632" spans="12:14" ht="13.5" customHeight="1">
      <c r="L632" s="101" t="e">
        <f>IF(COUNTA(#REF!)=0,IF(#REF!="","",#REF!),IF(#REF!="","",#REF!))</f>
        <v>#REF!</v>
      </c>
      <c r="M632" s="102" t="e">
        <f>IF(COUNTA(#REF!)=0,IF(#REF!="","",#REF!),IF(#REF!="","",#REF!))</f>
        <v>#REF!</v>
      </c>
      <c r="N632" s="103" t="e">
        <f t="shared" si="19"/>
        <v>#REF!</v>
      </c>
    </row>
    <row r="633" spans="12:14" ht="13.5" customHeight="1">
      <c r="L633" s="106" t="e">
        <f>IF(COUNTA(#REF!)=0,IF(#REF!="","",#REF!),IF(#REF!="","",#REF!))</f>
        <v>#REF!</v>
      </c>
      <c r="M633" s="107" t="e">
        <f>IF(COUNTA(#REF!)=0,IF(#REF!="","",#REF!),IF(#REF!="","",#REF!))</f>
        <v>#REF!</v>
      </c>
      <c r="N633" s="108" t="e">
        <f t="shared" si="19"/>
        <v>#REF!</v>
      </c>
    </row>
    <row r="634" spans="12:14" ht="13.5" customHeight="1">
      <c r="L634" s="101" t="e">
        <f>IF(COUNTA(#REF!)=0,IF(#REF!="","",#REF!),IF(#REF!="","",#REF!))</f>
        <v>#REF!</v>
      </c>
      <c r="M634" s="102" t="e">
        <f>IF(COUNTA(#REF!)=0,IF(#REF!="","",#REF!),IF(#REF!="","",#REF!))</f>
        <v>#REF!</v>
      </c>
      <c r="N634" s="103" t="e">
        <f t="shared" si="19"/>
        <v>#REF!</v>
      </c>
    </row>
    <row r="635" spans="12:14" ht="13.5" customHeight="1">
      <c r="L635" s="106" t="e">
        <f>IF(COUNTA(#REF!)=0,IF(#REF!="","",#REF!),IF(#REF!="","",#REF!))</f>
        <v>#REF!</v>
      </c>
      <c r="M635" s="107" t="e">
        <f>IF(COUNTA(#REF!)=0,IF(#REF!="","",#REF!),IF(#REF!="","",#REF!))</f>
        <v>#REF!</v>
      </c>
      <c r="N635" s="108" t="e">
        <f t="shared" si="19"/>
        <v>#REF!</v>
      </c>
    </row>
    <row r="636" spans="12:14" ht="13.5" customHeight="1">
      <c r="L636" s="101" t="e">
        <f>IF(COUNTA(#REF!)=0,IF(#REF!="","",#REF!),IF(#REF!="","",#REF!))</f>
        <v>#REF!</v>
      </c>
      <c r="M636" s="102" t="e">
        <f>IF(COUNTA(#REF!)=0,IF(#REF!="","",#REF!),IF(#REF!="","",#REF!))</f>
        <v>#REF!</v>
      </c>
      <c r="N636" s="103" t="e">
        <f t="shared" si="19"/>
        <v>#REF!</v>
      </c>
    </row>
    <row r="637" spans="12:14" ht="13.5" customHeight="1">
      <c r="L637" s="106" t="e">
        <f>IF(COUNTA(#REF!)=0,IF(#REF!="","",#REF!),IF(#REF!="","",#REF!))</f>
        <v>#REF!</v>
      </c>
      <c r="M637" s="107" t="e">
        <f>IF(COUNTA(#REF!)=0,IF(#REF!="","",#REF!),IF(#REF!="","",#REF!))</f>
        <v>#REF!</v>
      </c>
      <c r="N637" s="108" t="e">
        <f t="shared" si="19"/>
        <v>#REF!</v>
      </c>
    </row>
    <row r="638" spans="12:14" ht="13.5" customHeight="1">
      <c r="L638" s="101" t="e">
        <f>IF(COUNTA(#REF!)=0,IF(#REF!="","",#REF!),IF(#REF!="","",#REF!))</f>
        <v>#REF!</v>
      </c>
      <c r="M638" s="102" t="e">
        <f>IF(COUNTA(#REF!)=0,IF(#REF!="","",#REF!),IF(#REF!="","",#REF!))</f>
        <v>#REF!</v>
      </c>
      <c r="N638" s="103" t="e">
        <f t="shared" si="19"/>
        <v>#REF!</v>
      </c>
    </row>
    <row r="639" spans="12:14" ht="13.5" customHeight="1">
      <c r="L639" s="106" t="e">
        <f>IF(COUNTA(#REF!)=0,IF(#REF!="","",#REF!),IF(#REF!="","",#REF!))</f>
        <v>#REF!</v>
      </c>
      <c r="M639" s="107" t="e">
        <f>IF(COUNTA(#REF!)=0,IF(#REF!="","",#REF!),IF(#REF!="","",#REF!))</f>
        <v>#REF!</v>
      </c>
      <c r="N639" s="108" t="e">
        <f t="shared" si="19"/>
        <v>#REF!</v>
      </c>
    </row>
    <row r="640" spans="12:14" ht="13.5" customHeight="1">
      <c r="L640" s="101" t="e">
        <f>IF(COUNTA(#REF!)=0,IF(#REF!="","",#REF!),IF(#REF!="","",#REF!))</f>
        <v>#REF!</v>
      </c>
      <c r="M640" s="102" t="e">
        <f>IF(COUNTA(#REF!)=0,IF(#REF!="","",#REF!),IF(#REF!="","",#REF!))</f>
        <v>#REF!</v>
      </c>
      <c r="N640" s="103" t="e">
        <f t="shared" si="19"/>
        <v>#REF!</v>
      </c>
    </row>
    <row r="641" spans="12:14" ht="13.5" customHeight="1">
      <c r="L641" s="106" t="e">
        <f>IF(COUNTA(#REF!)=0,IF(#REF!="","",#REF!),IF(#REF!="","",#REF!))</f>
        <v>#REF!</v>
      </c>
      <c r="M641" s="107" t="e">
        <f>IF(COUNTA(#REF!)=0,IF(#REF!="","",#REF!),IF(#REF!="","",#REF!))</f>
        <v>#REF!</v>
      </c>
      <c r="N641" s="108" t="e">
        <f t="shared" si="19"/>
        <v>#REF!</v>
      </c>
    </row>
    <row r="642" spans="12:14" ht="13.5" customHeight="1">
      <c r="L642" s="101" t="e">
        <f>IF(COUNTA(#REF!)=0,IF(#REF!="","",#REF!),IF(#REF!="","",#REF!))</f>
        <v>#REF!</v>
      </c>
      <c r="M642" s="102" t="e">
        <f>IF(COUNTA(#REF!)=0,IF(#REF!="","",#REF!),IF(#REF!="","",#REF!))</f>
        <v>#REF!</v>
      </c>
      <c r="N642" s="103" t="e">
        <f t="shared" si="19"/>
        <v>#REF!</v>
      </c>
    </row>
    <row r="643" spans="12:14" ht="13.5" customHeight="1">
      <c r="L643" s="106" t="e">
        <f>IF(COUNTA(#REF!)=0,IF(#REF!="","",#REF!),IF(#REF!="","",#REF!))</f>
        <v>#REF!</v>
      </c>
      <c r="M643" s="107" t="e">
        <f>IF(COUNTA(#REF!)=0,IF(#REF!="","",#REF!),IF(#REF!="","",#REF!))</f>
        <v>#REF!</v>
      </c>
      <c r="N643" s="108" t="e">
        <f t="shared" si="19"/>
        <v>#REF!</v>
      </c>
    </row>
    <row r="644" spans="12:14" ht="13.5" customHeight="1">
      <c r="L644" s="94" t="e">
        <f>IF(COUNTA(#REF!)=0,IF(#REF!="","",#REF!),IF(#REF!="","",#REF!))</f>
        <v>#REF!</v>
      </c>
      <c r="M644" s="128" t="e">
        <f>IF(COUNTA(#REF!)=0,IF(#REF!="","",#REF!),IF(#REF!="","",#REF!))</f>
        <v>#REF!</v>
      </c>
      <c r="N644" s="129" t="e">
        <f t="shared" si="19"/>
        <v>#REF!</v>
      </c>
    </row>
    <row r="649" spans="12:14" ht="13.5" customHeight="1">
      <c r="L649" s="97"/>
      <c r="M649" s="98"/>
      <c r="N649" s="99"/>
    </row>
    <row r="650" spans="12:14" ht="13.5" customHeight="1">
      <c r="L650" s="101" t="s">
        <v>77</v>
      </c>
      <c r="M650" s="102" t="s">
        <v>78</v>
      </c>
      <c r="N650" s="103" t="s">
        <v>79</v>
      </c>
    </row>
    <row r="651" spans="12:14" ht="13.5" customHeight="1">
      <c r="L651" s="106" t="e">
        <f>IF(COUNTA(#REF!)=0,IF(#REF!="","",#REF!),IF(#REF!="","",#REF!))</f>
        <v>#REF!</v>
      </c>
      <c r="M651" s="107" t="e">
        <f>IF(COUNTA(#REF!)=0,IF(#REF!="","",#REF!),IF(#REF!="","",#REF!))</f>
        <v>#REF!</v>
      </c>
      <c r="N651" s="108" t="e">
        <f>IF(AND(L651&lt;&gt;"",M651&lt;&gt;""),L651&amp;"/"&amp;M651,IF(AND(L651&lt;&gt;"",M651=""),L651,IF(AND(L651="",M651&lt;&gt;""),M651,"")))</f>
        <v>#REF!</v>
      </c>
    </row>
    <row r="652" spans="12:14" ht="13.5" customHeight="1">
      <c r="L652" s="101" t="e">
        <f>IF(COUNTA(#REF!)=0,IF(#REF!="","",#REF!),IF(#REF!="","",#REF!))</f>
        <v>#REF!</v>
      </c>
      <c r="M652" s="102" t="e">
        <f>IF(COUNTA(#REF!)=0,IF(#REF!="","",#REF!),IF(#REF!="","",#REF!))</f>
        <v>#REF!</v>
      </c>
      <c r="N652" s="103" t="e">
        <f>IF(AND(L652&lt;&gt;"",M652&lt;&gt;""),L652&amp;"/"&amp;M652,IF(AND(L652&lt;&gt;"",M652=""),L652,IF(AND(L652="",M652&lt;&gt;""),M652,"")))</f>
        <v>#REF!</v>
      </c>
    </row>
    <row r="653" spans="12:14" ht="13.5" customHeight="1">
      <c r="L653" s="106" t="e">
        <f>IF(COUNTA(#REF!)=0,IF(#REF!="","",#REF!),IF(#REF!="","",#REF!))</f>
        <v>#REF!</v>
      </c>
      <c r="M653" s="107" t="e">
        <f>IF(COUNTA(#REF!)=0,IF(#REF!="","",#REF!),IF(#REF!="","",#REF!))</f>
        <v>#REF!</v>
      </c>
      <c r="N653" s="108" t="e">
        <f t="shared" ref="N653:N682" si="20">IF(AND(L653&lt;&gt;"",M653&lt;&gt;""),L653&amp;"/"&amp;M653,IF(AND(L653&lt;&gt;"",M653=""),L653,IF(AND(L653="",M653&lt;&gt;""),M653,"")))</f>
        <v>#REF!</v>
      </c>
    </row>
    <row r="654" spans="12:14" ht="13.5" customHeight="1">
      <c r="L654" s="101" t="e">
        <f>IF(COUNTA(#REF!)=0,IF(#REF!="","",#REF!),IF(#REF!="","",#REF!))</f>
        <v>#REF!</v>
      </c>
      <c r="M654" s="102" t="e">
        <f>IF(COUNTA(#REF!)=0,IF(#REF!="","",#REF!),IF(#REF!="","",#REF!))</f>
        <v>#REF!</v>
      </c>
      <c r="N654" s="103" t="e">
        <f t="shared" si="20"/>
        <v>#REF!</v>
      </c>
    </row>
    <row r="655" spans="12:14" ht="13.5" customHeight="1">
      <c r="L655" s="106" t="e">
        <f>IF(COUNTA(#REF!)=0,IF(#REF!="","",#REF!),IF(#REF!="","",#REF!))</f>
        <v>#REF!</v>
      </c>
      <c r="M655" s="107" t="e">
        <f>IF(COUNTA(#REF!)=0,IF(#REF!="","",#REF!),IF(#REF!="","",#REF!))</f>
        <v>#REF!</v>
      </c>
      <c r="N655" s="108" t="e">
        <f t="shared" si="20"/>
        <v>#REF!</v>
      </c>
    </row>
    <row r="656" spans="12:14" ht="13.5" customHeight="1">
      <c r="L656" s="101" t="e">
        <f>IF(COUNTA(#REF!)=0,IF(#REF!="","",#REF!),IF(#REF!="","",#REF!))</f>
        <v>#REF!</v>
      </c>
      <c r="M656" s="102" t="e">
        <f>IF(COUNTA(#REF!)=0,IF(#REF!="","",#REF!),IF(#REF!="","",#REF!))</f>
        <v>#REF!</v>
      </c>
      <c r="N656" s="103" t="e">
        <f t="shared" si="20"/>
        <v>#REF!</v>
      </c>
    </row>
    <row r="657" spans="12:14" ht="13.5" customHeight="1">
      <c r="L657" s="106" t="e">
        <f>IF(COUNTA(#REF!)=0,IF(#REF!="","",#REF!),IF(#REF!="","",#REF!))</f>
        <v>#REF!</v>
      </c>
      <c r="M657" s="107" t="e">
        <f>IF(COUNTA(#REF!)=0,IF(#REF!="","",#REF!),IF(#REF!="","",#REF!))</f>
        <v>#REF!</v>
      </c>
      <c r="N657" s="108" t="e">
        <f t="shared" si="20"/>
        <v>#REF!</v>
      </c>
    </row>
    <row r="658" spans="12:14" ht="13.5" customHeight="1">
      <c r="L658" s="101" t="e">
        <f>IF(COUNTA(#REF!)=0,IF(#REF!="","",#REF!),IF(#REF!="","",#REF!))</f>
        <v>#REF!</v>
      </c>
      <c r="M658" s="102" t="e">
        <f>IF(COUNTA(#REF!)=0,IF(#REF!="","",#REF!),IF(#REF!="","",#REF!))</f>
        <v>#REF!</v>
      </c>
      <c r="N658" s="103" t="e">
        <f t="shared" si="20"/>
        <v>#REF!</v>
      </c>
    </row>
    <row r="659" spans="12:14" ht="13.5" customHeight="1">
      <c r="L659" s="106" t="e">
        <f>IF(COUNTA(#REF!)=0,IF(#REF!="","",#REF!),IF(#REF!="","",#REF!))</f>
        <v>#REF!</v>
      </c>
      <c r="M659" s="107" t="e">
        <f>IF(COUNTA(#REF!)=0,IF(#REF!="","",#REF!),IF(#REF!="","",#REF!))</f>
        <v>#REF!</v>
      </c>
      <c r="N659" s="108" t="e">
        <f t="shared" si="20"/>
        <v>#REF!</v>
      </c>
    </row>
    <row r="660" spans="12:14" ht="13.5" customHeight="1">
      <c r="L660" s="101" t="e">
        <f>IF(COUNTA(#REF!)=0,IF(#REF!="","",#REF!),IF(#REF!="","",#REF!))</f>
        <v>#REF!</v>
      </c>
      <c r="M660" s="102" t="e">
        <f>IF(COUNTA(#REF!)=0,IF(#REF!="","",#REF!),IF(#REF!="","",#REF!))</f>
        <v>#REF!</v>
      </c>
      <c r="N660" s="103" t="e">
        <f t="shared" si="20"/>
        <v>#REF!</v>
      </c>
    </row>
    <row r="661" spans="12:14" ht="13.5" customHeight="1">
      <c r="L661" s="106" t="e">
        <f>IF(COUNTA(#REF!)=0,IF(#REF!="","",#REF!),IF(#REF!="","",#REF!))</f>
        <v>#REF!</v>
      </c>
      <c r="M661" s="107" t="e">
        <f>IF(COUNTA(#REF!)=0,IF(#REF!="","",#REF!),IF(#REF!="","",#REF!))</f>
        <v>#REF!</v>
      </c>
      <c r="N661" s="108" t="e">
        <f t="shared" si="20"/>
        <v>#REF!</v>
      </c>
    </row>
    <row r="662" spans="12:14" ht="13.5" customHeight="1">
      <c r="L662" s="101" t="e">
        <f>IF(COUNTA(#REF!)=0,IF(#REF!="","",#REF!),IF(#REF!="","",#REF!))</f>
        <v>#REF!</v>
      </c>
      <c r="M662" s="102" t="e">
        <f>IF(COUNTA(#REF!)=0,IF(#REF!="","",#REF!),IF(#REF!="","",#REF!))</f>
        <v>#REF!</v>
      </c>
      <c r="N662" s="103" t="e">
        <f t="shared" si="20"/>
        <v>#REF!</v>
      </c>
    </row>
    <row r="663" spans="12:14" ht="13.5" customHeight="1">
      <c r="L663" s="106" t="e">
        <f>IF(COUNTA(#REF!)=0,IF(#REF!="","",#REF!),IF(#REF!="","",#REF!))</f>
        <v>#REF!</v>
      </c>
      <c r="M663" s="107" t="e">
        <f>IF(COUNTA(#REF!)=0,IF(#REF!="","",#REF!),IF(#REF!="","",#REF!))</f>
        <v>#REF!</v>
      </c>
      <c r="N663" s="108" t="e">
        <f t="shared" si="20"/>
        <v>#REF!</v>
      </c>
    </row>
    <row r="664" spans="12:14" ht="13.5" customHeight="1">
      <c r="L664" s="101" t="e">
        <f>IF(COUNTA(#REF!)=0,IF(#REF!="","",#REF!),IF(#REF!="","",#REF!))</f>
        <v>#REF!</v>
      </c>
      <c r="M664" s="102" t="e">
        <f>IF(COUNTA(#REF!)=0,IF(#REF!="","",#REF!),IF(#REF!="","",#REF!))</f>
        <v>#REF!</v>
      </c>
      <c r="N664" s="103" t="e">
        <f t="shared" si="20"/>
        <v>#REF!</v>
      </c>
    </row>
    <row r="665" spans="12:14" ht="13.5" customHeight="1">
      <c r="L665" s="106" t="e">
        <f>IF(COUNTA(#REF!)=0,IF(#REF!="","",#REF!),IF(#REF!="","",#REF!))</f>
        <v>#REF!</v>
      </c>
      <c r="M665" s="107" t="e">
        <f>IF(COUNTA(#REF!)=0,IF(#REF!="","",#REF!),IF(#REF!="","",#REF!))</f>
        <v>#REF!</v>
      </c>
      <c r="N665" s="108" t="e">
        <f t="shared" si="20"/>
        <v>#REF!</v>
      </c>
    </row>
    <row r="666" spans="12:14" ht="13.5" customHeight="1">
      <c r="L666" s="101" t="e">
        <f>IF(COUNTA(#REF!)=0,IF(#REF!="","",#REF!),IF(#REF!="","",#REF!))</f>
        <v>#REF!</v>
      </c>
      <c r="M666" s="102" t="e">
        <f>IF(COUNTA(#REF!)=0,IF(#REF!="","",#REF!),IF(#REF!="","",#REF!))</f>
        <v>#REF!</v>
      </c>
      <c r="N666" s="103" t="e">
        <f t="shared" si="20"/>
        <v>#REF!</v>
      </c>
    </row>
    <row r="667" spans="12:14" ht="13.5" customHeight="1">
      <c r="L667" s="106" t="e">
        <f>IF(COUNTA(#REF!)=0,IF(#REF!="","",#REF!),IF(#REF!="","",#REF!))</f>
        <v>#REF!</v>
      </c>
      <c r="M667" s="107" t="e">
        <f>IF(COUNTA(#REF!)=0,IF(#REF!="","",#REF!),IF(#REF!="","",#REF!))</f>
        <v>#REF!</v>
      </c>
      <c r="N667" s="108" t="e">
        <f t="shared" si="20"/>
        <v>#REF!</v>
      </c>
    </row>
    <row r="668" spans="12:14" ht="13.5" customHeight="1">
      <c r="L668" s="101" t="e">
        <f>IF(COUNTA(#REF!)=0,IF(#REF!="","",#REF!),IF(#REF!="","",#REF!))</f>
        <v>#REF!</v>
      </c>
      <c r="M668" s="102" t="e">
        <f>IF(COUNTA(#REF!)=0,IF(#REF!="","",#REF!),IF(#REF!="","",#REF!))</f>
        <v>#REF!</v>
      </c>
      <c r="N668" s="103" t="e">
        <f t="shared" si="20"/>
        <v>#REF!</v>
      </c>
    </row>
    <row r="669" spans="12:14" ht="13.5" customHeight="1">
      <c r="L669" s="106" t="e">
        <f>IF(COUNTA(#REF!)=0,IF(#REF!="","",#REF!),IF(#REF!="","",#REF!))</f>
        <v>#REF!</v>
      </c>
      <c r="M669" s="107" t="e">
        <f>IF(COUNTA(#REF!)=0,IF(#REF!="","",#REF!),IF(#REF!="","",#REF!))</f>
        <v>#REF!</v>
      </c>
      <c r="N669" s="108" t="e">
        <f t="shared" si="20"/>
        <v>#REF!</v>
      </c>
    </row>
    <row r="670" spans="12:14" ht="13.5" customHeight="1">
      <c r="L670" s="101" t="e">
        <f>IF(COUNTA(#REF!)=0,IF(#REF!="","",#REF!),IF(#REF!="","",#REF!))</f>
        <v>#REF!</v>
      </c>
      <c r="M670" s="102" t="e">
        <f>IF(COUNTA(#REF!)=0,IF(#REF!="","",#REF!),IF(#REF!="","",#REF!))</f>
        <v>#REF!</v>
      </c>
      <c r="N670" s="103" t="e">
        <f t="shared" si="20"/>
        <v>#REF!</v>
      </c>
    </row>
    <row r="671" spans="12:14" ht="13.5" customHeight="1">
      <c r="L671" s="106" t="e">
        <f>IF(COUNTA(#REF!)=0,IF(#REF!="","",#REF!),IF(#REF!="","",#REF!))</f>
        <v>#REF!</v>
      </c>
      <c r="M671" s="107" t="e">
        <f>IF(COUNTA(#REF!)=0,IF(#REF!="","",#REF!),IF(#REF!="","",#REF!))</f>
        <v>#REF!</v>
      </c>
      <c r="N671" s="108" t="e">
        <f t="shared" si="20"/>
        <v>#REF!</v>
      </c>
    </row>
    <row r="672" spans="12:14" ht="13.5" customHeight="1">
      <c r="L672" s="101" t="e">
        <f>IF(COUNTA(#REF!)=0,IF(#REF!="","",#REF!),IF(#REF!="","",#REF!))</f>
        <v>#REF!</v>
      </c>
      <c r="M672" s="102" t="e">
        <f>IF(COUNTA(#REF!)=0,IF(#REF!="","",#REF!),IF(#REF!="","",#REF!))</f>
        <v>#REF!</v>
      </c>
      <c r="N672" s="103" t="e">
        <f t="shared" si="20"/>
        <v>#REF!</v>
      </c>
    </row>
    <row r="673" spans="12:14" ht="13.5" customHeight="1">
      <c r="L673" s="106" t="e">
        <f>IF(COUNTA(#REF!)=0,IF(#REF!="","",#REF!),IF(#REF!="","",#REF!))</f>
        <v>#REF!</v>
      </c>
      <c r="M673" s="107" t="e">
        <f>IF(COUNTA(#REF!)=0,IF(#REF!="","",#REF!),IF(#REF!="","",#REF!))</f>
        <v>#REF!</v>
      </c>
      <c r="N673" s="108" t="e">
        <f t="shared" si="20"/>
        <v>#REF!</v>
      </c>
    </row>
    <row r="674" spans="12:14" ht="13.5" customHeight="1">
      <c r="L674" s="101" t="e">
        <f>IF(COUNTA(#REF!)=0,IF(#REF!="","",#REF!),IF(#REF!="","",#REF!))</f>
        <v>#REF!</v>
      </c>
      <c r="M674" s="102" t="e">
        <f>IF(COUNTA(#REF!)=0,IF(#REF!="","",#REF!),IF(#REF!="","",#REF!))</f>
        <v>#REF!</v>
      </c>
      <c r="N674" s="103" t="e">
        <f t="shared" si="20"/>
        <v>#REF!</v>
      </c>
    </row>
    <row r="675" spans="12:14" ht="13.5" customHeight="1">
      <c r="L675" s="106" t="e">
        <f>IF(COUNTA(#REF!)=0,IF(#REF!="","",#REF!),IF(#REF!="","",#REF!))</f>
        <v>#REF!</v>
      </c>
      <c r="M675" s="107" t="e">
        <f>IF(COUNTA(#REF!)=0,IF(#REF!="","",#REF!),IF(#REF!="","",#REF!))</f>
        <v>#REF!</v>
      </c>
      <c r="N675" s="108" t="e">
        <f t="shared" si="20"/>
        <v>#REF!</v>
      </c>
    </row>
    <row r="676" spans="12:14" ht="13.5" customHeight="1">
      <c r="L676" s="101" t="e">
        <f>IF(COUNTA(#REF!)=0,IF(#REF!="","",#REF!),IF(#REF!="","",#REF!))</f>
        <v>#REF!</v>
      </c>
      <c r="M676" s="102" t="e">
        <f>IF(COUNTA(#REF!)=0,IF(#REF!="","",#REF!),IF(#REF!="","",#REF!))</f>
        <v>#REF!</v>
      </c>
      <c r="N676" s="103" t="e">
        <f t="shared" si="20"/>
        <v>#REF!</v>
      </c>
    </row>
    <row r="677" spans="12:14" ht="13.5" customHeight="1">
      <c r="L677" s="106" t="e">
        <f>IF(COUNTA(#REF!)=0,IF(#REF!="","",#REF!),IF(#REF!="","",#REF!))</f>
        <v>#REF!</v>
      </c>
      <c r="M677" s="107" t="e">
        <f>IF(COUNTA(#REF!)=0,IF(#REF!="","",#REF!),IF(#REF!="","",#REF!))</f>
        <v>#REF!</v>
      </c>
      <c r="N677" s="108" t="e">
        <f t="shared" si="20"/>
        <v>#REF!</v>
      </c>
    </row>
    <row r="678" spans="12:14" ht="13.5" customHeight="1">
      <c r="L678" s="101" t="e">
        <f>IF(COUNTA(#REF!)=0,IF(#REF!="","",#REF!),IF(#REF!="","",#REF!))</f>
        <v>#REF!</v>
      </c>
      <c r="M678" s="102" t="e">
        <f>IF(COUNTA(#REF!)=0,IF(#REF!="","",#REF!),IF(#REF!="","",#REF!))</f>
        <v>#REF!</v>
      </c>
      <c r="N678" s="103" t="e">
        <f t="shared" si="20"/>
        <v>#REF!</v>
      </c>
    </row>
    <row r="679" spans="12:14" ht="13.5" customHeight="1">
      <c r="L679" s="106" t="e">
        <f>IF(COUNTA(#REF!)=0,IF(#REF!="","",#REF!),IF(#REF!="","",#REF!))</f>
        <v>#REF!</v>
      </c>
      <c r="M679" s="107" t="e">
        <f>IF(COUNTA(#REF!)=0,IF(#REF!="","",#REF!),IF(#REF!="","",#REF!))</f>
        <v>#REF!</v>
      </c>
      <c r="N679" s="108" t="e">
        <f t="shared" si="20"/>
        <v>#REF!</v>
      </c>
    </row>
    <row r="680" spans="12:14" ht="13.5" customHeight="1">
      <c r="L680" s="101" t="e">
        <f>IF(COUNTA(#REF!)=0,IF(#REF!="","",#REF!),IF(#REF!="","",#REF!))</f>
        <v>#REF!</v>
      </c>
      <c r="M680" s="102" t="e">
        <f>IF(COUNTA(#REF!)=0,IF(#REF!="","",#REF!),IF(#REF!="","",#REF!))</f>
        <v>#REF!</v>
      </c>
      <c r="N680" s="103" t="e">
        <f t="shared" si="20"/>
        <v>#REF!</v>
      </c>
    </row>
    <row r="681" spans="12:14" ht="13.5" customHeight="1">
      <c r="L681" s="106" t="e">
        <f>IF(COUNTA(#REF!)=0,IF(#REF!="","",#REF!),IF(#REF!="","",#REF!))</f>
        <v>#REF!</v>
      </c>
      <c r="M681" s="107" t="e">
        <f>IF(COUNTA(#REF!)=0,IF(#REF!="","",#REF!),IF(#REF!="","",#REF!))</f>
        <v>#REF!</v>
      </c>
      <c r="N681" s="108" t="e">
        <f t="shared" si="20"/>
        <v>#REF!</v>
      </c>
    </row>
    <row r="682" spans="12:14" ht="13.5" customHeight="1">
      <c r="L682" s="94" t="e">
        <f>IF(COUNTA(#REF!)=0,IF(#REF!="","",#REF!),IF(#REF!="","",#REF!))</f>
        <v>#REF!</v>
      </c>
      <c r="M682" s="128" t="e">
        <f>IF(COUNTA(#REF!)=0,IF(#REF!="","",#REF!),IF(#REF!="","",#REF!))</f>
        <v>#REF!</v>
      </c>
      <c r="N682" s="129" t="e">
        <f t="shared" si="20"/>
        <v>#REF!</v>
      </c>
    </row>
    <row r="687" spans="12:14" ht="13.5" customHeight="1">
      <c r="L687" s="97"/>
      <c r="M687" s="98"/>
      <c r="N687" s="99"/>
    </row>
    <row r="688" spans="12:14" ht="13.5" customHeight="1">
      <c r="L688" s="101" t="s">
        <v>77</v>
      </c>
      <c r="M688" s="102" t="s">
        <v>78</v>
      </c>
      <c r="N688" s="103" t="s">
        <v>79</v>
      </c>
    </row>
    <row r="689" spans="12:14" ht="13.5" customHeight="1">
      <c r="L689" s="106" t="e">
        <f>IF(COUNTA(#REF!)=0,IF(#REF!="","",#REF!),IF(#REF!="","",#REF!))</f>
        <v>#REF!</v>
      </c>
      <c r="M689" s="107" t="e">
        <f>IF(COUNTA(#REF!)=0,IF(#REF!="","",#REF!),IF(#REF!="","",#REF!))</f>
        <v>#REF!</v>
      </c>
      <c r="N689" s="108" t="e">
        <f>IF(AND(L689&lt;&gt;"",M689&lt;&gt;""),L689&amp;"/"&amp;M689,IF(AND(L689&lt;&gt;"",M689=""),L689,IF(AND(L689="",M689&lt;&gt;""),M689,"")))</f>
        <v>#REF!</v>
      </c>
    </row>
    <row r="690" spans="12:14" ht="13.5" customHeight="1">
      <c r="L690" s="101" t="e">
        <f>IF(COUNTA(#REF!)=0,IF(#REF!="","",#REF!),IF(#REF!="","",#REF!))</f>
        <v>#REF!</v>
      </c>
      <c r="M690" s="102" t="e">
        <f>IF(COUNTA(#REF!)=0,IF(#REF!="","",#REF!),IF(#REF!="","",#REF!))</f>
        <v>#REF!</v>
      </c>
      <c r="N690" s="103" t="e">
        <f>IF(AND(L690&lt;&gt;"",M690&lt;&gt;""),L690&amp;"/"&amp;M690,IF(AND(L690&lt;&gt;"",M690=""),L690,IF(AND(L690="",M690&lt;&gt;""),M690,"")))</f>
        <v>#REF!</v>
      </c>
    </row>
    <row r="691" spans="12:14" ht="13.5" customHeight="1">
      <c r="L691" s="106" t="e">
        <f>IF(COUNTA(#REF!)=0,IF(#REF!="","",#REF!),IF(#REF!="","",#REF!))</f>
        <v>#REF!</v>
      </c>
      <c r="M691" s="107" t="e">
        <f>IF(COUNTA(#REF!)=0,IF(#REF!="","",#REF!),IF(#REF!="","",#REF!))</f>
        <v>#REF!</v>
      </c>
      <c r="N691" s="108" t="e">
        <f t="shared" ref="N691:N720" si="21">IF(AND(L691&lt;&gt;"",M691&lt;&gt;""),L691&amp;"/"&amp;M691,IF(AND(L691&lt;&gt;"",M691=""),L691,IF(AND(L691="",M691&lt;&gt;""),M691,"")))</f>
        <v>#REF!</v>
      </c>
    </row>
    <row r="692" spans="12:14" ht="13.5" customHeight="1">
      <c r="L692" s="101" t="e">
        <f>IF(COUNTA(#REF!)=0,IF(#REF!="","",#REF!),IF(#REF!="","",#REF!))</f>
        <v>#REF!</v>
      </c>
      <c r="M692" s="102" t="e">
        <f>IF(COUNTA(#REF!)=0,IF(#REF!="","",#REF!),IF(#REF!="","",#REF!))</f>
        <v>#REF!</v>
      </c>
      <c r="N692" s="103" t="e">
        <f t="shared" si="21"/>
        <v>#REF!</v>
      </c>
    </row>
    <row r="693" spans="12:14" ht="13.5" customHeight="1">
      <c r="L693" s="106" t="e">
        <f>IF(COUNTA(#REF!)=0,IF(#REF!="","",#REF!),IF(#REF!="","",#REF!))</f>
        <v>#REF!</v>
      </c>
      <c r="M693" s="107" t="e">
        <f>IF(COUNTA(#REF!)=0,IF(#REF!="","",#REF!),IF(#REF!="","",#REF!))</f>
        <v>#REF!</v>
      </c>
      <c r="N693" s="108" t="e">
        <f t="shared" si="21"/>
        <v>#REF!</v>
      </c>
    </row>
    <row r="694" spans="12:14" ht="13.5" customHeight="1">
      <c r="L694" s="101" t="e">
        <f>IF(COUNTA(#REF!)=0,IF(#REF!="","",#REF!),IF(#REF!="","",#REF!))</f>
        <v>#REF!</v>
      </c>
      <c r="M694" s="102" t="e">
        <f>IF(COUNTA(#REF!)=0,IF(#REF!="","",#REF!),IF(#REF!="","",#REF!))</f>
        <v>#REF!</v>
      </c>
      <c r="N694" s="103" t="e">
        <f t="shared" si="21"/>
        <v>#REF!</v>
      </c>
    </row>
    <row r="695" spans="12:14" ht="13.5" customHeight="1">
      <c r="L695" s="106" t="e">
        <f>IF(COUNTA(#REF!)=0,IF(#REF!="","",#REF!),IF(#REF!="","",#REF!))</f>
        <v>#REF!</v>
      </c>
      <c r="M695" s="107" t="e">
        <f>IF(COUNTA(#REF!)=0,IF(#REF!="","",#REF!),IF(#REF!="","",#REF!))</f>
        <v>#REF!</v>
      </c>
      <c r="N695" s="108" t="e">
        <f t="shared" si="21"/>
        <v>#REF!</v>
      </c>
    </row>
    <row r="696" spans="12:14" ht="13.5" customHeight="1">
      <c r="L696" s="101" t="e">
        <f>IF(COUNTA(#REF!)=0,IF(#REF!="","",#REF!),IF(#REF!="","",#REF!))</f>
        <v>#REF!</v>
      </c>
      <c r="M696" s="102" t="e">
        <f>IF(COUNTA(#REF!)=0,IF(#REF!="","",#REF!),IF(#REF!="","",#REF!))</f>
        <v>#REF!</v>
      </c>
      <c r="N696" s="103" t="e">
        <f t="shared" si="21"/>
        <v>#REF!</v>
      </c>
    </row>
    <row r="697" spans="12:14" ht="13.5" customHeight="1">
      <c r="L697" s="106" t="e">
        <f>IF(COUNTA(#REF!)=0,IF(#REF!="","",#REF!),IF(#REF!="","",#REF!))</f>
        <v>#REF!</v>
      </c>
      <c r="M697" s="107" t="e">
        <f>IF(COUNTA(#REF!)=0,IF(#REF!="","",#REF!),IF(#REF!="","",#REF!))</f>
        <v>#REF!</v>
      </c>
      <c r="N697" s="108" t="e">
        <f t="shared" si="21"/>
        <v>#REF!</v>
      </c>
    </row>
    <row r="698" spans="12:14" ht="13.5" customHeight="1">
      <c r="L698" s="101" t="e">
        <f>IF(COUNTA(#REF!)=0,IF(#REF!="","",#REF!),IF(#REF!="","",#REF!))</f>
        <v>#REF!</v>
      </c>
      <c r="M698" s="102" t="e">
        <f>IF(COUNTA(#REF!)=0,IF(#REF!="","",#REF!),IF(#REF!="","",#REF!))</f>
        <v>#REF!</v>
      </c>
      <c r="N698" s="103" t="e">
        <f t="shared" si="21"/>
        <v>#REF!</v>
      </c>
    </row>
    <row r="699" spans="12:14" ht="13.5" customHeight="1">
      <c r="L699" s="106" t="e">
        <f>IF(COUNTA(#REF!)=0,IF(#REF!="","",#REF!),IF(#REF!="","",#REF!))</f>
        <v>#REF!</v>
      </c>
      <c r="M699" s="107" t="e">
        <f>IF(COUNTA(#REF!)=0,IF(#REF!="","",#REF!),IF(#REF!="","",#REF!))</f>
        <v>#REF!</v>
      </c>
      <c r="N699" s="108" t="e">
        <f t="shared" si="21"/>
        <v>#REF!</v>
      </c>
    </row>
    <row r="700" spans="12:14" ht="13.5" customHeight="1">
      <c r="L700" s="101" t="e">
        <f>IF(COUNTA(#REF!)=0,IF(#REF!="","",#REF!),IF(#REF!="","",#REF!))</f>
        <v>#REF!</v>
      </c>
      <c r="M700" s="102" t="e">
        <f>IF(COUNTA(#REF!)=0,IF(#REF!="","",#REF!),IF(#REF!="","",#REF!))</f>
        <v>#REF!</v>
      </c>
      <c r="N700" s="103" t="e">
        <f t="shared" si="21"/>
        <v>#REF!</v>
      </c>
    </row>
    <row r="701" spans="12:14" ht="13.5" customHeight="1">
      <c r="L701" s="106" t="e">
        <f>IF(COUNTA(#REF!)=0,IF(#REF!="","",#REF!),IF(#REF!="","",#REF!))</f>
        <v>#REF!</v>
      </c>
      <c r="M701" s="107" t="e">
        <f>IF(COUNTA(#REF!)=0,IF(#REF!="","",#REF!),IF(#REF!="","",#REF!))</f>
        <v>#REF!</v>
      </c>
      <c r="N701" s="108" t="e">
        <f t="shared" si="21"/>
        <v>#REF!</v>
      </c>
    </row>
    <row r="702" spans="12:14" ht="13.5" customHeight="1">
      <c r="L702" s="101" t="e">
        <f>IF(COUNTA(#REF!)=0,IF(#REF!="","",#REF!),IF(#REF!="","",#REF!))</f>
        <v>#REF!</v>
      </c>
      <c r="M702" s="102" t="e">
        <f>IF(COUNTA(#REF!)=0,IF(#REF!="","",#REF!),IF(#REF!="","",#REF!))</f>
        <v>#REF!</v>
      </c>
      <c r="N702" s="103" t="e">
        <f t="shared" si="21"/>
        <v>#REF!</v>
      </c>
    </row>
    <row r="703" spans="12:14" ht="13.5" customHeight="1">
      <c r="L703" s="106" t="e">
        <f>IF(COUNTA(#REF!)=0,IF(#REF!="","",#REF!),IF(#REF!="","",#REF!))</f>
        <v>#REF!</v>
      </c>
      <c r="M703" s="107" t="e">
        <f>IF(COUNTA(#REF!)=0,IF(#REF!="","",#REF!),IF(#REF!="","",#REF!))</f>
        <v>#REF!</v>
      </c>
      <c r="N703" s="108" t="e">
        <f t="shared" si="21"/>
        <v>#REF!</v>
      </c>
    </row>
    <row r="704" spans="12:14" ht="13.5" customHeight="1">
      <c r="L704" s="101" t="e">
        <f>IF(COUNTA(#REF!)=0,IF(#REF!="","",#REF!),IF(#REF!="","",#REF!))</f>
        <v>#REF!</v>
      </c>
      <c r="M704" s="102" t="e">
        <f>IF(COUNTA(#REF!)=0,IF(#REF!="","",#REF!),IF(#REF!="","",#REF!))</f>
        <v>#REF!</v>
      </c>
      <c r="N704" s="103" t="e">
        <f t="shared" si="21"/>
        <v>#REF!</v>
      </c>
    </row>
    <row r="705" spans="12:14" ht="13.5" customHeight="1">
      <c r="L705" s="106" t="e">
        <f>IF(COUNTA(#REF!)=0,IF(#REF!="","",#REF!),IF(#REF!="","",#REF!))</f>
        <v>#REF!</v>
      </c>
      <c r="M705" s="107" t="e">
        <f>IF(COUNTA(#REF!)=0,IF(#REF!="","",#REF!),IF(#REF!="","",#REF!))</f>
        <v>#REF!</v>
      </c>
      <c r="N705" s="108" t="e">
        <f t="shared" si="21"/>
        <v>#REF!</v>
      </c>
    </row>
    <row r="706" spans="12:14" ht="13.5" customHeight="1">
      <c r="L706" s="101" t="e">
        <f>IF(COUNTA(#REF!)=0,IF(#REF!="","",#REF!),IF(#REF!="","",#REF!))</f>
        <v>#REF!</v>
      </c>
      <c r="M706" s="102" t="e">
        <f>IF(COUNTA(#REF!)=0,IF(#REF!="","",#REF!),IF(#REF!="","",#REF!))</f>
        <v>#REF!</v>
      </c>
      <c r="N706" s="103" t="e">
        <f t="shared" si="21"/>
        <v>#REF!</v>
      </c>
    </row>
    <row r="707" spans="12:14" ht="13.5" customHeight="1">
      <c r="L707" s="106" t="e">
        <f>IF(COUNTA(#REF!)=0,IF(#REF!="","",#REF!),IF(#REF!="","",#REF!))</f>
        <v>#REF!</v>
      </c>
      <c r="M707" s="107" t="e">
        <f>IF(COUNTA(#REF!)=0,IF(#REF!="","",#REF!),IF(#REF!="","",#REF!))</f>
        <v>#REF!</v>
      </c>
      <c r="N707" s="108" t="e">
        <f t="shared" si="21"/>
        <v>#REF!</v>
      </c>
    </row>
    <row r="708" spans="12:14" ht="13.5" customHeight="1">
      <c r="L708" s="101" t="e">
        <f>IF(COUNTA(#REF!)=0,IF(#REF!="","",#REF!),IF(#REF!="","",#REF!))</f>
        <v>#REF!</v>
      </c>
      <c r="M708" s="102" t="e">
        <f>IF(COUNTA(#REF!)=0,IF(#REF!="","",#REF!),IF(#REF!="","",#REF!))</f>
        <v>#REF!</v>
      </c>
      <c r="N708" s="103" t="e">
        <f t="shared" si="21"/>
        <v>#REF!</v>
      </c>
    </row>
    <row r="709" spans="12:14" ht="13.5" customHeight="1">
      <c r="L709" s="106" t="e">
        <f>IF(COUNTA(#REF!)=0,IF(#REF!="","",#REF!),IF(#REF!="","",#REF!))</f>
        <v>#REF!</v>
      </c>
      <c r="M709" s="107" t="e">
        <f>IF(COUNTA(#REF!)=0,IF(#REF!="","",#REF!),IF(#REF!="","",#REF!))</f>
        <v>#REF!</v>
      </c>
      <c r="N709" s="108" t="e">
        <f t="shared" si="21"/>
        <v>#REF!</v>
      </c>
    </row>
    <row r="710" spans="12:14" ht="13.5" customHeight="1">
      <c r="L710" s="101" t="e">
        <f>IF(COUNTA(#REF!)=0,IF(#REF!="","",#REF!),IF(#REF!="","",#REF!))</f>
        <v>#REF!</v>
      </c>
      <c r="M710" s="102" t="e">
        <f>IF(COUNTA(#REF!)=0,IF(#REF!="","",#REF!),IF(#REF!="","",#REF!))</f>
        <v>#REF!</v>
      </c>
      <c r="N710" s="103" t="e">
        <f t="shared" si="21"/>
        <v>#REF!</v>
      </c>
    </row>
    <row r="711" spans="12:14" ht="13.5" customHeight="1">
      <c r="L711" s="106" t="e">
        <f>IF(COUNTA(#REF!)=0,IF(#REF!="","",#REF!),IF(#REF!="","",#REF!))</f>
        <v>#REF!</v>
      </c>
      <c r="M711" s="107" t="e">
        <f>IF(COUNTA(#REF!)=0,IF(#REF!="","",#REF!),IF(#REF!="","",#REF!))</f>
        <v>#REF!</v>
      </c>
      <c r="N711" s="108" t="e">
        <f t="shared" si="21"/>
        <v>#REF!</v>
      </c>
    </row>
    <row r="712" spans="12:14" ht="13.5" customHeight="1">
      <c r="L712" s="101" t="e">
        <f>IF(COUNTA(#REF!)=0,IF(#REF!="","",#REF!),IF(#REF!="","",#REF!))</f>
        <v>#REF!</v>
      </c>
      <c r="M712" s="102" t="e">
        <f>IF(COUNTA(#REF!)=0,IF(#REF!="","",#REF!),IF(#REF!="","",#REF!))</f>
        <v>#REF!</v>
      </c>
      <c r="N712" s="103" t="e">
        <f t="shared" si="21"/>
        <v>#REF!</v>
      </c>
    </row>
    <row r="713" spans="12:14" ht="13.5" customHeight="1">
      <c r="L713" s="106" t="e">
        <f>IF(COUNTA(#REF!)=0,IF(#REF!="","",#REF!),IF(#REF!="","",#REF!))</f>
        <v>#REF!</v>
      </c>
      <c r="M713" s="107" t="e">
        <f>IF(COUNTA(#REF!)=0,IF(#REF!="","",#REF!),IF(#REF!="","",#REF!))</f>
        <v>#REF!</v>
      </c>
      <c r="N713" s="108" t="e">
        <f t="shared" si="21"/>
        <v>#REF!</v>
      </c>
    </row>
    <row r="714" spans="12:14" ht="13.5" customHeight="1">
      <c r="L714" s="101" t="e">
        <f>IF(COUNTA(#REF!)=0,IF(#REF!="","",#REF!),IF(#REF!="","",#REF!))</f>
        <v>#REF!</v>
      </c>
      <c r="M714" s="102" t="e">
        <f>IF(COUNTA(#REF!)=0,IF(#REF!="","",#REF!),IF(#REF!="","",#REF!))</f>
        <v>#REF!</v>
      </c>
      <c r="N714" s="103" t="e">
        <f t="shared" si="21"/>
        <v>#REF!</v>
      </c>
    </row>
    <row r="715" spans="12:14" ht="13.5" customHeight="1">
      <c r="L715" s="106" t="e">
        <f>IF(COUNTA(#REF!)=0,IF(#REF!="","",#REF!),IF(#REF!="","",#REF!))</f>
        <v>#REF!</v>
      </c>
      <c r="M715" s="107" t="e">
        <f>IF(COUNTA(#REF!)=0,IF(#REF!="","",#REF!),IF(#REF!="","",#REF!))</f>
        <v>#REF!</v>
      </c>
      <c r="N715" s="108" t="e">
        <f t="shared" si="21"/>
        <v>#REF!</v>
      </c>
    </row>
    <row r="716" spans="12:14" ht="13.5" customHeight="1">
      <c r="L716" s="101" t="e">
        <f>IF(COUNTA(#REF!)=0,IF(#REF!="","",#REF!),IF(#REF!="","",#REF!))</f>
        <v>#REF!</v>
      </c>
      <c r="M716" s="102" t="e">
        <f>IF(COUNTA(#REF!)=0,IF(#REF!="","",#REF!),IF(#REF!="","",#REF!))</f>
        <v>#REF!</v>
      </c>
      <c r="N716" s="103" t="e">
        <f t="shared" si="21"/>
        <v>#REF!</v>
      </c>
    </row>
    <row r="717" spans="12:14" ht="13.5" customHeight="1">
      <c r="L717" s="106" t="e">
        <f>IF(COUNTA(#REF!)=0,IF(#REF!="","",#REF!),IF(#REF!="","",#REF!))</f>
        <v>#REF!</v>
      </c>
      <c r="M717" s="107" t="e">
        <f>IF(COUNTA(#REF!)=0,IF(#REF!="","",#REF!),IF(#REF!="","",#REF!))</f>
        <v>#REF!</v>
      </c>
      <c r="N717" s="108" t="e">
        <f t="shared" si="21"/>
        <v>#REF!</v>
      </c>
    </row>
    <row r="718" spans="12:14" ht="13.5" customHeight="1">
      <c r="L718" s="101" t="e">
        <f>IF(COUNTA(#REF!)=0,IF(#REF!="","",#REF!),IF(#REF!="","",#REF!))</f>
        <v>#REF!</v>
      </c>
      <c r="M718" s="102" t="e">
        <f>IF(COUNTA(#REF!)=0,IF(#REF!="","",#REF!),IF(#REF!="","",#REF!))</f>
        <v>#REF!</v>
      </c>
      <c r="N718" s="103" t="e">
        <f t="shared" si="21"/>
        <v>#REF!</v>
      </c>
    </row>
    <row r="719" spans="12:14" ht="13.5" customHeight="1">
      <c r="L719" s="106" t="e">
        <f>IF(COUNTA(#REF!)=0,IF(#REF!="","",#REF!),IF(#REF!="","",#REF!))</f>
        <v>#REF!</v>
      </c>
      <c r="M719" s="107" t="e">
        <f>IF(COUNTA(#REF!)=0,IF(#REF!="","",#REF!),IF(#REF!="","",#REF!))</f>
        <v>#REF!</v>
      </c>
      <c r="N719" s="108" t="e">
        <f t="shared" si="21"/>
        <v>#REF!</v>
      </c>
    </row>
    <row r="720" spans="12:14" ht="13.5" customHeight="1">
      <c r="L720" s="94" t="e">
        <f>IF(COUNTA(#REF!)=0,IF(#REF!="","",#REF!),IF(#REF!="","",#REF!))</f>
        <v>#REF!</v>
      </c>
      <c r="M720" s="128" t="e">
        <f>IF(COUNTA(#REF!)=0,IF(#REF!="","",#REF!),IF(#REF!="","",#REF!))</f>
        <v>#REF!</v>
      </c>
      <c r="N720" s="129" t="e">
        <f t="shared" si="21"/>
        <v>#REF!</v>
      </c>
    </row>
    <row r="725" spans="12:14" ht="13.5" customHeight="1">
      <c r="L725" s="97"/>
      <c r="M725" s="98"/>
      <c r="N725" s="99"/>
    </row>
    <row r="726" spans="12:14" ht="13.5" customHeight="1">
      <c r="L726" s="101" t="s">
        <v>77</v>
      </c>
      <c r="M726" s="102" t="s">
        <v>78</v>
      </c>
      <c r="N726" s="103" t="s">
        <v>79</v>
      </c>
    </row>
    <row r="727" spans="12:14" ht="13.5" customHeight="1">
      <c r="L727" s="106" t="e">
        <f>IF(COUNTA(#REF!)=0,IF(#REF!="","",#REF!),IF(#REF!="","",#REF!))</f>
        <v>#REF!</v>
      </c>
      <c r="M727" s="107" t="e">
        <f>IF(COUNTA(#REF!)=0,IF(#REF!="","",#REF!),IF(#REF!="","",#REF!))</f>
        <v>#REF!</v>
      </c>
      <c r="N727" s="108" t="e">
        <f>IF(AND(L727&lt;&gt;"",M727&lt;&gt;""),L727&amp;"/"&amp;M727,IF(AND(L727&lt;&gt;"",M727=""),L727,IF(AND(L727="",M727&lt;&gt;""),M727,"")))</f>
        <v>#REF!</v>
      </c>
    </row>
    <row r="728" spans="12:14" ht="13.5" customHeight="1">
      <c r="L728" s="101" t="e">
        <f>IF(COUNTA(#REF!)=0,IF(#REF!="","",#REF!),IF(#REF!="","",#REF!))</f>
        <v>#REF!</v>
      </c>
      <c r="M728" s="102" t="e">
        <f>IF(COUNTA(#REF!)=0,IF(#REF!="","",#REF!),IF(#REF!="","",#REF!))</f>
        <v>#REF!</v>
      </c>
      <c r="N728" s="103" t="e">
        <f>IF(AND(L728&lt;&gt;"",M728&lt;&gt;""),L728&amp;"/"&amp;M728,IF(AND(L728&lt;&gt;"",M728=""),L728,IF(AND(L728="",M728&lt;&gt;""),M728,"")))</f>
        <v>#REF!</v>
      </c>
    </row>
    <row r="729" spans="12:14" ht="13.5" customHeight="1">
      <c r="L729" s="106" t="e">
        <f>IF(COUNTA(#REF!)=0,IF(#REF!="","",#REF!),IF(#REF!="","",#REF!))</f>
        <v>#REF!</v>
      </c>
      <c r="M729" s="107" t="e">
        <f>IF(COUNTA(#REF!)=0,IF(#REF!="","",#REF!),IF(#REF!="","",#REF!))</f>
        <v>#REF!</v>
      </c>
      <c r="N729" s="108" t="e">
        <f t="shared" ref="N729:N758" si="22">IF(AND(L729&lt;&gt;"",M729&lt;&gt;""),L729&amp;"/"&amp;M729,IF(AND(L729&lt;&gt;"",M729=""),L729,IF(AND(L729="",M729&lt;&gt;""),M729,"")))</f>
        <v>#REF!</v>
      </c>
    </row>
    <row r="730" spans="12:14" ht="13.5" customHeight="1">
      <c r="L730" s="101" t="e">
        <f>IF(COUNTA(#REF!)=0,IF(#REF!="","",#REF!),IF(#REF!="","",#REF!))</f>
        <v>#REF!</v>
      </c>
      <c r="M730" s="102" t="e">
        <f>IF(COUNTA(#REF!)=0,IF(#REF!="","",#REF!),IF(#REF!="","",#REF!))</f>
        <v>#REF!</v>
      </c>
      <c r="N730" s="103" t="e">
        <f t="shared" si="22"/>
        <v>#REF!</v>
      </c>
    </row>
    <row r="731" spans="12:14" ht="13.5" customHeight="1">
      <c r="L731" s="106" t="e">
        <f>IF(COUNTA(#REF!)=0,IF(#REF!="","",#REF!),IF(#REF!="","",#REF!))</f>
        <v>#REF!</v>
      </c>
      <c r="M731" s="107" t="e">
        <f>IF(COUNTA(#REF!)=0,IF(#REF!="","",#REF!),IF(#REF!="","",#REF!))</f>
        <v>#REF!</v>
      </c>
      <c r="N731" s="108" t="e">
        <f t="shared" si="22"/>
        <v>#REF!</v>
      </c>
    </row>
    <row r="732" spans="12:14" ht="13.5" customHeight="1">
      <c r="L732" s="101" t="e">
        <f>IF(COUNTA(#REF!)=0,IF(#REF!="","",#REF!),IF(#REF!="","",#REF!))</f>
        <v>#REF!</v>
      </c>
      <c r="M732" s="102" t="e">
        <f>IF(COUNTA(#REF!)=0,IF(#REF!="","",#REF!),IF(#REF!="","",#REF!))</f>
        <v>#REF!</v>
      </c>
      <c r="N732" s="103" t="e">
        <f t="shared" si="22"/>
        <v>#REF!</v>
      </c>
    </row>
    <row r="733" spans="12:14" ht="13.5" customHeight="1">
      <c r="L733" s="106" t="e">
        <f>IF(COUNTA(#REF!)=0,IF(#REF!="","",#REF!),IF(#REF!="","",#REF!))</f>
        <v>#REF!</v>
      </c>
      <c r="M733" s="107" t="e">
        <f>IF(COUNTA(#REF!)=0,IF(#REF!="","",#REF!),IF(#REF!="","",#REF!))</f>
        <v>#REF!</v>
      </c>
      <c r="N733" s="108" t="e">
        <f t="shared" si="22"/>
        <v>#REF!</v>
      </c>
    </row>
    <row r="734" spans="12:14" ht="13.5" customHeight="1">
      <c r="L734" s="101" t="e">
        <f>IF(COUNTA(#REF!)=0,IF(#REF!="","",#REF!),IF(#REF!="","",#REF!))</f>
        <v>#REF!</v>
      </c>
      <c r="M734" s="102" t="e">
        <f>IF(COUNTA(#REF!)=0,IF(#REF!="","",#REF!),IF(#REF!="","",#REF!))</f>
        <v>#REF!</v>
      </c>
      <c r="N734" s="103" t="e">
        <f t="shared" si="22"/>
        <v>#REF!</v>
      </c>
    </row>
    <row r="735" spans="12:14" ht="13.5" customHeight="1">
      <c r="L735" s="106" t="e">
        <f>IF(COUNTA(#REF!)=0,IF(#REF!="","",#REF!),IF(#REF!="","",#REF!))</f>
        <v>#REF!</v>
      </c>
      <c r="M735" s="107" t="e">
        <f>IF(COUNTA(#REF!)=0,IF(#REF!="","",#REF!),IF(#REF!="","",#REF!))</f>
        <v>#REF!</v>
      </c>
      <c r="N735" s="108" t="e">
        <f t="shared" si="22"/>
        <v>#REF!</v>
      </c>
    </row>
    <row r="736" spans="12:14" ht="13.5" customHeight="1">
      <c r="L736" s="101" t="e">
        <f>IF(COUNTA(#REF!)=0,IF(#REF!="","",#REF!),IF(#REF!="","",#REF!))</f>
        <v>#REF!</v>
      </c>
      <c r="M736" s="102" t="e">
        <f>IF(COUNTA(#REF!)=0,IF(#REF!="","",#REF!),IF(#REF!="","",#REF!))</f>
        <v>#REF!</v>
      </c>
      <c r="N736" s="103" t="e">
        <f t="shared" si="22"/>
        <v>#REF!</v>
      </c>
    </row>
    <row r="737" spans="12:14" ht="13.5" customHeight="1">
      <c r="L737" s="106" t="e">
        <f>IF(COUNTA(#REF!)=0,IF(#REF!="","",#REF!),IF(#REF!="","",#REF!))</f>
        <v>#REF!</v>
      </c>
      <c r="M737" s="107" t="e">
        <f>IF(COUNTA(#REF!)=0,IF(#REF!="","",#REF!),IF(#REF!="","",#REF!))</f>
        <v>#REF!</v>
      </c>
      <c r="N737" s="108" t="e">
        <f t="shared" si="22"/>
        <v>#REF!</v>
      </c>
    </row>
    <row r="738" spans="12:14" ht="13.5" customHeight="1">
      <c r="L738" s="101" t="e">
        <f>IF(COUNTA(#REF!)=0,IF(#REF!="","",#REF!),IF(#REF!="","",#REF!))</f>
        <v>#REF!</v>
      </c>
      <c r="M738" s="102" t="e">
        <f>IF(COUNTA(#REF!)=0,IF(#REF!="","",#REF!),IF(#REF!="","",#REF!))</f>
        <v>#REF!</v>
      </c>
      <c r="N738" s="103" t="e">
        <f t="shared" si="22"/>
        <v>#REF!</v>
      </c>
    </row>
    <row r="739" spans="12:14" ht="13.5" customHeight="1">
      <c r="L739" s="106" t="e">
        <f>IF(COUNTA(#REF!)=0,IF(#REF!="","",#REF!),IF(#REF!="","",#REF!))</f>
        <v>#REF!</v>
      </c>
      <c r="M739" s="107" t="e">
        <f>IF(COUNTA(#REF!)=0,IF(#REF!="","",#REF!),IF(#REF!="","",#REF!))</f>
        <v>#REF!</v>
      </c>
      <c r="N739" s="108" t="e">
        <f t="shared" si="22"/>
        <v>#REF!</v>
      </c>
    </row>
    <row r="740" spans="12:14" ht="13.5" customHeight="1">
      <c r="L740" s="101" t="e">
        <f>IF(COUNTA(#REF!)=0,IF(#REF!="","",#REF!),IF(#REF!="","",#REF!))</f>
        <v>#REF!</v>
      </c>
      <c r="M740" s="102" t="e">
        <f>IF(COUNTA(#REF!)=0,IF(#REF!="","",#REF!),IF(#REF!="","",#REF!))</f>
        <v>#REF!</v>
      </c>
      <c r="N740" s="103" t="e">
        <f t="shared" si="22"/>
        <v>#REF!</v>
      </c>
    </row>
    <row r="741" spans="12:14" ht="13.5" customHeight="1">
      <c r="L741" s="106" t="e">
        <f>IF(COUNTA(#REF!)=0,IF(#REF!="","",#REF!),IF(#REF!="","",#REF!))</f>
        <v>#REF!</v>
      </c>
      <c r="M741" s="107" t="e">
        <f>IF(COUNTA(#REF!)=0,IF(#REF!="","",#REF!),IF(#REF!="","",#REF!))</f>
        <v>#REF!</v>
      </c>
      <c r="N741" s="108" t="e">
        <f t="shared" si="22"/>
        <v>#REF!</v>
      </c>
    </row>
    <row r="742" spans="12:14" ht="13.5" customHeight="1">
      <c r="L742" s="101" t="e">
        <f>IF(COUNTA(#REF!)=0,IF(#REF!="","",#REF!),IF(#REF!="","",#REF!))</f>
        <v>#REF!</v>
      </c>
      <c r="M742" s="102" t="e">
        <f>IF(COUNTA(#REF!)=0,IF(#REF!="","",#REF!),IF(#REF!="","",#REF!))</f>
        <v>#REF!</v>
      </c>
      <c r="N742" s="103" t="e">
        <f t="shared" si="22"/>
        <v>#REF!</v>
      </c>
    </row>
    <row r="743" spans="12:14" ht="13.5" customHeight="1">
      <c r="L743" s="106" t="e">
        <f>IF(COUNTA(#REF!)=0,IF(#REF!="","",#REF!),IF(#REF!="","",#REF!))</f>
        <v>#REF!</v>
      </c>
      <c r="M743" s="107" t="e">
        <f>IF(COUNTA(#REF!)=0,IF(#REF!="","",#REF!),IF(#REF!="","",#REF!))</f>
        <v>#REF!</v>
      </c>
      <c r="N743" s="108" t="e">
        <f t="shared" si="22"/>
        <v>#REF!</v>
      </c>
    </row>
    <row r="744" spans="12:14" ht="13.5" customHeight="1">
      <c r="L744" s="101" t="e">
        <f>IF(COUNTA(#REF!)=0,IF(#REF!="","",#REF!),IF(#REF!="","",#REF!))</f>
        <v>#REF!</v>
      </c>
      <c r="M744" s="102" t="e">
        <f>IF(COUNTA(#REF!)=0,IF(#REF!="","",#REF!),IF(#REF!="","",#REF!))</f>
        <v>#REF!</v>
      </c>
      <c r="N744" s="103" t="e">
        <f t="shared" si="22"/>
        <v>#REF!</v>
      </c>
    </row>
    <row r="745" spans="12:14" ht="13.5" customHeight="1">
      <c r="L745" s="106" t="e">
        <f>IF(COUNTA(#REF!)=0,IF(#REF!="","",#REF!),IF(#REF!="","",#REF!))</f>
        <v>#REF!</v>
      </c>
      <c r="M745" s="107" t="e">
        <f>IF(COUNTA(#REF!)=0,IF(#REF!="","",#REF!),IF(#REF!="","",#REF!))</f>
        <v>#REF!</v>
      </c>
      <c r="N745" s="108" t="e">
        <f t="shared" si="22"/>
        <v>#REF!</v>
      </c>
    </row>
    <row r="746" spans="12:14" ht="13.5" customHeight="1">
      <c r="L746" s="101" t="e">
        <f>IF(COUNTA(#REF!)=0,IF(#REF!="","",#REF!),IF(#REF!="","",#REF!))</f>
        <v>#REF!</v>
      </c>
      <c r="M746" s="102" t="e">
        <f>IF(COUNTA(#REF!)=0,IF(#REF!="","",#REF!),IF(#REF!="","",#REF!))</f>
        <v>#REF!</v>
      </c>
      <c r="N746" s="103" t="e">
        <f t="shared" si="22"/>
        <v>#REF!</v>
      </c>
    </row>
    <row r="747" spans="12:14" ht="13.5" customHeight="1">
      <c r="L747" s="106" t="e">
        <f>IF(COUNTA(#REF!)=0,IF(#REF!="","",#REF!),IF(#REF!="","",#REF!))</f>
        <v>#REF!</v>
      </c>
      <c r="M747" s="107" t="e">
        <f>IF(COUNTA(#REF!)=0,IF(#REF!="","",#REF!),IF(#REF!="","",#REF!))</f>
        <v>#REF!</v>
      </c>
      <c r="N747" s="108" t="e">
        <f t="shared" si="22"/>
        <v>#REF!</v>
      </c>
    </row>
    <row r="748" spans="12:14" ht="13.5" customHeight="1">
      <c r="L748" s="101" t="e">
        <f>IF(COUNTA(#REF!)=0,IF(#REF!="","",#REF!),IF(#REF!="","",#REF!))</f>
        <v>#REF!</v>
      </c>
      <c r="M748" s="102" t="e">
        <f>IF(COUNTA(#REF!)=0,IF(#REF!="","",#REF!),IF(#REF!="","",#REF!))</f>
        <v>#REF!</v>
      </c>
      <c r="N748" s="103" t="e">
        <f t="shared" si="22"/>
        <v>#REF!</v>
      </c>
    </row>
    <row r="749" spans="12:14" ht="13.5" customHeight="1">
      <c r="L749" s="106" t="e">
        <f>IF(COUNTA(#REF!)=0,IF(#REF!="","",#REF!),IF(#REF!="","",#REF!))</f>
        <v>#REF!</v>
      </c>
      <c r="M749" s="107" t="e">
        <f>IF(COUNTA(#REF!)=0,IF(#REF!="","",#REF!),IF(#REF!="","",#REF!))</f>
        <v>#REF!</v>
      </c>
      <c r="N749" s="108" t="e">
        <f t="shared" si="22"/>
        <v>#REF!</v>
      </c>
    </row>
    <row r="750" spans="12:14" ht="13.5" customHeight="1">
      <c r="L750" s="101" t="e">
        <f>IF(COUNTA(#REF!)=0,IF(#REF!="","",#REF!),IF(#REF!="","",#REF!))</f>
        <v>#REF!</v>
      </c>
      <c r="M750" s="102" t="e">
        <f>IF(COUNTA(#REF!)=0,IF(#REF!="","",#REF!),IF(#REF!="","",#REF!))</f>
        <v>#REF!</v>
      </c>
      <c r="N750" s="103" t="e">
        <f t="shared" si="22"/>
        <v>#REF!</v>
      </c>
    </row>
    <row r="751" spans="12:14" ht="13.5" customHeight="1">
      <c r="L751" s="106" t="e">
        <f>IF(COUNTA(#REF!)=0,IF(#REF!="","",#REF!),IF(#REF!="","",#REF!))</f>
        <v>#REF!</v>
      </c>
      <c r="M751" s="107" t="e">
        <f>IF(COUNTA(#REF!)=0,IF(#REF!="","",#REF!),IF(#REF!="","",#REF!))</f>
        <v>#REF!</v>
      </c>
      <c r="N751" s="108" t="e">
        <f t="shared" si="22"/>
        <v>#REF!</v>
      </c>
    </row>
    <row r="752" spans="12:14" ht="13.5" customHeight="1">
      <c r="L752" s="101" t="e">
        <f>IF(COUNTA(#REF!)=0,IF(#REF!="","",#REF!),IF(#REF!="","",#REF!))</f>
        <v>#REF!</v>
      </c>
      <c r="M752" s="102" t="e">
        <f>IF(COUNTA(#REF!)=0,IF(#REF!="","",#REF!),IF(#REF!="","",#REF!))</f>
        <v>#REF!</v>
      </c>
      <c r="N752" s="103" t="e">
        <f t="shared" si="22"/>
        <v>#REF!</v>
      </c>
    </row>
    <row r="753" spans="12:14" ht="13.5" customHeight="1">
      <c r="L753" s="106" t="e">
        <f>IF(COUNTA(#REF!)=0,IF(#REF!="","",#REF!),IF(#REF!="","",#REF!))</f>
        <v>#REF!</v>
      </c>
      <c r="M753" s="107" t="e">
        <f>IF(COUNTA(#REF!)=0,IF(#REF!="","",#REF!),IF(#REF!="","",#REF!))</f>
        <v>#REF!</v>
      </c>
      <c r="N753" s="108" t="e">
        <f t="shared" si="22"/>
        <v>#REF!</v>
      </c>
    </row>
    <row r="754" spans="12:14" ht="13.5" customHeight="1">
      <c r="L754" s="101" t="e">
        <f>IF(COUNTA(#REF!)=0,IF(#REF!="","",#REF!),IF(#REF!="","",#REF!))</f>
        <v>#REF!</v>
      </c>
      <c r="M754" s="102" t="e">
        <f>IF(COUNTA(#REF!)=0,IF(#REF!="","",#REF!),IF(#REF!="","",#REF!))</f>
        <v>#REF!</v>
      </c>
      <c r="N754" s="103" t="e">
        <f t="shared" si="22"/>
        <v>#REF!</v>
      </c>
    </row>
    <row r="755" spans="12:14" ht="13.5" customHeight="1">
      <c r="L755" s="106" t="e">
        <f>IF(COUNTA(#REF!)=0,IF(#REF!="","",#REF!),IF(#REF!="","",#REF!))</f>
        <v>#REF!</v>
      </c>
      <c r="M755" s="107" t="e">
        <f>IF(COUNTA(#REF!)=0,IF(#REF!="","",#REF!),IF(#REF!="","",#REF!))</f>
        <v>#REF!</v>
      </c>
      <c r="N755" s="108" t="e">
        <f t="shared" si="22"/>
        <v>#REF!</v>
      </c>
    </row>
    <row r="756" spans="12:14" ht="13.5" customHeight="1">
      <c r="L756" s="101" t="e">
        <f>IF(COUNTA(#REF!)=0,IF(#REF!="","",#REF!),IF(#REF!="","",#REF!))</f>
        <v>#REF!</v>
      </c>
      <c r="M756" s="102" t="e">
        <f>IF(COUNTA(#REF!)=0,IF(#REF!="","",#REF!),IF(#REF!="","",#REF!))</f>
        <v>#REF!</v>
      </c>
      <c r="N756" s="103" t="e">
        <f t="shared" si="22"/>
        <v>#REF!</v>
      </c>
    </row>
    <row r="757" spans="12:14" ht="13.5" customHeight="1">
      <c r="L757" s="106" t="e">
        <f>IF(COUNTA(#REF!)=0,IF(#REF!="","",#REF!),IF(#REF!="","",#REF!))</f>
        <v>#REF!</v>
      </c>
      <c r="M757" s="107" t="e">
        <f>IF(COUNTA(#REF!)=0,IF(#REF!="","",#REF!),IF(#REF!="","",#REF!))</f>
        <v>#REF!</v>
      </c>
      <c r="N757" s="108" t="e">
        <f t="shared" si="22"/>
        <v>#REF!</v>
      </c>
    </row>
    <row r="758" spans="12:14" ht="13.5" customHeight="1">
      <c r="L758" s="94" t="e">
        <f>IF(COUNTA(#REF!)=0,IF(#REF!="","",#REF!),IF(#REF!="","",#REF!))</f>
        <v>#REF!</v>
      </c>
      <c r="M758" s="128" t="e">
        <f>IF(COUNTA(#REF!)=0,IF(#REF!="","",#REF!),IF(#REF!="","",#REF!))</f>
        <v>#REF!</v>
      </c>
      <c r="N758" s="129" t="e">
        <f t="shared" si="22"/>
        <v>#REF!</v>
      </c>
    </row>
    <row r="763" spans="12:14" ht="13.5" customHeight="1">
      <c r="L763" s="97"/>
      <c r="M763" s="98"/>
      <c r="N763" s="99"/>
    </row>
    <row r="764" spans="12:14" ht="13.5" customHeight="1">
      <c r="L764" s="101" t="s">
        <v>77</v>
      </c>
      <c r="M764" s="102" t="s">
        <v>78</v>
      </c>
      <c r="N764" s="103" t="s">
        <v>79</v>
      </c>
    </row>
    <row r="765" spans="12:14" ht="13.5" customHeight="1">
      <c r="L765" s="106" t="e">
        <f>IF(COUNTA(#REF!)=0,IF(#REF!="","",#REF!),IF(#REF!="","",#REF!))</f>
        <v>#REF!</v>
      </c>
      <c r="M765" s="107" t="e">
        <f>IF(COUNTA(#REF!)=0,IF(#REF!="","",#REF!),IF(#REF!="","",#REF!))</f>
        <v>#REF!</v>
      </c>
      <c r="N765" s="108" t="e">
        <f>IF(AND(L765&lt;&gt;"",M765&lt;&gt;""),L765&amp;"/"&amp;M765,IF(AND(L765&lt;&gt;"",M765=""),L765,IF(AND(L765="",M765&lt;&gt;""),M765,"")))</f>
        <v>#REF!</v>
      </c>
    </row>
    <row r="766" spans="12:14" ht="13.5" customHeight="1">
      <c r="L766" s="101" t="e">
        <f>IF(COUNTA(#REF!)=0,IF(#REF!="","",#REF!),IF(#REF!="","",#REF!))</f>
        <v>#REF!</v>
      </c>
      <c r="M766" s="102" t="e">
        <f>IF(COUNTA(#REF!)=0,IF(#REF!="","",#REF!),IF(#REF!="","",#REF!))</f>
        <v>#REF!</v>
      </c>
      <c r="N766" s="103" t="e">
        <f>IF(AND(L766&lt;&gt;"",M766&lt;&gt;""),L766&amp;"/"&amp;M766,IF(AND(L766&lt;&gt;"",M766=""),L766,IF(AND(L766="",M766&lt;&gt;""),M766,"")))</f>
        <v>#REF!</v>
      </c>
    </row>
    <row r="767" spans="12:14" ht="13.5" customHeight="1">
      <c r="L767" s="106" t="e">
        <f>IF(COUNTA(#REF!)=0,IF(#REF!="","",#REF!),IF(#REF!="","",#REF!))</f>
        <v>#REF!</v>
      </c>
      <c r="M767" s="107" t="e">
        <f>IF(COUNTA(#REF!)=0,IF(#REF!="","",#REF!),IF(#REF!="","",#REF!))</f>
        <v>#REF!</v>
      </c>
      <c r="N767" s="108" t="e">
        <f t="shared" ref="N767:N796" si="23">IF(AND(L767&lt;&gt;"",M767&lt;&gt;""),L767&amp;"/"&amp;M767,IF(AND(L767&lt;&gt;"",M767=""),L767,IF(AND(L767="",M767&lt;&gt;""),M767,"")))</f>
        <v>#REF!</v>
      </c>
    </row>
    <row r="768" spans="12:14" ht="13.5" customHeight="1">
      <c r="L768" s="101" t="e">
        <f>IF(COUNTA(#REF!)=0,IF(#REF!="","",#REF!),IF(#REF!="","",#REF!))</f>
        <v>#REF!</v>
      </c>
      <c r="M768" s="102" t="e">
        <f>IF(COUNTA(#REF!)=0,IF(#REF!="","",#REF!),IF(#REF!="","",#REF!))</f>
        <v>#REF!</v>
      </c>
      <c r="N768" s="103" t="e">
        <f t="shared" si="23"/>
        <v>#REF!</v>
      </c>
    </row>
    <row r="769" spans="12:14" ht="13.5" customHeight="1">
      <c r="L769" s="106" t="e">
        <f>IF(COUNTA(#REF!)=0,IF(#REF!="","",#REF!),IF(#REF!="","",#REF!))</f>
        <v>#REF!</v>
      </c>
      <c r="M769" s="107" t="e">
        <f>IF(COUNTA(#REF!)=0,IF(#REF!="","",#REF!),IF(#REF!="","",#REF!))</f>
        <v>#REF!</v>
      </c>
      <c r="N769" s="108" t="e">
        <f t="shared" si="23"/>
        <v>#REF!</v>
      </c>
    </row>
    <row r="770" spans="12:14" ht="13.5" customHeight="1">
      <c r="L770" s="101" t="e">
        <f>IF(COUNTA(#REF!)=0,IF(#REF!="","",#REF!),IF(#REF!="","",#REF!))</f>
        <v>#REF!</v>
      </c>
      <c r="M770" s="102" t="e">
        <f>IF(COUNTA(#REF!)=0,IF(#REF!="","",#REF!),IF(#REF!="","",#REF!))</f>
        <v>#REF!</v>
      </c>
      <c r="N770" s="103" t="e">
        <f t="shared" si="23"/>
        <v>#REF!</v>
      </c>
    </row>
    <row r="771" spans="12:14" ht="13.5" customHeight="1">
      <c r="L771" s="106" t="e">
        <f>IF(COUNTA(#REF!)=0,IF(#REF!="","",#REF!),IF(#REF!="","",#REF!))</f>
        <v>#REF!</v>
      </c>
      <c r="M771" s="107" t="e">
        <f>IF(COUNTA(#REF!)=0,IF(#REF!="","",#REF!),IF(#REF!="","",#REF!))</f>
        <v>#REF!</v>
      </c>
      <c r="N771" s="108" t="e">
        <f t="shared" si="23"/>
        <v>#REF!</v>
      </c>
    </row>
    <row r="772" spans="12:14" ht="13.5" customHeight="1">
      <c r="L772" s="101" t="e">
        <f>IF(COUNTA(#REF!)=0,IF(#REF!="","",#REF!),IF(#REF!="","",#REF!))</f>
        <v>#REF!</v>
      </c>
      <c r="M772" s="102" t="e">
        <f>IF(COUNTA(#REF!)=0,IF(#REF!="","",#REF!),IF(#REF!="","",#REF!))</f>
        <v>#REF!</v>
      </c>
      <c r="N772" s="103" t="e">
        <f t="shared" si="23"/>
        <v>#REF!</v>
      </c>
    </row>
    <row r="773" spans="12:14" ht="13.5" customHeight="1">
      <c r="L773" s="106" t="e">
        <f>IF(COUNTA(#REF!)=0,IF(#REF!="","",#REF!),IF(#REF!="","",#REF!))</f>
        <v>#REF!</v>
      </c>
      <c r="M773" s="107" t="e">
        <f>IF(COUNTA(#REF!)=0,IF(#REF!="","",#REF!),IF(#REF!="","",#REF!))</f>
        <v>#REF!</v>
      </c>
      <c r="N773" s="108" t="e">
        <f t="shared" si="23"/>
        <v>#REF!</v>
      </c>
    </row>
    <row r="774" spans="12:14" ht="13.5" customHeight="1">
      <c r="L774" s="101" t="e">
        <f>IF(COUNTA(#REF!)=0,IF(#REF!="","",#REF!),IF(#REF!="","",#REF!))</f>
        <v>#REF!</v>
      </c>
      <c r="M774" s="102" t="e">
        <f>IF(COUNTA(#REF!)=0,IF(#REF!="","",#REF!),IF(#REF!="","",#REF!))</f>
        <v>#REF!</v>
      </c>
      <c r="N774" s="103" t="e">
        <f t="shared" si="23"/>
        <v>#REF!</v>
      </c>
    </row>
    <row r="775" spans="12:14" ht="13.5" customHeight="1">
      <c r="L775" s="106" t="e">
        <f>IF(COUNTA(#REF!)=0,IF(#REF!="","",#REF!),IF(#REF!="","",#REF!))</f>
        <v>#REF!</v>
      </c>
      <c r="M775" s="107" t="e">
        <f>IF(COUNTA(#REF!)=0,IF(#REF!="","",#REF!),IF(#REF!="","",#REF!))</f>
        <v>#REF!</v>
      </c>
      <c r="N775" s="108" t="e">
        <f t="shared" si="23"/>
        <v>#REF!</v>
      </c>
    </row>
    <row r="776" spans="12:14" ht="13.5" customHeight="1">
      <c r="L776" s="101" t="e">
        <f>IF(COUNTA(#REF!)=0,IF(#REF!="","",#REF!),IF(#REF!="","",#REF!))</f>
        <v>#REF!</v>
      </c>
      <c r="M776" s="102" t="e">
        <f>IF(COUNTA(#REF!)=0,IF(#REF!="","",#REF!),IF(#REF!="","",#REF!))</f>
        <v>#REF!</v>
      </c>
      <c r="N776" s="103" t="e">
        <f t="shared" si="23"/>
        <v>#REF!</v>
      </c>
    </row>
    <row r="777" spans="12:14" ht="13.5" customHeight="1">
      <c r="L777" s="106" t="e">
        <f>IF(COUNTA(#REF!)=0,IF(#REF!="","",#REF!),IF(#REF!="","",#REF!))</f>
        <v>#REF!</v>
      </c>
      <c r="M777" s="107" t="e">
        <f>IF(COUNTA(#REF!)=0,IF(#REF!="","",#REF!),IF(#REF!="","",#REF!))</f>
        <v>#REF!</v>
      </c>
      <c r="N777" s="108" t="e">
        <f t="shared" si="23"/>
        <v>#REF!</v>
      </c>
    </row>
    <row r="778" spans="12:14" ht="13.5" customHeight="1">
      <c r="L778" s="101" t="e">
        <f>IF(COUNTA(#REF!)=0,IF(#REF!="","",#REF!),IF(#REF!="","",#REF!))</f>
        <v>#REF!</v>
      </c>
      <c r="M778" s="102" t="e">
        <f>IF(COUNTA(#REF!)=0,IF(#REF!="","",#REF!),IF(#REF!="","",#REF!))</f>
        <v>#REF!</v>
      </c>
      <c r="N778" s="103" t="e">
        <f t="shared" si="23"/>
        <v>#REF!</v>
      </c>
    </row>
    <row r="779" spans="12:14" ht="13.5" customHeight="1">
      <c r="L779" s="106" t="e">
        <f>IF(COUNTA(#REF!)=0,IF(#REF!="","",#REF!),IF(#REF!="","",#REF!))</f>
        <v>#REF!</v>
      </c>
      <c r="M779" s="107" t="e">
        <f>IF(COUNTA(#REF!)=0,IF(#REF!="","",#REF!),IF(#REF!="","",#REF!))</f>
        <v>#REF!</v>
      </c>
      <c r="N779" s="108" t="e">
        <f t="shared" si="23"/>
        <v>#REF!</v>
      </c>
    </row>
    <row r="780" spans="12:14" ht="13.5" customHeight="1">
      <c r="L780" s="101" t="e">
        <f>IF(COUNTA(#REF!)=0,IF(#REF!="","",#REF!),IF(#REF!="","",#REF!))</f>
        <v>#REF!</v>
      </c>
      <c r="M780" s="102" t="e">
        <f>IF(COUNTA(#REF!)=0,IF(#REF!="","",#REF!),IF(#REF!="","",#REF!))</f>
        <v>#REF!</v>
      </c>
      <c r="N780" s="103" t="e">
        <f t="shared" si="23"/>
        <v>#REF!</v>
      </c>
    </row>
    <row r="781" spans="12:14" ht="13.5" customHeight="1">
      <c r="L781" s="106" t="e">
        <f>IF(COUNTA(#REF!)=0,IF(#REF!="","",#REF!),IF(#REF!="","",#REF!))</f>
        <v>#REF!</v>
      </c>
      <c r="M781" s="107" t="e">
        <f>IF(COUNTA(#REF!)=0,IF(#REF!="","",#REF!),IF(#REF!="","",#REF!))</f>
        <v>#REF!</v>
      </c>
      <c r="N781" s="108" t="e">
        <f t="shared" si="23"/>
        <v>#REF!</v>
      </c>
    </row>
    <row r="782" spans="12:14" ht="13.5" customHeight="1">
      <c r="L782" s="101" t="e">
        <f>IF(COUNTA(#REF!)=0,IF(#REF!="","",#REF!),IF(#REF!="","",#REF!))</f>
        <v>#REF!</v>
      </c>
      <c r="M782" s="102" t="e">
        <f>IF(COUNTA(#REF!)=0,IF(#REF!="","",#REF!),IF(#REF!="","",#REF!))</f>
        <v>#REF!</v>
      </c>
      <c r="N782" s="103" t="e">
        <f t="shared" si="23"/>
        <v>#REF!</v>
      </c>
    </row>
    <row r="783" spans="12:14" ht="13.5" customHeight="1">
      <c r="L783" s="106" t="e">
        <f>IF(COUNTA(#REF!)=0,IF(#REF!="","",#REF!),IF(#REF!="","",#REF!))</f>
        <v>#REF!</v>
      </c>
      <c r="M783" s="107" t="e">
        <f>IF(COUNTA(#REF!)=0,IF(#REF!="","",#REF!),IF(#REF!="","",#REF!))</f>
        <v>#REF!</v>
      </c>
      <c r="N783" s="108" t="e">
        <f t="shared" si="23"/>
        <v>#REF!</v>
      </c>
    </row>
    <row r="784" spans="12:14" ht="13.5" customHeight="1">
      <c r="L784" s="101" t="e">
        <f>IF(COUNTA(#REF!)=0,IF(#REF!="","",#REF!),IF(#REF!="","",#REF!))</f>
        <v>#REF!</v>
      </c>
      <c r="M784" s="102" t="e">
        <f>IF(COUNTA(#REF!)=0,IF(#REF!="","",#REF!),IF(#REF!="","",#REF!))</f>
        <v>#REF!</v>
      </c>
      <c r="N784" s="103" t="e">
        <f t="shared" si="23"/>
        <v>#REF!</v>
      </c>
    </row>
    <row r="785" spans="12:14" ht="13.5" customHeight="1">
      <c r="L785" s="106" t="e">
        <f>IF(COUNTA(#REF!)=0,IF(#REF!="","",#REF!),IF(#REF!="","",#REF!))</f>
        <v>#REF!</v>
      </c>
      <c r="M785" s="107" t="e">
        <f>IF(COUNTA(#REF!)=0,IF(#REF!="","",#REF!),IF(#REF!="","",#REF!))</f>
        <v>#REF!</v>
      </c>
      <c r="N785" s="108" t="e">
        <f t="shared" si="23"/>
        <v>#REF!</v>
      </c>
    </row>
    <row r="786" spans="12:14" ht="13.5" customHeight="1">
      <c r="L786" s="101" t="e">
        <f>IF(COUNTA(#REF!)=0,IF(#REF!="","",#REF!),IF(#REF!="","",#REF!))</f>
        <v>#REF!</v>
      </c>
      <c r="M786" s="102" t="e">
        <f>IF(COUNTA(#REF!)=0,IF(#REF!="","",#REF!),IF(#REF!="","",#REF!))</f>
        <v>#REF!</v>
      </c>
      <c r="N786" s="103" t="e">
        <f t="shared" si="23"/>
        <v>#REF!</v>
      </c>
    </row>
    <row r="787" spans="12:14" ht="13.5" customHeight="1">
      <c r="L787" s="106" t="e">
        <f>IF(COUNTA(#REF!)=0,IF(#REF!="","",#REF!),IF(#REF!="","",#REF!))</f>
        <v>#REF!</v>
      </c>
      <c r="M787" s="107" t="e">
        <f>IF(COUNTA(#REF!)=0,IF(#REF!="","",#REF!),IF(#REF!="","",#REF!))</f>
        <v>#REF!</v>
      </c>
      <c r="N787" s="108" t="e">
        <f t="shared" si="23"/>
        <v>#REF!</v>
      </c>
    </row>
    <row r="788" spans="12:14" ht="13.5" customHeight="1">
      <c r="L788" s="101" t="e">
        <f>IF(COUNTA(#REF!)=0,IF(#REF!="","",#REF!),IF(#REF!="","",#REF!))</f>
        <v>#REF!</v>
      </c>
      <c r="M788" s="102" t="e">
        <f>IF(COUNTA(#REF!)=0,IF(#REF!="","",#REF!),IF(#REF!="","",#REF!))</f>
        <v>#REF!</v>
      </c>
      <c r="N788" s="103" t="e">
        <f t="shared" si="23"/>
        <v>#REF!</v>
      </c>
    </row>
    <row r="789" spans="12:14" ht="13.5" customHeight="1">
      <c r="L789" s="106" t="e">
        <f>IF(COUNTA(#REF!)=0,IF(#REF!="","",#REF!),IF(#REF!="","",#REF!))</f>
        <v>#REF!</v>
      </c>
      <c r="M789" s="107" t="e">
        <f>IF(COUNTA(#REF!)=0,IF(#REF!="","",#REF!),IF(#REF!="","",#REF!))</f>
        <v>#REF!</v>
      </c>
      <c r="N789" s="108" t="e">
        <f t="shared" si="23"/>
        <v>#REF!</v>
      </c>
    </row>
    <row r="790" spans="12:14" ht="13.5" customHeight="1">
      <c r="L790" s="101" t="e">
        <f>IF(COUNTA(#REF!)=0,IF(#REF!="","",#REF!),IF(#REF!="","",#REF!))</f>
        <v>#REF!</v>
      </c>
      <c r="M790" s="102" t="e">
        <f>IF(COUNTA(#REF!)=0,IF(#REF!="","",#REF!),IF(#REF!="","",#REF!))</f>
        <v>#REF!</v>
      </c>
      <c r="N790" s="103" t="e">
        <f t="shared" si="23"/>
        <v>#REF!</v>
      </c>
    </row>
    <row r="791" spans="12:14" ht="13.5" customHeight="1">
      <c r="L791" s="106" t="e">
        <f>IF(COUNTA(#REF!)=0,IF(#REF!="","",#REF!),IF(#REF!="","",#REF!))</f>
        <v>#REF!</v>
      </c>
      <c r="M791" s="107" t="e">
        <f>IF(COUNTA(#REF!)=0,IF(#REF!="","",#REF!),IF(#REF!="","",#REF!))</f>
        <v>#REF!</v>
      </c>
      <c r="N791" s="108" t="e">
        <f t="shared" si="23"/>
        <v>#REF!</v>
      </c>
    </row>
    <row r="792" spans="12:14" ht="13.5" customHeight="1">
      <c r="L792" s="101" t="e">
        <f>IF(COUNTA(#REF!)=0,IF(#REF!="","",#REF!),IF(#REF!="","",#REF!))</f>
        <v>#REF!</v>
      </c>
      <c r="M792" s="102" t="e">
        <f>IF(COUNTA(#REF!)=0,IF(#REF!="","",#REF!),IF(#REF!="","",#REF!))</f>
        <v>#REF!</v>
      </c>
      <c r="N792" s="103" t="e">
        <f t="shared" si="23"/>
        <v>#REF!</v>
      </c>
    </row>
    <row r="793" spans="12:14" ht="13.5" customHeight="1">
      <c r="L793" s="106" t="e">
        <f>IF(COUNTA(#REF!)=0,IF(#REF!="","",#REF!),IF(#REF!="","",#REF!))</f>
        <v>#REF!</v>
      </c>
      <c r="M793" s="107" t="e">
        <f>IF(COUNTA(#REF!)=0,IF(#REF!="","",#REF!),IF(#REF!="","",#REF!))</f>
        <v>#REF!</v>
      </c>
      <c r="N793" s="108" t="e">
        <f t="shared" si="23"/>
        <v>#REF!</v>
      </c>
    </row>
    <row r="794" spans="12:14" ht="13.5" customHeight="1">
      <c r="L794" s="101" t="e">
        <f>IF(COUNTA(#REF!)=0,IF(#REF!="","",#REF!),IF(#REF!="","",#REF!))</f>
        <v>#REF!</v>
      </c>
      <c r="M794" s="102" t="e">
        <f>IF(COUNTA(#REF!)=0,IF(#REF!="","",#REF!),IF(#REF!="","",#REF!))</f>
        <v>#REF!</v>
      </c>
      <c r="N794" s="103" t="e">
        <f t="shared" si="23"/>
        <v>#REF!</v>
      </c>
    </row>
    <row r="795" spans="12:14" ht="13.5" customHeight="1">
      <c r="L795" s="106" t="e">
        <f>IF(COUNTA(#REF!)=0,IF(#REF!="","",#REF!),IF(#REF!="","",#REF!))</f>
        <v>#REF!</v>
      </c>
      <c r="M795" s="107" t="e">
        <f>IF(COUNTA(#REF!)=0,IF(#REF!="","",#REF!),IF(#REF!="","",#REF!))</f>
        <v>#REF!</v>
      </c>
      <c r="N795" s="108" t="e">
        <f t="shared" si="23"/>
        <v>#REF!</v>
      </c>
    </row>
    <row r="796" spans="12:14" ht="13.5" customHeight="1">
      <c r="L796" s="94" t="e">
        <f>IF(COUNTA(#REF!)=0,IF(#REF!="","",#REF!),IF(#REF!="","",#REF!))</f>
        <v>#REF!</v>
      </c>
      <c r="M796" s="128" t="e">
        <f>IF(COUNTA(#REF!)=0,IF(#REF!="","",#REF!),IF(#REF!="","",#REF!))</f>
        <v>#REF!</v>
      </c>
      <c r="N796" s="129" t="e">
        <f t="shared" si="23"/>
        <v>#REF!</v>
      </c>
    </row>
    <row r="801" spans="12:14" ht="13.5" customHeight="1">
      <c r="L801" s="97"/>
      <c r="M801" s="98"/>
      <c r="N801" s="99"/>
    </row>
    <row r="802" spans="12:14" ht="13.5" customHeight="1">
      <c r="L802" s="101" t="s">
        <v>77</v>
      </c>
      <c r="M802" s="102" t="s">
        <v>78</v>
      </c>
      <c r="N802" s="103" t="s">
        <v>79</v>
      </c>
    </row>
    <row r="803" spans="12:14" ht="13.5" customHeight="1">
      <c r="L803" s="106" t="e">
        <f>IF(COUNTA(#REF!)=0,IF(#REF!="","",#REF!),IF(#REF!="","",#REF!))</f>
        <v>#REF!</v>
      </c>
      <c r="M803" s="107" t="e">
        <f>IF(COUNTA(#REF!)=0,IF(#REF!="","",#REF!),IF(#REF!="","",#REF!))</f>
        <v>#REF!</v>
      </c>
      <c r="N803" s="108" t="e">
        <f>IF(AND(L803&lt;&gt;"",M803&lt;&gt;""),L803&amp;"/"&amp;M803,IF(AND(L803&lt;&gt;"",M803=""),L803,IF(AND(L803="",M803&lt;&gt;""),M803,"")))</f>
        <v>#REF!</v>
      </c>
    </row>
    <row r="804" spans="12:14" ht="13.5" customHeight="1">
      <c r="L804" s="101" t="e">
        <f>IF(COUNTA(#REF!)=0,IF(#REF!="","",#REF!),IF(#REF!="","",#REF!))</f>
        <v>#REF!</v>
      </c>
      <c r="M804" s="102" t="e">
        <f>IF(COUNTA(#REF!)=0,IF(#REF!="","",#REF!),IF(#REF!="","",#REF!))</f>
        <v>#REF!</v>
      </c>
      <c r="N804" s="103" t="e">
        <f>IF(AND(L804&lt;&gt;"",M804&lt;&gt;""),L804&amp;"/"&amp;M804,IF(AND(L804&lt;&gt;"",M804=""),L804,IF(AND(L804="",M804&lt;&gt;""),M804,"")))</f>
        <v>#REF!</v>
      </c>
    </row>
    <row r="805" spans="12:14" ht="13.5" customHeight="1">
      <c r="L805" s="106" t="e">
        <f>IF(COUNTA(#REF!)=0,IF(#REF!="","",#REF!),IF(#REF!="","",#REF!))</f>
        <v>#REF!</v>
      </c>
      <c r="M805" s="107" t="e">
        <f>IF(COUNTA(#REF!)=0,IF(#REF!="","",#REF!),IF(#REF!="","",#REF!))</f>
        <v>#REF!</v>
      </c>
      <c r="N805" s="108" t="e">
        <f t="shared" ref="N805:N834" si="24">IF(AND(L805&lt;&gt;"",M805&lt;&gt;""),L805&amp;"/"&amp;M805,IF(AND(L805&lt;&gt;"",M805=""),L805,IF(AND(L805="",M805&lt;&gt;""),M805,"")))</f>
        <v>#REF!</v>
      </c>
    </row>
    <row r="806" spans="12:14" ht="13.5" customHeight="1">
      <c r="L806" s="101" t="e">
        <f>IF(COUNTA(#REF!)=0,IF(#REF!="","",#REF!),IF(#REF!="","",#REF!))</f>
        <v>#REF!</v>
      </c>
      <c r="M806" s="102" t="e">
        <f>IF(COUNTA(#REF!)=0,IF(#REF!="","",#REF!),IF(#REF!="","",#REF!))</f>
        <v>#REF!</v>
      </c>
      <c r="N806" s="103" t="e">
        <f t="shared" si="24"/>
        <v>#REF!</v>
      </c>
    </row>
    <row r="807" spans="12:14" ht="13.5" customHeight="1">
      <c r="L807" s="106" t="e">
        <f>IF(COUNTA(#REF!)=0,IF(#REF!="","",#REF!),IF(#REF!="","",#REF!))</f>
        <v>#REF!</v>
      </c>
      <c r="M807" s="107" t="e">
        <f>IF(COUNTA(#REF!)=0,IF(#REF!="","",#REF!),IF(#REF!="","",#REF!))</f>
        <v>#REF!</v>
      </c>
      <c r="N807" s="108" t="e">
        <f t="shared" si="24"/>
        <v>#REF!</v>
      </c>
    </row>
    <row r="808" spans="12:14" ht="13.5" customHeight="1">
      <c r="L808" s="101" t="e">
        <f>IF(COUNTA(#REF!)=0,IF(#REF!="","",#REF!),IF(#REF!="","",#REF!))</f>
        <v>#REF!</v>
      </c>
      <c r="M808" s="102" t="e">
        <f>IF(COUNTA(#REF!)=0,IF(#REF!="","",#REF!),IF(#REF!="","",#REF!))</f>
        <v>#REF!</v>
      </c>
      <c r="N808" s="103" t="e">
        <f t="shared" si="24"/>
        <v>#REF!</v>
      </c>
    </row>
    <row r="809" spans="12:14" ht="13.5" customHeight="1">
      <c r="L809" s="106" t="e">
        <f>IF(COUNTA(#REF!)=0,IF(#REF!="","",#REF!),IF(#REF!="","",#REF!))</f>
        <v>#REF!</v>
      </c>
      <c r="M809" s="107" t="e">
        <f>IF(COUNTA(#REF!)=0,IF(#REF!="","",#REF!),IF(#REF!="","",#REF!))</f>
        <v>#REF!</v>
      </c>
      <c r="N809" s="108" t="e">
        <f t="shared" si="24"/>
        <v>#REF!</v>
      </c>
    </row>
    <row r="810" spans="12:14" ht="13.5" customHeight="1">
      <c r="L810" s="101" t="e">
        <f>IF(COUNTA(#REF!)=0,IF(#REF!="","",#REF!),IF(#REF!="","",#REF!))</f>
        <v>#REF!</v>
      </c>
      <c r="M810" s="102" t="e">
        <f>IF(COUNTA(#REF!)=0,IF(#REF!="","",#REF!),IF(#REF!="","",#REF!))</f>
        <v>#REF!</v>
      </c>
      <c r="N810" s="103" t="e">
        <f t="shared" si="24"/>
        <v>#REF!</v>
      </c>
    </row>
    <row r="811" spans="12:14" ht="13.5" customHeight="1">
      <c r="L811" s="106" t="e">
        <f>IF(COUNTA(#REF!)=0,IF(#REF!="","",#REF!),IF(#REF!="","",#REF!))</f>
        <v>#REF!</v>
      </c>
      <c r="M811" s="107" t="e">
        <f>IF(COUNTA(#REF!)=0,IF(#REF!="","",#REF!),IF(#REF!="","",#REF!))</f>
        <v>#REF!</v>
      </c>
      <c r="N811" s="108" t="e">
        <f t="shared" si="24"/>
        <v>#REF!</v>
      </c>
    </row>
    <row r="812" spans="12:14" ht="13.5" customHeight="1">
      <c r="L812" s="101" t="e">
        <f>IF(COUNTA(#REF!)=0,IF(#REF!="","",#REF!),IF(#REF!="","",#REF!))</f>
        <v>#REF!</v>
      </c>
      <c r="M812" s="102" t="e">
        <f>IF(COUNTA(#REF!)=0,IF(#REF!="","",#REF!),IF(#REF!="","",#REF!))</f>
        <v>#REF!</v>
      </c>
      <c r="N812" s="103" t="e">
        <f t="shared" si="24"/>
        <v>#REF!</v>
      </c>
    </row>
    <row r="813" spans="12:14" ht="13.5" customHeight="1">
      <c r="L813" s="106" t="e">
        <f>IF(COUNTA(#REF!)=0,IF(#REF!="","",#REF!),IF(#REF!="","",#REF!))</f>
        <v>#REF!</v>
      </c>
      <c r="M813" s="107" t="e">
        <f>IF(COUNTA(#REF!)=0,IF(#REF!="","",#REF!),IF(#REF!="","",#REF!))</f>
        <v>#REF!</v>
      </c>
      <c r="N813" s="108" t="e">
        <f t="shared" si="24"/>
        <v>#REF!</v>
      </c>
    </row>
    <row r="814" spans="12:14" ht="13.5" customHeight="1">
      <c r="L814" s="101" t="e">
        <f>IF(COUNTA(#REF!)=0,IF(#REF!="","",#REF!),IF(#REF!="","",#REF!))</f>
        <v>#REF!</v>
      </c>
      <c r="M814" s="102" t="e">
        <f>IF(COUNTA(#REF!)=0,IF(#REF!="","",#REF!),IF(#REF!="","",#REF!))</f>
        <v>#REF!</v>
      </c>
      <c r="N814" s="103" t="e">
        <f t="shared" si="24"/>
        <v>#REF!</v>
      </c>
    </row>
    <row r="815" spans="12:14" ht="13.5" customHeight="1">
      <c r="L815" s="106" t="e">
        <f>IF(COUNTA(#REF!)=0,IF(#REF!="","",#REF!),IF(#REF!="","",#REF!))</f>
        <v>#REF!</v>
      </c>
      <c r="M815" s="107" t="e">
        <f>IF(COUNTA(#REF!)=0,IF(#REF!="","",#REF!),IF(#REF!="","",#REF!))</f>
        <v>#REF!</v>
      </c>
      <c r="N815" s="108" t="e">
        <f t="shared" si="24"/>
        <v>#REF!</v>
      </c>
    </row>
    <row r="816" spans="12:14" ht="13.5" customHeight="1">
      <c r="L816" s="101" t="e">
        <f>IF(COUNTA(#REF!)=0,IF(#REF!="","",#REF!),IF(#REF!="","",#REF!))</f>
        <v>#REF!</v>
      </c>
      <c r="M816" s="102" t="e">
        <f>IF(COUNTA(#REF!)=0,IF(#REF!="","",#REF!),IF(#REF!="","",#REF!))</f>
        <v>#REF!</v>
      </c>
      <c r="N816" s="103" t="e">
        <f t="shared" si="24"/>
        <v>#REF!</v>
      </c>
    </row>
    <row r="817" spans="12:14" ht="13.5" customHeight="1">
      <c r="L817" s="106" t="e">
        <f>IF(COUNTA(#REF!)=0,IF(#REF!="","",#REF!),IF(#REF!="","",#REF!))</f>
        <v>#REF!</v>
      </c>
      <c r="M817" s="107" t="e">
        <f>IF(COUNTA(#REF!)=0,IF(#REF!="","",#REF!),IF(#REF!="","",#REF!))</f>
        <v>#REF!</v>
      </c>
      <c r="N817" s="108" t="e">
        <f t="shared" si="24"/>
        <v>#REF!</v>
      </c>
    </row>
    <row r="818" spans="12:14" ht="13.5" customHeight="1">
      <c r="L818" s="101" t="e">
        <f>IF(COUNTA(#REF!)=0,IF(#REF!="","",#REF!),IF(#REF!="","",#REF!))</f>
        <v>#REF!</v>
      </c>
      <c r="M818" s="102" t="e">
        <f>IF(COUNTA(#REF!)=0,IF(#REF!="","",#REF!),IF(#REF!="","",#REF!))</f>
        <v>#REF!</v>
      </c>
      <c r="N818" s="103" t="e">
        <f t="shared" si="24"/>
        <v>#REF!</v>
      </c>
    </row>
    <row r="819" spans="12:14" ht="13.5" customHeight="1">
      <c r="L819" s="106" t="e">
        <f>IF(COUNTA(#REF!)=0,IF(#REF!="","",#REF!),IF(#REF!="","",#REF!))</f>
        <v>#REF!</v>
      </c>
      <c r="M819" s="107" t="e">
        <f>IF(COUNTA(#REF!)=0,IF(#REF!="","",#REF!),IF(#REF!="","",#REF!))</f>
        <v>#REF!</v>
      </c>
      <c r="N819" s="108" t="e">
        <f t="shared" si="24"/>
        <v>#REF!</v>
      </c>
    </row>
    <row r="820" spans="12:14" ht="13.5" customHeight="1">
      <c r="L820" s="101" t="e">
        <f>IF(COUNTA(#REF!)=0,IF(#REF!="","",#REF!),IF(#REF!="","",#REF!))</f>
        <v>#REF!</v>
      </c>
      <c r="M820" s="102" t="e">
        <f>IF(COUNTA(#REF!)=0,IF(#REF!="","",#REF!),IF(#REF!="","",#REF!))</f>
        <v>#REF!</v>
      </c>
      <c r="N820" s="103" t="e">
        <f t="shared" si="24"/>
        <v>#REF!</v>
      </c>
    </row>
    <row r="821" spans="12:14" ht="13.5" customHeight="1">
      <c r="L821" s="106" t="e">
        <f>IF(COUNTA(#REF!)=0,IF(#REF!="","",#REF!),IF(#REF!="","",#REF!))</f>
        <v>#REF!</v>
      </c>
      <c r="M821" s="107" t="e">
        <f>IF(COUNTA(#REF!)=0,IF(#REF!="","",#REF!),IF(#REF!="","",#REF!))</f>
        <v>#REF!</v>
      </c>
      <c r="N821" s="108" t="e">
        <f t="shared" si="24"/>
        <v>#REF!</v>
      </c>
    </row>
    <row r="822" spans="12:14" ht="13.5" customHeight="1">
      <c r="L822" s="101" t="e">
        <f>IF(COUNTA(#REF!)=0,IF(#REF!="","",#REF!),IF(#REF!="","",#REF!))</f>
        <v>#REF!</v>
      </c>
      <c r="M822" s="102" t="e">
        <f>IF(COUNTA(#REF!)=0,IF(#REF!="","",#REF!),IF(#REF!="","",#REF!))</f>
        <v>#REF!</v>
      </c>
      <c r="N822" s="103" t="e">
        <f t="shared" si="24"/>
        <v>#REF!</v>
      </c>
    </row>
    <row r="823" spans="12:14" ht="13.5" customHeight="1">
      <c r="L823" s="106" t="e">
        <f>IF(COUNTA(#REF!)=0,IF(#REF!="","",#REF!),IF(#REF!="","",#REF!))</f>
        <v>#REF!</v>
      </c>
      <c r="M823" s="107" t="e">
        <f>IF(COUNTA(#REF!)=0,IF(#REF!="","",#REF!),IF(#REF!="","",#REF!))</f>
        <v>#REF!</v>
      </c>
      <c r="N823" s="108" t="e">
        <f t="shared" si="24"/>
        <v>#REF!</v>
      </c>
    </row>
    <row r="824" spans="12:14" ht="13.5" customHeight="1">
      <c r="L824" s="101" t="e">
        <f>IF(COUNTA(#REF!)=0,IF(#REF!="","",#REF!),IF(#REF!="","",#REF!))</f>
        <v>#REF!</v>
      </c>
      <c r="M824" s="102" t="e">
        <f>IF(COUNTA(#REF!)=0,IF(#REF!="","",#REF!),IF(#REF!="","",#REF!))</f>
        <v>#REF!</v>
      </c>
      <c r="N824" s="103" t="e">
        <f t="shared" si="24"/>
        <v>#REF!</v>
      </c>
    </row>
    <row r="825" spans="12:14" ht="13.5" customHeight="1">
      <c r="L825" s="106" t="e">
        <f>IF(COUNTA(#REF!)=0,IF(#REF!="","",#REF!),IF(#REF!="","",#REF!))</f>
        <v>#REF!</v>
      </c>
      <c r="M825" s="107" t="e">
        <f>IF(COUNTA(#REF!)=0,IF(#REF!="","",#REF!),IF(#REF!="","",#REF!))</f>
        <v>#REF!</v>
      </c>
      <c r="N825" s="108" t="e">
        <f t="shared" si="24"/>
        <v>#REF!</v>
      </c>
    </row>
    <row r="826" spans="12:14" ht="13.5" customHeight="1">
      <c r="L826" s="101" t="e">
        <f>IF(COUNTA(#REF!)=0,IF(#REF!="","",#REF!),IF(#REF!="","",#REF!))</f>
        <v>#REF!</v>
      </c>
      <c r="M826" s="102" t="e">
        <f>IF(COUNTA(#REF!)=0,IF(#REF!="","",#REF!),IF(#REF!="","",#REF!))</f>
        <v>#REF!</v>
      </c>
      <c r="N826" s="103" t="e">
        <f t="shared" si="24"/>
        <v>#REF!</v>
      </c>
    </row>
    <row r="827" spans="12:14" ht="13.5" customHeight="1">
      <c r="L827" s="106" t="e">
        <f>IF(COUNTA(#REF!)=0,IF(#REF!="","",#REF!),IF(#REF!="","",#REF!))</f>
        <v>#REF!</v>
      </c>
      <c r="M827" s="107" t="e">
        <f>IF(COUNTA(#REF!)=0,IF(#REF!="","",#REF!),IF(#REF!="","",#REF!))</f>
        <v>#REF!</v>
      </c>
      <c r="N827" s="108" t="e">
        <f t="shared" si="24"/>
        <v>#REF!</v>
      </c>
    </row>
    <row r="828" spans="12:14" ht="13.5" customHeight="1">
      <c r="L828" s="101" t="e">
        <f>IF(COUNTA(#REF!)=0,IF(#REF!="","",#REF!),IF(#REF!="","",#REF!))</f>
        <v>#REF!</v>
      </c>
      <c r="M828" s="102" t="e">
        <f>IF(COUNTA(#REF!)=0,IF(#REF!="","",#REF!),IF(#REF!="","",#REF!))</f>
        <v>#REF!</v>
      </c>
      <c r="N828" s="103" t="e">
        <f t="shared" si="24"/>
        <v>#REF!</v>
      </c>
    </row>
    <row r="829" spans="12:14" ht="13.5" customHeight="1">
      <c r="L829" s="106" t="e">
        <f>IF(COUNTA(#REF!)=0,IF(#REF!="","",#REF!),IF(#REF!="","",#REF!))</f>
        <v>#REF!</v>
      </c>
      <c r="M829" s="107" t="e">
        <f>IF(COUNTA(#REF!)=0,IF(#REF!="","",#REF!),IF(#REF!="","",#REF!))</f>
        <v>#REF!</v>
      </c>
      <c r="N829" s="108" t="e">
        <f t="shared" si="24"/>
        <v>#REF!</v>
      </c>
    </row>
    <row r="830" spans="12:14" ht="13.5" customHeight="1">
      <c r="L830" s="101" t="e">
        <f>IF(COUNTA(#REF!)=0,IF(#REF!="","",#REF!),IF(#REF!="","",#REF!))</f>
        <v>#REF!</v>
      </c>
      <c r="M830" s="102" t="e">
        <f>IF(COUNTA(#REF!)=0,IF(#REF!="","",#REF!),IF(#REF!="","",#REF!))</f>
        <v>#REF!</v>
      </c>
      <c r="N830" s="103" t="e">
        <f t="shared" si="24"/>
        <v>#REF!</v>
      </c>
    </row>
    <row r="831" spans="12:14" ht="13.5" customHeight="1">
      <c r="L831" s="106" t="e">
        <f>IF(COUNTA(#REF!)=0,IF(#REF!="","",#REF!),IF(#REF!="","",#REF!))</f>
        <v>#REF!</v>
      </c>
      <c r="M831" s="107" t="e">
        <f>IF(COUNTA(#REF!)=0,IF(#REF!="","",#REF!),IF(#REF!="","",#REF!))</f>
        <v>#REF!</v>
      </c>
      <c r="N831" s="108" t="e">
        <f t="shared" si="24"/>
        <v>#REF!</v>
      </c>
    </row>
    <row r="832" spans="12:14" ht="13.5" customHeight="1">
      <c r="L832" s="101" t="e">
        <f>IF(COUNTA(#REF!)=0,IF(#REF!="","",#REF!),IF(#REF!="","",#REF!))</f>
        <v>#REF!</v>
      </c>
      <c r="M832" s="102" t="e">
        <f>IF(COUNTA(#REF!)=0,IF(#REF!="","",#REF!),IF(#REF!="","",#REF!))</f>
        <v>#REF!</v>
      </c>
      <c r="N832" s="103" t="e">
        <f t="shared" si="24"/>
        <v>#REF!</v>
      </c>
    </row>
    <row r="833" spans="12:14" ht="13.5" customHeight="1">
      <c r="L833" s="106" t="e">
        <f>IF(COUNTA(#REF!)=0,IF(#REF!="","",#REF!),IF(#REF!="","",#REF!))</f>
        <v>#REF!</v>
      </c>
      <c r="M833" s="107" t="e">
        <f>IF(COUNTA(#REF!)=0,IF(#REF!="","",#REF!),IF(#REF!="","",#REF!))</f>
        <v>#REF!</v>
      </c>
      <c r="N833" s="108" t="e">
        <f t="shared" si="24"/>
        <v>#REF!</v>
      </c>
    </row>
    <row r="834" spans="12:14" ht="13.5" customHeight="1">
      <c r="L834" s="94" t="e">
        <f>IF(COUNTA(#REF!)=0,IF(#REF!="","",#REF!),IF(#REF!="","",#REF!))</f>
        <v>#REF!</v>
      </c>
      <c r="M834" s="128" t="e">
        <f>IF(COUNTA(#REF!)=0,IF(#REF!="","",#REF!),IF(#REF!="","",#REF!))</f>
        <v>#REF!</v>
      </c>
      <c r="N834" s="129" t="e">
        <f t="shared" si="24"/>
        <v>#REF!</v>
      </c>
    </row>
    <row r="839" spans="12:14" ht="13.5" customHeight="1">
      <c r="L839" s="97"/>
      <c r="M839" s="98"/>
      <c r="N839" s="99"/>
    </row>
    <row r="840" spans="12:14" ht="13.5" customHeight="1">
      <c r="L840" s="101" t="s">
        <v>77</v>
      </c>
      <c r="M840" s="102" t="s">
        <v>78</v>
      </c>
      <c r="N840" s="103" t="s">
        <v>79</v>
      </c>
    </row>
    <row r="841" spans="12:14" ht="13.5" customHeight="1">
      <c r="L841" s="106" t="e">
        <f>IF(COUNTA(#REF!)=0,IF(#REF!="","",#REF!),IF(#REF!="","",#REF!))</f>
        <v>#REF!</v>
      </c>
      <c r="M841" s="107" t="e">
        <f>IF(COUNTA(#REF!)=0,IF(#REF!="","",#REF!),IF(#REF!="","",#REF!))</f>
        <v>#REF!</v>
      </c>
      <c r="N841" s="108" t="e">
        <f>IF(AND(L841&lt;&gt;"",M841&lt;&gt;""),L841&amp;"/"&amp;M841,IF(AND(L841&lt;&gt;"",M841=""),L841,IF(AND(L841="",M841&lt;&gt;""),M841,"")))</f>
        <v>#REF!</v>
      </c>
    </row>
    <row r="842" spans="12:14" ht="13.5" customHeight="1">
      <c r="L842" s="101" t="e">
        <f>IF(COUNTA(#REF!)=0,IF(#REF!="","",#REF!),IF(#REF!="","",#REF!))</f>
        <v>#REF!</v>
      </c>
      <c r="M842" s="102" t="e">
        <f>IF(COUNTA(#REF!)=0,IF(#REF!="","",#REF!),IF(#REF!="","",#REF!))</f>
        <v>#REF!</v>
      </c>
      <c r="N842" s="103" t="e">
        <f>IF(AND(L842&lt;&gt;"",M842&lt;&gt;""),L842&amp;"/"&amp;M842,IF(AND(L842&lt;&gt;"",M842=""),L842,IF(AND(L842="",M842&lt;&gt;""),M842,"")))</f>
        <v>#REF!</v>
      </c>
    </row>
    <row r="843" spans="12:14" ht="13.5" customHeight="1">
      <c r="L843" s="106" t="e">
        <f>IF(COUNTA(#REF!)=0,IF(#REF!="","",#REF!),IF(#REF!="","",#REF!))</f>
        <v>#REF!</v>
      </c>
      <c r="M843" s="107" t="e">
        <f>IF(COUNTA(#REF!)=0,IF(#REF!="","",#REF!),IF(#REF!="","",#REF!))</f>
        <v>#REF!</v>
      </c>
      <c r="N843" s="108" t="e">
        <f t="shared" ref="N843:N872" si="25">IF(AND(L843&lt;&gt;"",M843&lt;&gt;""),L843&amp;"/"&amp;M843,IF(AND(L843&lt;&gt;"",M843=""),L843,IF(AND(L843="",M843&lt;&gt;""),M843,"")))</f>
        <v>#REF!</v>
      </c>
    </row>
    <row r="844" spans="12:14" ht="13.5" customHeight="1">
      <c r="L844" s="101" t="e">
        <f>IF(COUNTA(#REF!)=0,IF(#REF!="","",#REF!),IF(#REF!="","",#REF!))</f>
        <v>#REF!</v>
      </c>
      <c r="M844" s="102" t="e">
        <f>IF(COUNTA(#REF!)=0,IF(#REF!="","",#REF!),IF(#REF!="","",#REF!))</f>
        <v>#REF!</v>
      </c>
      <c r="N844" s="103" t="e">
        <f t="shared" si="25"/>
        <v>#REF!</v>
      </c>
    </row>
    <row r="845" spans="12:14" ht="13.5" customHeight="1">
      <c r="L845" s="106" t="e">
        <f>IF(COUNTA(#REF!)=0,IF(#REF!="","",#REF!),IF(#REF!="","",#REF!))</f>
        <v>#REF!</v>
      </c>
      <c r="M845" s="107" t="e">
        <f>IF(COUNTA(#REF!)=0,IF(#REF!="","",#REF!),IF(#REF!="","",#REF!))</f>
        <v>#REF!</v>
      </c>
      <c r="N845" s="108" t="e">
        <f t="shared" si="25"/>
        <v>#REF!</v>
      </c>
    </row>
    <row r="846" spans="12:14" ht="13.5" customHeight="1">
      <c r="L846" s="101" t="e">
        <f>IF(COUNTA(#REF!)=0,IF(#REF!="","",#REF!),IF(#REF!="","",#REF!))</f>
        <v>#REF!</v>
      </c>
      <c r="M846" s="102" t="e">
        <f>IF(COUNTA(#REF!)=0,IF(#REF!="","",#REF!),IF(#REF!="","",#REF!))</f>
        <v>#REF!</v>
      </c>
      <c r="N846" s="103" t="e">
        <f t="shared" si="25"/>
        <v>#REF!</v>
      </c>
    </row>
    <row r="847" spans="12:14" ht="13.5" customHeight="1">
      <c r="L847" s="106" t="e">
        <f>IF(COUNTA(#REF!)=0,IF(#REF!="","",#REF!),IF(#REF!="","",#REF!))</f>
        <v>#REF!</v>
      </c>
      <c r="M847" s="107" t="e">
        <f>IF(COUNTA(#REF!)=0,IF(#REF!="","",#REF!),IF(#REF!="","",#REF!))</f>
        <v>#REF!</v>
      </c>
      <c r="N847" s="108" t="e">
        <f t="shared" si="25"/>
        <v>#REF!</v>
      </c>
    </row>
    <row r="848" spans="12:14" ht="13.5" customHeight="1">
      <c r="L848" s="101" t="e">
        <f>IF(COUNTA(#REF!)=0,IF(#REF!="","",#REF!),IF(#REF!="","",#REF!))</f>
        <v>#REF!</v>
      </c>
      <c r="M848" s="102" t="e">
        <f>IF(COUNTA(#REF!)=0,IF(#REF!="","",#REF!),IF(#REF!="","",#REF!))</f>
        <v>#REF!</v>
      </c>
      <c r="N848" s="103" t="e">
        <f t="shared" si="25"/>
        <v>#REF!</v>
      </c>
    </row>
    <row r="849" spans="12:14" ht="13.5" customHeight="1">
      <c r="L849" s="106" t="e">
        <f>IF(COUNTA(#REF!)=0,IF(#REF!="","",#REF!),IF(#REF!="","",#REF!))</f>
        <v>#REF!</v>
      </c>
      <c r="M849" s="107" t="e">
        <f>IF(COUNTA(#REF!)=0,IF(#REF!="","",#REF!),IF(#REF!="","",#REF!))</f>
        <v>#REF!</v>
      </c>
      <c r="N849" s="108" t="e">
        <f t="shared" si="25"/>
        <v>#REF!</v>
      </c>
    </row>
    <row r="850" spans="12:14" ht="13.5" customHeight="1">
      <c r="L850" s="101" t="e">
        <f>IF(COUNTA(#REF!)=0,IF(#REF!="","",#REF!),IF(#REF!="","",#REF!))</f>
        <v>#REF!</v>
      </c>
      <c r="M850" s="102" t="e">
        <f>IF(COUNTA(#REF!)=0,IF(#REF!="","",#REF!),IF(#REF!="","",#REF!))</f>
        <v>#REF!</v>
      </c>
      <c r="N850" s="103" t="e">
        <f t="shared" si="25"/>
        <v>#REF!</v>
      </c>
    </row>
    <row r="851" spans="12:14" ht="13.5" customHeight="1">
      <c r="L851" s="106" t="e">
        <f>IF(COUNTA(#REF!)=0,IF(#REF!="","",#REF!),IF(#REF!="","",#REF!))</f>
        <v>#REF!</v>
      </c>
      <c r="M851" s="107" t="e">
        <f>IF(COUNTA(#REF!)=0,IF(#REF!="","",#REF!),IF(#REF!="","",#REF!))</f>
        <v>#REF!</v>
      </c>
      <c r="N851" s="108" t="e">
        <f t="shared" si="25"/>
        <v>#REF!</v>
      </c>
    </row>
    <row r="852" spans="12:14" ht="13.5" customHeight="1">
      <c r="L852" s="101" t="e">
        <f>IF(COUNTA(#REF!)=0,IF(#REF!="","",#REF!),IF(#REF!="","",#REF!))</f>
        <v>#REF!</v>
      </c>
      <c r="M852" s="102" t="e">
        <f>IF(COUNTA(#REF!)=0,IF(#REF!="","",#REF!),IF(#REF!="","",#REF!))</f>
        <v>#REF!</v>
      </c>
      <c r="N852" s="103" t="e">
        <f t="shared" si="25"/>
        <v>#REF!</v>
      </c>
    </row>
    <row r="853" spans="12:14" ht="13.5" customHeight="1">
      <c r="L853" s="106" t="e">
        <f>IF(COUNTA(#REF!)=0,IF(#REF!="","",#REF!),IF(#REF!="","",#REF!))</f>
        <v>#REF!</v>
      </c>
      <c r="M853" s="107" t="e">
        <f>IF(COUNTA(#REF!)=0,IF(#REF!="","",#REF!),IF(#REF!="","",#REF!))</f>
        <v>#REF!</v>
      </c>
      <c r="N853" s="108" t="e">
        <f t="shared" si="25"/>
        <v>#REF!</v>
      </c>
    </row>
    <row r="854" spans="12:14" ht="13.5" customHeight="1">
      <c r="L854" s="101" t="e">
        <f>IF(COUNTA(#REF!)=0,IF(#REF!="","",#REF!),IF(#REF!="","",#REF!))</f>
        <v>#REF!</v>
      </c>
      <c r="M854" s="102" t="e">
        <f>IF(COUNTA(#REF!)=0,IF(#REF!="","",#REF!),IF(#REF!="","",#REF!))</f>
        <v>#REF!</v>
      </c>
      <c r="N854" s="103" t="e">
        <f t="shared" si="25"/>
        <v>#REF!</v>
      </c>
    </row>
    <row r="855" spans="12:14" ht="13.5" customHeight="1">
      <c r="L855" s="106" t="e">
        <f>IF(COUNTA(#REF!)=0,IF(#REF!="","",#REF!),IF(#REF!="","",#REF!))</f>
        <v>#REF!</v>
      </c>
      <c r="M855" s="107" t="e">
        <f>IF(COUNTA(#REF!)=0,IF(#REF!="","",#REF!),IF(#REF!="","",#REF!))</f>
        <v>#REF!</v>
      </c>
      <c r="N855" s="108" t="e">
        <f t="shared" si="25"/>
        <v>#REF!</v>
      </c>
    </row>
    <row r="856" spans="12:14" ht="13.5" customHeight="1">
      <c r="L856" s="101" t="e">
        <f>IF(COUNTA(#REF!)=0,IF(#REF!="","",#REF!),IF(#REF!="","",#REF!))</f>
        <v>#REF!</v>
      </c>
      <c r="M856" s="102" t="e">
        <f>IF(COUNTA(#REF!)=0,IF(#REF!="","",#REF!),IF(#REF!="","",#REF!))</f>
        <v>#REF!</v>
      </c>
      <c r="N856" s="103" t="e">
        <f t="shared" si="25"/>
        <v>#REF!</v>
      </c>
    </row>
    <row r="857" spans="12:14" ht="13.5" customHeight="1">
      <c r="L857" s="106" t="e">
        <f>IF(COUNTA(#REF!)=0,IF(#REF!="","",#REF!),IF(#REF!="","",#REF!))</f>
        <v>#REF!</v>
      </c>
      <c r="M857" s="107" t="e">
        <f>IF(COUNTA(#REF!)=0,IF(#REF!="","",#REF!),IF(#REF!="","",#REF!))</f>
        <v>#REF!</v>
      </c>
      <c r="N857" s="108" t="e">
        <f t="shared" si="25"/>
        <v>#REF!</v>
      </c>
    </row>
    <row r="858" spans="12:14" ht="13.5" customHeight="1">
      <c r="L858" s="101" t="e">
        <f>IF(COUNTA(#REF!)=0,IF(#REF!="","",#REF!),IF(#REF!="","",#REF!))</f>
        <v>#REF!</v>
      </c>
      <c r="M858" s="102" t="e">
        <f>IF(COUNTA(#REF!)=0,IF(#REF!="","",#REF!),IF(#REF!="","",#REF!))</f>
        <v>#REF!</v>
      </c>
      <c r="N858" s="103" t="e">
        <f t="shared" si="25"/>
        <v>#REF!</v>
      </c>
    </row>
    <row r="859" spans="12:14" ht="13.5" customHeight="1">
      <c r="L859" s="106" t="e">
        <f>IF(COUNTA(#REF!)=0,IF(#REF!="","",#REF!),IF(#REF!="","",#REF!))</f>
        <v>#REF!</v>
      </c>
      <c r="M859" s="107" t="e">
        <f>IF(COUNTA(#REF!)=0,IF(#REF!="","",#REF!),IF(#REF!="","",#REF!))</f>
        <v>#REF!</v>
      </c>
      <c r="N859" s="108" t="e">
        <f t="shared" si="25"/>
        <v>#REF!</v>
      </c>
    </row>
    <row r="860" spans="12:14" ht="13.5" customHeight="1">
      <c r="L860" s="101" t="e">
        <f>IF(COUNTA(#REF!)=0,IF(#REF!="","",#REF!),IF(#REF!="","",#REF!))</f>
        <v>#REF!</v>
      </c>
      <c r="M860" s="102" t="e">
        <f>IF(COUNTA(#REF!)=0,IF(#REF!="","",#REF!),IF(#REF!="","",#REF!))</f>
        <v>#REF!</v>
      </c>
      <c r="N860" s="103" t="e">
        <f t="shared" si="25"/>
        <v>#REF!</v>
      </c>
    </row>
    <row r="861" spans="12:14" ht="13.5" customHeight="1">
      <c r="L861" s="106" t="e">
        <f>IF(COUNTA(#REF!)=0,IF(#REF!="","",#REF!),IF(#REF!="","",#REF!))</f>
        <v>#REF!</v>
      </c>
      <c r="M861" s="107" t="e">
        <f>IF(COUNTA(#REF!)=0,IF(#REF!="","",#REF!),IF(#REF!="","",#REF!))</f>
        <v>#REF!</v>
      </c>
      <c r="N861" s="108" t="e">
        <f t="shared" si="25"/>
        <v>#REF!</v>
      </c>
    </row>
    <row r="862" spans="12:14" ht="13.5" customHeight="1">
      <c r="L862" s="101" t="e">
        <f>IF(COUNTA(#REF!)=0,IF(#REF!="","",#REF!),IF(#REF!="","",#REF!))</f>
        <v>#REF!</v>
      </c>
      <c r="M862" s="102" t="e">
        <f>IF(COUNTA(#REF!)=0,IF(#REF!="","",#REF!),IF(#REF!="","",#REF!))</f>
        <v>#REF!</v>
      </c>
      <c r="N862" s="103" t="e">
        <f t="shared" si="25"/>
        <v>#REF!</v>
      </c>
    </row>
    <row r="863" spans="12:14" ht="13.5" customHeight="1">
      <c r="L863" s="106" t="e">
        <f>IF(COUNTA(#REF!)=0,IF(#REF!="","",#REF!),IF(#REF!="","",#REF!))</f>
        <v>#REF!</v>
      </c>
      <c r="M863" s="107" t="e">
        <f>IF(COUNTA(#REF!)=0,IF(#REF!="","",#REF!),IF(#REF!="","",#REF!))</f>
        <v>#REF!</v>
      </c>
      <c r="N863" s="108" t="e">
        <f t="shared" si="25"/>
        <v>#REF!</v>
      </c>
    </row>
    <row r="864" spans="12:14" ht="13.5" customHeight="1">
      <c r="L864" s="101" t="e">
        <f>IF(COUNTA(#REF!)=0,IF(#REF!="","",#REF!),IF(#REF!="","",#REF!))</f>
        <v>#REF!</v>
      </c>
      <c r="M864" s="102" t="e">
        <f>IF(COUNTA(#REF!)=0,IF(#REF!="","",#REF!),IF(#REF!="","",#REF!))</f>
        <v>#REF!</v>
      </c>
      <c r="N864" s="103" t="e">
        <f t="shared" si="25"/>
        <v>#REF!</v>
      </c>
    </row>
    <row r="865" spans="12:14" ht="13.5" customHeight="1">
      <c r="L865" s="106" t="e">
        <f>IF(COUNTA(#REF!)=0,IF(#REF!="","",#REF!),IF(#REF!="","",#REF!))</f>
        <v>#REF!</v>
      </c>
      <c r="M865" s="107" t="e">
        <f>IF(COUNTA(#REF!)=0,IF(#REF!="","",#REF!),IF(#REF!="","",#REF!))</f>
        <v>#REF!</v>
      </c>
      <c r="N865" s="108" t="e">
        <f t="shared" si="25"/>
        <v>#REF!</v>
      </c>
    </row>
    <row r="866" spans="12:14" ht="13.5" customHeight="1">
      <c r="L866" s="101" t="e">
        <f>IF(COUNTA(#REF!)=0,IF(#REF!="","",#REF!),IF(#REF!="","",#REF!))</f>
        <v>#REF!</v>
      </c>
      <c r="M866" s="102" t="e">
        <f>IF(COUNTA(#REF!)=0,IF(#REF!="","",#REF!),IF(#REF!="","",#REF!))</f>
        <v>#REF!</v>
      </c>
      <c r="N866" s="103" t="e">
        <f t="shared" si="25"/>
        <v>#REF!</v>
      </c>
    </row>
    <row r="867" spans="12:14" ht="13.5" customHeight="1">
      <c r="L867" s="106" t="e">
        <f>IF(COUNTA(#REF!)=0,IF(#REF!="","",#REF!),IF(#REF!="","",#REF!))</f>
        <v>#REF!</v>
      </c>
      <c r="M867" s="107" t="e">
        <f>IF(COUNTA(#REF!)=0,IF(#REF!="","",#REF!),IF(#REF!="","",#REF!))</f>
        <v>#REF!</v>
      </c>
      <c r="N867" s="108" t="e">
        <f t="shared" si="25"/>
        <v>#REF!</v>
      </c>
    </row>
    <row r="868" spans="12:14" ht="13.5" customHeight="1">
      <c r="L868" s="101" t="e">
        <f>IF(COUNTA(#REF!)=0,IF(#REF!="","",#REF!),IF(#REF!="","",#REF!))</f>
        <v>#REF!</v>
      </c>
      <c r="M868" s="102" t="e">
        <f>IF(COUNTA(#REF!)=0,IF(#REF!="","",#REF!),IF(#REF!="","",#REF!))</f>
        <v>#REF!</v>
      </c>
      <c r="N868" s="103" t="e">
        <f t="shared" si="25"/>
        <v>#REF!</v>
      </c>
    </row>
    <row r="869" spans="12:14" ht="13.5" customHeight="1">
      <c r="L869" s="106" t="e">
        <f>IF(COUNTA(#REF!)=0,IF(#REF!="","",#REF!),IF(#REF!="","",#REF!))</f>
        <v>#REF!</v>
      </c>
      <c r="M869" s="107" t="e">
        <f>IF(COUNTA(#REF!)=0,IF(#REF!="","",#REF!),IF(#REF!="","",#REF!))</f>
        <v>#REF!</v>
      </c>
      <c r="N869" s="108" t="e">
        <f t="shared" si="25"/>
        <v>#REF!</v>
      </c>
    </row>
    <row r="870" spans="12:14" ht="13.5" customHeight="1">
      <c r="L870" s="101" t="e">
        <f>IF(COUNTA(#REF!)=0,IF(#REF!="","",#REF!),IF(#REF!="","",#REF!))</f>
        <v>#REF!</v>
      </c>
      <c r="M870" s="102" t="e">
        <f>IF(COUNTA(#REF!)=0,IF(#REF!="","",#REF!),IF(#REF!="","",#REF!))</f>
        <v>#REF!</v>
      </c>
      <c r="N870" s="103" t="e">
        <f t="shared" si="25"/>
        <v>#REF!</v>
      </c>
    </row>
    <row r="871" spans="12:14" ht="13.5" customHeight="1">
      <c r="L871" s="106" t="e">
        <f>IF(COUNTA(#REF!)=0,IF(#REF!="","",#REF!),IF(#REF!="","",#REF!))</f>
        <v>#REF!</v>
      </c>
      <c r="M871" s="107" t="e">
        <f>IF(COUNTA(#REF!)=0,IF(#REF!="","",#REF!),IF(#REF!="","",#REF!))</f>
        <v>#REF!</v>
      </c>
      <c r="N871" s="108" t="e">
        <f t="shared" si="25"/>
        <v>#REF!</v>
      </c>
    </row>
    <row r="872" spans="12:14" ht="13.5" customHeight="1">
      <c r="L872" s="94" t="e">
        <f>IF(COUNTA(#REF!)=0,IF(#REF!="","",#REF!),IF(#REF!="","",#REF!))</f>
        <v>#REF!</v>
      </c>
      <c r="M872" s="128" t="e">
        <f>IF(COUNTA(#REF!)=0,IF(#REF!="","",#REF!),IF(#REF!="","",#REF!))</f>
        <v>#REF!</v>
      </c>
      <c r="N872" s="129" t="e">
        <f t="shared" si="25"/>
        <v>#REF!</v>
      </c>
    </row>
  </sheetData>
  <autoFilter ref="H1:H418" xr:uid="{00000000-0009-0000-0000-00000E000000}"/>
  <mergeCells count="400">
    <mergeCell ref="H325:I325"/>
    <mergeCell ref="H326:I326"/>
    <mergeCell ref="H327:I327"/>
    <mergeCell ref="H328:I328"/>
    <mergeCell ref="H329:I329"/>
    <mergeCell ref="H330:I330"/>
    <mergeCell ref="H340:I340"/>
    <mergeCell ref="H331:I331"/>
    <mergeCell ref="H332:I332"/>
    <mergeCell ref="H333:I333"/>
    <mergeCell ref="H334:I334"/>
    <mergeCell ref="H335:I335"/>
    <mergeCell ref="H336:I336"/>
    <mergeCell ref="H337:I337"/>
    <mergeCell ref="H338:I338"/>
    <mergeCell ref="H339:I339"/>
    <mergeCell ref="H308:I308"/>
    <mergeCell ref="H309:I309"/>
    <mergeCell ref="A305:C306"/>
    <mergeCell ref="D305:D306"/>
    <mergeCell ref="E305:F306"/>
    <mergeCell ref="H307:I307"/>
    <mergeCell ref="H322:I322"/>
    <mergeCell ref="H323:I323"/>
    <mergeCell ref="H324:I324"/>
    <mergeCell ref="H311:I311"/>
    <mergeCell ref="H312:I312"/>
    <mergeCell ref="H313:I313"/>
    <mergeCell ref="H314:I314"/>
    <mergeCell ref="H315:I315"/>
    <mergeCell ref="H316:I316"/>
    <mergeCell ref="H317:I317"/>
    <mergeCell ref="H318:I318"/>
    <mergeCell ref="H319:I319"/>
    <mergeCell ref="H320:I320"/>
    <mergeCell ref="H321:I321"/>
    <mergeCell ref="H384:I384"/>
    <mergeCell ref="H383:I383"/>
    <mergeCell ref="H403:I403"/>
    <mergeCell ref="H404:I404"/>
    <mergeCell ref="H405:I405"/>
    <mergeCell ref="H406:I406"/>
    <mergeCell ref="H407:I407"/>
    <mergeCell ref="H408:I408"/>
    <mergeCell ref="H394:I394"/>
    <mergeCell ref="H395:I395"/>
    <mergeCell ref="H396:I396"/>
    <mergeCell ref="H397:I397"/>
    <mergeCell ref="H398:I398"/>
    <mergeCell ref="H399:I399"/>
    <mergeCell ref="H400:I400"/>
    <mergeCell ref="H363:I363"/>
    <mergeCell ref="H364:I364"/>
    <mergeCell ref="H378:I378"/>
    <mergeCell ref="H365:I365"/>
    <mergeCell ref="H366:I366"/>
    <mergeCell ref="H367:I367"/>
    <mergeCell ref="H368:I368"/>
    <mergeCell ref="H369:I369"/>
    <mergeCell ref="H370:I370"/>
    <mergeCell ref="H371:I371"/>
    <mergeCell ref="H372:I372"/>
    <mergeCell ref="H373:I373"/>
    <mergeCell ref="H374:I374"/>
    <mergeCell ref="H375:I375"/>
    <mergeCell ref="H376:I376"/>
    <mergeCell ref="H377:I377"/>
    <mergeCell ref="H345:I345"/>
    <mergeCell ref="H346:I346"/>
    <mergeCell ref="H356:I356"/>
    <mergeCell ref="H357:I357"/>
    <mergeCell ref="H358:I358"/>
    <mergeCell ref="H359:I359"/>
    <mergeCell ref="H360:I360"/>
    <mergeCell ref="H361:I361"/>
    <mergeCell ref="H362:I362"/>
    <mergeCell ref="H415:I415"/>
    <mergeCell ref="H416:I416"/>
    <mergeCell ref="H409:I409"/>
    <mergeCell ref="H410:I410"/>
    <mergeCell ref="H411:I411"/>
    <mergeCell ref="H412:I412"/>
    <mergeCell ref="H413:I413"/>
    <mergeCell ref="H414:I414"/>
    <mergeCell ref="H385:I385"/>
    <mergeCell ref="H386:I386"/>
    <mergeCell ref="H387:I387"/>
    <mergeCell ref="H388:I388"/>
    <mergeCell ref="H389:I389"/>
    <mergeCell ref="H390:I390"/>
    <mergeCell ref="H391:I391"/>
    <mergeCell ref="H392:I392"/>
    <mergeCell ref="H393:I393"/>
    <mergeCell ref="H300:I300"/>
    <mergeCell ref="H301:I301"/>
    <mergeCell ref="H302:I302"/>
    <mergeCell ref="A381:C382"/>
    <mergeCell ref="D381:D382"/>
    <mergeCell ref="E381:F382"/>
    <mergeCell ref="H294:I294"/>
    <mergeCell ref="H295:I295"/>
    <mergeCell ref="H296:I296"/>
    <mergeCell ref="H297:I297"/>
    <mergeCell ref="H298:I298"/>
    <mergeCell ref="H299:I299"/>
    <mergeCell ref="A343:C344"/>
    <mergeCell ref="D343:D344"/>
    <mergeCell ref="E343:F344"/>
    <mergeCell ref="H347:I347"/>
    <mergeCell ref="H348:I348"/>
    <mergeCell ref="H349:I349"/>
    <mergeCell ref="H350:I350"/>
    <mergeCell ref="H351:I351"/>
    <mergeCell ref="H352:I352"/>
    <mergeCell ref="H353:I353"/>
    <mergeCell ref="H354:I354"/>
    <mergeCell ref="H355:I355"/>
    <mergeCell ref="H288:I288"/>
    <mergeCell ref="H289:I289"/>
    <mergeCell ref="H290:I290"/>
    <mergeCell ref="H291:I291"/>
    <mergeCell ref="H292:I292"/>
    <mergeCell ref="H293:I293"/>
    <mergeCell ref="H282:I282"/>
    <mergeCell ref="H283:I283"/>
    <mergeCell ref="H284:I284"/>
    <mergeCell ref="H285:I285"/>
    <mergeCell ref="H286:I286"/>
    <mergeCell ref="H287:I287"/>
    <mergeCell ref="H269:I269"/>
    <mergeCell ref="H270:I270"/>
    <mergeCell ref="H276:I276"/>
    <mergeCell ref="H277:I277"/>
    <mergeCell ref="H278:I278"/>
    <mergeCell ref="H279:I279"/>
    <mergeCell ref="H280:I280"/>
    <mergeCell ref="H281:I281"/>
    <mergeCell ref="H271:I271"/>
    <mergeCell ref="H272:I272"/>
    <mergeCell ref="H273:I273"/>
    <mergeCell ref="H274:I274"/>
    <mergeCell ref="H275:I275"/>
    <mergeCell ref="H263:I263"/>
    <mergeCell ref="H264:I264"/>
    <mergeCell ref="A267:C268"/>
    <mergeCell ref="D267:D268"/>
    <mergeCell ref="E267:F268"/>
    <mergeCell ref="H257:I257"/>
    <mergeCell ref="H258:I258"/>
    <mergeCell ref="H259:I259"/>
    <mergeCell ref="H260:I260"/>
    <mergeCell ref="H261:I261"/>
    <mergeCell ref="H262:I262"/>
    <mergeCell ref="H251:I251"/>
    <mergeCell ref="H252:I252"/>
    <mergeCell ref="H253:I253"/>
    <mergeCell ref="H254:I254"/>
    <mergeCell ref="H255:I255"/>
    <mergeCell ref="H256:I256"/>
    <mergeCell ref="H245:I245"/>
    <mergeCell ref="H246:I246"/>
    <mergeCell ref="H247:I247"/>
    <mergeCell ref="H248:I248"/>
    <mergeCell ref="H249:I249"/>
    <mergeCell ref="H250:I250"/>
    <mergeCell ref="H232:I232"/>
    <mergeCell ref="H231:I231"/>
    <mergeCell ref="H239:I239"/>
    <mergeCell ref="H240:I240"/>
    <mergeCell ref="H241:I241"/>
    <mergeCell ref="H242:I242"/>
    <mergeCell ref="H243:I243"/>
    <mergeCell ref="H244:I244"/>
    <mergeCell ref="H233:I233"/>
    <mergeCell ref="H234:I234"/>
    <mergeCell ref="H235:I235"/>
    <mergeCell ref="H236:I236"/>
    <mergeCell ref="H237:I237"/>
    <mergeCell ref="H238:I238"/>
    <mergeCell ref="H222:I222"/>
    <mergeCell ref="H223:I223"/>
    <mergeCell ref="H224:I224"/>
    <mergeCell ref="H225:I225"/>
    <mergeCell ref="H226:I226"/>
    <mergeCell ref="A229:C230"/>
    <mergeCell ref="D229:D230"/>
    <mergeCell ref="E229:F230"/>
    <mergeCell ref="H216:I216"/>
    <mergeCell ref="H217:I217"/>
    <mergeCell ref="H218:I218"/>
    <mergeCell ref="H219:I219"/>
    <mergeCell ref="H220:I220"/>
    <mergeCell ref="H221:I221"/>
    <mergeCell ref="H212:I212"/>
    <mergeCell ref="H213:I213"/>
    <mergeCell ref="H214:I214"/>
    <mergeCell ref="H215:I215"/>
    <mergeCell ref="H200:I200"/>
    <mergeCell ref="H201:I201"/>
    <mergeCell ref="H202:I202"/>
    <mergeCell ref="H203:I203"/>
    <mergeCell ref="H204:I204"/>
    <mergeCell ref="H205:I205"/>
    <mergeCell ref="H195:I195"/>
    <mergeCell ref="H196:I196"/>
    <mergeCell ref="H197:I197"/>
    <mergeCell ref="H198:I198"/>
    <mergeCell ref="H199:I199"/>
    <mergeCell ref="H193:I193"/>
    <mergeCell ref="H194:I194"/>
    <mergeCell ref="H206:I206"/>
    <mergeCell ref="H211:I211"/>
    <mergeCell ref="H187:I187"/>
    <mergeCell ref="H188:I188"/>
    <mergeCell ref="A191:C192"/>
    <mergeCell ref="D191:D192"/>
    <mergeCell ref="E191:F192"/>
    <mergeCell ref="H181:I181"/>
    <mergeCell ref="H182:I182"/>
    <mergeCell ref="H183:I183"/>
    <mergeCell ref="H184:I184"/>
    <mergeCell ref="H185:I185"/>
    <mergeCell ref="H186:I186"/>
    <mergeCell ref="H175:I175"/>
    <mergeCell ref="H176:I176"/>
    <mergeCell ref="H177:I177"/>
    <mergeCell ref="H178:I178"/>
    <mergeCell ref="H179:I179"/>
    <mergeCell ref="H180:I180"/>
    <mergeCell ref="H169:I169"/>
    <mergeCell ref="H170:I170"/>
    <mergeCell ref="H171:I171"/>
    <mergeCell ref="H172:I172"/>
    <mergeCell ref="H173:I173"/>
    <mergeCell ref="H174:I174"/>
    <mergeCell ref="H156:I156"/>
    <mergeCell ref="H155:I155"/>
    <mergeCell ref="H163:I163"/>
    <mergeCell ref="H164:I164"/>
    <mergeCell ref="H165:I165"/>
    <mergeCell ref="H166:I166"/>
    <mergeCell ref="H167:I167"/>
    <mergeCell ref="H168:I168"/>
    <mergeCell ref="H157:I157"/>
    <mergeCell ref="H158:I158"/>
    <mergeCell ref="H159:I159"/>
    <mergeCell ref="H160:I160"/>
    <mergeCell ref="H161:I161"/>
    <mergeCell ref="H162:I162"/>
    <mergeCell ref="H148:I148"/>
    <mergeCell ref="H149:I149"/>
    <mergeCell ref="H150:I150"/>
    <mergeCell ref="A153:C154"/>
    <mergeCell ref="D153:D154"/>
    <mergeCell ref="E153:F154"/>
    <mergeCell ref="H142:I142"/>
    <mergeCell ref="H143:I143"/>
    <mergeCell ref="H144:I144"/>
    <mergeCell ref="H145:I145"/>
    <mergeCell ref="H146:I146"/>
    <mergeCell ref="H147:I147"/>
    <mergeCell ref="H136:I136"/>
    <mergeCell ref="H137:I137"/>
    <mergeCell ref="H138:I138"/>
    <mergeCell ref="H139:I139"/>
    <mergeCell ref="H140:I140"/>
    <mergeCell ref="H141:I141"/>
    <mergeCell ref="H130:I130"/>
    <mergeCell ref="H131:I131"/>
    <mergeCell ref="H132:I132"/>
    <mergeCell ref="H133:I133"/>
    <mergeCell ref="H134:I134"/>
    <mergeCell ref="H135:I135"/>
    <mergeCell ref="H117:I117"/>
    <mergeCell ref="H118:I118"/>
    <mergeCell ref="H124:I124"/>
    <mergeCell ref="H125:I125"/>
    <mergeCell ref="H126:I126"/>
    <mergeCell ref="H127:I127"/>
    <mergeCell ref="H128:I128"/>
    <mergeCell ref="H129:I129"/>
    <mergeCell ref="H119:I119"/>
    <mergeCell ref="H120:I120"/>
    <mergeCell ref="H121:I121"/>
    <mergeCell ref="H122:I122"/>
    <mergeCell ref="H123:I123"/>
    <mergeCell ref="H111:I111"/>
    <mergeCell ref="H112:I112"/>
    <mergeCell ref="A115:C116"/>
    <mergeCell ref="D115:D116"/>
    <mergeCell ref="E115:F116"/>
    <mergeCell ref="H105:I105"/>
    <mergeCell ref="H106:I106"/>
    <mergeCell ref="H107:I107"/>
    <mergeCell ref="H108:I108"/>
    <mergeCell ref="H109:I109"/>
    <mergeCell ref="H110:I110"/>
    <mergeCell ref="H99:I99"/>
    <mergeCell ref="H100:I100"/>
    <mergeCell ref="H101:I101"/>
    <mergeCell ref="H102:I102"/>
    <mergeCell ref="H103:I103"/>
    <mergeCell ref="H104:I104"/>
    <mergeCell ref="H93:I93"/>
    <mergeCell ref="H94:I94"/>
    <mergeCell ref="H95:I95"/>
    <mergeCell ref="H96:I96"/>
    <mergeCell ref="H97:I97"/>
    <mergeCell ref="H98:I98"/>
    <mergeCell ref="H80:I80"/>
    <mergeCell ref="H79:I79"/>
    <mergeCell ref="H87:I87"/>
    <mergeCell ref="H88:I88"/>
    <mergeCell ref="H89:I89"/>
    <mergeCell ref="H90:I90"/>
    <mergeCell ref="H91:I91"/>
    <mergeCell ref="H92:I92"/>
    <mergeCell ref="H81:I81"/>
    <mergeCell ref="H82:I82"/>
    <mergeCell ref="H83:I83"/>
    <mergeCell ref="H84:I84"/>
    <mergeCell ref="H85:I85"/>
    <mergeCell ref="H86:I86"/>
    <mergeCell ref="H72:I72"/>
    <mergeCell ref="H73:I73"/>
    <mergeCell ref="H74:I74"/>
    <mergeCell ref="A77:C78"/>
    <mergeCell ref="D77:D78"/>
    <mergeCell ref="E77:F78"/>
    <mergeCell ref="H66:I66"/>
    <mergeCell ref="H67:I67"/>
    <mergeCell ref="H68:I68"/>
    <mergeCell ref="H69:I69"/>
    <mergeCell ref="H70:I70"/>
    <mergeCell ref="H71:I71"/>
    <mergeCell ref="H60:I60"/>
    <mergeCell ref="H61:I61"/>
    <mergeCell ref="H62:I62"/>
    <mergeCell ref="H63:I63"/>
    <mergeCell ref="H64:I64"/>
    <mergeCell ref="H65:I65"/>
    <mergeCell ref="H54:I54"/>
    <mergeCell ref="H55:I55"/>
    <mergeCell ref="H56:I56"/>
    <mergeCell ref="H57:I57"/>
    <mergeCell ref="H58:I58"/>
    <mergeCell ref="H59:I59"/>
    <mergeCell ref="H41:I41"/>
    <mergeCell ref="H42:I42"/>
    <mergeCell ref="H48:I48"/>
    <mergeCell ref="H49:I49"/>
    <mergeCell ref="H50:I50"/>
    <mergeCell ref="H51:I51"/>
    <mergeCell ref="H52:I52"/>
    <mergeCell ref="H53:I53"/>
    <mergeCell ref="H43:I43"/>
    <mergeCell ref="H44:I44"/>
    <mergeCell ref="H45:I45"/>
    <mergeCell ref="H46:I46"/>
    <mergeCell ref="H47:I47"/>
    <mergeCell ref="H35:I35"/>
    <mergeCell ref="H36:I36"/>
    <mergeCell ref="A39:C40"/>
    <mergeCell ref="D39:D40"/>
    <mergeCell ref="E39:F40"/>
    <mergeCell ref="H29:I29"/>
    <mergeCell ref="H30:I30"/>
    <mergeCell ref="H31:I31"/>
    <mergeCell ref="H32:I32"/>
    <mergeCell ref="H33:I33"/>
    <mergeCell ref="H34:I34"/>
    <mergeCell ref="H24:I24"/>
    <mergeCell ref="H25:I25"/>
    <mergeCell ref="H26:I26"/>
    <mergeCell ref="H27:I27"/>
    <mergeCell ref="H28:I28"/>
    <mergeCell ref="H17:I17"/>
    <mergeCell ref="H18:I18"/>
    <mergeCell ref="H19:I19"/>
    <mergeCell ref="H20:I20"/>
    <mergeCell ref="H21:I21"/>
    <mergeCell ref="H22:I22"/>
    <mergeCell ref="H15:I15"/>
    <mergeCell ref="H16:I16"/>
    <mergeCell ref="H5:I5"/>
    <mergeCell ref="H6:I6"/>
    <mergeCell ref="H7:I7"/>
    <mergeCell ref="H8:I8"/>
    <mergeCell ref="H9:I9"/>
    <mergeCell ref="H10:I10"/>
    <mergeCell ref="H23:I23"/>
    <mergeCell ref="H4:I4"/>
    <mergeCell ref="A1:C2"/>
    <mergeCell ref="D1:D2"/>
    <mergeCell ref="E1:F2"/>
    <mergeCell ref="H3:I3"/>
    <mergeCell ref="H11:I11"/>
    <mergeCell ref="H12:I12"/>
    <mergeCell ref="H13:I13"/>
    <mergeCell ref="H14:I14"/>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76"/>
  <sheetViews>
    <sheetView showGridLines="0" view="pageBreakPreview" zoomScale="85" zoomScaleNormal="90" zoomScaleSheetLayoutView="85" workbookViewId="0">
      <selection activeCell="H16" sqref="H16:I16"/>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17" width="9" style="3"/>
    <col min="218" max="218" width="5.7265625" style="3" customWidth="1"/>
    <col min="219" max="220" width="29.6328125" style="3" customWidth="1"/>
    <col min="221" max="221" width="10.26953125" style="3" customWidth="1"/>
    <col min="222" max="222" width="5.7265625" style="3" customWidth="1"/>
    <col min="223" max="223" width="13.6328125" style="3" customWidth="1"/>
    <col min="224" max="224" width="14.6328125" style="3" customWidth="1"/>
    <col min="225" max="225" width="5.08984375" style="3" customWidth="1"/>
    <col min="226" max="226" width="12.6328125" style="3" customWidth="1"/>
    <col min="227" max="227" width="1.6328125" style="3" customWidth="1"/>
    <col min="228" max="228" width="11.7265625" style="3" bestFit="1" customWidth="1"/>
    <col min="229" max="229" width="13" style="3" bestFit="1" customWidth="1"/>
    <col min="230" max="233" width="11.7265625" style="3" bestFit="1" customWidth="1"/>
    <col min="234" max="234" width="10.453125" style="3" customWidth="1"/>
    <col min="235" max="235" width="0.90625" style="3" customWidth="1"/>
    <col min="236" max="236" width="5.6328125" style="3" customWidth="1"/>
    <col min="237" max="237" width="9" style="3" customWidth="1"/>
    <col min="238" max="238" width="5.6328125" style="3" customWidth="1"/>
    <col min="239" max="239" width="9" style="3" customWidth="1"/>
    <col min="240" max="240" width="5.6328125" style="3" customWidth="1"/>
    <col min="241" max="241" width="9" style="3" customWidth="1"/>
    <col min="242" max="242" width="5.6328125" style="3" customWidth="1"/>
    <col min="243" max="243" width="9" style="3" customWidth="1"/>
    <col min="244" max="244" width="5.6328125" style="3" customWidth="1"/>
    <col min="245" max="245" width="9" style="3" customWidth="1"/>
    <col min="246" max="246" width="9" style="3"/>
    <col min="247" max="247" width="0.90625" style="3" customWidth="1"/>
    <col min="248" max="248" width="4.453125" style="3" customWidth="1"/>
    <col min="249" max="249" width="9" style="3"/>
    <col min="250" max="250" width="11.08984375" style="3" customWidth="1"/>
    <col min="251" max="251" width="0.90625" style="3" customWidth="1"/>
    <col min="252" max="252" width="4.6328125" style="3" customWidth="1"/>
    <col min="253" max="253" width="22.6328125" style="3" customWidth="1"/>
    <col min="254" max="257" width="0" style="3" hidden="1" customWidth="1"/>
    <col min="258" max="473" width="9" style="3"/>
    <col min="474" max="474" width="5.7265625" style="3" customWidth="1"/>
    <col min="475" max="476" width="29.6328125" style="3" customWidth="1"/>
    <col min="477" max="477" width="10.26953125" style="3" customWidth="1"/>
    <col min="478" max="478" width="5.7265625" style="3" customWidth="1"/>
    <col min="479" max="479" width="13.6328125" style="3" customWidth="1"/>
    <col min="480" max="480" width="14.6328125" style="3" customWidth="1"/>
    <col min="481" max="481" width="5.08984375" style="3" customWidth="1"/>
    <col min="482" max="482" width="12.6328125" style="3" customWidth="1"/>
    <col min="483" max="483" width="1.6328125" style="3" customWidth="1"/>
    <col min="484" max="484" width="11.7265625" style="3" bestFit="1" customWidth="1"/>
    <col min="485" max="485" width="13" style="3" bestFit="1" customWidth="1"/>
    <col min="486" max="489" width="11.7265625" style="3" bestFit="1" customWidth="1"/>
    <col min="490" max="490" width="10.453125" style="3" customWidth="1"/>
    <col min="491" max="491" width="0.90625" style="3" customWidth="1"/>
    <col min="492" max="492" width="5.6328125" style="3" customWidth="1"/>
    <col min="493" max="493" width="9" style="3" customWidth="1"/>
    <col min="494" max="494" width="5.6328125" style="3" customWidth="1"/>
    <col min="495" max="495" width="9" style="3" customWidth="1"/>
    <col min="496" max="496" width="5.6328125" style="3" customWidth="1"/>
    <col min="497" max="497" width="9" style="3" customWidth="1"/>
    <col min="498" max="498" width="5.6328125" style="3" customWidth="1"/>
    <col min="499" max="499" width="9" style="3" customWidth="1"/>
    <col min="500" max="500" width="5.6328125" style="3" customWidth="1"/>
    <col min="501" max="501" width="9" style="3" customWidth="1"/>
    <col min="502" max="502" width="9" style="3"/>
    <col min="503" max="503" width="0.90625" style="3" customWidth="1"/>
    <col min="504" max="504" width="4.453125" style="3" customWidth="1"/>
    <col min="505" max="505" width="9" style="3"/>
    <col min="506" max="506" width="11.08984375" style="3" customWidth="1"/>
    <col min="507" max="507" width="0.90625" style="3" customWidth="1"/>
    <col min="508" max="508" width="4.6328125" style="3" customWidth="1"/>
    <col min="509" max="509" width="22.6328125" style="3" customWidth="1"/>
    <col min="510" max="513" width="0" style="3" hidden="1" customWidth="1"/>
    <col min="514" max="729" width="9" style="3"/>
    <col min="730" max="730" width="5.7265625" style="3" customWidth="1"/>
    <col min="731" max="732" width="29.6328125" style="3" customWidth="1"/>
    <col min="733" max="733" width="10.26953125" style="3" customWidth="1"/>
    <col min="734" max="734" width="5.7265625" style="3" customWidth="1"/>
    <col min="735" max="735" width="13.6328125" style="3" customWidth="1"/>
    <col min="736" max="736" width="14.6328125" style="3" customWidth="1"/>
    <col min="737" max="737" width="5.08984375" style="3" customWidth="1"/>
    <col min="738" max="738" width="12.6328125" style="3" customWidth="1"/>
    <col min="739" max="739" width="1.6328125" style="3" customWidth="1"/>
    <col min="740" max="740" width="11.7265625" style="3" bestFit="1" customWidth="1"/>
    <col min="741" max="741" width="13" style="3" bestFit="1" customWidth="1"/>
    <col min="742" max="745" width="11.7265625" style="3" bestFit="1" customWidth="1"/>
    <col min="746" max="746" width="10.453125" style="3" customWidth="1"/>
    <col min="747" max="747" width="0.90625" style="3" customWidth="1"/>
    <col min="748" max="748" width="5.6328125" style="3" customWidth="1"/>
    <col min="749" max="749" width="9" style="3" customWidth="1"/>
    <col min="750" max="750" width="5.6328125" style="3" customWidth="1"/>
    <col min="751" max="751" width="9" style="3" customWidth="1"/>
    <col min="752" max="752" width="5.6328125" style="3" customWidth="1"/>
    <col min="753" max="753" width="9" style="3" customWidth="1"/>
    <col min="754" max="754" width="5.6328125" style="3" customWidth="1"/>
    <col min="755" max="755" width="9" style="3" customWidth="1"/>
    <col min="756" max="756" width="5.6328125" style="3" customWidth="1"/>
    <col min="757" max="757" width="9" style="3" customWidth="1"/>
    <col min="758" max="758" width="9" style="3"/>
    <col min="759" max="759" width="0.90625" style="3" customWidth="1"/>
    <col min="760" max="760" width="4.453125" style="3" customWidth="1"/>
    <col min="761" max="761" width="9" style="3"/>
    <col min="762" max="762" width="11.08984375" style="3" customWidth="1"/>
    <col min="763" max="763" width="0.90625" style="3" customWidth="1"/>
    <col min="764" max="764" width="4.6328125" style="3" customWidth="1"/>
    <col min="765" max="765" width="22.6328125" style="3" customWidth="1"/>
    <col min="766" max="769" width="0" style="3" hidden="1" customWidth="1"/>
    <col min="770" max="985" width="9" style="3"/>
    <col min="986" max="986" width="5.7265625" style="3" customWidth="1"/>
    <col min="987" max="988" width="29.6328125" style="3" customWidth="1"/>
    <col min="989" max="989" width="10.26953125" style="3" customWidth="1"/>
    <col min="990" max="990" width="5.7265625" style="3" customWidth="1"/>
    <col min="991" max="991" width="13.6328125" style="3" customWidth="1"/>
    <col min="992" max="992" width="14.6328125" style="3" customWidth="1"/>
    <col min="993" max="993" width="5.08984375" style="3" customWidth="1"/>
    <col min="994" max="994" width="12.6328125" style="3" customWidth="1"/>
    <col min="995" max="995" width="1.6328125" style="3" customWidth="1"/>
    <col min="996" max="996" width="11.7265625" style="3" bestFit="1" customWidth="1"/>
    <col min="997" max="997" width="13" style="3" bestFit="1" customWidth="1"/>
    <col min="998" max="1001" width="11.7265625" style="3" bestFit="1" customWidth="1"/>
    <col min="1002" max="1002" width="10.453125" style="3" customWidth="1"/>
    <col min="1003" max="1003" width="0.90625" style="3" customWidth="1"/>
    <col min="1004" max="1004" width="5.6328125" style="3" customWidth="1"/>
    <col min="1005" max="1005" width="9" style="3" customWidth="1"/>
    <col min="1006" max="1006" width="5.6328125" style="3" customWidth="1"/>
    <col min="1007" max="1007" width="9" style="3" customWidth="1"/>
    <col min="1008" max="1008" width="5.6328125" style="3" customWidth="1"/>
    <col min="1009" max="1009" width="9" style="3" customWidth="1"/>
    <col min="1010" max="1010" width="5.6328125" style="3" customWidth="1"/>
    <col min="1011" max="1011" width="9" style="3" customWidth="1"/>
    <col min="1012" max="1012" width="5.6328125" style="3" customWidth="1"/>
    <col min="1013" max="1013" width="9" style="3" customWidth="1"/>
    <col min="1014" max="1014" width="9" style="3"/>
    <col min="1015" max="1015" width="0.90625" style="3" customWidth="1"/>
    <col min="1016" max="1016" width="4.453125" style="3" customWidth="1"/>
    <col min="1017" max="1017" width="9" style="3"/>
    <col min="1018" max="1018" width="11.08984375" style="3" customWidth="1"/>
    <col min="1019" max="1019" width="0.90625" style="3" customWidth="1"/>
    <col min="1020" max="1020" width="4.6328125" style="3" customWidth="1"/>
    <col min="1021" max="1021" width="22.6328125" style="3" customWidth="1"/>
    <col min="1022" max="1025" width="0" style="3" hidden="1" customWidth="1"/>
    <col min="1026" max="1241" width="9" style="3"/>
    <col min="1242" max="1242" width="5.7265625" style="3" customWidth="1"/>
    <col min="1243" max="1244" width="29.6328125" style="3" customWidth="1"/>
    <col min="1245" max="1245" width="10.26953125" style="3" customWidth="1"/>
    <col min="1246" max="1246" width="5.7265625" style="3" customWidth="1"/>
    <col min="1247" max="1247" width="13.6328125" style="3" customWidth="1"/>
    <col min="1248" max="1248" width="14.6328125" style="3" customWidth="1"/>
    <col min="1249" max="1249" width="5.08984375" style="3" customWidth="1"/>
    <col min="1250" max="1250" width="12.6328125" style="3" customWidth="1"/>
    <col min="1251" max="1251" width="1.6328125" style="3" customWidth="1"/>
    <col min="1252" max="1252" width="11.7265625" style="3" bestFit="1" customWidth="1"/>
    <col min="1253" max="1253" width="13" style="3" bestFit="1" customWidth="1"/>
    <col min="1254" max="1257" width="11.7265625" style="3" bestFit="1" customWidth="1"/>
    <col min="1258" max="1258" width="10.453125" style="3" customWidth="1"/>
    <col min="1259" max="1259" width="0.90625" style="3" customWidth="1"/>
    <col min="1260" max="1260" width="5.6328125" style="3" customWidth="1"/>
    <col min="1261" max="1261" width="9" style="3" customWidth="1"/>
    <col min="1262" max="1262" width="5.6328125" style="3" customWidth="1"/>
    <col min="1263" max="1263" width="9" style="3" customWidth="1"/>
    <col min="1264" max="1264" width="5.6328125" style="3" customWidth="1"/>
    <col min="1265" max="1265" width="9" style="3" customWidth="1"/>
    <col min="1266" max="1266" width="5.6328125" style="3" customWidth="1"/>
    <col min="1267" max="1267" width="9" style="3" customWidth="1"/>
    <col min="1268" max="1268" width="5.6328125" style="3" customWidth="1"/>
    <col min="1269" max="1269" width="9" style="3" customWidth="1"/>
    <col min="1270" max="1270" width="9" style="3"/>
    <col min="1271" max="1271" width="0.90625" style="3" customWidth="1"/>
    <col min="1272" max="1272" width="4.453125" style="3" customWidth="1"/>
    <col min="1273" max="1273" width="9" style="3"/>
    <col min="1274" max="1274" width="11.08984375" style="3" customWidth="1"/>
    <col min="1275" max="1275" width="0.90625" style="3" customWidth="1"/>
    <col min="1276" max="1276" width="4.6328125" style="3" customWidth="1"/>
    <col min="1277" max="1277" width="22.6328125" style="3" customWidth="1"/>
    <col min="1278" max="1281" width="0" style="3" hidden="1" customWidth="1"/>
    <col min="1282" max="1497" width="9" style="3"/>
    <col min="1498" max="1498" width="5.7265625" style="3" customWidth="1"/>
    <col min="1499" max="1500" width="29.6328125" style="3" customWidth="1"/>
    <col min="1501" max="1501" width="10.26953125" style="3" customWidth="1"/>
    <col min="1502" max="1502" width="5.7265625" style="3" customWidth="1"/>
    <col min="1503" max="1503" width="13.6328125" style="3" customWidth="1"/>
    <col min="1504" max="1504" width="14.6328125" style="3" customWidth="1"/>
    <col min="1505" max="1505" width="5.08984375" style="3" customWidth="1"/>
    <col min="1506" max="1506" width="12.6328125" style="3" customWidth="1"/>
    <col min="1507" max="1507" width="1.6328125" style="3" customWidth="1"/>
    <col min="1508" max="1508" width="11.7265625" style="3" bestFit="1" customWidth="1"/>
    <col min="1509" max="1509" width="13" style="3" bestFit="1" customWidth="1"/>
    <col min="1510" max="1513" width="11.7265625" style="3" bestFit="1" customWidth="1"/>
    <col min="1514" max="1514" width="10.453125" style="3" customWidth="1"/>
    <col min="1515" max="1515" width="0.90625" style="3" customWidth="1"/>
    <col min="1516" max="1516" width="5.6328125" style="3" customWidth="1"/>
    <col min="1517" max="1517" width="9" style="3" customWidth="1"/>
    <col min="1518" max="1518" width="5.6328125" style="3" customWidth="1"/>
    <col min="1519" max="1519" width="9" style="3" customWidth="1"/>
    <col min="1520" max="1520" width="5.6328125" style="3" customWidth="1"/>
    <col min="1521" max="1521" width="9" style="3" customWidth="1"/>
    <col min="1522" max="1522" width="5.6328125" style="3" customWidth="1"/>
    <col min="1523" max="1523" width="9" style="3" customWidth="1"/>
    <col min="1524" max="1524" width="5.6328125" style="3" customWidth="1"/>
    <col min="1525" max="1525" width="9" style="3" customWidth="1"/>
    <col min="1526" max="1526" width="9" style="3"/>
    <col min="1527" max="1527" width="0.90625" style="3" customWidth="1"/>
    <col min="1528" max="1528" width="4.453125" style="3" customWidth="1"/>
    <col min="1529" max="1529" width="9" style="3"/>
    <col min="1530" max="1530" width="11.08984375" style="3" customWidth="1"/>
    <col min="1531" max="1531" width="0.90625" style="3" customWidth="1"/>
    <col min="1532" max="1532" width="4.6328125" style="3" customWidth="1"/>
    <col min="1533" max="1533" width="22.6328125" style="3" customWidth="1"/>
    <col min="1534" max="1537" width="0" style="3" hidden="1" customWidth="1"/>
    <col min="1538" max="1753" width="9" style="3"/>
    <col min="1754" max="1754" width="5.7265625" style="3" customWidth="1"/>
    <col min="1755" max="1756" width="29.6328125" style="3" customWidth="1"/>
    <col min="1757" max="1757" width="10.26953125" style="3" customWidth="1"/>
    <col min="1758" max="1758" width="5.7265625" style="3" customWidth="1"/>
    <col min="1759" max="1759" width="13.6328125" style="3" customWidth="1"/>
    <col min="1760" max="1760" width="14.6328125" style="3" customWidth="1"/>
    <col min="1761" max="1761" width="5.08984375" style="3" customWidth="1"/>
    <col min="1762" max="1762" width="12.6328125" style="3" customWidth="1"/>
    <col min="1763" max="1763" width="1.6328125" style="3" customWidth="1"/>
    <col min="1764" max="1764" width="11.7265625" style="3" bestFit="1" customWidth="1"/>
    <col min="1765" max="1765" width="13" style="3" bestFit="1" customWidth="1"/>
    <col min="1766" max="1769" width="11.7265625" style="3" bestFit="1" customWidth="1"/>
    <col min="1770" max="1770" width="10.453125" style="3" customWidth="1"/>
    <col min="1771" max="1771" width="0.90625" style="3" customWidth="1"/>
    <col min="1772" max="1772" width="5.6328125" style="3" customWidth="1"/>
    <col min="1773" max="1773" width="9" style="3" customWidth="1"/>
    <col min="1774" max="1774" width="5.6328125" style="3" customWidth="1"/>
    <col min="1775" max="1775" width="9" style="3" customWidth="1"/>
    <col min="1776" max="1776" width="5.6328125" style="3" customWidth="1"/>
    <col min="1777" max="1777" width="9" style="3" customWidth="1"/>
    <col min="1778" max="1778" width="5.6328125" style="3" customWidth="1"/>
    <col min="1779" max="1779" width="9" style="3" customWidth="1"/>
    <col min="1780" max="1780" width="5.6328125" style="3" customWidth="1"/>
    <col min="1781" max="1781" width="9" style="3" customWidth="1"/>
    <col min="1782" max="1782" width="9" style="3"/>
    <col min="1783" max="1783" width="0.90625" style="3" customWidth="1"/>
    <col min="1784" max="1784" width="4.453125" style="3" customWidth="1"/>
    <col min="1785" max="1785" width="9" style="3"/>
    <col min="1786" max="1786" width="11.08984375" style="3" customWidth="1"/>
    <col min="1787" max="1787" width="0.90625" style="3" customWidth="1"/>
    <col min="1788" max="1788" width="4.6328125" style="3" customWidth="1"/>
    <col min="1789" max="1789" width="22.6328125" style="3" customWidth="1"/>
    <col min="1790" max="1793" width="0" style="3" hidden="1" customWidth="1"/>
    <col min="1794" max="2009" width="9" style="3"/>
    <col min="2010" max="2010" width="5.7265625" style="3" customWidth="1"/>
    <col min="2011" max="2012" width="29.6328125" style="3" customWidth="1"/>
    <col min="2013" max="2013" width="10.26953125" style="3" customWidth="1"/>
    <col min="2014" max="2014" width="5.7265625" style="3" customWidth="1"/>
    <col min="2015" max="2015" width="13.6328125" style="3" customWidth="1"/>
    <col min="2016" max="2016" width="14.6328125" style="3" customWidth="1"/>
    <col min="2017" max="2017" width="5.08984375" style="3" customWidth="1"/>
    <col min="2018" max="2018" width="12.6328125" style="3" customWidth="1"/>
    <col min="2019" max="2019" width="1.6328125" style="3" customWidth="1"/>
    <col min="2020" max="2020" width="11.7265625" style="3" bestFit="1" customWidth="1"/>
    <col min="2021" max="2021" width="13" style="3" bestFit="1" customWidth="1"/>
    <col min="2022" max="2025" width="11.7265625" style="3" bestFit="1" customWidth="1"/>
    <col min="2026" max="2026" width="10.453125" style="3" customWidth="1"/>
    <col min="2027" max="2027" width="0.90625" style="3" customWidth="1"/>
    <col min="2028" max="2028" width="5.6328125" style="3" customWidth="1"/>
    <col min="2029" max="2029" width="9" style="3" customWidth="1"/>
    <col min="2030" max="2030" width="5.6328125" style="3" customWidth="1"/>
    <col min="2031" max="2031" width="9" style="3" customWidth="1"/>
    <col min="2032" max="2032" width="5.6328125" style="3" customWidth="1"/>
    <col min="2033" max="2033" width="9" style="3" customWidth="1"/>
    <col min="2034" max="2034" width="5.6328125" style="3" customWidth="1"/>
    <col min="2035" max="2035" width="9" style="3" customWidth="1"/>
    <col min="2036" max="2036" width="5.6328125" style="3" customWidth="1"/>
    <col min="2037" max="2037" width="9" style="3" customWidth="1"/>
    <col min="2038" max="2038" width="9" style="3"/>
    <col min="2039" max="2039" width="0.90625" style="3" customWidth="1"/>
    <col min="2040" max="2040" width="4.453125" style="3" customWidth="1"/>
    <col min="2041" max="2041" width="9" style="3"/>
    <col min="2042" max="2042" width="11.08984375" style="3" customWidth="1"/>
    <col min="2043" max="2043" width="0.90625" style="3" customWidth="1"/>
    <col min="2044" max="2044" width="4.6328125" style="3" customWidth="1"/>
    <col min="2045" max="2045" width="22.6328125" style="3" customWidth="1"/>
    <col min="2046" max="2049" width="0" style="3" hidden="1" customWidth="1"/>
    <col min="2050" max="2265" width="9" style="3"/>
    <col min="2266" max="2266" width="5.7265625" style="3" customWidth="1"/>
    <col min="2267" max="2268" width="29.6328125" style="3" customWidth="1"/>
    <col min="2269" max="2269" width="10.26953125" style="3" customWidth="1"/>
    <col min="2270" max="2270" width="5.7265625" style="3" customWidth="1"/>
    <col min="2271" max="2271" width="13.6328125" style="3" customWidth="1"/>
    <col min="2272" max="2272" width="14.6328125" style="3" customWidth="1"/>
    <col min="2273" max="2273" width="5.08984375" style="3" customWidth="1"/>
    <col min="2274" max="2274" width="12.6328125" style="3" customWidth="1"/>
    <col min="2275" max="2275" width="1.6328125" style="3" customWidth="1"/>
    <col min="2276" max="2276" width="11.7265625" style="3" bestFit="1" customWidth="1"/>
    <col min="2277" max="2277" width="13" style="3" bestFit="1" customWidth="1"/>
    <col min="2278" max="2281" width="11.7265625" style="3" bestFit="1" customWidth="1"/>
    <col min="2282" max="2282" width="10.453125" style="3" customWidth="1"/>
    <col min="2283" max="2283" width="0.90625" style="3" customWidth="1"/>
    <col min="2284" max="2284" width="5.6328125" style="3" customWidth="1"/>
    <col min="2285" max="2285" width="9" style="3" customWidth="1"/>
    <col min="2286" max="2286" width="5.6328125" style="3" customWidth="1"/>
    <col min="2287" max="2287" width="9" style="3" customWidth="1"/>
    <col min="2288" max="2288" width="5.6328125" style="3" customWidth="1"/>
    <col min="2289" max="2289" width="9" style="3" customWidth="1"/>
    <col min="2290" max="2290" width="5.6328125" style="3" customWidth="1"/>
    <col min="2291" max="2291" width="9" style="3" customWidth="1"/>
    <col min="2292" max="2292" width="5.6328125" style="3" customWidth="1"/>
    <col min="2293" max="2293" width="9" style="3" customWidth="1"/>
    <col min="2294" max="2294" width="9" style="3"/>
    <col min="2295" max="2295" width="0.90625" style="3" customWidth="1"/>
    <col min="2296" max="2296" width="4.453125" style="3" customWidth="1"/>
    <col min="2297" max="2297" width="9" style="3"/>
    <col min="2298" max="2298" width="11.08984375" style="3" customWidth="1"/>
    <col min="2299" max="2299" width="0.90625" style="3" customWidth="1"/>
    <col min="2300" max="2300" width="4.6328125" style="3" customWidth="1"/>
    <col min="2301" max="2301" width="22.6328125" style="3" customWidth="1"/>
    <col min="2302" max="2305" width="0" style="3" hidden="1" customWidth="1"/>
    <col min="2306" max="2521" width="9" style="3"/>
    <col min="2522" max="2522" width="5.7265625" style="3" customWidth="1"/>
    <col min="2523" max="2524" width="29.6328125" style="3" customWidth="1"/>
    <col min="2525" max="2525" width="10.26953125" style="3" customWidth="1"/>
    <col min="2526" max="2526" width="5.7265625" style="3" customWidth="1"/>
    <col min="2527" max="2527" width="13.6328125" style="3" customWidth="1"/>
    <col min="2528" max="2528" width="14.6328125" style="3" customWidth="1"/>
    <col min="2529" max="2529" width="5.08984375" style="3" customWidth="1"/>
    <col min="2530" max="2530" width="12.6328125" style="3" customWidth="1"/>
    <col min="2531" max="2531" width="1.6328125" style="3" customWidth="1"/>
    <col min="2532" max="2532" width="11.7265625" style="3" bestFit="1" customWidth="1"/>
    <col min="2533" max="2533" width="13" style="3" bestFit="1" customWidth="1"/>
    <col min="2534" max="2537" width="11.7265625" style="3" bestFit="1" customWidth="1"/>
    <col min="2538" max="2538" width="10.453125" style="3" customWidth="1"/>
    <col min="2539" max="2539" width="0.90625" style="3" customWidth="1"/>
    <col min="2540" max="2540" width="5.6328125" style="3" customWidth="1"/>
    <col min="2541" max="2541" width="9" style="3" customWidth="1"/>
    <col min="2542" max="2542" width="5.6328125" style="3" customWidth="1"/>
    <col min="2543" max="2543" width="9" style="3" customWidth="1"/>
    <col min="2544" max="2544" width="5.6328125" style="3" customWidth="1"/>
    <col min="2545" max="2545" width="9" style="3" customWidth="1"/>
    <col min="2546" max="2546" width="5.6328125" style="3" customWidth="1"/>
    <col min="2547" max="2547" width="9" style="3" customWidth="1"/>
    <col min="2548" max="2548" width="5.6328125" style="3" customWidth="1"/>
    <col min="2549" max="2549" width="9" style="3" customWidth="1"/>
    <col min="2550" max="2550" width="9" style="3"/>
    <col min="2551" max="2551" width="0.90625" style="3" customWidth="1"/>
    <col min="2552" max="2552" width="4.453125" style="3" customWidth="1"/>
    <col min="2553" max="2553" width="9" style="3"/>
    <col min="2554" max="2554" width="11.08984375" style="3" customWidth="1"/>
    <col min="2555" max="2555" width="0.90625" style="3" customWidth="1"/>
    <col min="2556" max="2556" width="4.6328125" style="3" customWidth="1"/>
    <col min="2557" max="2557" width="22.6328125" style="3" customWidth="1"/>
    <col min="2558" max="2561" width="0" style="3" hidden="1" customWidth="1"/>
    <col min="2562" max="2777" width="9" style="3"/>
    <col min="2778" max="2778" width="5.7265625" style="3" customWidth="1"/>
    <col min="2779" max="2780" width="29.6328125" style="3" customWidth="1"/>
    <col min="2781" max="2781" width="10.26953125" style="3" customWidth="1"/>
    <col min="2782" max="2782" width="5.7265625" style="3" customWidth="1"/>
    <col min="2783" max="2783" width="13.6328125" style="3" customWidth="1"/>
    <col min="2784" max="2784" width="14.6328125" style="3" customWidth="1"/>
    <col min="2785" max="2785" width="5.08984375" style="3" customWidth="1"/>
    <col min="2786" max="2786" width="12.6328125" style="3" customWidth="1"/>
    <col min="2787" max="2787" width="1.6328125" style="3" customWidth="1"/>
    <col min="2788" max="2788" width="11.7265625" style="3" bestFit="1" customWidth="1"/>
    <col min="2789" max="2789" width="13" style="3" bestFit="1" customWidth="1"/>
    <col min="2790" max="2793" width="11.7265625" style="3" bestFit="1" customWidth="1"/>
    <col min="2794" max="2794" width="10.453125" style="3" customWidth="1"/>
    <col min="2795" max="2795" width="0.90625" style="3" customWidth="1"/>
    <col min="2796" max="2796" width="5.6328125" style="3" customWidth="1"/>
    <col min="2797" max="2797" width="9" style="3" customWidth="1"/>
    <col min="2798" max="2798" width="5.6328125" style="3" customWidth="1"/>
    <col min="2799" max="2799" width="9" style="3" customWidth="1"/>
    <col min="2800" max="2800" width="5.6328125" style="3" customWidth="1"/>
    <col min="2801" max="2801" width="9" style="3" customWidth="1"/>
    <col min="2802" max="2802" width="5.6328125" style="3" customWidth="1"/>
    <col min="2803" max="2803" width="9" style="3" customWidth="1"/>
    <col min="2804" max="2804" width="5.6328125" style="3" customWidth="1"/>
    <col min="2805" max="2805" width="9" style="3" customWidth="1"/>
    <col min="2806" max="2806" width="9" style="3"/>
    <col min="2807" max="2807" width="0.90625" style="3" customWidth="1"/>
    <col min="2808" max="2808" width="4.453125" style="3" customWidth="1"/>
    <col min="2809" max="2809" width="9" style="3"/>
    <col min="2810" max="2810" width="11.08984375" style="3" customWidth="1"/>
    <col min="2811" max="2811" width="0.90625" style="3" customWidth="1"/>
    <col min="2812" max="2812" width="4.6328125" style="3" customWidth="1"/>
    <col min="2813" max="2813" width="22.6328125" style="3" customWidth="1"/>
    <col min="2814" max="2817" width="0" style="3" hidden="1" customWidth="1"/>
    <col min="2818" max="3033" width="9" style="3"/>
    <col min="3034" max="3034" width="5.7265625" style="3" customWidth="1"/>
    <col min="3035" max="3036" width="29.6328125" style="3" customWidth="1"/>
    <col min="3037" max="3037" width="10.26953125" style="3" customWidth="1"/>
    <col min="3038" max="3038" width="5.7265625" style="3" customWidth="1"/>
    <col min="3039" max="3039" width="13.6328125" style="3" customWidth="1"/>
    <col min="3040" max="3040" width="14.6328125" style="3" customWidth="1"/>
    <col min="3041" max="3041" width="5.08984375" style="3" customWidth="1"/>
    <col min="3042" max="3042" width="12.6328125" style="3" customWidth="1"/>
    <col min="3043" max="3043" width="1.6328125" style="3" customWidth="1"/>
    <col min="3044" max="3044" width="11.7265625" style="3" bestFit="1" customWidth="1"/>
    <col min="3045" max="3045" width="13" style="3" bestFit="1" customWidth="1"/>
    <col min="3046" max="3049" width="11.7265625" style="3" bestFit="1" customWidth="1"/>
    <col min="3050" max="3050" width="10.453125" style="3" customWidth="1"/>
    <col min="3051" max="3051" width="0.90625" style="3" customWidth="1"/>
    <col min="3052" max="3052" width="5.6328125" style="3" customWidth="1"/>
    <col min="3053" max="3053" width="9" style="3" customWidth="1"/>
    <col min="3054" max="3054" width="5.6328125" style="3" customWidth="1"/>
    <col min="3055" max="3055" width="9" style="3" customWidth="1"/>
    <col min="3056" max="3056" width="5.6328125" style="3" customWidth="1"/>
    <col min="3057" max="3057" width="9" style="3" customWidth="1"/>
    <col min="3058" max="3058" width="5.6328125" style="3" customWidth="1"/>
    <col min="3059" max="3059" width="9" style="3" customWidth="1"/>
    <col min="3060" max="3060" width="5.6328125" style="3" customWidth="1"/>
    <col min="3061" max="3061" width="9" style="3" customWidth="1"/>
    <col min="3062" max="3062" width="9" style="3"/>
    <col min="3063" max="3063" width="0.90625" style="3" customWidth="1"/>
    <col min="3064" max="3064" width="4.453125" style="3" customWidth="1"/>
    <col min="3065" max="3065" width="9" style="3"/>
    <col min="3066" max="3066" width="11.08984375" style="3" customWidth="1"/>
    <col min="3067" max="3067" width="0.90625" style="3" customWidth="1"/>
    <col min="3068" max="3068" width="4.6328125" style="3" customWidth="1"/>
    <col min="3069" max="3069" width="22.6328125" style="3" customWidth="1"/>
    <col min="3070" max="3073" width="0" style="3" hidden="1" customWidth="1"/>
    <col min="3074" max="3289" width="9" style="3"/>
    <col min="3290" max="3290" width="5.7265625" style="3" customWidth="1"/>
    <col min="3291" max="3292" width="29.6328125" style="3" customWidth="1"/>
    <col min="3293" max="3293" width="10.26953125" style="3" customWidth="1"/>
    <col min="3294" max="3294" width="5.7265625" style="3" customWidth="1"/>
    <col min="3295" max="3295" width="13.6328125" style="3" customWidth="1"/>
    <col min="3296" max="3296" width="14.6328125" style="3" customWidth="1"/>
    <col min="3297" max="3297" width="5.08984375" style="3" customWidth="1"/>
    <col min="3298" max="3298" width="12.6328125" style="3" customWidth="1"/>
    <col min="3299" max="3299" width="1.6328125" style="3" customWidth="1"/>
    <col min="3300" max="3300" width="11.7265625" style="3" bestFit="1" customWidth="1"/>
    <col min="3301" max="3301" width="13" style="3" bestFit="1" customWidth="1"/>
    <col min="3302" max="3305" width="11.7265625" style="3" bestFit="1" customWidth="1"/>
    <col min="3306" max="3306" width="10.453125" style="3" customWidth="1"/>
    <col min="3307" max="3307" width="0.90625" style="3" customWidth="1"/>
    <col min="3308" max="3308" width="5.6328125" style="3" customWidth="1"/>
    <col min="3309" max="3309" width="9" style="3" customWidth="1"/>
    <col min="3310" max="3310" width="5.6328125" style="3" customWidth="1"/>
    <col min="3311" max="3311" width="9" style="3" customWidth="1"/>
    <col min="3312" max="3312" width="5.6328125" style="3" customWidth="1"/>
    <col min="3313" max="3313" width="9" style="3" customWidth="1"/>
    <col min="3314" max="3314" width="5.6328125" style="3" customWidth="1"/>
    <col min="3315" max="3315" width="9" style="3" customWidth="1"/>
    <col min="3316" max="3316" width="5.6328125" style="3" customWidth="1"/>
    <col min="3317" max="3317" width="9" style="3" customWidth="1"/>
    <col min="3318" max="3318" width="9" style="3"/>
    <col min="3319" max="3319" width="0.90625" style="3" customWidth="1"/>
    <col min="3320" max="3320" width="4.453125" style="3" customWidth="1"/>
    <col min="3321" max="3321" width="9" style="3"/>
    <col min="3322" max="3322" width="11.08984375" style="3" customWidth="1"/>
    <col min="3323" max="3323" width="0.90625" style="3" customWidth="1"/>
    <col min="3324" max="3324" width="4.6328125" style="3" customWidth="1"/>
    <col min="3325" max="3325" width="22.6328125" style="3" customWidth="1"/>
    <col min="3326" max="3329" width="0" style="3" hidden="1" customWidth="1"/>
    <col min="3330" max="3545" width="9" style="3"/>
    <col min="3546" max="3546" width="5.7265625" style="3" customWidth="1"/>
    <col min="3547" max="3548" width="29.6328125" style="3" customWidth="1"/>
    <col min="3549" max="3549" width="10.26953125" style="3" customWidth="1"/>
    <col min="3550" max="3550" width="5.7265625" style="3" customWidth="1"/>
    <col min="3551" max="3551" width="13.6328125" style="3" customWidth="1"/>
    <col min="3552" max="3552" width="14.6328125" style="3" customWidth="1"/>
    <col min="3553" max="3553" width="5.08984375" style="3" customWidth="1"/>
    <col min="3554" max="3554" width="12.6328125" style="3" customWidth="1"/>
    <col min="3555" max="3555" width="1.6328125" style="3" customWidth="1"/>
    <col min="3556" max="3556" width="11.7265625" style="3" bestFit="1" customWidth="1"/>
    <col min="3557" max="3557" width="13" style="3" bestFit="1" customWidth="1"/>
    <col min="3558" max="3561" width="11.7265625" style="3" bestFit="1" customWidth="1"/>
    <col min="3562" max="3562" width="10.453125" style="3" customWidth="1"/>
    <col min="3563" max="3563" width="0.90625" style="3" customWidth="1"/>
    <col min="3564" max="3564" width="5.6328125" style="3" customWidth="1"/>
    <col min="3565" max="3565" width="9" style="3" customWidth="1"/>
    <col min="3566" max="3566" width="5.6328125" style="3" customWidth="1"/>
    <col min="3567" max="3567" width="9" style="3" customWidth="1"/>
    <col min="3568" max="3568" width="5.6328125" style="3" customWidth="1"/>
    <col min="3569" max="3569" width="9" style="3" customWidth="1"/>
    <col min="3570" max="3570" width="5.6328125" style="3" customWidth="1"/>
    <col min="3571" max="3571" width="9" style="3" customWidth="1"/>
    <col min="3572" max="3572" width="5.6328125" style="3" customWidth="1"/>
    <col min="3573" max="3573" width="9" style="3" customWidth="1"/>
    <col min="3574" max="3574" width="9" style="3"/>
    <col min="3575" max="3575" width="0.90625" style="3" customWidth="1"/>
    <col min="3576" max="3576" width="4.453125" style="3" customWidth="1"/>
    <col min="3577" max="3577" width="9" style="3"/>
    <col min="3578" max="3578" width="11.08984375" style="3" customWidth="1"/>
    <col min="3579" max="3579" width="0.90625" style="3" customWidth="1"/>
    <col min="3580" max="3580" width="4.6328125" style="3" customWidth="1"/>
    <col min="3581" max="3581" width="22.6328125" style="3" customWidth="1"/>
    <col min="3582" max="3585" width="0" style="3" hidden="1" customWidth="1"/>
    <col min="3586" max="3801" width="9" style="3"/>
    <col min="3802" max="3802" width="5.7265625" style="3" customWidth="1"/>
    <col min="3803" max="3804" width="29.6328125" style="3" customWidth="1"/>
    <col min="3805" max="3805" width="10.26953125" style="3" customWidth="1"/>
    <col min="3806" max="3806" width="5.7265625" style="3" customWidth="1"/>
    <col min="3807" max="3807" width="13.6328125" style="3" customWidth="1"/>
    <col min="3808" max="3808" width="14.6328125" style="3" customWidth="1"/>
    <col min="3809" max="3809" width="5.08984375" style="3" customWidth="1"/>
    <col min="3810" max="3810" width="12.6328125" style="3" customWidth="1"/>
    <col min="3811" max="3811" width="1.6328125" style="3" customWidth="1"/>
    <col min="3812" max="3812" width="11.7265625" style="3" bestFit="1" customWidth="1"/>
    <col min="3813" max="3813" width="13" style="3" bestFit="1" customWidth="1"/>
    <col min="3814" max="3817" width="11.7265625" style="3" bestFit="1" customWidth="1"/>
    <col min="3818" max="3818" width="10.453125" style="3" customWidth="1"/>
    <col min="3819" max="3819" width="0.90625" style="3" customWidth="1"/>
    <col min="3820" max="3820" width="5.6328125" style="3" customWidth="1"/>
    <col min="3821" max="3821" width="9" style="3" customWidth="1"/>
    <col min="3822" max="3822" width="5.6328125" style="3" customWidth="1"/>
    <col min="3823" max="3823" width="9" style="3" customWidth="1"/>
    <col min="3824" max="3824" width="5.6328125" style="3" customWidth="1"/>
    <col min="3825" max="3825" width="9" style="3" customWidth="1"/>
    <col min="3826" max="3826" width="5.6328125" style="3" customWidth="1"/>
    <col min="3827" max="3827" width="9" style="3" customWidth="1"/>
    <col min="3828" max="3828" width="5.6328125" style="3" customWidth="1"/>
    <col min="3829" max="3829" width="9" style="3" customWidth="1"/>
    <col min="3830" max="3830" width="9" style="3"/>
    <col min="3831" max="3831" width="0.90625" style="3" customWidth="1"/>
    <col min="3832" max="3832" width="4.453125" style="3" customWidth="1"/>
    <col min="3833" max="3833" width="9" style="3"/>
    <col min="3834" max="3834" width="11.08984375" style="3" customWidth="1"/>
    <col min="3835" max="3835" width="0.90625" style="3" customWidth="1"/>
    <col min="3836" max="3836" width="4.6328125" style="3" customWidth="1"/>
    <col min="3837" max="3837" width="22.6328125" style="3" customWidth="1"/>
    <col min="3838" max="3841" width="0" style="3" hidden="1" customWidth="1"/>
    <col min="3842" max="4057" width="9" style="3"/>
    <col min="4058" max="4058" width="5.7265625" style="3" customWidth="1"/>
    <col min="4059" max="4060" width="29.6328125" style="3" customWidth="1"/>
    <col min="4061" max="4061" width="10.26953125" style="3" customWidth="1"/>
    <col min="4062" max="4062" width="5.7265625" style="3" customWidth="1"/>
    <col min="4063" max="4063" width="13.6328125" style="3" customWidth="1"/>
    <col min="4064" max="4064" width="14.6328125" style="3" customWidth="1"/>
    <col min="4065" max="4065" width="5.08984375" style="3" customWidth="1"/>
    <col min="4066" max="4066" width="12.6328125" style="3" customWidth="1"/>
    <col min="4067" max="4067" width="1.6328125" style="3" customWidth="1"/>
    <col min="4068" max="4068" width="11.7265625" style="3" bestFit="1" customWidth="1"/>
    <col min="4069" max="4069" width="13" style="3" bestFit="1" customWidth="1"/>
    <col min="4070" max="4073" width="11.7265625" style="3" bestFit="1" customWidth="1"/>
    <col min="4074" max="4074" width="10.453125" style="3" customWidth="1"/>
    <col min="4075" max="4075" width="0.90625" style="3" customWidth="1"/>
    <col min="4076" max="4076" width="5.6328125" style="3" customWidth="1"/>
    <col min="4077" max="4077" width="9" style="3" customWidth="1"/>
    <col min="4078" max="4078" width="5.6328125" style="3" customWidth="1"/>
    <col min="4079" max="4079" width="9" style="3" customWidth="1"/>
    <col min="4080" max="4080" width="5.6328125" style="3" customWidth="1"/>
    <col min="4081" max="4081" width="9" style="3" customWidth="1"/>
    <col min="4082" max="4082" width="5.6328125" style="3" customWidth="1"/>
    <col min="4083" max="4083" width="9" style="3" customWidth="1"/>
    <col min="4084" max="4084" width="5.6328125" style="3" customWidth="1"/>
    <col min="4085" max="4085" width="9" style="3" customWidth="1"/>
    <col min="4086" max="4086" width="9" style="3"/>
    <col min="4087" max="4087" width="0.90625" style="3" customWidth="1"/>
    <col min="4088" max="4088" width="4.453125" style="3" customWidth="1"/>
    <col min="4089" max="4089" width="9" style="3"/>
    <col min="4090" max="4090" width="11.08984375" style="3" customWidth="1"/>
    <col min="4091" max="4091" width="0.90625" style="3" customWidth="1"/>
    <col min="4092" max="4092" width="4.6328125" style="3" customWidth="1"/>
    <col min="4093" max="4093" width="22.6328125" style="3" customWidth="1"/>
    <col min="4094" max="4097" width="0" style="3" hidden="1" customWidth="1"/>
    <col min="4098" max="4313" width="9" style="3"/>
    <col min="4314" max="4314" width="5.7265625" style="3" customWidth="1"/>
    <col min="4315" max="4316" width="29.6328125" style="3" customWidth="1"/>
    <col min="4317" max="4317" width="10.26953125" style="3" customWidth="1"/>
    <col min="4318" max="4318" width="5.7265625" style="3" customWidth="1"/>
    <col min="4319" max="4319" width="13.6328125" style="3" customWidth="1"/>
    <col min="4320" max="4320" width="14.6328125" style="3" customWidth="1"/>
    <col min="4321" max="4321" width="5.08984375" style="3" customWidth="1"/>
    <col min="4322" max="4322" width="12.6328125" style="3" customWidth="1"/>
    <col min="4323" max="4323" width="1.6328125" style="3" customWidth="1"/>
    <col min="4324" max="4324" width="11.7265625" style="3" bestFit="1" customWidth="1"/>
    <col min="4325" max="4325" width="13" style="3" bestFit="1" customWidth="1"/>
    <col min="4326" max="4329" width="11.7265625" style="3" bestFit="1" customWidth="1"/>
    <col min="4330" max="4330" width="10.453125" style="3" customWidth="1"/>
    <col min="4331" max="4331" width="0.90625" style="3" customWidth="1"/>
    <col min="4332" max="4332" width="5.6328125" style="3" customWidth="1"/>
    <col min="4333" max="4333" width="9" style="3" customWidth="1"/>
    <col min="4334" max="4334" width="5.6328125" style="3" customWidth="1"/>
    <col min="4335" max="4335" width="9" style="3" customWidth="1"/>
    <col min="4336" max="4336" width="5.6328125" style="3" customWidth="1"/>
    <col min="4337" max="4337" width="9" style="3" customWidth="1"/>
    <col min="4338" max="4338" width="5.6328125" style="3" customWidth="1"/>
    <col min="4339" max="4339" width="9" style="3" customWidth="1"/>
    <col min="4340" max="4340" width="5.6328125" style="3" customWidth="1"/>
    <col min="4341" max="4341" width="9" style="3" customWidth="1"/>
    <col min="4342" max="4342" width="9" style="3"/>
    <col min="4343" max="4343" width="0.90625" style="3" customWidth="1"/>
    <col min="4344" max="4344" width="4.453125" style="3" customWidth="1"/>
    <col min="4345" max="4345" width="9" style="3"/>
    <col min="4346" max="4346" width="11.08984375" style="3" customWidth="1"/>
    <col min="4347" max="4347" width="0.90625" style="3" customWidth="1"/>
    <col min="4348" max="4348" width="4.6328125" style="3" customWidth="1"/>
    <col min="4349" max="4349" width="22.6328125" style="3" customWidth="1"/>
    <col min="4350" max="4353" width="0" style="3" hidden="1" customWidth="1"/>
    <col min="4354" max="4569" width="9" style="3"/>
    <col min="4570" max="4570" width="5.7265625" style="3" customWidth="1"/>
    <col min="4571" max="4572" width="29.6328125" style="3" customWidth="1"/>
    <col min="4573" max="4573" width="10.26953125" style="3" customWidth="1"/>
    <col min="4574" max="4574" width="5.7265625" style="3" customWidth="1"/>
    <col min="4575" max="4575" width="13.6328125" style="3" customWidth="1"/>
    <col min="4576" max="4576" width="14.6328125" style="3" customWidth="1"/>
    <col min="4577" max="4577" width="5.08984375" style="3" customWidth="1"/>
    <col min="4578" max="4578" width="12.6328125" style="3" customWidth="1"/>
    <col min="4579" max="4579" width="1.6328125" style="3" customWidth="1"/>
    <col min="4580" max="4580" width="11.7265625" style="3" bestFit="1" customWidth="1"/>
    <col min="4581" max="4581" width="13" style="3" bestFit="1" customWidth="1"/>
    <col min="4582" max="4585" width="11.7265625" style="3" bestFit="1" customWidth="1"/>
    <col min="4586" max="4586" width="10.453125" style="3" customWidth="1"/>
    <col min="4587" max="4587" width="0.90625" style="3" customWidth="1"/>
    <col min="4588" max="4588" width="5.6328125" style="3" customWidth="1"/>
    <col min="4589" max="4589" width="9" style="3" customWidth="1"/>
    <col min="4590" max="4590" width="5.6328125" style="3" customWidth="1"/>
    <col min="4591" max="4591" width="9" style="3" customWidth="1"/>
    <col min="4592" max="4592" width="5.6328125" style="3" customWidth="1"/>
    <col min="4593" max="4593" width="9" style="3" customWidth="1"/>
    <col min="4594" max="4594" width="5.6328125" style="3" customWidth="1"/>
    <col min="4595" max="4595" width="9" style="3" customWidth="1"/>
    <col min="4596" max="4596" width="5.6328125" style="3" customWidth="1"/>
    <col min="4597" max="4597" width="9" style="3" customWidth="1"/>
    <col min="4598" max="4598" width="9" style="3"/>
    <col min="4599" max="4599" width="0.90625" style="3" customWidth="1"/>
    <col min="4600" max="4600" width="4.453125" style="3" customWidth="1"/>
    <col min="4601" max="4601" width="9" style="3"/>
    <col min="4602" max="4602" width="11.08984375" style="3" customWidth="1"/>
    <col min="4603" max="4603" width="0.90625" style="3" customWidth="1"/>
    <col min="4604" max="4604" width="4.6328125" style="3" customWidth="1"/>
    <col min="4605" max="4605" width="22.6328125" style="3" customWidth="1"/>
    <col min="4606" max="4609" width="0" style="3" hidden="1" customWidth="1"/>
    <col min="4610" max="4825" width="9" style="3"/>
    <col min="4826" max="4826" width="5.7265625" style="3" customWidth="1"/>
    <col min="4827" max="4828" width="29.6328125" style="3" customWidth="1"/>
    <col min="4829" max="4829" width="10.26953125" style="3" customWidth="1"/>
    <col min="4830" max="4830" width="5.7265625" style="3" customWidth="1"/>
    <col min="4831" max="4831" width="13.6328125" style="3" customWidth="1"/>
    <col min="4832" max="4832" width="14.6328125" style="3" customWidth="1"/>
    <col min="4833" max="4833" width="5.08984375" style="3" customWidth="1"/>
    <col min="4834" max="4834" width="12.6328125" style="3" customWidth="1"/>
    <col min="4835" max="4835" width="1.6328125" style="3" customWidth="1"/>
    <col min="4836" max="4836" width="11.7265625" style="3" bestFit="1" customWidth="1"/>
    <col min="4837" max="4837" width="13" style="3" bestFit="1" customWidth="1"/>
    <col min="4838" max="4841" width="11.7265625" style="3" bestFit="1" customWidth="1"/>
    <col min="4842" max="4842" width="10.453125" style="3" customWidth="1"/>
    <col min="4843" max="4843" width="0.90625" style="3" customWidth="1"/>
    <col min="4844" max="4844" width="5.6328125" style="3" customWidth="1"/>
    <col min="4845" max="4845" width="9" style="3" customWidth="1"/>
    <col min="4846" max="4846" width="5.6328125" style="3" customWidth="1"/>
    <col min="4847" max="4847" width="9" style="3" customWidth="1"/>
    <col min="4848" max="4848" width="5.6328125" style="3" customWidth="1"/>
    <col min="4849" max="4849" width="9" style="3" customWidth="1"/>
    <col min="4850" max="4850" width="5.6328125" style="3" customWidth="1"/>
    <col min="4851" max="4851" width="9" style="3" customWidth="1"/>
    <col min="4852" max="4852" width="5.6328125" style="3" customWidth="1"/>
    <col min="4853" max="4853" width="9" style="3" customWidth="1"/>
    <col min="4854" max="4854" width="9" style="3"/>
    <col min="4855" max="4855" width="0.90625" style="3" customWidth="1"/>
    <col min="4856" max="4856" width="4.453125" style="3" customWidth="1"/>
    <col min="4857" max="4857" width="9" style="3"/>
    <col min="4858" max="4858" width="11.08984375" style="3" customWidth="1"/>
    <col min="4859" max="4859" width="0.90625" style="3" customWidth="1"/>
    <col min="4860" max="4860" width="4.6328125" style="3" customWidth="1"/>
    <col min="4861" max="4861" width="22.6328125" style="3" customWidth="1"/>
    <col min="4862" max="4865" width="0" style="3" hidden="1" customWidth="1"/>
    <col min="4866" max="5081" width="9" style="3"/>
    <col min="5082" max="5082" width="5.7265625" style="3" customWidth="1"/>
    <col min="5083" max="5084" width="29.6328125" style="3" customWidth="1"/>
    <col min="5085" max="5085" width="10.26953125" style="3" customWidth="1"/>
    <col min="5086" max="5086" width="5.7265625" style="3" customWidth="1"/>
    <col min="5087" max="5087" width="13.6328125" style="3" customWidth="1"/>
    <col min="5088" max="5088" width="14.6328125" style="3" customWidth="1"/>
    <col min="5089" max="5089" width="5.08984375" style="3" customWidth="1"/>
    <col min="5090" max="5090" width="12.6328125" style="3" customWidth="1"/>
    <col min="5091" max="5091" width="1.6328125" style="3" customWidth="1"/>
    <col min="5092" max="5092" width="11.7265625" style="3" bestFit="1" customWidth="1"/>
    <col min="5093" max="5093" width="13" style="3" bestFit="1" customWidth="1"/>
    <col min="5094" max="5097" width="11.7265625" style="3" bestFit="1" customWidth="1"/>
    <col min="5098" max="5098" width="10.453125" style="3" customWidth="1"/>
    <col min="5099" max="5099" width="0.90625" style="3" customWidth="1"/>
    <col min="5100" max="5100" width="5.6328125" style="3" customWidth="1"/>
    <col min="5101" max="5101" width="9" style="3" customWidth="1"/>
    <col min="5102" max="5102" width="5.6328125" style="3" customWidth="1"/>
    <col min="5103" max="5103" width="9" style="3" customWidth="1"/>
    <col min="5104" max="5104" width="5.6328125" style="3" customWidth="1"/>
    <col min="5105" max="5105" width="9" style="3" customWidth="1"/>
    <col min="5106" max="5106" width="5.6328125" style="3" customWidth="1"/>
    <col min="5107" max="5107" width="9" style="3" customWidth="1"/>
    <col min="5108" max="5108" width="5.6328125" style="3" customWidth="1"/>
    <col min="5109" max="5109" width="9" style="3" customWidth="1"/>
    <col min="5110" max="5110" width="9" style="3"/>
    <col min="5111" max="5111" width="0.90625" style="3" customWidth="1"/>
    <col min="5112" max="5112" width="4.453125" style="3" customWidth="1"/>
    <col min="5113" max="5113" width="9" style="3"/>
    <col min="5114" max="5114" width="11.08984375" style="3" customWidth="1"/>
    <col min="5115" max="5115" width="0.90625" style="3" customWidth="1"/>
    <col min="5116" max="5116" width="4.6328125" style="3" customWidth="1"/>
    <col min="5117" max="5117" width="22.6328125" style="3" customWidth="1"/>
    <col min="5118" max="5121" width="0" style="3" hidden="1" customWidth="1"/>
    <col min="5122" max="5337" width="9" style="3"/>
    <col min="5338" max="5338" width="5.7265625" style="3" customWidth="1"/>
    <col min="5339" max="5340" width="29.6328125" style="3" customWidth="1"/>
    <col min="5341" max="5341" width="10.26953125" style="3" customWidth="1"/>
    <col min="5342" max="5342" width="5.7265625" style="3" customWidth="1"/>
    <col min="5343" max="5343" width="13.6328125" style="3" customWidth="1"/>
    <col min="5344" max="5344" width="14.6328125" style="3" customWidth="1"/>
    <col min="5345" max="5345" width="5.08984375" style="3" customWidth="1"/>
    <col min="5346" max="5346" width="12.6328125" style="3" customWidth="1"/>
    <col min="5347" max="5347" width="1.6328125" style="3" customWidth="1"/>
    <col min="5348" max="5348" width="11.7265625" style="3" bestFit="1" customWidth="1"/>
    <col min="5349" max="5349" width="13" style="3" bestFit="1" customWidth="1"/>
    <col min="5350" max="5353" width="11.7265625" style="3" bestFit="1" customWidth="1"/>
    <col min="5354" max="5354" width="10.453125" style="3" customWidth="1"/>
    <col min="5355" max="5355" width="0.90625" style="3" customWidth="1"/>
    <col min="5356" max="5356" width="5.6328125" style="3" customWidth="1"/>
    <col min="5357" max="5357" width="9" style="3" customWidth="1"/>
    <col min="5358" max="5358" width="5.6328125" style="3" customWidth="1"/>
    <col min="5359" max="5359" width="9" style="3" customWidth="1"/>
    <col min="5360" max="5360" width="5.6328125" style="3" customWidth="1"/>
    <col min="5361" max="5361" width="9" style="3" customWidth="1"/>
    <col min="5362" max="5362" width="5.6328125" style="3" customWidth="1"/>
    <col min="5363" max="5363" width="9" style="3" customWidth="1"/>
    <col min="5364" max="5364" width="5.6328125" style="3" customWidth="1"/>
    <col min="5365" max="5365" width="9" style="3" customWidth="1"/>
    <col min="5366" max="5366" width="9" style="3"/>
    <col min="5367" max="5367" width="0.90625" style="3" customWidth="1"/>
    <col min="5368" max="5368" width="4.453125" style="3" customWidth="1"/>
    <col min="5369" max="5369" width="9" style="3"/>
    <col min="5370" max="5370" width="11.08984375" style="3" customWidth="1"/>
    <col min="5371" max="5371" width="0.90625" style="3" customWidth="1"/>
    <col min="5372" max="5372" width="4.6328125" style="3" customWidth="1"/>
    <col min="5373" max="5373" width="22.6328125" style="3" customWidth="1"/>
    <col min="5374" max="5377" width="0" style="3" hidden="1" customWidth="1"/>
    <col min="5378" max="5593" width="9" style="3"/>
    <col min="5594" max="5594" width="5.7265625" style="3" customWidth="1"/>
    <col min="5595" max="5596" width="29.6328125" style="3" customWidth="1"/>
    <col min="5597" max="5597" width="10.26953125" style="3" customWidth="1"/>
    <col min="5598" max="5598" width="5.7265625" style="3" customWidth="1"/>
    <col min="5599" max="5599" width="13.6328125" style="3" customWidth="1"/>
    <col min="5600" max="5600" width="14.6328125" style="3" customWidth="1"/>
    <col min="5601" max="5601" width="5.08984375" style="3" customWidth="1"/>
    <col min="5602" max="5602" width="12.6328125" style="3" customWidth="1"/>
    <col min="5603" max="5603" width="1.6328125" style="3" customWidth="1"/>
    <col min="5604" max="5604" width="11.7265625" style="3" bestFit="1" customWidth="1"/>
    <col min="5605" max="5605" width="13" style="3" bestFit="1" customWidth="1"/>
    <col min="5606" max="5609" width="11.7265625" style="3" bestFit="1" customWidth="1"/>
    <col min="5610" max="5610" width="10.453125" style="3" customWidth="1"/>
    <col min="5611" max="5611" width="0.90625" style="3" customWidth="1"/>
    <col min="5612" max="5612" width="5.6328125" style="3" customWidth="1"/>
    <col min="5613" max="5613" width="9" style="3" customWidth="1"/>
    <col min="5614" max="5614" width="5.6328125" style="3" customWidth="1"/>
    <col min="5615" max="5615" width="9" style="3" customWidth="1"/>
    <col min="5616" max="5616" width="5.6328125" style="3" customWidth="1"/>
    <col min="5617" max="5617" width="9" style="3" customWidth="1"/>
    <col min="5618" max="5618" width="5.6328125" style="3" customWidth="1"/>
    <col min="5619" max="5619" width="9" style="3" customWidth="1"/>
    <col min="5620" max="5620" width="5.6328125" style="3" customWidth="1"/>
    <col min="5621" max="5621" width="9" style="3" customWidth="1"/>
    <col min="5622" max="5622" width="9" style="3"/>
    <col min="5623" max="5623" width="0.90625" style="3" customWidth="1"/>
    <col min="5624" max="5624" width="4.453125" style="3" customWidth="1"/>
    <col min="5625" max="5625" width="9" style="3"/>
    <col min="5626" max="5626" width="11.08984375" style="3" customWidth="1"/>
    <col min="5627" max="5627" width="0.90625" style="3" customWidth="1"/>
    <col min="5628" max="5628" width="4.6328125" style="3" customWidth="1"/>
    <col min="5629" max="5629" width="22.6328125" style="3" customWidth="1"/>
    <col min="5630" max="5633" width="0" style="3" hidden="1" customWidth="1"/>
    <col min="5634" max="5849" width="9" style="3"/>
    <col min="5850" max="5850" width="5.7265625" style="3" customWidth="1"/>
    <col min="5851" max="5852" width="29.6328125" style="3" customWidth="1"/>
    <col min="5853" max="5853" width="10.26953125" style="3" customWidth="1"/>
    <col min="5854" max="5854" width="5.7265625" style="3" customWidth="1"/>
    <col min="5855" max="5855" width="13.6328125" style="3" customWidth="1"/>
    <col min="5856" max="5856" width="14.6328125" style="3" customWidth="1"/>
    <col min="5857" max="5857" width="5.08984375" style="3" customWidth="1"/>
    <col min="5858" max="5858" width="12.6328125" style="3" customWidth="1"/>
    <col min="5859" max="5859" width="1.6328125" style="3" customWidth="1"/>
    <col min="5860" max="5860" width="11.7265625" style="3" bestFit="1" customWidth="1"/>
    <col min="5861" max="5861" width="13" style="3" bestFit="1" customWidth="1"/>
    <col min="5862" max="5865" width="11.7265625" style="3" bestFit="1" customWidth="1"/>
    <col min="5866" max="5866" width="10.453125" style="3" customWidth="1"/>
    <col min="5867" max="5867" width="0.90625" style="3" customWidth="1"/>
    <col min="5868" max="5868" width="5.6328125" style="3" customWidth="1"/>
    <col min="5869" max="5869" width="9" style="3" customWidth="1"/>
    <col min="5870" max="5870" width="5.6328125" style="3" customWidth="1"/>
    <col min="5871" max="5871" width="9" style="3" customWidth="1"/>
    <col min="5872" max="5872" width="5.6328125" style="3" customWidth="1"/>
    <col min="5873" max="5873" width="9" style="3" customWidth="1"/>
    <col min="5874" max="5874" width="5.6328125" style="3" customWidth="1"/>
    <col min="5875" max="5875" width="9" style="3" customWidth="1"/>
    <col min="5876" max="5876" width="5.6328125" style="3" customWidth="1"/>
    <col min="5877" max="5877" width="9" style="3" customWidth="1"/>
    <col min="5878" max="5878" width="9" style="3"/>
    <col min="5879" max="5879" width="0.90625" style="3" customWidth="1"/>
    <col min="5880" max="5880" width="4.453125" style="3" customWidth="1"/>
    <col min="5881" max="5881" width="9" style="3"/>
    <col min="5882" max="5882" width="11.08984375" style="3" customWidth="1"/>
    <col min="5883" max="5883" width="0.90625" style="3" customWidth="1"/>
    <col min="5884" max="5884" width="4.6328125" style="3" customWidth="1"/>
    <col min="5885" max="5885" width="22.6328125" style="3" customWidth="1"/>
    <col min="5886" max="5889" width="0" style="3" hidden="1" customWidth="1"/>
    <col min="5890" max="6105" width="9" style="3"/>
    <col min="6106" max="6106" width="5.7265625" style="3" customWidth="1"/>
    <col min="6107" max="6108" width="29.6328125" style="3" customWidth="1"/>
    <col min="6109" max="6109" width="10.26953125" style="3" customWidth="1"/>
    <col min="6110" max="6110" width="5.7265625" style="3" customWidth="1"/>
    <col min="6111" max="6111" width="13.6328125" style="3" customWidth="1"/>
    <col min="6112" max="6112" width="14.6328125" style="3" customWidth="1"/>
    <col min="6113" max="6113" width="5.08984375" style="3" customWidth="1"/>
    <col min="6114" max="6114" width="12.6328125" style="3" customWidth="1"/>
    <col min="6115" max="6115" width="1.6328125" style="3" customWidth="1"/>
    <col min="6116" max="6116" width="11.7265625" style="3" bestFit="1" customWidth="1"/>
    <col min="6117" max="6117" width="13" style="3" bestFit="1" customWidth="1"/>
    <col min="6118" max="6121" width="11.7265625" style="3" bestFit="1" customWidth="1"/>
    <col min="6122" max="6122" width="10.453125" style="3" customWidth="1"/>
    <col min="6123" max="6123" width="0.90625" style="3" customWidth="1"/>
    <col min="6124" max="6124" width="5.6328125" style="3" customWidth="1"/>
    <col min="6125" max="6125" width="9" style="3" customWidth="1"/>
    <col min="6126" max="6126" width="5.6328125" style="3" customWidth="1"/>
    <col min="6127" max="6127" width="9" style="3" customWidth="1"/>
    <col min="6128" max="6128" width="5.6328125" style="3" customWidth="1"/>
    <col min="6129" max="6129" width="9" style="3" customWidth="1"/>
    <col min="6130" max="6130" width="5.6328125" style="3" customWidth="1"/>
    <col min="6131" max="6131" width="9" style="3" customWidth="1"/>
    <col min="6132" max="6132" width="5.6328125" style="3" customWidth="1"/>
    <col min="6133" max="6133" width="9" style="3" customWidth="1"/>
    <col min="6134" max="6134" width="9" style="3"/>
    <col min="6135" max="6135" width="0.90625" style="3" customWidth="1"/>
    <col min="6136" max="6136" width="4.453125" style="3" customWidth="1"/>
    <col min="6137" max="6137" width="9" style="3"/>
    <col min="6138" max="6138" width="11.08984375" style="3" customWidth="1"/>
    <col min="6139" max="6139" width="0.90625" style="3" customWidth="1"/>
    <col min="6140" max="6140" width="4.6328125" style="3" customWidth="1"/>
    <col min="6141" max="6141" width="22.6328125" style="3" customWidth="1"/>
    <col min="6142" max="6145" width="0" style="3" hidden="1" customWidth="1"/>
    <col min="6146" max="6361" width="9" style="3"/>
    <col min="6362" max="6362" width="5.7265625" style="3" customWidth="1"/>
    <col min="6363" max="6364" width="29.6328125" style="3" customWidth="1"/>
    <col min="6365" max="6365" width="10.26953125" style="3" customWidth="1"/>
    <col min="6366" max="6366" width="5.7265625" style="3" customWidth="1"/>
    <col min="6367" max="6367" width="13.6328125" style="3" customWidth="1"/>
    <col min="6368" max="6368" width="14.6328125" style="3" customWidth="1"/>
    <col min="6369" max="6369" width="5.08984375" style="3" customWidth="1"/>
    <col min="6370" max="6370" width="12.6328125" style="3" customWidth="1"/>
    <col min="6371" max="6371" width="1.6328125" style="3" customWidth="1"/>
    <col min="6372" max="6372" width="11.7265625" style="3" bestFit="1" customWidth="1"/>
    <col min="6373" max="6373" width="13" style="3" bestFit="1" customWidth="1"/>
    <col min="6374" max="6377" width="11.7265625" style="3" bestFit="1" customWidth="1"/>
    <col min="6378" max="6378" width="10.453125" style="3" customWidth="1"/>
    <col min="6379" max="6379" width="0.90625" style="3" customWidth="1"/>
    <col min="6380" max="6380" width="5.6328125" style="3" customWidth="1"/>
    <col min="6381" max="6381" width="9" style="3" customWidth="1"/>
    <col min="6382" max="6382" width="5.6328125" style="3" customWidth="1"/>
    <col min="6383" max="6383" width="9" style="3" customWidth="1"/>
    <col min="6384" max="6384" width="5.6328125" style="3" customWidth="1"/>
    <col min="6385" max="6385" width="9" style="3" customWidth="1"/>
    <col min="6386" max="6386" width="5.6328125" style="3" customWidth="1"/>
    <col min="6387" max="6387" width="9" style="3" customWidth="1"/>
    <col min="6388" max="6388" width="5.6328125" style="3" customWidth="1"/>
    <col min="6389" max="6389" width="9" style="3" customWidth="1"/>
    <col min="6390" max="6390" width="9" style="3"/>
    <col min="6391" max="6391" width="0.90625" style="3" customWidth="1"/>
    <col min="6392" max="6392" width="4.453125" style="3" customWidth="1"/>
    <col min="6393" max="6393" width="9" style="3"/>
    <col min="6394" max="6394" width="11.08984375" style="3" customWidth="1"/>
    <col min="6395" max="6395" width="0.90625" style="3" customWidth="1"/>
    <col min="6396" max="6396" width="4.6328125" style="3" customWidth="1"/>
    <col min="6397" max="6397" width="22.6328125" style="3" customWidth="1"/>
    <col min="6398" max="6401" width="0" style="3" hidden="1" customWidth="1"/>
    <col min="6402" max="6617" width="9" style="3"/>
    <col min="6618" max="6618" width="5.7265625" style="3" customWidth="1"/>
    <col min="6619" max="6620" width="29.6328125" style="3" customWidth="1"/>
    <col min="6621" max="6621" width="10.26953125" style="3" customWidth="1"/>
    <col min="6622" max="6622" width="5.7265625" style="3" customWidth="1"/>
    <col min="6623" max="6623" width="13.6328125" style="3" customWidth="1"/>
    <col min="6624" max="6624" width="14.6328125" style="3" customWidth="1"/>
    <col min="6625" max="6625" width="5.08984375" style="3" customWidth="1"/>
    <col min="6626" max="6626" width="12.6328125" style="3" customWidth="1"/>
    <col min="6627" max="6627" width="1.6328125" style="3" customWidth="1"/>
    <col min="6628" max="6628" width="11.7265625" style="3" bestFit="1" customWidth="1"/>
    <col min="6629" max="6629" width="13" style="3" bestFit="1" customWidth="1"/>
    <col min="6630" max="6633" width="11.7265625" style="3" bestFit="1" customWidth="1"/>
    <col min="6634" max="6634" width="10.453125" style="3" customWidth="1"/>
    <col min="6635" max="6635" width="0.90625" style="3" customWidth="1"/>
    <col min="6636" max="6636" width="5.6328125" style="3" customWidth="1"/>
    <col min="6637" max="6637" width="9" style="3" customWidth="1"/>
    <col min="6638" max="6638" width="5.6328125" style="3" customWidth="1"/>
    <col min="6639" max="6639" width="9" style="3" customWidth="1"/>
    <col min="6640" max="6640" width="5.6328125" style="3" customWidth="1"/>
    <col min="6641" max="6641" width="9" style="3" customWidth="1"/>
    <col min="6642" max="6642" width="5.6328125" style="3" customWidth="1"/>
    <col min="6643" max="6643" width="9" style="3" customWidth="1"/>
    <col min="6644" max="6644" width="5.6328125" style="3" customWidth="1"/>
    <col min="6645" max="6645" width="9" style="3" customWidth="1"/>
    <col min="6646" max="6646" width="9" style="3"/>
    <col min="6647" max="6647" width="0.90625" style="3" customWidth="1"/>
    <col min="6648" max="6648" width="4.453125" style="3" customWidth="1"/>
    <col min="6649" max="6649" width="9" style="3"/>
    <col min="6650" max="6650" width="11.08984375" style="3" customWidth="1"/>
    <col min="6651" max="6651" width="0.90625" style="3" customWidth="1"/>
    <col min="6652" max="6652" width="4.6328125" style="3" customWidth="1"/>
    <col min="6653" max="6653" width="22.6328125" style="3" customWidth="1"/>
    <col min="6654" max="6657" width="0" style="3" hidden="1" customWidth="1"/>
    <col min="6658" max="6873" width="9" style="3"/>
    <col min="6874" max="6874" width="5.7265625" style="3" customWidth="1"/>
    <col min="6875" max="6876" width="29.6328125" style="3" customWidth="1"/>
    <col min="6877" max="6877" width="10.26953125" style="3" customWidth="1"/>
    <col min="6878" max="6878" width="5.7265625" style="3" customWidth="1"/>
    <col min="6879" max="6879" width="13.6328125" style="3" customWidth="1"/>
    <col min="6880" max="6880" width="14.6328125" style="3" customWidth="1"/>
    <col min="6881" max="6881" width="5.08984375" style="3" customWidth="1"/>
    <col min="6882" max="6882" width="12.6328125" style="3" customWidth="1"/>
    <col min="6883" max="6883" width="1.6328125" style="3" customWidth="1"/>
    <col min="6884" max="6884" width="11.7265625" style="3" bestFit="1" customWidth="1"/>
    <col min="6885" max="6885" width="13" style="3" bestFit="1" customWidth="1"/>
    <col min="6886" max="6889" width="11.7265625" style="3" bestFit="1" customWidth="1"/>
    <col min="6890" max="6890" width="10.453125" style="3" customWidth="1"/>
    <col min="6891" max="6891" width="0.90625" style="3" customWidth="1"/>
    <col min="6892" max="6892" width="5.6328125" style="3" customWidth="1"/>
    <col min="6893" max="6893" width="9" style="3" customWidth="1"/>
    <col min="6894" max="6894" width="5.6328125" style="3" customWidth="1"/>
    <col min="6895" max="6895" width="9" style="3" customWidth="1"/>
    <col min="6896" max="6896" width="5.6328125" style="3" customWidth="1"/>
    <col min="6897" max="6897" width="9" style="3" customWidth="1"/>
    <col min="6898" max="6898" width="5.6328125" style="3" customWidth="1"/>
    <col min="6899" max="6899" width="9" style="3" customWidth="1"/>
    <col min="6900" max="6900" width="5.6328125" style="3" customWidth="1"/>
    <col min="6901" max="6901" width="9" style="3" customWidth="1"/>
    <col min="6902" max="6902" width="9" style="3"/>
    <col min="6903" max="6903" width="0.90625" style="3" customWidth="1"/>
    <col min="6904" max="6904" width="4.453125" style="3" customWidth="1"/>
    <col min="6905" max="6905" width="9" style="3"/>
    <col min="6906" max="6906" width="11.08984375" style="3" customWidth="1"/>
    <col min="6907" max="6907" width="0.90625" style="3" customWidth="1"/>
    <col min="6908" max="6908" width="4.6328125" style="3" customWidth="1"/>
    <col min="6909" max="6909" width="22.6328125" style="3" customWidth="1"/>
    <col min="6910" max="6913" width="0" style="3" hidden="1" customWidth="1"/>
    <col min="6914" max="7129" width="9" style="3"/>
    <col min="7130" max="7130" width="5.7265625" style="3" customWidth="1"/>
    <col min="7131" max="7132" width="29.6328125" style="3" customWidth="1"/>
    <col min="7133" max="7133" width="10.26953125" style="3" customWidth="1"/>
    <col min="7134" max="7134" width="5.7265625" style="3" customWidth="1"/>
    <col min="7135" max="7135" width="13.6328125" style="3" customWidth="1"/>
    <col min="7136" max="7136" width="14.6328125" style="3" customWidth="1"/>
    <col min="7137" max="7137" width="5.08984375" style="3" customWidth="1"/>
    <col min="7138" max="7138" width="12.6328125" style="3" customWidth="1"/>
    <col min="7139" max="7139" width="1.6328125" style="3" customWidth="1"/>
    <col min="7140" max="7140" width="11.7265625" style="3" bestFit="1" customWidth="1"/>
    <col min="7141" max="7141" width="13" style="3" bestFit="1" customWidth="1"/>
    <col min="7142" max="7145" width="11.7265625" style="3" bestFit="1" customWidth="1"/>
    <col min="7146" max="7146" width="10.453125" style="3" customWidth="1"/>
    <col min="7147" max="7147" width="0.90625" style="3" customWidth="1"/>
    <col min="7148" max="7148" width="5.6328125" style="3" customWidth="1"/>
    <col min="7149" max="7149" width="9" style="3" customWidth="1"/>
    <col min="7150" max="7150" width="5.6328125" style="3" customWidth="1"/>
    <col min="7151" max="7151" width="9" style="3" customWidth="1"/>
    <col min="7152" max="7152" width="5.6328125" style="3" customWidth="1"/>
    <col min="7153" max="7153" width="9" style="3" customWidth="1"/>
    <col min="7154" max="7154" width="5.6328125" style="3" customWidth="1"/>
    <col min="7155" max="7155" width="9" style="3" customWidth="1"/>
    <col min="7156" max="7156" width="5.6328125" style="3" customWidth="1"/>
    <col min="7157" max="7157" width="9" style="3" customWidth="1"/>
    <col min="7158" max="7158" width="9" style="3"/>
    <col min="7159" max="7159" width="0.90625" style="3" customWidth="1"/>
    <col min="7160" max="7160" width="4.453125" style="3" customWidth="1"/>
    <col min="7161" max="7161" width="9" style="3"/>
    <col min="7162" max="7162" width="11.08984375" style="3" customWidth="1"/>
    <col min="7163" max="7163" width="0.90625" style="3" customWidth="1"/>
    <col min="7164" max="7164" width="4.6328125" style="3" customWidth="1"/>
    <col min="7165" max="7165" width="22.6328125" style="3" customWidth="1"/>
    <col min="7166" max="7169" width="0" style="3" hidden="1" customWidth="1"/>
    <col min="7170" max="7385" width="9" style="3"/>
    <col min="7386" max="7386" width="5.7265625" style="3" customWidth="1"/>
    <col min="7387" max="7388" width="29.6328125" style="3" customWidth="1"/>
    <col min="7389" max="7389" width="10.26953125" style="3" customWidth="1"/>
    <col min="7390" max="7390" width="5.7265625" style="3" customWidth="1"/>
    <col min="7391" max="7391" width="13.6328125" style="3" customWidth="1"/>
    <col min="7392" max="7392" width="14.6328125" style="3" customWidth="1"/>
    <col min="7393" max="7393" width="5.08984375" style="3" customWidth="1"/>
    <col min="7394" max="7394" width="12.6328125" style="3" customWidth="1"/>
    <col min="7395" max="7395" width="1.6328125" style="3" customWidth="1"/>
    <col min="7396" max="7396" width="11.7265625" style="3" bestFit="1" customWidth="1"/>
    <col min="7397" max="7397" width="13" style="3" bestFit="1" customWidth="1"/>
    <col min="7398" max="7401" width="11.7265625" style="3" bestFit="1" customWidth="1"/>
    <col min="7402" max="7402" width="10.453125" style="3" customWidth="1"/>
    <col min="7403" max="7403" width="0.90625" style="3" customWidth="1"/>
    <col min="7404" max="7404" width="5.6328125" style="3" customWidth="1"/>
    <col min="7405" max="7405" width="9" style="3" customWidth="1"/>
    <col min="7406" max="7406" width="5.6328125" style="3" customWidth="1"/>
    <col min="7407" max="7407" width="9" style="3" customWidth="1"/>
    <col min="7408" max="7408" width="5.6328125" style="3" customWidth="1"/>
    <col min="7409" max="7409" width="9" style="3" customWidth="1"/>
    <col min="7410" max="7410" width="5.6328125" style="3" customWidth="1"/>
    <col min="7411" max="7411" width="9" style="3" customWidth="1"/>
    <col min="7412" max="7412" width="5.6328125" style="3" customWidth="1"/>
    <col min="7413" max="7413" width="9" style="3" customWidth="1"/>
    <col min="7414" max="7414" width="9" style="3"/>
    <col min="7415" max="7415" width="0.90625" style="3" customWidth="1"/>
    <col min="7416" max="7416" width="4.453125" style="3" customWidth="1"/>
    <col min="7417" max="7417" width="9" style="3"/>
    <col min="7418" max="7418" width="11.08984375" style="3" customWidth="1"/>
    <col min="7419" max="7419" width="0.90625" style="3" customWidth="1"/>
    <col min="7420" max="7420" width="4.6328125" style="3" customWidth="1"/>
    <col min="7421" max="7421" width="22.6328125" style="3" customWidth="1"/>
    <col min="7422" max="7425" width="0" style="3" hidden="1" customWidth="1"/>
    <col min="7426" max="7641" width="9" style="3"/>
    <col min="7642" max="7642" width="5.7265625" style="3" customWidth="1"/>
    <col min="7643" max="7644" width="29.6328125" style="3" customWidth="1"/>
    <col min="7645" max="7645" width="10.26953125" style="3" customWidth="1"/>
    <col min="7646" max="7646" width="5.7265625" style="3" customWidth="1"/>
    <col min="7647" max="7647" width="13.6328125" style="3" customWidth="1"/>
    <col min="7648" max="7648" width="14.6328125" style="3" customWidth="1"/>
    <col min="7649" max="7649" width="5.08984375" style="3" customWidth="1"/>
    <col min="7650" max="7650" width="12.6328125" style="3" customWidth="1"/>
    <col min="7651" max="7651" width="1.6328125" style="3" customWidth="1"/>
    <col min="7652" max="7652" width="11.7265625" style="3" bestFit="1" customWidth="1"/>
    <col min="7653" max="7653" width="13" style="3" bestFit="1" customWidth="1"/>
    <col min="7654" max="7657" width="11.7265625" style="3" bestFit="1" customWidth="1"/>
    <col min="7658" max="7658" width="10.453125" style="3" customWidth="1"/>
    <col min="7659" max="7659" width="0.90625" style="3" customWidth="1"/>
    <col min="7660" max="7660" width="5.6328125" style="3" customWidth="1"/>
    <col min="7661" max="7661" width="9" style="3" customWidth="1"/>
    <col min="7662" max="7662" width="5.6328125" style="3" customWidth="1"/>
    <col min="7663" max="7663" width="9" style="3" customWidth="1"/>
    <col min="7664" max="7664" width="5.6328125" style="3" customWidth="1"/>
    <col min="7665" max="7665" width="9" style="3" customWidth="1"/>
    <col min="7666" max="7666" width="5.6328125" style="3" customWidth="1"/>
    <col min="7667" max="7667" width="9" style="3" customWidth="1"/>
    <col min="7668" max="7668" width="5.6328125" style="3" customWidth="1"/>
    <col min="7669" max="7669" width="9" style="3" customWidth="1"/>
    <col min="7670" max="7670" width="9" style="3"/>
    <col min="7671" max="7671" width="0.90625" style="3" customWidth="1"/>
    <col min="7672" max="7672" width="4.453125" style="3" customWidth="1"/>
    <col min="7673" max="7673" width="9" style="3"/>
    <col min="7674" max="7674" width="11.08984375" style="3" customWidth="1"/>
    <col min="7675" max="7675" width="0.90625" style="3" customWidth="1"/>
    <col min="7676" max="7676" width="4.6328125" style="3" customWidth="1"/>
    <col min="7677" max="7677" width="22.6328125" style="3" customWidth="1"/>
    <col min="7678" max="7681" width="0" style="3" hidden="1" customWidth="1"/>
    <col min="7682" max="7897" width="9" style="3"/>
    <col min="7898" max="7898" width="5.7265625" style="3" customWidth="1"/>
    <col min="7899" max="7900" width="29.6328125" style="3" customWidth="1"/>
    <col min="7901" max="7901" width="10.26953125" style="3" customWidth="1"/>
    <col min="7902" max="7902" width="5.7265625" style="3" customWidth="1"/>
    <col min="7903" max="7903" width="13.6328125" style="3" customWidth="1"/>
    <col min="7904" max="7904" width="14.6328125" style="3" customWidth="1"/>
    <col min="7905" max="7905" width="5.08984375" style="3" customWidth="1"/>
    <col min="7906" max="7906" width="12.6328125" style="3" customWidth="1"/>
    <col min="7907" max="7907" width="1.6328125" style="3" customWidth="1"/>
    <col min="7908" max="7908" width="11.7265625" style="3" bestFit="1" customWidth="1"/>
    <col min="7909" max="7909" width="13" style="3" bestFit="1" customWidth="1"/>
    <col min="7910" max="7913" width="11.7265625" style="3" bestFit="1" customWidth="1"/>
    <col min="7914" max="7914" width="10.453125" style="3" customWidth="1"/>
    <col min="7915" max="7915" width="0.90625" style="3" customWidth="1"/>
    <col min="7916" max="7916" width="5.6328125" style="3" customWidth="1"/>
    <col min="7917" max="7917" width="9" style="3" customWidth="1"/>
    <col min="7918" max="7918" width="5.6328125" style="3" customWidth="1"/>
    <col min="7919" max="7919" width="9" style="3" customWidth="1"/>
    <col min="7920" max="7920" width="5.6328125" style="3" customWidth="1"/>
    <col min="7921" max="7921" width="9" style="3" customWidth="1"/>
    <col min="7922" max="7922" width="5.6328125" style="3" customWidth="1"/>
    <col min="7923" max="7923" width="9" style="3" customWidth="1"/>
    <col min="7924" max="7924" width="5.6328125" style="3" customWidth="1"/>
    <col min="7925" max="7925" width="9" style="3" customWidth="1"/>
    <col min="7926" max="7926" width="9" style="3"/>
    <col min="7927" max="7927" width="0.90625" style="3" customWidth="1"/>
    <col min="7928" max="7928" width="4.453125" style="3" customWidth="1"/>
    <col min="7929" max="7929" width="9" style="3"/>
    <col min="7930" max="7930" width="11.08984375" style="3" customWidth="1"/>
    <col min="7931" max="7931" width="0.90625" style="3" customWidth="1"/>
    <col min="7932" max="7932" width="4.6328125" style="3" customWidth="1"/>
    <col min="7933" max="7933" width="22.6328125" style="3" customWidth="1"/>
    <col min="7934" max="7937" width="0" style="3" hidden="1" customWidth="1"/>
    <col min="7938" max="8153" width="9" style="3"/>
    <col min="8154" max="8154" width="5.7265625" style="3" customWidth="1"/>
    <col min="8155" max="8156" width="29.6328125" style="3" customWidth="1"/>
    <col min="8157" max="8157" width="10.26953125" style="3" customWidth="1"/>
    <col min="8158" max="8158" width="5.7265625" style="3" customWidth="1"/>
    <col min="8159" max="8159" width="13.6328125" style="3" customWidth="1"/>
    <col min="8160" max="8160" width="14.6328125" style="3" customWidth="1"/>
    <col min="8161" max="8161" width="5.08984375" style="3" customWidth="1"/>
    <col min="8162" max="8162" width="12.6328125" style="3" customWidth="1"/>
    <col min="8163" max="8163" width="1.6328125" style="3" customWidth="1"/>
    <col min="8164" max="8164" width="11.7265625" style="3" bestFit="1" customWidth="1"/>
    <col min="8165" max="8165" width="13" style="3" bestFit="1" customWidth="1"/>
    <col min="8166" max="8169" width="11.7265625" style="3" bestFit="1" customWidth="1"/>
    <col min="8170" max="8170" width="10.453125" style="3" customWidth="1"/>
    <col min="8171" max="8171" width="0.90625" style="3" customWidth="1"/>
    <col min="8172" max="8172" width="5.6328125" style="3" customWidth="1"/>
    <col min="8173" max="8173" width="9" style="3" customWidth="1"/>
    <col min="8174" max="8174" width="5.6328125" style="3" customWidth="1"/>
    <col min="8175" max="8175" width="9" style="3" customWidth="1"/>
    <col min="8176" max="8176" width="5.6328125" style="3" customWidth="1"/>
    <col min="8177" max="8177" width="9" style="3" customWidth="1"/>
    <col min="8178" max="8178" width="5.6328125" style="3" customWidth="1"/>
    <col min="8179" max="8179" width="9" style="3" customWidth="1"/>
    <col min="8180" max="8180" width="5.6328125" style="3" customWidth="1"/>
    <col min="8181" max="8181" width="9" style="3" customWidth="1"/>
    <col min="8182" max="8182" width="9" style="3"/>
    <col min="8183" max="8183" width="0.90625" style="3" customWidth="1"/>
    <col min="8184" max="8184" width="4.453125" style="3" customWidth="1"/>
    <col min="8185" max="8185" width="9" style="3"/>
    <col min="8186" max="8186" width="11.08984375" style="3" customWidth="1"/>
    <col min="8187" max="8187" width="0.90625" style="3" customWidth="1"/>
    <col min="8188" max="8188" width="4.6328125" style="3" customWidth="1"/>
    <col min="8189" max="8189" width="22.6328125" style="3" customWidth="1"/>
    <col min="8190" max="8193" width="0" style="3" hidden="1" customWidth="1"/>
    <col min="8194" max="8409" width="9" style="3"/>
    <col min="8410" max="8410" width="5.7265625" style="3" customWidth="1"/>
    <col min="8411" max="8412" width="29.6328125" style="3" customWidth="1"/>
    <col min="8413" max="8413" width="10.26953125" style="3" customWidth="1"/>
    <col min="8414" max="8414" width="5.7265625" style="3" customWidth="1"/>
    <col min="8415" max="8415" width="13.6328125" style="3" customWidth="1"/>
    <col min="8416" max="8416" width="14.6328125" style="3" customWidth="1"/>
    <col min="8417" max="8417" width="5.08984375" style="3" customWidth="1"/>
    <col min="8418" max="8418" width="12.6328125" style="3" customWidth="1"/>
    <col min="8419" max="8419" width="1.6328125" style="3" customWidth="1"/>
    <col min="8420" max="8420" width="11.7265625" style="3" bestFit="1" customWidth="1"/>
    <col min="8421" max="8421" width="13" style="3" bestFit="1" customWidth="1"/>
    <col min="8422" max="8425" width="11.7265625" style="3" bestFit="1" customWidth="1"/>
    <col min="8426" max="8426" width="10.453125" style="3" customWidth="1"/>
    <col min="8427" max="8427" width="0.90625" style="3" customWidth="1"/>
    <col min="8428" max="8428" width="5.6328125" style="3" customWidth="1"/>
    <col min="8429" max="8429" width="9" style="3" customWidth="1"/>
    <col min="8430" max="8430" width="5.6328125" style="3" customWidth="1"/>
    <col min="8431" max="8431" width="9" style="3" customWidth="1"/>
    <col min="8432" max="8432" width="5.6328125" style="3" customWidth="1"/>
    <col min="8433" max="8433" width="9" style="3" customWidth="1"/>
    <col min="8434" max="8434" width="5.6328125" style="3" customWidth="1"/>
    <col min="8435" max="8435" width="9" style="3" customWidth="1"/>
    <col min="8436" max="8436" width="5.6328125" style="3" customWidth="1"/>
    <col min="8437" max="8437" width="9" style="3" customWidth="1"/>
    <col min="8438" max="8438" width="9" style="3"/>
    <col min="8439" max="8439" width="0.90625" style="3" customWidth="1"/>
    <col min="8440" max="8440" width="4.453125" style="3" customWidth="1"/>
    <col min="8441" max="8441" width="9" style="3"/>
    <col min="8442" max="8442" width="11.08984375" style="3" customWidth="1"/>
    <col min="8443" max="8443" width="0.90625" style="3" customWidth="1"/>
    <col min="8444" max="8444" width="4.6328125" style="3" customWidth="1"/>
    <col min="8445" max="8445" width="22.6328125" style="3" customWidth="1"/>
    <col min="8446" max="8449" width="0" style="3" hidden="1" customWidth="1"/>
    <col min="8450" max="8665" width="9" style="3"/>
    <col min="8666" max="8666" width="5.7265625" style="3" customWidth="1"/>
    <col min="8667" max="8668" width="29.6328125" style="3" customWidth="1"/>
    <col min="8669" max="8669" width="10.26953125" style="3" customWidth="1"/>
    <col min="8670" max="8670" width="5.7265625" style="3" customWidth="1"/>
    <col min="8671" max="8671" width="13.6328125" style="3" customWidth="1"/>
    <col min="8672" max="8672" width="14.6328125" style="3" customWidth="1"/>
    <col min="8673" max="8673" width="5.08984375" style="3" customWidth="1"/>
    <col min="8674" max="8674" width="12.6328125" style="3" customWidth="1"/>
    <col min="8675" max="8675" width="1.6328125" style="3" customWidth="1"/>
    <col min="8676" max="8676" width="11.7265625" style="3" bestFit="1" customWidth="1"/>
    <col min="8677" max="8677" width="13" style="3" bestFit="1" customWidth="1"/>
    <col min="8678" max="8681" width="11.7265625" style="3" bestFit="1" customWidth="1"/>
    <col min="8682" max="8682" width="10.453125" style="3" customWidth="1"/>
    <col min="8683" max="8683" width="0.90625" style="3" customWidth="1"/>
    <col min="8684" max="8684" width="5.6328125" style="3" customWidth="1"/>
    <col min="8685" max="8685" width="9" style="3" customWidth="1"/>
    <col min="8686" max="8686" width="5.6328125" style="3" customWidth="1"/>
    <col min="8687" max="8687" width="9" style="3" customWidth="1"/>
    <col min="8688" max="8688" width="5.6328125" style="3" customWidth="1"/>
    <col min="8689" max="8689" width="9" style="3" customWidth="1"/>
    <col min="8690" max="8690" width="5.6328125" style="3" customWidth="1"/>
    <col min="8691" max="8691" width="9" style="3" customWidth="1"/>
    <col min="8692" max="8692" width="5.6328125" style="3" customWidth="1"/>
    <col min="8693" max="8693" width="9" style="3" customWidth="1"/>
    <col min="8694" max="8694" width="9" style="3"/>
    <col min="8695" max="8695" width="0.90625" style="3" customWidth="1"/>
    <col min="8696" max="8696" width="4.453125" style="3" customWidth="1"/>
    <col min="8697" max="8697" width="9" style="3"/>
    <col min="8698" max="8698" width="11.08984375" style="3" customWidth="1"/>
    <col min="8699" max="8699" width="0.90625" style="3" customWidth="1"/>
    <col min="8700" max="8700" width="4.6328125" style="3" customWidth="1"/>
    <col min="8701" max="8701" width="22.6328125" style="3" customWidth="1"/>
    <col min="8702" max="8705" width="0" style="3" hidden="1" customWidth="1"/>
    <col min="8706" max="8921" width="9" style="3"/>
    <col min="8922" max="8922" width="5.7265625" style="3" customWidth="1"/>
    <col min="8923" max="8924" width="29.6328125" style="3" customWidth="1"/>
    <col min="8925" max="8925" width="10.26953125" style="3" customWidth="1"/>
    <col min="8926" max="8926" width="5.7265625" style="3" customWidth="1"/>
    <col min="8927" max="8927" width="13.6328125" style="3" customWidth="1"/>
    <col min="8928" max="8928" width="14.6328125" style="3" customWidth="1"/>
    <col min="8929" max="8929" width="5.08984375" style="3" customWidth="1"/>
    <col min="8930" max="8930" width="12.6328125" style="3" customWidth="1"/>
    <col min="8931" max="8931" width="1.6328125" style="3" customWidth="1"/>
    <col min="8932" max="8932" width="11.7265625" style="3" bestFit="1" customWidth="1"/>
    <col min="8933" max="8933" width="13" style="3" bestFit="1" customWidth="1"/>
    <col min="8934" max="8937" width="11.7265625" style="3" bestFit="1" customWidth="1"/>
    <col min="8938" max="8938" width="10.453125" style="3" customWidth="1"/>
    <col min="8939" max="8939" width="0.90625" style="3" customWidth="1"/>
    <col min="8940" max="8940" width="5.6328125" style="3" customWidth="1"/>
    <col min="8941" max="8941" width="9" style="3" customWidth="1"/>
    <col min="8942" max="8942" width="5.6328125" style="3" customWidth="1"/>
    <col min="8943" max="8943" width="9" style="3" customWidth="1"/>
    <col min="8944" max="8944" width="5.6328125" style="3" customWidth="1"/>
    <col min="8945" max="8945" width="9" style="3" customWidth="1"/>
    <col min="8946" max="8946" width="5.6328125" style="3" customWidth="1"/>
    <col min="8947" max="8947" width="9" style="3" customWidth="1"/>
    <col min="8948" max="8948" width="5.6328125" style="3" customWidth="1"/>
    <col min="8949" max="8949" width="9" style="3" customWidth="1"/>
    <col min="8950" max="8950" width="9" style="3"/>
    <col min="8951" max="8951" width="0.90625" style="3" customWidth="1"/>
    <col min="8952" max="8952" width="4.453125" style="3" customWidth="1"/>
    <col min="8953" max="8953" width="9" style="3"/>
    <col min="8954" max="8954" width="11.08984375" style="3" customWidth="1"/>
    <col min="8955" max="8955" width="0.90625" style="3" customWidth="1"/>
    <col min="8956" max="8956" width="4.6328125" style="3" customWidth="1"/>
    <col min="8957" max="8957" width="22.6328125" style="3" customWidth="1"/>
    <col min="8958" max="8961" width="0" style="3" hidden="1" customWidth="1"/>
    <col min="8962" max="9177" width="9" style="3"/>
    <col min="9178" max="9178" width="5.7265625" style="3" customWidth="1"/>
    <col min="9179" max="9180" width="29.6328125" style="3" customWidth="1"/>
    <col min="9181" max="9181" width="10.26953125" style="3" customWidth="1"/>
    <col min="9182" max="9182" width="5.7265625" style="3" customWidth="1"/>
    <col min="9183" max="9183" width="13.6328125" style="3" customWidth="1"/>
    <col min="9184" max="9184" width="14.6328125" style="3" customWidth="1"/>
    <col min="9185" max="9185" width="5.08984375" style="3" customWidth="1"/>
    <col min="9186" max="9186" width="12.6328125" style="3" customWidth="1"/>
    <col min="9187" max="9187" width="1.6328125" style="3" customWidth="1"/>
    <col min="9188" max="9188" width="11.7265625" style="3" bestFit="1" customWidth="1"/>
    <col min="9189" max="9189" width="13" style="3" bestFit="1" customWidth="1"/>
    <col min="9190" max="9193" width="11.7265625" style="3" bestFit="1" customWidth="1"/>
    <col min="9194" max="9194" width="10.453125" style="3" customWidth="1"/>
    <col min="9195" max="9195" width="0.90625" style="3" customWidth="1"/>
    <col min="9196" max="9196" width="5.6328125" style="3" customWidth="1"/>
    <col min="9197" max="9197" width="9" style="3" customWidth="1"/>
    <col min="9198" max="9198" width="5.6328125" style="3" customWidth="1"/>
    <col min="9199" max="9199" width="9" style="3" customWidth="1"/>
    <col min="9200" max="9200" width="5.6328125" style="3" customWidth="1"/>
    <col min="9201" max="9201" width="9" style="3" customWidth="1"/>
    <col min="9202" max="9202" width="5.6328125" style="3" customWidth="1"/>
    <col min="9203" max="9203" width="9" style="3" customWidth="1"/>
    <col min="9204" max="9204" width="5.6328125" style="3" customWidth="1"/>
    <col min="9205" max="9205" width="9" style="3" customWidth="1"/>
    <col min="9206" max="9206" width="9" style="3"/>
    <col min="9207" max="9207" width="0.90625" style="3" customWidth="1"/>
    <col min="9208" max="9208" width="4.453125" style="3" customWidth="1"/>
    <col min="9209" max="9209" width="9" style="3"/>
    <col min="9210" max="9210" width="11.08984375" style="3" customWidth="1"/>
    <col min="9211" max="9211" width="0.90625" style="3" customWidth="1"/>
    <col min="9212" max="9212" width="4.6328125" style="3" customWidth="1"/>
    <col min="9213" max="9213" width="22.6328125" style="3" customWidth="1"/>
    <col min="9214" max="9217" width="0" style="3" hidden="1" customWidth="1"/>
    <col min="9218" max="9433" width="9" style="3"/>
    <col min="9434" max="9434" width="5.7265625" style="3" customWidth="1"/>
    <col min="9435" max="9436" width="29.6328125" style="3" customWidth="1"/>
    <col min="9437" max="9437" width="10.26953125" style="3" customWidth="1"/>
    <col min="9438" max="9438" width="5.7265625" style="3" customWidth="1"/>
    <col min="9439" max="9439" width="13.6328125" style="3" customWidth="1"/>
    <col min="9440" max="9440" width="14.6328125" style="3" customWidth="1"/>
    <col min="9441" max="9441" width="5.08984375" style="3" customWidth="1"/>
    <col min="9442" max="9442" width="12.6328125" style="3" customWidth="1"/>
    <col min="9443" max="9443" width="1.6328125" style="3" customWidth="1"/>
    <col min="9444" max="9444" width="11.7265625" style="3" bestFit="1" customWidth="1"/>
    <col min="9445" max="9445" width="13" style="3" bestFit="1" customWidth="1"/>
    <col min="9446" max="9449" width="11.7265625" style="3" bestFit="1" customWidth="1"/>
    <col min="9450" max="9450" width="10.453125" style="3" customWidth="1"/>
    <col min="9451" max="9451" width="0.90625" style="3" customWidth="1"/>
    <col min="9452" max="9452" width="5.6328125" style="3" customWidth="1"/>
    <col min="9453" max="9453" width="9" style="3" customWidth="1"/>
    <col min="9454" max="9454" width="5.6328125" style="3" customWidth="1"/>
    <col min="9455" max="9455" width="9" style="3" customWidth="1"/>
    <col min="9456" max="9456" width="5.6328125" style="3" customWidth="1"/>
    <col min="9457" max="9457" width="9" style="3" customWidth="1"/>
    <col min="9458" max="9458" width="5.6328125" style="3" customWidth="1"/>
    <col min="9459" max="9459" width="9" style="3" customWidth="1"/>
    <col min="9460" max="9460" width="5.6328125" style="3" customWidth="1"/>
    <col min="9461" max="9461" width="9" style="3" customWidth="1"/>
    <col min="9462" max="9462" width="9" style="3"/>
    <col min="9463" max="9463" width="0.90625" style="3" customWidth="1"/>
    <col min="9464" max="9464" width="4.453125" style="3" customWidth="1"/>
    <col min="9465" max="9465" width="9" style="3"/>
    <col min="9466" max="9466" width="11.08984375" style="3" customWidth="1"/>
    <col min="9467" max="9467" width="0.90625" style="3" customWidth="1"/>
    <col min="9468" max="9468" width="4.6328125" style="3" customWidth="1"/>
    <col min="9469" max="9469" width="22.6328125" style="3" customWidth="1"/>
    <col min="9470" max="9473" width="0" style="3" hidden="1" customWidth="1"/>
    <col min="9474" max="9689" width="9" style="3"/>
    <col min="9690" max="9690" width="5.7265625" style="3" customWidth="1"/>
    <col min="9691" max="9692" width="29.6328125" style="3" customWidth="1"/>
    <col min="9693" max="9693" width="10.26953125" style="3" customWidth="1"/>
    <col min="9694" max="9694" width="5.7265625" style="3" customWidth="1"/>
    <col min="9695" max="9695" width="13.6328125" style="3" customWidth="1"/>
    <col min="9696" max="9696" width="14.6328125" style="3" customWidth="1"/>
    <col min="9697" max="9697" width="5.08984375" style="3" customWidth="1"/>
    <col min="9698" max="9698" width="12.6328125" style="3" customWidth="1"/>
    <col min="9699" max="9699" width="1.6328125" style="3" customWidth="1"/>
    <col min="9700" max="9700" width="11.7265625" style="3" bestFit="1" customWidth="1"/>
    <col min="9701" max="9701" width="13" style="3" bestFit="1" customWidth="1"/>
    <col min="9702" max="9705" width="11.7265625" style="3" bestFit="1" customWidth="1"/>
    <col min="9706" max="9706" width="10.453125" style="3" customWidth="1"/>
    <col min="9707" max="9707" width="0.90625" style="3" customWidth="1"/>
    <col min="9708" max="9708" width="5.6328125" style="3" customWidth="1"/>
    <col min="9709" max="9709" width="9" style="3" customWidth="1"/>
    <col min="9710" max="9710" width="5.6328125" style="3" customWidth="1"/>
    <col min="9711" max="9711" width="9" style="3" customWidth="1"/>
    <col min="9712" max="9712" width="5.6328125" style="3" customWidth="1"/>
    <col min="9713" max="9713" width="9" style="3" customWidth="1"/>
    <col min="9714" max="9714" width="5.6328125" style="3" customWidth="1"/>
    <col min="9715" max="9715" width="9" style="3" customWidth="1"/>
    <col min="9716" max="9716" width="5.6328125" style="3" customWidth="1"/>
    <col min="9717" max="9717" width="9" style="3" customWidth="1"/>
    <col min="9718" max="9718" width="9" style="3"/>
    <col min="9719" max="9719" width="0.90625" style="3" customWidth="1"/>
    <col min="9720" max="9720" width="4.453125" style="3" customWidth="1"/>
    <col min="9721" max="9721" width="9" style="3"/>
    <col min="9722" max="9722" width="11.08984375" style="3" customWidth="1"/>
    <col min="9723" max="9723" width="0.90625" style="3" customWidth="1"/>
    <col min="9724" max="9724" width="4.6328125" style="3" customWidth="1"/>
    <col min="9725" max="9725" width="22.6328125" style="3" customWidth="1"/>
    <col min="9726" max="9729" width="0" style="3" hidden="1" customWidth="1"/>
    <col min="9730" max="9945" width="9" style="3"/>
    <col min="9946" max="9946" width="5.7265625" style="3" customWidth="1"/>
    <col min="9947" max="9948" width="29.6328125" style="3" customWidth="1"/>
    <col min="9949" max="9949" width="10.26953125" style="3" customWidth="1"/>
    <col min="9950" max="9950" width="5.7265625" style="3" customWidth="1"/>
    <col min="9951" max="9951" width="13.6328125" style="3" customWidth="1"/>
    <col min="9952" max="9952" width="14.6328125" style="3" customWidth="1"/>
    <col min="9953" max="9953" width="5.08984375" style="3" customWidth="1"/>
    <col min="9954" max="9954" width="12.6328125" style="3" customWidth="1"/>
    <col min="9955" max="9955" width="1.6328125" style="3" customWidth="1"/>
    <col min="9956" max="9956" width="11.7265625" style="3" bestFit="1" customWidth="1"/>
    <col min="9957" max="9957" width="13" style="3" bestFit="1" customWidth="1"/>
    <col min="9958" max="9961" width="11.7265625" style="3" bestFit="1" customWidth="1"/>
    <col min="9962" max="9962" width="10.453125" style="3" customWidth="1"/>
    <col min="9963" max="9963" width="0.90625" style="3" customWidth="1"/>
    <col min="9964" max="9964" width="5.6328125" style="3" customWidth="1"/>
    <col min="9965" max="9965" width="9" style="3" customWidth="1"/>
    <col min="9966" max="9966" width="5.6328125" style="3" customWidth="1"/>
    <col min="9967" max="9967" width="9" style="3" customWidth="1"/>
    <col min="9968" max="9968" width="5.6328125" style="3" customWidth="1"/>
    <col min="9969" max="9969" width="9" style="3" customWidth="1"/>
    <col min="9970" max="9970" width="5.6328125" style="3" customWidth="1"/>
    <col min="9971" max="9971" width="9" style="3" customWidth="1"/>
    <col min="9972" max="9972" width="5.6328125" style="3" customWidth="1"/>
    <col min="9973" max="9973" width="9" style="3" customWidth="1"/>
    <col min="9974" max="9974" width="9" style="3"/>
    <col min="9975" max="9975" width="0.90625" style="3" customWidth="1"/>
    <col min="9976" max="9976" width="4.453125" style="3" customWidth="1"/>
    <col min="9977" max="9977" width="9" style="3"/>
    <col min="9978" max="9978" width="11.08984375" style="3" customWidth="1"/>
    <col min="9979" max="9979" width="0.90625" style="3" customWidth="1"/>
    <col min="9980" max="9980" width="4.6328125" style="3" customWidth="1"/>
    <col min="9981" max="9981" width="22.6328125" style="3" customWidth="1"/>
    <col min="9982" max="9985" width="0" style="3" hidden="1" customWidth="1"/>
    <col min="9986" max="10201" width="9" style="3"/>
    <col min="10202" max="10202" width="5.7265625" style="3" customWidth="1"/>
    <col min="10203" max="10204" width="29.6328125" style="3" customWidth="1"/>
    <col min="10205" max="10205" width="10.26953125" style="3" customWidth="1"/>
    <col min="10206" max="10206" width="5.7265625" style="3" customWidth="1"/>
    <col min="10207" max="10207" width="13.6328125" style="3" customWidth="1"/>
    <col min="10208" max="10208" width="14.6328125" style="3" customWidth="1"/>
    <col min="10209" max="10209" width="5.08984375" style="3" customWidth="1"/>
    <col min="10210" max="10210" width="12.6328125" style="3" customWidth="1"/>
    <col min="10211" max="10211" width="1.6328125" style="3" customWidth="1"/>
    <col min="10212" max="10212" width="11.7265625" style="3" bestFit="1" customWidth="1"/>
    <col min="10213" max="10213" width="13" style="3" bestFit="1" customWidth="1"/>
    <col min="10214" max="10217" width="11.7265625" style="3" bestFit="1" customWidth="1"/>
    <col min="10218" max="10218" width="10.453125" style="3" customWidth="1"/>
    <col min="10219" max="10219" width="0.90625" style="3" customWidth="1"/>
    <col min="10220" max="10220" width="5.6328125" style="3" customWidth="1"/>
    <col min="10221" max="10221" width="9" style="3" customWidth="1"/>
    <col min="10222" max="10222" width="5.6328125" style="3" customWidth="1"/>
    <col min="10223" max="10223" width="9" style="3" customWidth="1"/>
    <col min="10224" max="10224" width="5.6328125" style="3" customWidth="1"/>
    <col min="10225" max="10225" width="9" style="3" customWidth="1"/>
    <col min="10226" max="10226" width="5.6328125" style="3" customWidth="1"/>
    <col min="10227" max="10227" width="9" style="3" customWidth="1"/>
    <col min="10228" max="10228" width="5.6328125" style="3" customWidth="1"/>
    <col min="10229" max="10229" width="9" style="3" customWidth="1"/>
    <col min="10230" max="10230" width="9" style="3"/>
    <col min="10231" max="10231" width="0.90625" style="3" customWidth="1"/>
    <col min="10232" max="10232" width="4.453125" style="3" customWidth="1"/>
    <col min="10233" max="10233" width="9" style="3"/>
    <col min="10234" max="10234" width="11.08984375" style="3" customWidth="1"/>
    <col min="10235" max="10235" width="0.90625" style="3" customWidth="1"/>
    <col min="10236" max="10236" width="4.6328125" style="3" customWidth="1"/>
    <col min="10237" max="10237" width="22.6328125" style="3" customWidth="1"/>
    <col min="10238" max="10241" width="0" style="3" hidden="1" customWidth="1"/>
    <col min="10242" max="10457" width="9" style="3"/>
    <col min="10458" max="10458" width="5.7265625" style="3" customWidth="1"/>
    <col min="10459" max="10460" width="29.6328125" style="3" customWidth="1"/>
    <col min="10461" max="10461" width="10.26953125" style="3" customWidth="1"/>
    <col min="10462" max="10462" width="5.7265625" style="3" customWidth="1"/>
    <col min="10463" max="10463" width="13.6328125" style="3" customWidth="1"/>
    <col min="10464" max="10464" width="14.6328125" style="3" customWidth="1"/>
    <col min="10465" max="10465" width="5.08984375" style="3" customWidth="1"/>
    <col min="10466" max="10466" width="12.6328125" style="3" customWidth="1"/>
    <col min="10467" max="10467" width="1.6328125" style="3" customWidth="1"/>
    <col min="10468" max="10468" width="11.7265625" style="3" bestFit="1" customWidth="1"/>
    <col min="10469" max="10469" width="13" style="3" bestFit="1" customWidth="1"/>
    <col min="10470" max="10473" width="11.7265625" style="3" bestFit="1" customWidth="1"/>
    <col min="10474" max="10474" width="10.453125" style="3" customWidth="1"/>
    <col min="10475" max="10475" width="0.90625" style="3" customWidth="1"/>
    <col min="10476" max="10476" width="5.6328125" style="3" customWidth="1"/>
    <col min="10477" max="10477" width="9" style="3" customWidth="1"/>
    <col min="10478" max="10478" width="5.6328125" style="3" customWidth="1"/>
    <col min="10479" max="10479" width="9" style="3" customWidth="1"/>
    <col min="10480" max="10480" width="5.6328125" style="3" customWidth="1"/>
    <col min="10481" max="10481" width="9" style="3" customWidth="1"/>
    <col min="10482" max="10482" width="5.6328125" style="3" customWidth="1"/>
    <col min="10483" max="10483" width="9" style="3" customWidth="1"/>
    <col min="10484" max="10484" width="5.6328125" style="3" customWidth="1"/>
    <col min="10485" max="10485" width="9" style="3" customWidth="1"/>
    <col min="10486" max="10486" width="9" style="3"/>
    <col min="10487" max="10487" width="0.90625" style="3" customWidth="1"/>
    <col min="10488" max="10488" width="4.453125" style="3" customWidth="1"/>
    <col min="10489" max="10489" width="9" style="3"/>
    <col min="10490" max="10490" width="11.08984375" style="3" customWidth="1"/>
    <col min="10491" max="10491" width="0.90625" style="3" customWidth="1"/>
    <col min="10492" max="10492" width="4.6328125" style="3" customWidth="1"/>
    <col min="10493" max="10493" width="22.6328125" style="3" customWidth="1"/>
    <col min="10494" max="10497" width="0" style="3" hidden="1" customWidth="1"/>
    <col min="10498" max="10713" width="9" style="3"/>
    <col min="10714" max="10714" width="5.7265625" style="3" customWidth="1"/>
    <col min="10715" max="10716" width="29.6328125" style="3" customWidth="1"/>
    <col min="10717" max="10717" width="10.26953125" style="3" customWidth="1"/>
    <col min="10718" max="10718" width="5.7265625" style="3" customWidth="1"/>
    <col min="10719" max="10719" width="13.6328125" style="3" customWidth="1"/>
    <col min="10720" max="10720" width="14.6328125" style="3" customWidth="1"/>
    <col min="10721" max="10721" width="5.08984375" style="3" customWidth="1"/>
    <col min="10722" max="10722" width="12.6328125" style="3" customWidth="1"/>
    <col min="10723" max="10723" width="1.6328125" style="3" customWidth="1"/>
    <col min="10724" max="10724" width="11.7265625" style="3" bestFit="1" customWidth="1"/>
    <col min="10725" max="10725" width="13" style="3" bestFit="1" customWidth="1"/>
    <col min="10726" max="10729" width="11.7265625" style="3" bestFit="1" customWidth="1"/>
    <col min="10730" max="10730" width="10.453125" style="3" customWidth="1"/>
    <col min="10731" max="10731" width="0.90625" style="3" customWidth="1"/>
    <col min="10732" max="10732" width="5.6328125" style="3" customWidth="1"/>
    <col min="10733" max="10733" width="9" style="3" customWidth="1"/>
    <col min="10734" max="10734" width="5.6328125" style="3" customWidth="1"/>
    <col min="10735" max="10735" width="9" style="3" customWidth="1"/>
    <col min="10736" max="10736" width="5.6328125" style="3" customWidth="1"/>
    <col min="10737" max="10737" width="9" style="3" customWidth="1"/>
    <col min="10738" max="10738" width="5.6328125" style="3" customWidth="1"/>
    <col min="10739" max="10739" width="9" style="3" customWidth="1"/>
    <col min="10740" max="10740" width="5.6328125" style="3" customWidth="1"/>
    <col min="10741" max="10741" width="9" style="3" customWidth="1"/>
    <col min="10742" max="10742" width="9" style="3"/>
    <col min="10743" max="10743" width="0.90625" style="3" customWidth="1"/>
    <col min="10744" max="10744" width="4.453125" style="3" customWidth="1"/>
    <col min="10745" max="10745" width="9" style="3"/>
    <col min="10746" max="10746" width="11.08984375" style="3" customWidth="1"/>
    <col min="10747" max="10747" width="0.90625" style="3" customWidth="1"/>
    <col min="10748" max="10748" width="4.6328125" style="3" customWidth="1"/>
    <col min="10749" max="10749" width="22.6328125" style="3" customWidth="1"/>
    <col min="10750" max="10753" width="0" style="3" hidden="1" customWidth="1"/>
    <col min="10754" max="10969" width="9" style="3"/>
    <col min="10970" max="10970" width="5.7265625" style="3" customWidth="1"/>
    <col min="10971" max="10972" width="29.6328125" style="3" customWidth="1"/>
    <col min="10973" max="10973" width="10.26953125" style="3" customWidth="1"/>
    <col min="10974" max="10974" width="5.7265625" style="3" customWidth="1"/>
    <col min="10975" max="10975" width="13.6328125" style="3" customWidth="1"/>
    <col min="10976" max="10976" width="14.6328125" style="3" customWidth="1"/>
    <col min="10977" max="10977" width="5.08984375" style="3" customWidth="1"/>
    <col min="10978" max="10978" width="12.6328125" style="3" customWidth="1"/>
    <col min="10979" max="10979" width="1.6328125" style="3" customWidth="1"/>
    <col min="10980" max="10980" width="11.7265625" style="3" bestFit="1" customWidth="1"/>
    <col min="10981" max="10981" width="13" style="3" bestFit="1" customWidth="1"/>
    <col min="10982" max="10985" width="11.7265625" style="3" bestFit="1" customWidth="1"/>
    <col min="10986" max="10986" width="10.453125" style="3" customWidth="1"/>
    <col min="10987" max="10987" width="0.90625" style="3" customWidth="1"/>
    <col min="10988" max="10988" width="5.6328125" style="3" customWidth="1"/>
    <col min="10989" max="10989" width="9" style="3" customWidth="1"/>
    <col min="10990" max="10990" width="5.6328125" style="3" customWidth="1"/>
    <col min="10991" max="10991" width="9" style="3" customWidth="1"/>
    <col min="10992" max="10992" width="5.6328125" style="3" customWidth="1"/>
    <col min="10993" max="10993" width="9" style="3" customWidth="1"/>
    <col min="10994" max="10994" width="5.6328125" style="3" customWidth="1"/>
    <col min="10995" max="10995" width="9" style="3" customWidth="1"/>
    <col min="10996" max="10996" width="5.6328125" style="3" customWidth="1"/>
    <col min="10997" max="10997" width="9" style="3" customWidth="1"/>
    <col min="10998" max="10998" width="9" style="3"/>
    <col min="10999" max="10999" width="0.90625" style="3" customWidth="1"/>
    <col min="11000" max="11000" width="4.453125" style="3" customWidth="1"/>
    <col min="11001" max="11001" width="9" style="3"/>
    <col min="11002" max="11002" width="11.08984375" style="3" customWidth="1"/>
    <col min="11003" max="11003" width="0.90625" style="3" customWidth="1"/>
    <col min="11004" max="11004" width="4.6328125" style="3" customWidth="1"/>
    <col min="11005" max="11005" width="22.6328125" style="3" customWidth="1"/>
    <col min="11006" max="11009" width="0" style="3" hidden="1" customWidth="1"/>
    <col min="11010" max="11225" width="9" style="3"/>
    <col min="11226" max="11226" width="5.7265625" style="3" customWidth="1"/>
    <col min="11227" max="11228" width="29.6328125" style="3" customWidth="1"/>
    <col min="11229" max="11229" width="10.26953125" style="3" customWidth="1"/>
    <col min="11230" max="11230" width="5.7265625" style="3" customWidth="1"/>
    <col min="11231" max="11231" width="13.6328125" style="3" customWidth="1"/>
    <col min="11232" max="11232" width="14.6328125" style="3" customWidth="1"/>
    <col min="11233" max="11233" width="5.08984375" style="3" customWidth="1"/>
    <col min="11234" max="11234" width="12.6328125" style="3" customWidth="1"/>
    <col min="11235" max="11235" width="1.6328125" style="3" customWidth="1"/>
    <col min="11236" max="11236" width="11.7265625" style="3" bestFit="1" customWidth="1"/>
    <col min="11237" max="11237" width="13" style="3" bestFit="1" customWidth="1"/>
    <col min="11238" max="11241" width="11.7265625" style="3" bestFit="1" customWidth="1"/>
    <col min="11242" max="11242" width="10.453125" style="3" customWidth="1"/>
    <col min="11243" max="11243" width="0.90625" style="3" customWidth="1"/>
    <col min="11244" max="11244" width="5.6328125" style="3" customWidth="1"/>
    <col min="11245" max="11245" width="9" style="3" customWidth="1"/>
    <col min="11246" max="11246" width="5.6328125" style="3" customWidth="1"/>
    <col min="11247" max="11247" width="9" style="3" customWidth="1"/>
    <col min="11248" max="11248" width="5.6328125" style="3" customWidth="1"/>
    <col min="11249" max="11249" width="9" style="3" customWidth="1"/>
    <col min="11250" max="11250" width="5.6328125" style="3" customWidth="1"/>
    <col min="11251" max="11251" width="9" style="3" customWidth="1"/>
    <col min="11252" max="11252" width="5.6328125" style="3" customWidth="1"/>
    <col min="11253" max="11253" width="9" style="3" customWidth="1"/>
    <col min="11254" max="11254" width="9" style="3"/>
    <col min="11255" max="11255" width="0.90625" style="3" customWidth="1"/>
    <col min="11256" max="11256" width="4.453125" style="3" customWidth="1"/>
    <col min="11257" max="11257" width="9" style="3"/>
    <col min="11258" max="11258" width="11.08984375" style="3" customWidth="1"/>
    <col min="11259" max="11259" width="0.90625" style="3" customWidth="1"/>
    <col min="11260" max="11260" width="4.6328125" style="3" customWidth="1"/>
    <col min="11261" max="11261" width="22.6328125" style="3" customWidth="1"/>
    <col min="11262" max="11265" width="0" style="3" hidden="1" customWidth="1"/>
    <col min="11266" max="11481" width="9" style="3"/>
    <col min="11482" max="11482" width="5.7265625" style="3" customWidth="1"/>
    <col min="11483" max="11484" width="29.6328125" style="3" customWidth="1"/>
    <col min="11485" max="11485" width="10.26953125" style="3" customWidth="1"/>
    <col min="11486" max="11486" width="5.7265625" style="3" customWidth="1"/>
    <col min="11487" max="11487" width="13.6328125" style="3" customWidth="1"/>
    <col min="11488" max="11488" width="14.6328125" style="3" customWidth="1"/>
    <col min="11489" max="11489" width="5.08984375" style="3" customWidth="1"/>
    <col min="11490" max="11490" width="12.6328125" style="3" customWidth="1"/>
    <col min="11491" max="11491" width="1.6328125" style="3" customWidth="1"/>
    <col min="11492" max="11492" width="11.7265625" style="3" bestFit="1" customWidth="1"/>
    <col min="11493" max="11493" width="13" style="3" bestFit="1" customWidth="1"/>
    <col min="11494" max="11497" width="11.7265625" style="3" bestFit="1" customWidth="1"/>
    <col min="11498" max="11498" width="10.453125" style="3" customWidth="1"/>
    <col min="11499" max="11499" width="0.90625" style="3" customWidth="1"/>
    <col min="11500" max="11500" width="5.6328125" style="3" customWidth="1"/>
    <col min="11501" max="11501" width="9" style="3" customWidth="1"/>
    <col min="11502" max="11502" width="5.6328125" style="3" customWidth="1"/>
    <col min="11503" max="11503" width="9" style="3" customWidth="1"/>
    <col min="11504" max="11504" width="5.6328125" style="3" customWidth="1"/>
    <col min="11505" max="11505" width="9" style="3" customWidth="1"/>
    <col min="11506" max="11506" width="5.6328125" style="3" customWidth="1"/>
    <col min="11507" max="11507" width="9" style="3" customWidth="1"/>
    <col min="11508" max="11508" width="5.6328125" style="3" customWidth="1"/>
    <col min="11509" max="11509" width="9" style="3" customWidth="1"/>
    <col min="11510" max="11510" width="9" style="3"/>
    <col min="11511" max="11511" width="0.90625" style="3" customWidth="1"/>
    <col min="11512" max="11512" width="4.453125" style="3" customWidth="1"/>
    <col min="11513" max="11513" width="9" style="3"/>
    <col min="11514" max="11514" width="11.08984375" style="3" customWidth="1"/>
    <col min="11515" max="11515" width="0.90625" style="3" customWidth="1"/>
    <col min="11516" max="11516" width="4.6328125" style="3" customWidth="1"/>
    <col min="11517" max="11517" width="22.6328125" style="3" customWidth="1"/>
    <col min="11518" max="11521" width="0" style="3" hidden="1" customWidth="1"/>
    <col min="11522" max="11737" width="9" style="3"/>
    <col min="11738" max="11738" width="5.7265625" style="3" customWidth="1"/>
    <col min="11739" max="11740" width="29.6328125" style="3" customWidth="1"/>
    <col min="11741" max="11741" width="10.26953125" style="3" customWidth="1"/>
    <col min="11742" max="11742" width="5.7265625" style="3" customWidth="1"/>
    <col min="11743" max="11743" width="13.6328125" style="3" customWidth="1"/>
    <col min="11744" max="11744" width="14.6328125" style="3" customWidth="1"/>
    <col min="11745" max="11745" width="5.08984375" style="3" customWidth="1"/>
    <col min="11746" max="11746" width="12.6328125" style="3" customWidth="1"/>
    <col min="11747" max="11747" width="1.6328125" style="3" customWidth="1"/>
    <col min="11748" max="11748" width="11.7265625" style="3" bestFit="1" customWidth="1"/>
    <col min="11749" max="11749" width="13" style="3" bestFit="1" customWidth="1"/>
    <col min="11750" max="11753" width="11.7265625" style="3" bestFit="1" customWidth="1"/>
    <col min="11754" max="11754" width="10.453125" style="3" customWidth="1"/>
    <col min="11755" max="11755" width="0.90625" style="3" customWidth="1"/>
    <col min="11756" max="11756" width="5.6328125" style="3" customWidth="1"/>
    <col min="11757" max="11757" width="9" style="3" customWidth="1"/>
    <col min="11758" max="11758" width="5.6328125" style="3" customWidth="1"/>
    <col min="11759" max="11759" width="9" style="3" customWidth="1"/>
    <col min="11760" max="11760" width="5.6328125" style="3" customWidth="1"/>
    <col min="11761" max="11761" width="9" style="3" customWidth="1"/>
    <col min="11762" max="11762" width="5.6328125" style="3" customWidth="1"/>
    <col min="11763" max="11763" width="9" style="3" customWidth="1"/>
    <col min="11764" max="11764" width="5.6328125" style="3" customWidth="1"/>
    <col min="11765" max="11765" width="9" style="3" customWidth="1"/>
    <col min="11766" max="11766" width="9" style="3"/>
    <col min="11767" max="11767" width="0.90625" style="3" customWidth="1"/>
    <col min="11768" max="11768" width="4.453125" style="3" customWidth="1"/>
    <col min="11769" max="11769" width="9" style="3"/>
    <col min="11770" max="11770" width="11.08984375" style="3" customWidth="1"/>
    <col min="11771" max="11771" width="0.90625" style="3" customWidth="1"/>
    <col min="11772" max="11772" width="4.6328125" style="3" customWidth="1"/>
    <col min="11773" max="11773" width="22.6328125" style="3" customWidth="1"/>
    <col min="11774" max="11777" width="0" style="3" hidden="1" customWidth="1"/>
    <col min="11778" max="11993" width="9" style="3"/>
    <col min="11994" max="11994" width="5.7265625" style="3" customWidth="1"/>
    <col min="11995" max="11996" width="29.6328125" style="3" customWidth="1"/>
    <col min="11997" max="11997" width="10.26953125" style="3" customWidth="1"/>
    <col min="11998" max="11998" width="5.7265625" style="3" customWidth="1"/>
    <col min="11999" max="11999" width="13.6328125" style="3" customWidth="1"/>
    <col min="12000" max="12000" width="14.6328125" style="3" customWidth="1"/>
    <col min="12001" max="12001" width="5.08984375" style="3" customWidth="1"/>
    <col min="12002" max="12002" width="12.6328125" style="3" customWidth="1"/>
    <col min="12003" max="12003" width="1.6328125" style="3" customWidth="1"/>
    <col min="12004" max="12004" width="11.7265625" style="3" bestFit="1" customWidth="1"/>
    <col min="12005" max="12005" width="13" style="3" bestFit="1" customWidth="1"/>
    <col min="12006" max="12009" width="11.7265625" style="3" bestFit="1" customWidth="1"/>
    <col min="12010" max="12010" width="10.453125" style="3" customWidth="1"/>
    <col min="12011" max="12011" width="0.90625" style="3" customWidth="1"/>
    <col min="12012" max="12012" width="5.6328125" style="3" customWidth="1"/>
    <col min="12013" max="12013" width="9" style="3" customWidth="1"/>
    <col min="12014" max="12014" width="5.6328125" style="3" customWidth="1"/>
    <col min="12015" max="12015" width="9" style="3" customWidth="1"/>
    <col min="12016" max="12016" width="5.6328125" style="3" customWidth="1"/>
    <col min="12017" max="12017" width="9" style="3" customWidth="1"/>
    <col min="12018" max="12018" width="5.6328125" style="3" customWidth="1"/>
    <col min="12019" max="12019" width="9" style="3" customWidth="1"/>
    <col min="12020" max="12020" width="5.6328125" style="3" customWidth="1"/>
    <col min="12021" max="12021" width="9" style="3" customWidth="1"/>
    <col min="12022" max="12022" width="9" style="3"/>
    <col min="12023" max="12023" width="0.90625" style="3" customWidth="1"/>
    <col min="12024" max="12024" width="4.453125" style="3" customWidth="1"/>
    <col min="12025" max="12025" width="9" style="3"/>
    <col min="12026" max="12026" width="11.08984375" style="3" customWidth="1"/>
    <col min="12027" max="12027" width="0.90625" style="3" customWidth="1"/>
    <col min="12028" max="12028" width="4.6328125" style="3" customWidth="1"/>
    <col min="12029" max="12029" width="22.6328125" style="3" customWidth="1"/>
    <col min="12030" max="12033" width="0" style="3" hidden="1" customWidth="1"/>
    <col min="12034" max="12249" width="9" style="3"/>
    <col min="12250" max="12250" width="5.7265625" style="3" customWidth="1"/>
    <col min="12251" max="12252" width="29.6328125" style="3" customWidth="1"/>
    <col min="12253" max="12253" width="10.26953125" style="3" customWidth="1"/>
    <col min="12254" max="12254" width="5.7265625" style="3" customWidth="1"/>
    <col min="12255" max="12255" width="13.6328125" style="3" customWidth="1"/>
    <col min="12256" max="12256" width="14.6328125" style="3" customWidth="1"/>
    <col min="12257" max="12257" width="5.08984375" style="3" customWidth="1"/>
    <col min="12258" max="12258" width="12.6328125" style="3" customWidth="1"/>
    <col min="12259" max="12259" width="1.6328125" style="3" customWidth="1"/>
    <col min="12260" max="12260" width="11.7265625" style="3" bestFit="1" customWidth="1"/>
    <col min="12261" max="12261" width="13" style="3" bestFit="1" customWidth="1"/>
    <col min="12262" max="12265" width="11.7265625" style="3" bestFit="1" customWidth="1"/>
    <col min="12266" max="12266" width="10.453125" style="3" customWidth="1"/>
    <col min="12267" max="12267" width="0.90625" style="3" customWidth="1"/>
    <col min="12268" max="12268" width="5.6328125" style="3" customWidth="1"/>
    <col min="12269" max="12269" width="9" style="3" customWidth="1"/>
    <col min="12270" max="12270" width="5.6328125" style="3" customWidth="1"/>
    <col min="12271" max="12271" width="9" style="3" customWidth="1"/>
    <col min="12272" max="12272" width="5.6328125" style="3" customWidth="1"/>
    <col min="12273" max="12273" width="9" style="3" customWidth="1"/>
    <col min="12274" max="12274" width="5.6328125" style="3" customWidth="1"/>
    <col min="12275" max="12275" width="9" style="3" customWidth="1"/>
    <col min="12276" max="12276" width="5.6328125" style="3" customWidth="1"/>
    <col min="12277" max="12277" width="9" style="3" customWidth="1"/>
    <col min="12278" max="12278" width="9" style="3"/>
    <col min="12279" max="12279" width="0.90625" style="3" customWidth="1"/>
    <col min="12280" max="12280" width="4.453125" style="3" customWidth="1"/>
    <col min="12281" max="12281" width="9" style="3"/>
    <col min="12282" max="12282" width="11.08984375" style="3" customWidth="1"/>
    <col min="12283" max="12283" width="0.90625" style="3" customWidth="1"/>
    <col min="12284" max="12284" width="4.6328125" style="3" customWidth="1"/>
    <col min="12285" max="12285" width="22.6328125" style="3" customWidth="1"/>
    <col min="12286" max="12289" width="0" style="3" hidden="1" customWidth="1"/>
    <col min="12290" max="12505" width="9" style="3"/>
    <col min="12506" max="12506" width="5.7265625" style="3" customWidth="1"/>
    <col min="12507" max="12508" width="29.6328125" style="3" customWidth="1"/>
    <col min="12509" max="12509" width="10.26953125" style="3" customWidth="1"/>
    <col min="12510" max="12510" width="5.7265625" style="3" customWidth="1"/>
    <col min="12511" max="12511" width="13.6328125" style="3" customWidth="1"/>
    <col min="12512" max="12512" width="14.6328125" style="3" customWidth="1"/>
    <col min="12513" max="12513" width="5.08984375" style="3" customWidth="1"/>
    <col min="12514" max="12514" width="12.6328125" style="3" customWidth="1"/>
    <col min="12515" max="12515" width="1.6328125" style="3" customWidth="1"/>
    <col min="12516" max="12516" width="11.7265625" style="3" bestFit="1" customWidth="1"/>
    <col min="12517" max="12517" width="13" style="3" bestFit="1" customWidth="1"/>
    <col min="12518" max="12521" width="11.7265625" style="3" bestFit="1" customWidth="1"/>
    <col min="12522" max="12522" width="10.453125" style="3" customWidth="1"/>
    <col min="12523" max="12523" width="0.90625" style="3" customWidth="1"/>
    <col min="12524" max="12524" width="5.6328125" style="3" customWidth="1"/>
    <col min="12525" max="12525" width="9" style="3" customWidth="1"/>
    <col min="12526" max="12526" width="5.6328125" style="3" customWidth="1"/>
    <col min="12527" max="12527" width="9" style="3" customWidth="1"/>
    <col min="12528" max="12528" width="5.6328125" style="3" customWidth="1"/>
    <col min="12529" max="12529" width="9" style="3" customWidth="1"/>
    <col min="12530" max="12530" width="5.6328125" style="3" customWidth="1"/>
    <col min="12531" max="12531" width="9" style="3" customWidth="1"/>
    <col min="12532" max="12532" width="5.6328125" style="3" customWidth="1"/>
    <col min="12533" max="12533" width="9" style="3" customWidth="1"/>
    <col min="12534" max="12534" width="9" style="3"/>
    <col min="12535" max="12535" width="0.90625" style="3" customWidth="1"/>
    <col min="12536" max="12536" width="4.453125" style="3" customWidth="1"/>
    <col min="12537" max="12537" width="9" style="3"/>
    <col min="12538" max="12538" width="11.08984375" style="3" customWidth="1"/>
    <col min="12539" max="12539" width="0.90625" style="3" customWidth="1"/>
    <col min="12540" max="12540" width="4.6328125" style="3" customWidth="1"/>
    <col min="12541" max="12541" width="22.6328125" style="3" customWidth="1"/>
    <col min="12542" max="12545" width="0" style="3" hidden="1" customWidth="1"/>
    <col min="12546" max="12761" width="9" style="3"/>
    <col min="12762" max="12762" width="5.7265625" style="3" customWidth="1"/>
    <col min="12763" max="12764" width="29.6328125" style="3" customWidth="1"/>
    <col min="12765" max="12765" width="10.26953125" style="3" customWidth="1"/>
    <col min="12766" max="12766" width="5.7265625" style="3" customWidth="1"/>
    <col min="12767" max="12767" width="13.6328125" style="3" customWidth="1"/>
    <col min="12768" max="12768" width="14.6328125" style="3" customWidth="1"/>
    <col min="12769" max="12769" width="5.08984375" style="3" customWidth="1"/>
    <col min="12770" max="12770" width="12.6328125" style="3" customWidth="1"/>
    <col min="12771" max="12771" width="1.6328125" style="3" customWidth="1"/>
    <col min="12772" max="12772" width="11.7265625" style="3" bestFit="1" customWidth="1"/>
    <col min="12773" max="12773" width="13" style="3" bestFit="1" customWidth="1"/>
    <col min="12774" max="12777" width="11.7265625" style="3" bestFit="1" customWidth="1"/>
    <col min="12778" max="12778" width="10.453125" style="3" customWidth="1"/>
    <col min="12779" max="12779" width="0.90625" style="3" customWidth="1"/>
    <col min="12780" max="12780" width="5.6328125" style="3" customWidth="1"/>
    <col min="12781" max="12781" width="9" style="3" customWidth="1"/>
    <col min="12782" max="12782" width="5.6328125" style="3" customWidth="1"/>
    <col min="12783" max="12783" width="9" style="3" customWidth="1"/>
    <col min="12784" max="12784" width="5.6328125" style="3" customWidth="1"/>
    <col min="12785" max="12785" width="9" style="3" customWidth="1"/>
    <col min="12786" max="12786" width="5.6328125" style="3" customWidth="1"/>
    <col min="12787" max="12787" width="9" style="3" customWidth="1"/>
    <col min="12788" max="12788" width="5.6328125" style="3" customWidth="1"/>
    <col min="12789" max="12789" width="9" style="3" customWidth="1"/>
    <col min="12790" max="12790" width="9" style="3"/>
    <col min="12791" max="12791" width="0.90625" style="3" customWidth="1"/>
    <col min="12792" max="12792" width="4.453125" style="3" customWidth="1"/>
    <col min="12793" max="12793" width="9" style="3"/>
    <col min="12794" max="12794" width="11.08984375" style="3" customWidth="1"/>
    <col min="12795" max="12795" width="0.90625" style="3" customWidth="1"/>
    <col min="12796" max="12796" width="4.6328125" style="3" customWidth="1"/>
    <col min="12797" max="12797" width="22.6328125" style="3" customWidth="1"/>
    <col min="12798" max="12801" width="0" style="3" hidden="1" customWidth="1"/>
    <col min="12802" max="13017" width="9" style="3"/>
    <col min="13018" max="13018" width="5.7265625" style="3" customWidth="1"/>
    <col min="13019" max="13020" width="29.6328125" style="3" customWidth="1"/>
    <col min="13021" max="13021" width="10.26953125" style="3" customWidth="1"/>
    <col min="13022" max="13022" width="5.7265625" style="3" customWidth="1"/>
    <col min="13023" max="13023" width="13.6328125" style="3" customWidth="1"/>
    <col min="13024" max="13024" width="14.6328125" style="3" customWidth="1"/>
    <col min="13025" max="13025" width="5.08984375" style="3" customWidth="1"/>
    <col min="13026" max="13026" width="12.6328125" style="3" customWidth="1"/>
    <col min="13027" max="13027" width="1.6328125" style="3" customWidth="1"/>
    <col min="13028" max="13028" width="11.7265625" style="3" bestFit="1" customWidth="1"/>
    <col min="13029" max="13029" width="13" style="3" bestFit="1" customWidth="1"/>
    <col min="13030" max="13033" width="11.7265625" style="3" bestFit="1" customWidth="1"/>
    <col min="13034" max="13034" width="10.453125" style="3" customWidth="1"/>
    <col min="13035" max="13035" width="0.90625" style="3" customWidth="1"/>
    <col min="13036" max="13036" width="5.6328125" style="3" customWidth="1"/>
    <col min="13037" max="13037" width="9" style="3" customWidth="1"/>
    <col min="13038" max="13038" width="5.6328125" style="3" customWidth="1"/>
    <col min="13039" max="13039" width="9" style="3" customWidth="1"/>
    <col min="13040" max="13040" width="5.6328125" style="3" customWidth="1"/>
    <col min="13041" max="13041" width="9" style="3" customWidth="1"/>
    <col min="13042" max="13042" width="5.6328125" style="3" customWidth="1"/>
    <col min="13043" max="13043" width="9" style="3" customWidth="1"/>
    <col min="13044" max="13044" width="5.6328125" style="3" customWidth="1"/>
    <col min="13045" max="13045" width="9" style="3" customWidth="1"/>
    <col min="13046" max="13046" width="9" style="3"/>
    <col min="13047" max="13047" width="0.90625" style="3" customWidth="1"/>
    <col min="13048" max="13048" width="4.453125" style="3" customWidth="1"/>
    <col min="13049" max="13049" width="9" style="3"/>
    <col min="13050" max="13050" width="11.08984375" style="3" customWidth="1"/>
    <col min="13051" max="13051" width="0.90625" style="3" customWidth="1"/>
    <col min="13052" max="13052" width="4.6328125" style="3" customWidth="1"/>
    <col min="13053" max="13053" width="22.6328125" style="3" customWidth="1"/>
    <col min="13054" max="13057" width="0" style="3" hidden="1" customWidth="1"/>
    <col min="13058" max="13273" width="9" style="3"/>
    <col min="13274" max="13274" width="5.7265625" style="3" customWidth="1"/>
    <col min="13275" max="13276" width="29.6328125" style="3" customWidth="1"/>
    <col min="13277" max="13277" width="10.26953125" style="3" customWidth="1"/>
    <col min="13278" max="13278" width="5.7265625" style="3" customWidth="1"/>
    <col min="13279" max="13279" width="13.6328125" style="3" customWidth="1"/>
    <col min="13280" max="13280" width="14.6328125" style="3" customWidth="1"/>
    <col min="13281" max="13281" width="5.08984375" style="3" customWidth="1"/>
    <col min="13282" max="13282" width="12.6328125" style="3" customWidth="1"/>
    <col min="13283" max="13283" width="1.6328125" style="3" customWidth="1"/>
    <col min="13284" max="13284" width="11.7265625" style="3" bestFit="1" customWidth="1"/>
    <col min="13285" max="13285" width="13" style="3" bestFit="1" customWidth="1"/>
    <col min="13286" max="13289" width="11.7265625" style="3" bestFit="1" customWidth="1"/>
    <col min="13290" max="13290" width="10.453125" style="3" customWidth="1"/>
    <col min="13291" max="13291" width="0.90625" style="3" customWidth="1"/>
    <col min="13292" max="13292" width="5.6328125" style="3" customWidth="1"/>
    <col min="13293" max="13293" width="9" style="3" customWidth="1"/>
    <col min="13294" max="13294" width="5.6328125" style="3" customWidth="1"/>
    <col min="13295" max="13295" width="9" style="3" customWidth="1"/>
    <col min="13296" max="13296" width="5.6328125" style="3" customWidth="1"/>
    <col min="13297" max="13297" width="9" style="3" customWidth="1"/>
    <col min="13298" max="13298" width="5.6328125" style="3" customWidth="1"/>
    <col min="13299" max="13299" width="9" style="3" customWidth="1"/>
    <col min="13300" max="13300" width="5.6328125" style="3" customWidth="1"/>
    <col min="13301" max="13301" width="9" style="3" customWidth="1"/>
    <col min="13302" max="13302" width="9" style="3"/>
    <col min="13303" max="13303" width="0.90625" style="3" customWidth="1"/>
    <col min="13304" max="13304" width="4.453125" style="3" customWidth="1"/>
    <col min="13305" max="13305" width="9" style="3"/>
    <col min="13306" max="13306" width="11.08984375" style="3" customWidth="1"/>
    <col min="13307" max="13307" width="0.90625" style="3" customWidth="1"/>
    <col min="13308" max="13308" width="4.6328125" style="3" customWidth="1"/>
    <col min="13309" max="13309" width="22.6328125" style="3" customWidth="1"/>
    <col min="13310" max="13313" width="0" style="3" hidden="1" customWidth="1"/>
    <col min="13314" max="13529" width="9" style="3"/>
    <col min="13530" max="13530" width="5.7265625" style="3" customWidth="1"/>
    <col min="13531" max="13532" width="29.6328125" style="3" customWidth="1"/>
    <col min="13533" max="13533" width="10.26953125" style="3" customWidth="1"/>
    <col min="13534" max="13534" width="5.7265625" style="3" customWidth="1"/>
    <col min="13535" max="13535" width="13.6328125" style="3" customWidth="1"/>
    <col min="13536" max="13536" width="14.6328125" style="3" customWidth="1"/>
    <col min="13537" max="13537" width="5.08984375" style="3" customWidth="1"/>
    <col min="13538" max="13538" width="12.6328125" style="3" customWidth="1"/>
    <col min="13539" max="13539" width="1.6328125" style="3" customWidth="1"/>
    <col min="13540" max="13540" width="11.7265625" style="3" bestFit="1" customWidth="1"/>
    <col min="13541" max="13541" width="13" style="3" bestFit="1" customWidth="1"/>
    <col min="13542" max="13545" width="11.7265625" style="3" bestFit="1" customWidth="1"/>
    <col min="13546" max="13546" width="10.453125" style="3" customWidth="1"/>
    <col min="13547" max="13547" width="0.90625" style="3" customWidth="1"/>
    <col min="13548" max="13548" width="5.6328125" style="3" customWidth="1"/>
    <col min="13549" max="13549" width="9" style="3" customWidth="1"/>
    <col min="13550" max="13550" width="5.6328125" style="3" customWidth="1"/>
    <col min="13551" max="13551" width="9" style="3" customWidth="1"/>
    <col min="13552" max="13552" width="5.6328125" style="3" customWidth="1"/>
    <col min="13553" max="13553" width="9" style="3" customWidth="1"/>
    <col min="13554" max="13554" width="5.6328125" style="3" customWidth="1"/>
    <col min="13555" max="13555" width="9" style="3" customWidth="1"/>
    <col min="13556" max="13556" width="5.6328125" style="3" customWidth="1"/>
    <col min="13557" max="13557" width="9" style="3" customWidth="1"/>
    <col min="13558" max="13558" width="9" style="3"/>
    <col min="13559" max="13559" width="0.90625" style="3" customWidth="1"/>
    <col min="13560" max="13560" width="4.453125" style="3" customWidth="1"/>
    <col min="13561" max="13561" width="9" style="3"/>
    <col min="13562" max="13562" width="11.08984375" style="3" customWidth="1"/>
    <col min="13563" max="13563" width="0.90625" style="3" customWidth="1"/>
    <col min="13564" max="13564" width="4.6328125" style="3" customWidth="1"/>
    <col min="13565" max="13565" width="22.6328125" style="3" customWidth="1"/>
    <col min="13566" max="13569" width="0" style="3" hidden="1" customWidth="1"/>
    <col min="13570" max="13785" width="9" style="3"/>
    <col min="13786" max="13786" width="5.7265625" style="3" customWidth="1"/>
    <col min="13787" max="13788" width="29.6328125" style="3" customWidth="1"/>
    <col min="13789" max="13789" width="10.26953125" style="3" customWidth="1"/>
    <col min="13790" max="13790" width="5.7265625" style="3" customWidth="1"/>
    <col min="13791" max="13791" width="13.6328125" style="3" customWidth="1"/>
    <col min="13792" max="13792" width="14.6328125" style="3" customWidth="1"/>
    <col min="13793" max="13793" width="5.08984375" style="3" customWidth="1"/>
    <col min="13794" max="13794" width="12.6328125" style="3" customWidth="1"/>
    <col min="13795" max="13795" width="1.6328125" style="3" customWidth="1"/>
    <col min="13796" max="13796" width="11.7265625" style="3" bestFit="1" customWidth="1"/>
    <col min="13797" max="13797" width="13" style="3" bestFit="1" customWidth="1"/>
    <col min="13798" max="13801" width="11.7265625" style="3" bestFit="1" customWidth="1"/>
    <col min="13802" max="13802" width="10.453125" style="3" customWidth="1"/>
    <col min="13803" max="13803" width="0.90625" style="3" customWidth="1"/>
    <col min="13804" max="13804" width="5.6328125" style="3" customWidth="1"/>
    <col min="13805" max="13805" width="9" style="3" customWidth="1"/>
    <col min="13806" max="13806" width="5.6328125" style="3" customWidth="1"/>
    <col min="13807" max="13807" width="9" style="3" customWidth="1"/>
    <col min="13808" max="13808" width="5.6328125" style="3" customWidth="1"/>
    <col min="13809" max="13809" width="9" style="3" customWidth="1"/>
    <col min="13810" max="13810" width="5.6328125" style="3" customWidth="1"/>
    <col min="13811" max="13811" width="9" style="3" customWidth="1"/>
    <col min="13812" max="13812" width="5.6328125" style="3" customWidth="1"/>
    <col min="13813" max="13813" width="9" style="3" customWidth="1"/>
    <col min="13814" max="13814" width="9" style="3"/>
    <col min="13815" max="13815" width="0.90625" style="3" customWidth="1"/>
    <col min="13816" max="13816" width="4.453125" style="3" customWidth="1"/>
    <col min="13817" max="13817" width="9" style="3"/>
    <col min="13818" max="13818" width="11.08984375" style="3" customWidth="1"/>
    <col min="13819" max="13819" width="0.90625" style="3" customWidth="1"/>
    <col min="13820" max="13820" width="4.6328125" style="3" customWidth="1"/>
    <col min="13821" max="13821" width="22.6328125" style="3" customWidth="1"/>
    <col min="13822" max="13825" width="0" style="3" hidden="1" customWidth="1"/>
    <col min="13826" max="14041" width="9" style="3"/>
    <col min="14042" max="14042" width="5.7265625" style="3" customWidth="1"/>
    <col min="14043" max="14044" width="29.6328125" style="3" customWidth="1"/>
    <col min="14045" max="14045" width="10.26953125" style="3" customWidth="1"/>
    <col min="14046" max="14046" width="5.7265625" style="3" customWidth="1"/>
    <col min="14047" max="14047" width="13.6328125" style="3" customWidth="1"/>
    <col min="14048" max="14048" width="14.6328125" style="3" customWidth="1"/>
    <col min="14049" max="14049" width="5.08984375" style="3" customWidth="1"/>
    <col min="14050" max="14050" width="12.6328125" style="3" customWidth="1"/>
    <col min="14051" max="14051" width="1.6328125" style="3" customWidth="1"/>
    <col min="14052" max="14052" width="11.7265625" style="3" bestFit="1" customWidth="1"/>
    <col min="14053" max="14053" width="13" style="3" bestFit="1" customWidth="1"/>
    <col min="14054" max="14057" width="11.7265625" style="3" bestFit="1" customWidth="1"/>
    <col min="14058" max="14058" width="10.453125" style="3" customWidth="1"/>
    <col min="14059" max="14059" width="0.90625" style="3" customWidth="1"/>
    <col min="14060" max="14060" width="5.6328125" style="3" customWidth="1"/>
    <col min="14061" max="14061" width="9" style="3" customWidth="1"/>
    <col min="14062" max="14062" width="5.6328125" style="3" customWidth="1"/>
    <col min="14063" max="14063" width="9" style="3" customWidth="1"/>
    <col min="14064" max="14064" width="5.6328125" style="3" customWidth="1"/>
    <col min="14065" max="14065" width="9" style="3" customWidth="1"/>
    <col min="14066" max="14066" width="5.6328125" style="3" customWidth="1"/>
    <col min="14067" max="14067" width="9" style="3" customWidth="1"/>
    <col min="14068" max="14068" width="5.6328125" style="3" customWidth="1"/>
    <col min="14069" max="14069" width="9" style="3" customWidth="1"/>
    <col min="14070" max="14070" width="9" style="3"/>
    <col min="14071" max="14071" width="0.90625" style="3" customWidth="1"/>
    <col min="14072" max="14072" width="4.453125" style="3" customWidth="1"/>
    <col min="14073" max="14073" width="9" style="3"/>
    <col min="14074" max="14074" width="11.08984375" style="3" customWidth="1"/>
    <col min="14075" max="14075" width="0.90625" style="3" customWidth="1"/>
    <col min="14076" max="14076" width="4.6328125" style="3" customWidth="1"/>
    <col min="14077" max="14077" width="22.6328125" style="3" customWidth="1"/>
    <col min="14078" max="14081" width="0" style="3" hidden="1" customWidth="1"/>
    <col min="14082" max="14297" width="9" style="3"/>
    <col min="14298" max="14298" width="5.7265625" style="3" customWidth="1"/>
    <col min="14299" max="14300" width="29.6328125" style="3" customWidth="1"/>
    <col min="14301" max="14301" width="10.26953125" style="3" customWidth="1"/>
    <col min="14302" max="14302" width="5.7265625" style="3" customWidth="1"/>
    <col min="14303" max="14303" width="13.6328125" style="3" customWidth="1"/>
    <col min="14304" max="14304" width="14.6328125" style="3" customWidth="1"/>
    <col min="14305" max="14305" width="5.08984375" style="3" customWidth="1"/>
    <col min="14306" max="14306" width="12.6328125" style="3" customWidth="1"/>
    <col min="14307" max="14307" width="1.6328125" style="3" customWidth="1"/>
    <col min="14308" max="14308" width="11.7265625" style="3" bestFit="1" customWidth="1"/>
    <col min="14309" max="14309" width="13" style="3" bestFit="1" customWidth="1"/>
    <col min="14310" max="14313" width="11.7265625" style="3" bestFit="1" customWidth="1"/>
    <col min="14314" max="14314" width="10.453125" style="3" customWidth="1"/>
    <col min="14315" max="14315" width="0.90625" style="3" customWidth="1"/>
    <col min="14316" max="14316" width="5.6328125" style="3" customWidth="1"/>
    <col min="14317" max="14317" width="9" style="3" customWidth="1"/>
    <col min="14318" max="14318" width="5.6328125" style="3" customWidth="1"/>
    <col min="14319" max="14319" width="9" style="3" customWidth="1"/>
    <col min="14320" max="14320" width="5.6328125" style="3" customWidth="1"/>
    <col min="14321" max="14321" width="9" style="3" customWidth="1"/>
    <col min="14322" max="14322" width="5.6328125" style="3" customWidth="1"/>
    <col min="14323" max="14323" width="9" style="3" customWidth="1"/>
    <col min="14324" max="14324" width="5.6328125" style="3" customWidth="1"/>
    <col min="14325" max="14325" width="9" style="3" customWidth="1"/>
    <col min="14326" max="14326" width="9" style="3"/>
    <col min="14327" max="14327" width="0.90625" style="3" customWidth="1"/>
    <col min="14328" max="14328" width="4.453125" style="3" customWidth="1"/>
    <col min="14329" max="14329" width="9" style="3"/>
    <col min="14330" max="14330" width="11.08984375" style="3" customWidth="1"/>
    <col min="14331" max="14331" width="0.90625" style="3" customWidth="1"/>
    <col min="14332" max="14332" width="4.6328125" style="3" customWidth="1"/>
    <col min="14333" max="14333" width="22.6328125" style="3" customWidth="1"/>
    <col min="14334" max="14337" width="0" style="3" hidden="1" customWidth="1"/>
    <col min="14338" max="14553" width="9" style="3"/>
    <col min="14554" max="14554" width="5.7265625" style="3" customWidth="1"/>
    <col min="14555" max="14556" width="29.6328125" style="3" customWidth="1"/>
    <col min="14557" max="14557" width="10.26953125" style="3" customWidth="1"/>
    <col min="14558" max="14558" width="5.7265625" style="3" customWidth="1"/>
    <col min="14559" max="14559" width="13.6328125" style="3" customWidth="1"/>
    <col min="14560" max="14560" width="14.6328125" style="3" customWidth="1"/>
    <col min="14561" max="14561" width="5.08984375" style="3" customWidth="1"/>
    <col min="14562" max="14562" width="12.6328125" style="3" customWidth="1"/>
    <col min="14563" max="14563" width="1.6328125" style="3" customWidth="1"/>
    <col min="14564" max="14564" width="11.7265625" style="3" bestFit="1" customWidth="1"/>
    <col min="14565" max="14565" width="13" style="3" bestFit="1" customWidth="1"/>
    <col min="14566" max="14569" width="11.7265625" style="3" bestFit="1" customWidth="1"/>
    <col min="14570" max="14570" width="10.453125" style="3" customWidth="1"/>
    <col min="14571" max="14571" width="0.90625" style="3" customWidth="1"/>
    <col min="14572" max="14572" width="5.6328125" style="3" customWidth="1"/>
    <col min="14573" max="14573" width="9" style="3" customWidth="1"/>
    <col min="14574" max="14574" width="5.6328125" style="3" customWidth="1"/>
    <col min="14575" max="14575" width="9" style="3" customWidth="1"/>
    <col min="14576" max="14576" width="5.6328125" style="3" customWidth="1"/>
    <col min="14577" max="14577" width="9" style="3" customWidth="1"/>
    <col min="14578" max="14578" width="5.6328125" style="3" customWidth="1"/>
    <col min="14579" max="14579" width="9" style="3" customWidth="1"/>
    <col min="14580" max="14580" width="5.6328125" style="3" customWidth="1"/>
    <col min="14581" max="14581" width="9" style="3" customWidth="1"/>
    <col min="14582" max="14582" width="9" style="3"/>
    <col min="14583" max="14583" width="0.90625" style="3" customWidth="1"/>
    <col min="14584" max="14584" width="4.453125" style="3" customWidth="1"/>
    <col min="14585" max="14585" width="9" style="3"/>
    <col min="14586" max="14586" width="11.08984375" style="3" customWidth="1"/>
    <col min="14587" max="14587" width="0.90625" style="3" customWidth="1"/>
    <col min="14588" max="14588" width="4.6328125" style="3" customWidth="1"/>
    <col min="14589" max="14589" width="22.6328125" style="3" customWidth="1"/>
    <col min="14590" max="14593" width="0" style="3" hidden="1" customWidth="1"/>
    <col min="14594" max="14809" width="9" style="3"/>
    <col min="14810" max="14810" width="5.7265625" style="3" customWidth="1"/>
    <col min="14811" max="14812" width="29.6328125" style="3" customWidth="1"/>
    <col min="14813" max="14813" width="10.26953125" style="3" customWidth="1"/>
    <col min="14814" max="14814" width="5.7265625" style="3" customWidth="1"/>
    <col min="14815" max="14815" width="13.6328125" style="3" customWidth="1"/>
    <col min="14816" max="14816" width="14.6328125" style="3" customWidth="1"/>
    <col min="14817" max="14817" width="5.08984375" style="3" customWidth="1"/>
    <col min="14818" max="14818" width="12.6328125" style="3" customWidth="1"/>
    <col min="14819" max="14819" width="1.6328125" style="3" customWidth="1"/>
    <col min="14820" max="14820" width="11.7265625" style="3" bestFit="1" customWidth="1"/>
    <col min="14821" max="14821" width="13" style="3" bestFit="1" customWidth="1"/>
    <col min="14822" max="14825" width="11.7265625" style="3" bestFit="1" customWidth="1"/>
    <col min="14826" max="14826" width="10.453125" style="3" customWidth="1"/>
    <col min="14827" max="14827" width="0.90625" style="3" customWidth="1"/>
    <col min="14828" max="14828" width="5.6328125" style="3" customWidth="1"/>
    <col min="14829" max="14829" width="9" style="3" customWidth="1"/>
    <col min="14830" max="14830" width="5.6328125" style="3" customWidth="1"/>
    <col min="14831" max="14831" width="9" style="3" customWidth="1"/>
    <col min="14832" max="14832" width="5.6328125" style="3" customWidth="1"/>
    <col min="14833" max="14833" width="9" style="3" customWidth="1"/>
    <col min="14834" max="14834" width="5.6328125" style="3" customWidth="1"/>
    <col min="14835" max="14835" width="9" style="3" customWidth="1"/>
    <col min="14836" max="14836" width="5.6328125" style="3" customWidth="1"/>
    <col min="14837" max="14837" width="9" style="3" customWidth="1"/>
    <col min="14838" max="14838" width="9" style="3"/>
    <col min="14839" max="14839" width="0.90625" style="3" customWidth="1"/>
    <col min="14840" max="14840" width="4.453125" style="3" customWidth="1"/>
    <col min="14841" max="14841" width="9" style="3"/>
    <col min="14842" max="14842" width="11.08984375" style="3" customWidth="1"/>
    <col min="14843" max="14843" width="0.90625" style="3" customWidth="1"/>
    <col min="14844" max="14844" width="4.6328125" style="3" customWidth="1"/>
    <col min="14845" max="14845" width="22.6328125" style="3" customWidth="1"/>
    <col min="14846" max="14849" width="0" style="3" hidden="1" customWidth="1"/>
    <col min="14850" max="15065" width="9" style="3"/>
    <col min="15066" max="15066" width="5.7265625" style="3" customWidth="1"/>
    <col min="15067" max="15068" width="29.6328125" style="3" customWidth="1"/>
    <col min="15069" max="15069" width="10.26953125" style="3" customWidth="1"/>
    <col min="15070" max="15070" width="5.7265625" style="3" customWidth="1"/>
    <col min="15071" max="15071" width="13.6328125" style="3" customWidth="1"/>
    <col min="15072" max="15072" width="14.6328125" style="3" customWidth="1"/>
    <col min="15073" max="15073" width="5.08984375" style="3" customWidth="1"/>
    <col min="15074" max="15074" width="12.6328125" style="3" customWidth="1"/>
    <col min="15075" max="15075" width="1.6328125" style="3" customWidth="1"/>
    <col min="15076" max="15076" width="11.7265625" style="3" bestFit="1" customWidth="1"/>
    <col min="15077" max="15077" width="13" style="3" bestFit="1" customWidth="1"/>
    <col min="15078" max="15081" width="11.7265625" style="3" bestFit="1" customWidth="1"/>
    <col min="15082" max="15082" width="10.453125" style="3" customWidth="1"/>
    <col min="15083" max="15083" width="0.90625" style="3" customWidth="1"/>
    <col min="15084" max="15084" width="5.6328125" style="3" customWidth="1"/>
    <col min="15085" max="15085" width="9" style="3" customWidth="1"/>
    <col min="15086" max="15086" width="5.6328125" style="3" customWidth="1"/>
    <col min="15087" max="15087" width="9" style="3" customWidth="1"/>
    <col min="15088" max="15088" width="5.6328125" style="3" customWidth="1"/>
    <col min="15089" max="15089" width="9" style="3" customWidth="1"/>
    <col min="15090" max="15090" width="5.6328125" style="3" customWidth="1"/>
    <col min="15091" max="15091" width="9" style="3" customWidth="1"/>
    <col min="15092" max="15092" width="5.6328125" style="3" customWidth="1"/>
    <col min="15093" max="15093" width="9" style="3" customWidth="1"/>
    <col min="15094" max="15094" width="9" style="3"/>
    <col min="15095" max="15095" width="0.90625" style="3" customWidth="1"/>
    <col min="15096" max="15096" width="4.453125" style="3" customWidth="1"/>
    <col min="15097" max="15097" width="9" style="3"/>
    <col min="15098" max="15098" width="11.08984375" style="3" customWidth="1"/>
    <col min="15099" max="15099" width="0.90625" style="3" customWidth="1"/>
    <col min="15100" max="15100" width="4.6328125" style="3" customWidth="1"/>
    <col min="15101" max="15101" width="22.6328125" style="3" customWidth="1"/>
    <col min="15102" max="15105" width="0" style="3" hidden="1" customWidth="1"/>
    <col min="15106" max="15321" width="9" style="3"/>
    <col min="15322" max="15322" width="5.7265625" style="3" customWidth="1"/>
    <col min="15323" max="15324" width="29.6328125" style="3" customWidth="1"/>
    <col min="15325" max="15325" width="10.26953125" style="3" customWidth="1"/>
    <col min="15326" max="15326" width="5.7265625" style="3" customWidth="1"/>
    <col min="15327" max="15327" width="13.6328125" style="3" customWidth="1"/>
    <col min="15328" max="15328" width="14.6328125" style="3" customWidth="1"/>
    <col min="15329" max="15329" width="5.08984375" style="3" customWidth="1"/>
    <col min="15330" max="15330" width="12.6328125" style="3" customWidth="1"/>
    <col min="15331" max="15331" width="1.6328125" style="3" customWidth="1"/>
    <col min="15332" max="15332" width="11.7265625" style="3" bestFit="1" customWidth="1"/>
    <col min="15333" max="15333" width="13" style="3" bestFit="1" customWidth="1"/>
    <col min="15334" max="15337" width="11.7265625" style="3" bestFit="1" customWidth="1"/>
    <col min="15338" max="15338" width="10.453125" style="3" customWidth="1"/>
    <col min="15339" max="15339" width="0.90625" style="3" customWidth="1"/>
    <col min="15340" max="15340" width="5.6328125" style="3" customWidth="1"/>
    <col min="15341" max="15341" width="9" style="3" customWidth="1"/>
    <col min="15342" max="15342" width="5.6328125" style="3" customWidth="1"/>
    <col min="15343" max="15343" width="9" style="3" customWidth="1"/>
    <col min="15344" max="15344" width="5.6328125" style="3" customWidth="1"/>
    <col min="15345" max="15345" width="9" style="3" customWidth="1"/>
    <col min="15346" max="15346" width="5.6328125" style="3" customWidth="1"/>
    <col min="15347" max="15347" width="9" style="3" customWidth="1"/>
    <col min="15348" max="15348" width="5.6328125" style="3" customWidth="1"/>
    <col min="15349" max="15349" width="9" style="3" customWidth="1"/>
    <col min="15350" max="15350" width="9" style="3"/>
    <col min="15351" max="15351" width="0.90625" style="3" customWidth="1"/>
    <col min="15352" max="15352" width="4.453125" style="3" customWidth="1"/>
    <col min="15353" max="15353" width="9" style="3"/>
    <col min="15354" max="15354" width="11.08984375" style="3" customWidth="1"/>
    <col min="15355" max="15355" width="0.90625" style="3" customWidth="1"/>
    <col min="15356" max="15356" width="4.6328125" style="3" customWidth="1"/>
    <col min="15357" max="15357" width="22.6328125" style="3" customWidth="1"/>
    <col min="15358" max="15361" width="0" style="3" hidden="1" customWidth="1"/>
    <col min="15362" max="15577" width="9" style="3"/>
    <col min="15578" max="15578" width="5.7265625" style="3" customWidth="1"/>
    <col min="15579" max="15580" width="29.6328125" style="3" customWidth="1"/>
    <col min="15581" max="15581" width="10.26953125" style="3" customWidth="1"/>
    <col min="15582" max="15582" width="5.7265625" style="3" customWidth="1"/>
    <col min="15583" max="15583" width="13.6328125" style="3" customWidth="1"/>
    <col min="15584" max="15584" width="14.6328125" style="3" customWidth="1"/>
    <col min="15585" max="15585" width="5.08984375" style="3" customWidth="1"/>
    <col min="15586" max="15586" width="12.6328125" style="3" customWidth="1"/>
    <col min="15587" max="15587" width="1.6328125" style="3" customWidth="1"/>
    <col min="15588" max="15588" width="11.7265625" style="3" bestFit="1" customWidth="1"/>
    <col min="15589" max="15589" width="13" style="3" bestFit="1" customWidth="1"/>
    <col min="15590" max="15593" width="11.7265625" style="3" bestFit="1" customWidth="1"/>
    <col min="15594" max="15594" width="10.453125" style="3" customWidth="1"/>
    <col min="15595" max="15595" width="0.90625" style="3" customWidth="1"/>
    <col min="15596" max="15596" width="5.6328125" style="3" customWidth="1"/>
    <col min="15597" max="15597" width="9" style="3" customWidth="1"/>
    <col min="15598" max="15598" width="5.6328125" style="3" customWidth="1"/>
    <col min="15599" max="15599" width="9" style="3" customWidth="1"/>
    <col min="15600" max="15600" width="5.6328125" style="3" customWidth="1"/>
    <col min="15601" max="15601" width="9" style="3" customWidth="1"/>
    <col min="15602" max="15602" width="5.6328125" style="3" customWidth="1"/>
    <col min="15603" max="15603" width="9" style="3" customWidth="1"/>
    <col min="15604" max="15604" width="5.6328125" style="3" customWidth="1"/>
    <col min="15605" max="15605" width="9" style="3" customWidth="1"/>
    <col min="15606" max="15606" width="9" style="3"/>
    <col min="15607" max="15607" width="0.90625" style="3" customWidth="1"/>
    <col min="15608" max="15608" width="4.453125" style="3" customWidth="1"/>
    <col min="15609" max="15609" width="9" style="3"/>
    <col min="15610" max="15610" width="11.08984375" style="3" customWidth="1"/>
    <col min="15611" max="15611" width="0.90625" style="3" customWidth="1"/>
    <col min="15612" max="15612" width="4.6328125" style="3" customWidth="1"/>
    <col min="15613" max="15613" width="22.6328125" style="3" customWidth="1"/>
    <col min="15614" max="15617" width="0" style="3" hidden="1" customWidth="1"/>
    <col min="15618" max="15833" width="9" style="3"/>
    <col min="15834" max="15834" width="5.7265625" style="3" customWidth="1"/>
    <col min="15835" max="15836" width="29.6328125" style="3" customWidth="1"/>
    <col min="15837" max="15837" width="10.26953125" style="3" customWidth="1"/>
    <col min="15838" max="15838" width="5.7265625" style="3" customWidth="1"/>
    <col min="15839" max="15839" width="13.6328125" style="3" customWidth="1"/>
    <col min="15840" max="15840" width="14.6328125" style="3" customWidth="1"/>
    <col min="15841" max="15841" width="5.08984375" style="3" customWidth="1"/>
    <col min="15842" max="15842" width="12.6328125" style="3" customWidth="1"/>
    <col min="15843" max="15843" width="1.6328125" style="3" customWidth="1"/>
    <col min="15844" max="15844" width="11.7265625" style="3" bestFit="1" customWidth="1"/>
    <col min="15845" max="15845" width="13" style="3" bestFit="1" customWidth="1"/>
    <col min="15846" max="15849" width="11.7265625" style="3" bestFit="1" customWidth="1"/>
    <col min="15850" max="15850" width="10.453125" style="3" customWidth="1"/>
    <col min="15851" max="15851" width="0.90625" style="3" customWidth="1"/>
    <col min="15852" max="15852" width="5.6328125" style="3" customWidth="1"/>
    <col min="15853" max="15853" width="9" style="3" customWidth="1"/>
    <col min="15854" max="15854" width="5.6328125" style="3" customWidth="1"/>
    <col min="15855" max="15855" width="9" style="3" customWidth="1"/>
    <col min="15856" max="15856" width="5.6328125" style="3" customWidth="1"/>
    <col min="15857" max="15857" width="9" style="3" customWidth="1"/>
    <col min="15858" max="15858" width="5.6328125" style="3" customWidth="1"/>
    <col min="15859" max="15859" width="9" style="3" customWidth="1"/>
    <col min="15860" max="15860" width="5.6328125" style="3" customWidth="1"/>
    <col min="15861" max="15861" width="9" style="3" customWidth="1"/>
    <col min="15862" max="15862" width="9" style="3"/>
    <col min="15863" max="15863" width="0.90625" style="3" customWidth="1"/>
    <col min="15864" max="15864" width="4.453125" style="3" customWidth="1"/>
    <col min="15865" max="15865" width="9" style="3"/>
    <col min="15866" max="15866" width="11.08984375" style="3" customWidth="1"/>
    <col min="15867" max="15867" width="0.90625" style="3" customWidth="1"/>
    <col min="15868" max="15868" width="4.6328125" style="3" customWidth="1"/>
    <col min="15869" max="15869" width="22.6328125" style="3" customWidth="1"/>
    <col min="15870" max="15873" width="0" style="3" hidden="1" customWidth="1"/>
    <col min="15874" max="16089" width="9" style="3"/>
    <col min="16090" max="16090" width="5.7265625" style="3" customWidth="1"/>
    <col min="16091" max="16092" width="29.6328125" style="3" customWidth="1"/>
    <col min="16093" max="16093" width="10.26953125" style="3" customWidth="1"/>
    <col min="16094" max="16094" width="5.7265625" style="3" customWidth="1"/>
    <col min="16095" max="16095" width="13.6328125" style="3" customWidth="1"/>
    <col min="16096" max="16096" width="14.6328125" style="3" customWidth="1"/>
    <col min="16097" max="16097" width="5.08984375" style="3" customWidth="1"/>
    <col min="16098" max="16098" width="12.6328125" style="3" customWidth="1"/>
    <col min="16099" max="16099" width="1.6328125" style="3" customWidth="1"/>
    <col min="16100" max="16100" width="11.7265625" style="3" bestFit="1" customWidth="1"/>
    <col min="16101" max="16101" width="13" style="3" bestFit="1" customWidth="1"/>
    <col min="16102" max="16105" width="11.7265625" style="3" bestFit="1" customWidth="1"/>
    <col min="16106" max="16106" width="10.453125" style="3" customWidth="1"/>
    <col min="16107" max="16107" width="0.90625" style="3" customWidth="1"/>
    <col min="16108" max="16108" width="5.6328125" style="3" customWidth="1"/>
    <col min="16109" max="16109" width="9" style="3" customWidth="1"/>
    <col min="16110" max="16110" width="5.6328125" style="3" customWidth="1"/>
    <col min="16111" max="16111" width="9" style="3" customWidth="1"/>
    <col min="16112" max="16112" width="5.6328125" style="3" customWidth="1"/>
    <col min="16113" max="16113" width="9" style="3" customWidth="1"/>
    <col min="16114" max="16114" width="5.6328125" style="3" customWidth="1"/>
    <col min="16115" max="16115" width="9" style="3" customWidth="1"/>
    <col min="16116" max="16116" width="5.6328125" style="3" customWidth="1"/>
    <col min="16117" max="16117" width="9" style="3" customWidth="1"/>
    <col min="16118" max="16118" width="9" style="3"/>
    <col min="16119" max="16119" width="0.90625" style="3" customWidth="1"/>
    <col min="16120" max="16120" width="4.453125" style="3" customWidth="1"/>
    <col min="16121" max="16121" width="9" style="3"/>
    <col min="16122" max="16122" width="11.08984375" style="3" customWidth="1"/>
    <col min="16123" max="16123" width="0.90625" style="3" customWidth="1"/>
    <col min="16124" max="16124" width="4.6328125" style="3" customWidth="1"/>
    <col min="16125" max="16125" width="22.6328125" style="3" customWidth="1"/>
    <col min="16126" max="16129" width="0" style="3" hidden="1" customWidth="1"/>
    <col min="16130" max="16345" width="9" style="3"/>
    <col min="16346"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'内訳(建築A8)'!$I$382+1</f>
        <v>86</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04"/>
      <c r="C5" s="104"/>
      <c r="D5" s="68"/>
      <c r="E5" s="69"/>
      <c r="F5" s="105"/>
      <c r="G5" s="70"/>
      <c r="H5" s="390"/>
      <c r="I5" s="391"/>
    </row>
    <row r="6" spans="1:9" s="38" customFormat="1" ht="13.5" customHeight="1">
      <c r="A6" s="59" t="str">
        <f>'大項目(建築)'!$A$26</f>
        <v>A-9</v>
      </c>
      <c r="B6" s="109" t="str">
        <f>'大項目(建築)'!$B$26</f>
        <v>ﾀﾞﾑｳｪｰﾀ改修工事</v>
      </c>
      <c r="C6" s="109"/>
      <c r="D6" s="76"/>
      <c r="E6" s="61"/>
      <c r="F6" s="110"/>
      <c r="G6" s="77"/>
      <c r="H6" s="388"/>
      <c r="I6" s="389"/>
    </row>
    <row r="7" spans="1:9" s="118" customFormat="1" ht="13.5" customHeight="1">
      <c r="A7" s="111"/>
      <c r="B7" s="112"/>
      <c r="C7" s="112"/>
      <c r="D7" s="113"/>
      <c r="E7" s="114"/>
      <c r="F7" s="115"/>
      <c r="G7" s="115"/>
      <c r="H7" s="396"/>
      <c r="I7" s="397"/>
    </row>
    <row r="8" spans="1:9" s="38" customFormat="1" ht="13.5" customHeight="1">
      <c r="A8" s="59" t="s">
        <v>109</v>
      </c>
      <c r="B8" s="109" t="s">
        <v>112</v>
      </c>
      <c r="C8" s="109"/>
      <c r="D8" s="76">
        <v>1</v>
      </c>
      <c r="E8" s="61" t="s">
        <v>72</v>
      </c>
      <c r="F8" s="110"/>
      <c r="G8" s="110"/>
      <c r="H8" s="398"/>
      <c r="I8" s="399"/>
    </row>
    <row r="9" spans="1:9" s="118" customFormat="1" ht="13.5" customHeight="1">
      <c r="A9" s="111"/>
      <c r="B9" s="112"/>
      <c r="C9" s="112"/>
      <c r="D9" s="113"/>
      <c r="E9" s="114"/>
      <c r="F9" s="115"/>
      <c r="G9" s="115"/>
      <c r="H9" s="396"/>
      <c r="I9" s="397"/>
    </row>
    <row r="10" spans="1:9" s="38" customFormat="1" ht="13.5" customHeight="1">
      <c r="A10" s="59"/>
      <c r="B10" s="109"/>
      <c r="C10" s="109"/>
      <c r="D10" s="76"/>
      <c r="E10" s="61"/>
      <c r="F10" s="110"/>
      <c r="G10" s="110"/>
      <c r="H10" s="398"/>
      <c r="I10" s="399"/>
    </row>
    <row r="11" spans="1:9" s="118" customFormat="1" ht="13.5" customHeight="1">
      <c r="A11" s="111"/>
      <c r="B11" s="112"/>
      <c r="C11" s="112"/>
      <c r="D11" s="113"/>
      <c r="E11" s="114"/>
      <c r="F11" s="115"/>
      <c r="G11" s="115"/>
      <c r="H11" s="396"/>
      <c r="I11" s="397"/>
    </row>
    <row r="12" spans="1:9" s="38" customFormat="1" ht="13.5" customHeight="1">
      <c r="A12" s="59"/>
      <c r="B12" s="109"/>
      <c r="C12" s="109"/>
      <c r="D12" s="76"/>
      <c r="E12" s="61"/>
      <c r="F12" s="110"/>
      <c r="G12" s="110"/>
      <c r="H12" s="398"/>
      <c r="I12" s="399"/>
    </row>
    <row r="13" spans="1:9" s="118" customFormat="1" ht="13.5" customHeight="1">
      <c r="A13" s="111"/>
      <c r="B13" s="112"/>
      <c r="C13" s="112"/>
      <c r="D13" s="113"/>
      <c r="E13" s="114"/>
      <c r="F13" s="115"/>
      <c r="G13" s="115"/>
      <c r="H13" s="396"/>
      <c r="I13" s="397"/>
    </row>
    <row r="14" spans="1:9" s="38" customFormat="1" ht="13.5" customHeight="1">
      <c r="A14" s="59"/>
      <c r="B14" s="109"/>
      <c r="C14" s="109"/>
      <c r="D14" s="76"/>
      <c r="E14" s="61"/>
      <c r="F14" s="110"/>
      <c r="G14" s="110"/>
      <c r="H14" s="398"/>
      <c r="I14" s="399"/>
    </row>
    <row r="15" spans="1:9" s="118" customFormat="1" ht="13.5" customHeight="1">
      <c r="A15" s="111"/>
      <c r="B15" s="112"/>
      <c r="C15" s="112"/>
      <c r="D15" s="113"/>
      <c r="E15" s="114"/>
      <c r="F15" s="115"/>
      <c r="G15" s="115"/>
      <c r="H15" s="396"/>
      <c r="I15" s="397"/>
    </row>
    <row r="16" spans="1:9" s="38" customFormat="1" ht="13.5" customHeight="1">
      <c r="A16" s="59"/>
      <c r="B16" s="109"/>
      <c r="C16" s="109"/>
      <c r="D16" s="76"/>
      <c r="E16" s="61"/>
      <c r="F16" s="110"/>
      <c r="G16" s="110"/>
      <c r="H16" s="398"/>
      <c r="I16" s="399"/>
    </row>
    <row r="17" spans="1:9" s="118" customFormat="1" ht="13.5" customHeight="1">
      <c r="A17" s="111"/>
      <c r="B17" s="112"/>
      <c r="C17" s="112"/>
      <c r="D17" s="113"/>
      <c r="E17" s="114"/>
      <c r="F17" s="115"/>
      <c r="G17" s="115"/>
      <c r="H17" s="396"/>
      <c r="I17" s="397"/>
    </row>
    <row r="18" spans="1:9" s="38" customFormat="1" ht="13.5" customHeight="1">
      <c r="A18" s="59"/>
      <c r="B18" s="109"/>
      <c r="C18" s="109"/>
      <c r="D18" s="76"/>
      <c r="E18" s="61"/>
      <c r="F18" s="110"/>
      <c r="G18" s="110"/>
      <c r="H18" s="398"/>
      <c r="I18" s="399"/>
    </row>
    <row r="19" spans="1:9" s="118" customFormat="1" ht="13.5" customHeight="1">
      <c r="A19" s="111"/>
      <c r="B19" s="112"/>
      <c r="C19" s="112"/>
      <c r="D19" s="113"/>
      <c r="E19" s="114"/>
      <c r="F19" s="115"/>
      <c r="G19" s="115"/>
      <c r="H19" s="396"/>
      <c r="I19" s="397"/>
    </row>
    <row r="20" spans="1:9" s="38" customFormat="1" ht="13.5" customHeight="1">
      <c r="A20" s="59"/>
      <c r="B20" s="109"/>
      <c r="C20" s="109"/>
      <c r="D20" s="76"/>
      <c r="E20" s="61"/>
      <c r="F20" s="110"/>
      <c r="G20" s="110"/>
      <c r="H20" s="398"/>
      <c r="I20" s="399"/>
    </row>
    <row r="21" spans="1:9" s="118" customFormat="1" ht="13.5" customHeight="1">
      <c r="A21" s="111"/>
      <c r="B21" s="112"/>
      <c r="C21" s="112"/>
      <c r="D21" s="113"/>
      <c r="E21" s="114"/>
      <c r="F21" s="115"/>
      <c r="G21" s="115"/>
      <c r="H21" s="396"/>
      <c r="I21" s="397"/>
    </row>
    <row r="22" spans="1:9" s="38" customFormat="1" ht="13.5" customHeight="1">
      <c r="A22" s="59"/>
      <c r="B22" s="109"/>
      <c r="C22" s="109"/>
      <c r="D22" s="76"/>
      <c r="E22" s="61"/>
      <c r="F22" s="110"/>
      <c r="G22" s="110"/>
      <c r="H22" s="398"/>
      <c r="I22" s="399"/>
    </row>
    <row r="23" spans="1:9" s="118" customFormat="1" ht="13.5" customHeight="1">
      <c r="A23" s="111"/>
      <c r="B23" s="112"/>
      <c r="C23" s="112"/>
      <c r="D23" s="113"/>
      <c r="E23" s="114"/>
      <c r="F23" s="115"/>
      <c r="G23" s="115"/>
      <c r="H23" s="396"/>
      <c r="I23" s="397"/>
    </row>
    <row r="24" spans="1:9" s="38" customFormat="1" ht="13.5" customHeight="1">
      <c r="A24" s="59"/>
      <c r="B24" s="109"/>
      <c r="C24" s="109"/>
      <c r="D24" s="76"/>
      <c r="E24" s="61"/>
      <c r="F24" s="110"/>
      <c r="G24" s="110"/>
      <c r="H24" s="398"/>
      <c r="I24" s="399"/>
    </row>
    <row r="25" spans="1:9" s="118" customFormat="1" ht="13.5" customHeight="1">
      <c r="A25" s="111"/>
      <c r="B25" s="112"/>
      <c r="C25" s="112"/>
      <c r="D25" s="113"/>
      <c r="E25" s="114"/>
      <c r="F25" s="115"/>
      <c r="G25" s="115"/>
      <c r="H25" s="396"/>
      <c r="I25" s="397"/>
    </row>
    <row r="26" spans="1:9" s="38" customFormat="1" ht="13.5" customHeight="1">
      <c r="A26" s="59"/>
      <c r="B26" s="109"/>
      <c r="C26" s="109"/>
      <c r="D26" s="76"/>
      <c r="E26" s="61"/>
      <c r="F26" s="110"/>
      <c r="G26" s="110"/>
      <c r="H26" s="398"/>
      <c r="I26" s="399"/>
    </row>
    <row r="27" spans="1:9" s="118" customFormat="1" ht="13.5" customHeight="1">
      <c r="A27" s="111"/>
      <c r="B27" s="112"/>
      <c r="C27" s="112"/>
      <c r="D27" s="113"/>
      <c r="E27" s="114"/>
      <c r="F27" s="115"/>
      <c r="G27" s="115"/>
      <c r="H27" s="396"/>
      <c r="I27" s="397"/>
    </row>
    <row r="28" spans="1:9" s="38" customFormat="1" ht="13.5" customHeight="1">
      <c r="A28" s="59"/>
      <c r="B28" s="109"/>
      <c r="C28" s="109"/>
      <c r="D28" s="76"/>
      <c r="E28" s="61"/>
      <c r="F28" s="110"/>
      <c r="G28" s="110"/>
      <c r="H28" s="398"/>
      <c r="I28" s="399"/>
    </row>
    <row r="29" spans="1:9" s="118" customFormat="1" ht="13.5" customHeight="1">
      <c r="A29" s="111"/>
      <c r="B29" s="112"/>
      <c r="C29" s="112"/>
      <c r="D29" s="113"/>
      <c r="E29" s="114"/>
      <c r="F29" s="115"/>
      <c r="G29" s="115"/>
      <c r="H29" s="396"/>
      <c r="I29" s="397"/>
    </row>
    <row r="30" spans="1:9" s="38" customFormat="1" ht="13.5" customHeight="1">
      <c r="A30" s="59"/>
      <c r="B30" s="109"/>
      <c r="C30" s="109"/>
      <c r="D30" s="76"/>
      <c r="E30" s="61"/>
      <c r="F30" s="110"/>
      <c r="G30" s="110"/>
      <c r="H30" s="398"/>
      <c r="I30" s="399"/>
    </row>
    <row r="31" spans="1:9" s="118" customFormat="1" ht="13.5" customHeight="1">
      <c r="A31" s="111"/>
      <c r="B31" s="112"/>
      <c r="C31" s="112"/>
      <c r="D31" s="113"/>
      <c r="E31" s="114"/>
      <c r="F31" s="115"/>
      <c r="G31" s="115"/>
      <c r="H31" s="396"/>
      <c r="I31" s="397"/>
    </row>
    <row r="32" spans="1:9" s="38" customFormat="1" ht="13.5" customHeight="1">
      <c r="A32" s="59"/>
      <c r="B32" s="109"/>
      <c r="C32" s="109"/>
      <c r="D32" s="76"/>
      <c r="E32" s="61"/>
      <c r="F32" s="110"/>
      <c r="G32" s="110"/>
      <c r="H32" s="398"/>
      <c r="I32" s="399"/>
    </row>
    <row r="33" spans="1:9" s="118" customFormat="1" ht="13.5" customHeight="1">
      <c r="A33" s="111"/>
      <c r="B33" s="112"/>
      <c r="C33" s="112"/>
      <c r="D33" s="113"/>
      <c r="E33" s="114"/>
      <c r="F33" s="115"/>
      <c r="G33" s="115"/>
      <c r="H33" s="396"/>
      <c r="I33" s="397"/>
    </row>
    <row r="34" spans="1:9" s="38" customFormat="1" ht="13.5" customHeight="1">
      <c r="A34" s="59"/>
      <c r="B34" s="109"/>
      <c r="C34" s="109"/>
      <c r="D34" s="76"/>
      <c r="E34" s="61"/>
      <c r="F34" s="110"/>
      <c r="G34" s="110"/>
      <c r="H34" s="398"/>
      <c r="I34" s="399"/>
    </row>
    <row r="35" spans="1:9" s="118" customFormat="1" ht="13.5" customHeight="1">
      <c r="A35" s="111"/>
      <c r="B35" s="112"/>
      <c r="C35" s="112"/>
      <c r="D35" s="113"/>
      <c r="E35" s="114"/>
      <c r="F35" s="115"/>
      <c r="G35" s="115"/>
      <c r="H35" s="400"/>
      <c r="I35" s="401"/>
    </row>
    <row r="36" spans="1:9" s="38" customFormat="1" ht="13.5" customHeight="1">
      <c r="A36" s="87"/>
      <c r="B36" s="125" t="str">
        <f>+$A$6&amp;"-計"</f>
        <v>A-9-計</v>
      </c>
      <c r="C36" s="126"/>
      <c r="D36" s="88"/>
      <c r="E36" s="89"/>
      <c r="F36" s="127"/>
      <c r="G36" s="127"/>
      <c r="H36" s="402"/>
      <c r="I36" s="403"/>
    </row>
    <row r="37" spans="1:9" s="118" customFormat="1" ht="13.5" customHeight="1">
      <c r="A37" s="130"/>
      <c r="B37" s="131"/>
      <c r="C37" s="131"/>
      <c r="E37" s="132"/>
      <c r="F37" s="133"/>
      <c r="G37" s="134"/>
    </row>
    <row r="38" spans="1:9" s="38" customFormat="1" ht="13.5" customHeight="1">
      <c r="A38" s="50"/>
      <c r="B38" s="136"/>
      <c r="C38" s="136"/>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87</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38" customFormat="1" ht="13.5" customHeight="1">
      <c r="A43" s="67"/>
      <c r="B43" s="104"/>
      <c r="C43" s="104"/>
      <c r="D43" s="68"/>
      <c r="E43" s="69"/>
      <c r="F43" s="105"/>
      <c r="G43" s="70"/>
      <c r="H43" s="390"/>
      <c r="I43" s="391"/>
    </row>
    <row r="44" spans="1:9" s="38" customFormat="1" ht="13.5" customHeight="1">
      <c r="A44" s="59" t="str">
        <f>+$A$8</f>
        <v>a</v>
      </c>
      <c r="B44" s="109" t="str">
        <f>+$B$8</f>
        <v>改修</v>
      </c>
      <c r="C44" s="109"/>
      <c r="D44" s="76"/>
      <c r="E44" s="61"/>
      <c r="F44" s="110"/>
      <c r="G44" s="77"/>
      <c r="H44" s="388"/>
      <c r="I44" s="389"/>
    </row>
    <row r="45" spans="1:9" s="118" customFormat="1" ht="13.5" customHeight="1">
      <c r="A45" s="111"/>
      <c r="B45" s="143"/>
      <c r="C45" s="143"/>
      <c r="D45" s="84"/>
      <c r="E45" s="85"/>
      <c r="F45" s="115"/>
      <c r="G45" s="115"/>
      <c r="H45" s="396"/>
      <c r="I45" s="404"/>
    </row>
    <row r="46" spans="1:9" s="38" customFormat="1" ht="13.5" customHeight="1">
      <c r="A46" s="59"/>
      <c r="B46" s="109"/>
      <c r="C46" s="109"/>
      <c r="D46" s="76"/>
      <c r="E46" s="61"/>
      <c r="F46" s="110"/>
      <c r="G46" s="110"/>
      <c r="H46" s="398"/>
      <c r="I46" s="399"/>
    </row>
    <row r="47" spans="1:9" s="118" customFormat="1" ht="13.5" customHeight="1">
      <c r="A47" s="111"/>
      <c r="B47" s="143"/>
      <c r="C47" s="143" t="s">
        <v>928</v>
      </c>
      <c r="D47" s="84"/>
      <c r="E47" s="85"/>
      <c r="F47" s="115"/>
      <c r="G47" s="115"/>
      <c r="H47" s="396"/>
      <c r="I47" s="404"/>
    </row>
    <row r="48" spans="1:9" s="38" customFormat="1" ht="13.5" customHeight="1">
      <c r="A48" s="59"/>
      <c r="B48" s="109" t="s">
        <v>929</v>
      </c>
      <c r="C48" s="109" t="s">
        <v>930</v>
      </c>
      <c r="D48" s="76">
        <v>1</v>
      </c>
      <c r="E48" s="61" t="s">
        <v>38</v>
      </c>
      <c r="F48" s="110"/>
      <c r="G48" s="110"/>
      <c r="H48" s="398"/>
      <c r="I48" s="399"/>
    </row>
    <row r="49" spans="1:9" s="118" customFormat="1" ht="13.5" customHeight="1">
      <c r="A49" s="111"/>
      <c r="B49" s="143"/>
      <c r="C49" s="143"/>
      <c r="D49" s="84"/>
      <c r="E49" s="85"/>
      <c r="F49" s="115"/>
      <c r="G49" s="115"/>
      <c r="H49" s="396"/>
      <c r="I49" s="397"/>
    </row>
    <row r="50" spans="1:9" s="38" customFormat="1" ht="13.5" customHeight="1">
      <c r="A50" s="59"/>
      <c r="B50" s="109" t="s">
        <v>931</v>
      </c>
      <c r="C50" s="109"/>
      <c r="D50" s="76">
        <v>1</v>
      </c>
      <c r="E50" s="61" t="s">
        <v>38</v>
      </c>
      <c r="F50" s="110"/>
      <c r="G50" s="110"/>
      <c r="H50" s="398"/>
      <c r="I50" s="399"/>
    </row>
    <row r="51" spans="1:9" s="118" customFormat="1" ht="13.5" customHeight="1">
      <c r="A51" s="111"/>
      <c r="B51" s="143"/>
      <c r="C51" s="143"/>
      <c r="D51" s="84"/>
      <c r="E51" s="85"/>
      <c r="F51" s="115"/>
      <c r="G51" s="115"/>
      <c r="H51" s="396"/>
      <c r="I51" s="397"/>
    </row>
    <row r="52" spans="1:9" s="38" customFormat="1" ht="13.5" customHeight="1">
      <c r="A52" s="59"/>
      <c r="B52" s="109" t="s">
        <v>932</v>
      </c>
      <c r="C52" s="109" t="s">
        <v>933</v>
      </c>
      <c r="D52" s="76">
        <v>1</v>
      </c>
      <c r="E52" s="61" t="s">
        <v>38</v>
      </c>
      <c r="F52" s="110"/>
      <c r="G52" s="110"/>
      <c r="H52" s="398"/>
      <c r="I52" s="399"/>
    </row>
    <row r="53" spans="1:9" s="118" customFormat="1" ht="13.5" customHeight="1">
      <c r="A53" s="111"/>
      <c r="B53" s="143" t="s">
        <v>934</v>
      </c>
      <c r="C53" s="143"/>
      <c r="D53" s="84"/>
      <c r="E53" s="85"/>
      <c r="F53" s="115"/>
      <c r="G53" s="115"/>
      <c r="H53" s="396"/>
      <c r="I53" s="404"/>
    </row>
    <row r="54" spans="1:9" s="38" customFormat="1" ht="13.5" customHeight="1">
      <c r="A54" s="59"/>
      <c r="B54" s="109" t="s">
        <v>935</v>
      </c>
      <c r="C54" s="109"/>
      <c r="D54" s="76">
        <v>1</v>
      </c>
      <c r="E54" s="61" t="s">
        <v>38</v>
      </c>
      <c r="F54" s="110"/>
      <c r="G54" s="110"/>
      <c r="H54" s="398"/>
      <c r="I54" s="399"/>
    </row>
    <row r="55" spans="1:9" s="118" customFormat="1" ht="13.5" customHeight="1">
      <c r="A55" s="111"/>
      <c r="B55" s="143"/>
      <c r="C55" s="143"/>
      <c r="D55" s="84"/>
      <c r="E55" s="85"/>
      <c r="F55" s="115"/>
      <c r="G55" s="115"/>
      <c r="H55" s="396"/>
      <c r="I55" s="404"/>
    </row>
    <row r="56" spans="1:9" s="38" customFormat="1" ht="13.5" customHeight="1">
      <c r="A56" s="59"/>
      <c r="B56" s="109" t="s">
        <v>1572</v>
      </c>
      <c r="C56" s="109"/>
      <c r="D56" s="76">
        <v>1</v>
      </c>
      <c r="E56" s="61" t="s">
        <v>38</v>
      </c>
      <c r="F56" s="110"/>
      <c r="G56" s="110"/>
      <c r="H56" s="398"/>
      <c r="I56" s="399"/>
    </row>
    <row r="57" spans="1:9" s="118" customFormat="1" ht="13.5" customHeight="1">
      <c r="A57" s="111"/>
      <c r="B57" s="143"/>
      <c r="C57" s="143"/>
      <c r="D57" s="84"/>
      <c r="E57" s="85"/>
      <c r="F57" s="115"/>
      <c r="G57" s="115"/>
      <c r="H57" s="396"/>
      <c r="I57" s="404"/>
    </row>
    <row r="58" spans="1:9" s="38" customFormat="1" ht="13.5" customHeight="1">
      <c r="A58" s="59"/>
      <c r="B58" s="109" t="s">
        <v>936</v>
      </c>
      <c r="C58" s="109"/>
      <c r="D58" s="76">
        <v>1</v>
      </c>
      <c r="E58" s="61" t="s">
        <v>38</v>
      </c>
      <c r="F58" s="110"/>
      <c r="G58" s="110"/>
      <c r="H58" s="398"/>
      <c r="I58" s="399"/>
    </row>
    <row r="59" spans="1:9" s="118" customFormat="1" ht="13.5" customHeight="1">
      <c r="A59" s="111"/>
      <c r="B59" s="143"/>
      <c r="C59" s="143"/>
      <c r="D59" s="84"/>
      <c r="E59" s="85"/>
      <c r="F59" s="115"/>
      <c r="G59" s="115"/>
      <c r="H59" s="396"/>
      <c r="I59" s="404"/>
    </row>
    <row r="60" spans="1:9" s="38" customFormat="1" ht="13.5" customHeight="1">
      <c r="A60" s="59"/>
      <c r="B60" s="254" t="s">
        <v>1573</v>
      </c>
      <c r="C60" s="109"/>
      <c r="D60" s="76">
        <v>1</v>
      </c>
      <c r="E60" s="61" t="s">
        <v>38</v>
      </c>
      <c r="F60" s="110"/>
      <c r="G60" s="252"/>
      <c r="H60" s="398"/>
      <c r="I60" s="399"/>
    </row>
    <row r="61" spans="1:9" s="118" customFormat="1" ht="13.5" customHeight="1">
      <c r="A61" s="111"/>
      <c r="B61" s="112"/>
      <c r="C61" s="112"/>
      <c r="D61" s="113"/>
      <c r="E61" s="114"/>
      <c r="F61" s="115"/>
      <c r="G61" s="115"/>
      <c r="H61" s="396"/>
      <c r="I61" s="397"/>
    </row>
    <row r="62" spans="1:9" s="38" customFormat="1" ht="13.5" customHeight="1">
      <c r="A62" s="59"/>
      <c r="B62" s="109"/>
      <c r="C62" s="109"/>
      <c r="D62" s="76"/>
      <c r="E62" s="61"/>
      <c r="F62" s="110"/>
      <c r="G62" s="110"/>
      <c r="H62" s="398"/>
      <c r="I62" s="399"/>
    </row>
    <row r="63" spans="1:9" s="118" customFormat="1" ht="13.5" customHeight="1">
      <c r="A63" s="111"/>
      <c r="B63" s="112"/>
      <c r="C63" s="112"/>
      <c r="D63" s="113"/>
      <c r="E63" s="114"/>
      <c r="F63" s="115"/>
      <c r="G63" s="115"/>
      <c r="H63" s="396"/>
      <c r="I63" s="397"/>
    </row>
    <row r="64" spans="1:9" s="38" customFormat="1" ht="13.5" customHeight="1">
      <c r="A64" s="59"/>
      <c r="B64" s="109"/>
      <c r="C64" s="109"/>
      <c r="D64" s="76"/>
      <c r="E64" s="61"/>
      <c r="F64" s="110"/>
      <c r="G64" s="110"/>
      <c r="H64" s="398"/>
      <c r="I64" s="399"/>
    </row>
    <row r="65" spans="1:9" s="118" customFormat="1" ht="13.5" customHeight="1">
      <c r="A65" s="111"/>
      <c r="B65" s="112"/>
      <c r="C65" s="112"/>
      <c r="D65" s="113"/>
      <c r="E65" s="114"/>
      <c r="F65" s="115"/>
      <c r="G65" s="115"/>
      <c r="H65" s="396"/>
      <c r="I65" s="397"/>
    </row>
    <row r="66" spans="1:9" s="38" customFormat="1" ht="13.5" customHeight="1">
      <c r="A66" s="59"/>
      <c r="B66" s="109"/>
      <c r="C66" s="109"/>
      <c r="D66" s="76"/>
      <c r="E66" s="61"/>
      <c r="F66" s="110"/>
      <c r="G66" s="110"/>
      <c r="H66" s="398"/>
      <c r="I66" s="399"/>
    </row>
    <row r="67" spans="1:9" s="118" customFormat="1" ht="13.5" customHeight="1">
      <c r="A67" s="111"/>
      <c r="B67" s="112"/>
      <c r="C67" s="112"/>
      <c r="D67" s="113"/>
      <c r="E67" s="114"/>
      <c r="F67" s="115"/>
      <c r="G67" s="115"/>
      <c r="H67" s="396"/>
      <c r="I67" s="397"/>
    </row>
    <row r="68" spans="1:9" s="38" customFormat="1" ht="13.5" customHeight="1">
      <c r="A68" s="59"/>
      <c r="B68" s="109"/>
      <c r="C68" s="109"/>
      <c r="D68" s="76"/>
      <c r="E68" s="61"/>
      <c r="F68" s="110"/>
      <c r="G68" s="110"/>
      <c r="H68" s="398"/>
      <c r="I68" s="399"/>
    </row>
    <row r="69" spans="1:9" s="118" customFormat="1" ht="13.5" customHeight="1">
      <c r="A69" s="111"/>
      <c r="B69" s="112"/>
      <c r="C69" s="112"/>
      <c r="D69" s="113"/>
      <c r="E69" s="114"/>
      <c r="F69" s="115"/>
      <c r="G69" s="115"/>
      <c r="H69" s="396"/>
      <c r="I69" s="397"/>
    </row>
    <row r="70" spans="1:9" s="38" customFormat="1" ht="13.5" customHeight="1">
      <c r="A70" s="59"/>
      <c r="B70" s="109"/>
      <c r="C70" s="109"/>
      <c r="D70" s="76"/>
      <c r="E70" s="61"/>
      <c r="F70" s="110"/>
      <c r="G70" s="110"/>
      <c r="H70" s="398"/>
      <c r="I70" s="399"/>
    </row>
    <row r="71" spans="1:9" s="118" customFormat="1" ht="13.5" customHeight="1">
      <c r="A71" s="111"/>
      <c r="B71" s="112"/>
      <c r="C71" s="112"/>
      <c r="D71" s="113"/>
      <c r="E71" s="114"/>
      <c r="F71" s="115"/>
      <c r="G71" s="115"/>
      <c r="H71" s="396"/>
      <c r="I71" s="397"/>
    </row>
    <row r="72" spans="1:9" s="38" customFormat="1" ht="13.5" customHeight="1">
      <c r="A72" s="59"/>
      <c r="B72" s="100"/>
      <c r="C72" s="109"/>
      <c r="D72" s="76"/>
      <c r="E72" s="61"/>
      <c r="F72" s="110"/>
      <c r="G72" s="110"/>
      <c r="H72" s="398"/>
      <c r="I72" s="399"/>
    </row>
    <row r="73" spans="1:9" s="118" customFormat="1" ht="13.5" customHeight="1">
      <c r="A73" s="111"/>
      <c r="B73" s="112"/>
      <c r="C73" s="112"/>
      <c r="D73" s="113"/>
      <c r="E73" s="114"/>
      <c r="F73" s="115"/>
      <c r="G73" s="115"/>
      <c r="H73" s="400"/>
      <c r="I73" s="401"/>
    </row>
    <row r="74" spans="1:9" s="38" customFormat="1" ht="13.5" customHeight="1">
      <c r="A74" s="87"/>
      <c r="B74" s="125" t="str">
        <f>$A$6&amp;"-"&amp;$A$8&amp;"-計"</f>
        <v>A-9-a-計</v>
      </c>
      <c r="C74" s="126"/>
      <c r="D74" s="88"/>
      <c r="E74" s="89"/>
      <c r="F74" s="127"/>
      <c r="G74" s="127"/>
      <c r="H74" s="402"/>
      <c r="I74" s="403"/>
    </row>
    <row r="75" spans="1:9" s="118" customFormat="1" ht="13.5" customHeight="1">
      <c r="A75" s="130"/>
      <c r="B75" s="131"/>
      <c r="C75" s="131"/>
      <c r="E75" s="132"/>
      <c r="F75" s="133"/>
      <c r="G75" s="134"/>
    </row>
    <row r="76" spans="1:9" s="38" customFormat="1" ht="13.5" customHeight="1">
      <c r="A76" s="50"/>
      <c r="B76" s="136"/>
      <c r="C76" s="136"/>
      <c r="E76" s="95"/>
      <c r="F76" s="137"/>
      <c r="G76" s="138"/>
    </row>
  </sheetData>
  <autoFilter ref="H1:H76" xr:uid="{00000000-0009-0000-0000-00000F000000}"/>
  <mergeCells count="74">
    <mergeCell ref="H72:I72"/>
    <mergeCell ref="H73:I73"/>
    <mergeCell ref="H74:I74"/>
    <mergeCell ref="H66:I66"/>
    <mergeCell ref="H67:I67"/>
    <mergeCell ref="H68:I68"/>
    <mergeCell ref="H69:I69"/>
    <mergeCell ref="H70:I70"/>
    <mergeCell ref="H71:I71"/>
    <mergeCell ref="H65:I65"/>
    <mergeCell ref="H54:I54"/>
    <mergeCell ref="H55:I55"/>
    <mergeCell ref="H56:I56"/>
    <mergeCell ref="H57:I57"/>
    <mergeCell ref="H58:I58"/>
    <mergeCell ref="H59:I59"/>
    <mergeCell ref="H60:I60"/>
    <mergeCell ref="H61:I61"/>
    <mergeCell ref="H62:I62"/>
    <mergeCell ref="H63:I63"/>
    <mergeCell ref="H64:I64"/>
    <mergeCell ref="H41:I41"/>
    <mergeCell ref="H53:I53"/>
    <mergeCell ref="H43:I43"/>
    <mergeCell ref="H44:I44"/>
    <mergeCell ref="H45:I45"/>
    <mergeCell ref="H46:I46"/>
    <mergeCell ref="H47:I47"/>
    <mergeCell ref="H42:I42"/>
    <mergeCell ref="H48:I48"/>
    <mergeCell ref="H49:I49"/>
    <mergeCell ref="H50:I50"/>
    <mergeCell ref="H51:I51"/>
    <mergeCell ref="H52:I52"/>
    <mergeCell ref="H31:I31"/>
    <mergeCell ref="H32:I32"/>
    <mergeCell ref="H33:I33"/>
    <mergeCell ref="A39:C40"/>
    <mergeCell ref="D39:D40"/>
    <mergeCell ref="E39:F40"/>
    <mergeCell ref="H34:I34"/>
    <mergeCell ref="H35:I35"/>
    <mergeCell ref="H36:I36"/>
    <mergeCell ref="H24:I24"/>
    <mergeCell ref="H25:I25"/>
    <mergeCell ref="H26:I26"/>
    <mergeCell ref="H27:I27"/>
    <mergeCell ref="H30:I30"/>
    <mergeCell ref="H29:I29"/>
    <mergeCell ref="H28:I28"/>
    <mergeCell ref="H19:I19"/>
    <mergeCell ref="H20:I20"/>
    <mergeCell ref="H21:I21"/>
    <mergeCell ref="H22:I22"/>
    <mergeCell ref="H23:I23"/>
    <mergeCell ref="H18:I18"/>
    <mergeCell ref="H4:I4"/>
    <mergeCell ref="H16:I16"/>
    <mergeCell ref="H5:I5"/>
    <mergeCell ref="H6:I6"/>
    <mergeCell ref="H7:I7"/>
    <mergeCell ref="H8:I8"/>
    <mergeCell ref="H9:I9"/>
    <mergeCell ref="H10:I10"/>
    <mergeCell ref="H11:I11"/>
    <mergeCell ref="H12:I12"/>
    <mergeCell ref="H13:I13"/>
    <mergeCell ref="H14:I14"/>
    <mergeCell ref="H15:I15"/>
    <mergeCell ref="A1:C2"/>
    <mergeCell ref="D1:D2"/>
    <mergeCell ref="E1:F2"/>
    <mergeCell ref="H3:I3"/>
    <mergeCell ref="H17:I17"/>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66"/>
  <sheetViews>
    <sheetView showGridLines="0" view="pageBreakPreview" zoomScale="85" zoomScaleNormal="90" zoomScaleSheetLayoutView="85" workbookViewId="0">
      <selection activeCell="H16" sqref="H16:I16"/>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5" width="9" style="3"/>
    <col min="226" max="226" width="5.7265625" style="3" customWidth="1"/>
    <col min="227" max="228" width="29.6328125" style="3" customWidth="1"/>
    <col min="229" max="229" width="10.26953125" style="3" customWidth="1"/>
    <col min="230" max="230" width="5.7265625" style="3" customWidth="1"/>
    <col min="231" max="231" width="13.6328125" style="3" customWidth="1"/>
    <col min="232" max="232" width="14.6328125" style="3" customWidth="1"/>
    <col min="233" max="233" width="5.08984375" style="3" customWidth="1"/>
    <col min="234" max="234" width="12.6328125" style="3" customWidth="1"/>
    <col min="235" max="235" width="1.6328125" style="3" customWidth="1"/>
    <col min="236" max="236" width="11.7265625" style="3" bestFit="1" customWidth="1"/>
    <col min="237" max="237" width="13" style="3" bestFit="1" customWidth="1"/>
    <col min="238" max="241" width="11.7265625" style="3" bestFit="1" customWidth="1"/>
    <col min="242" max="242" width="10.453125" style="3" customWidth="1"/>
    <col min="243" max="243" width="0.90625" style="3" customWidth="1"/>
    <col min="244" max="244" width="5.6328125" style="3" customWidth="1"/>
    <col min="245" max="245" width="9" style="3" customWidth="1"/>
    <col min="246" max="246" width="5.6328125" style="3" customWidth="1"/>
    <col min="247" max="247" width="9" style="3" customWidth="1"/>
    <col min="248" max="248" width="5.6328125" style="3" customWidth="1"/>
    <col min="249" max="249" width="9" style="3" customWidth="1"/>
    <col min="250" max="250" width="5.6328125" style="3" customWidth="1"/>
    <col min="251" max="251" width="9" style="3" customWidth="1"/>
    <col min="252" max="252" width="5.6328125" style="3" customWidth="1"/>
    <col min="253" max="253" width="9" style="3" customWidth="1"/>
    <col min="254" max="254" width="9" style="3"/>
    <col min="255" max="255" width="0.90625" style="3" customWidth="1"/>
    <col min="256" max="256" width="4.453125" style="3" customWidth="1"/>
    <col min="257" max="257" width="9" style="3"/>
    <col min="258" max="258" width="11.08984375" style="3" customWidth="1"/>
    <col min="259" max="259" width="0.90625" style="3" customWidth="1"/>
    <col min="260" max="260" width="4.6328125" style="3" customWidth="1"/>
    <col min="261" max="261" width="22.6328125" style="3" customWidth="1"/>
    <col min="262" max="265" width="0" style="3" hidden="1" customWidth="1"/>
    <col min="266" max="481" width="9" style="3"/>
    <col min="482" max="482" width="5.7265625" style="3" customWidth="1"/>
    <col min="483" max="484" width="29.6328125" style="3" customWidth="1"/>
    <col min="485" max="485" width="10.26953125" style="3" customWidth="1"/>
    <col min="486" max="486" width="5.7265625" style="3" customWidth="1"/>
    <col min="487" max="487" width="13.6328125" style="3" customWidth="1"/>
    <col min="488" max="488" width="14.6328125" style="3" customWidth="1"/>
    <col min="489" max="489" width="5.08984375" style="3" customWidth="1"/>
    <col min="490" max="490" width="12.6328125" style="3" customWidth="1"/>
    <col min="491" max="491" width="1.6328125" style="3" customWidth="1"/>
    <col min="492" max="492" width="11.7265625" style="3" bestFit="1" customWidth="1"/>
    <col min="493" max="493" width="13" style="3" bestFit="1" customWidth="1"/>
    <col min="494" max="497" width="11.7265625" style="3" bestFit="1" customWidth="1"/>
    <col min="498" max="498" width="10.453125" style="3" customWidth="1"/>
    <col min="499" max="499" width="0.90625" style="3" customWidth="1"/>
    <col min="500" max="500" width="5.6328125" style="3" customWidth="1"/>
    <col min="501" max="501" width="9" style="3" customWidth="1"/>
    <col min="502" max="502" width="5.6328125" style="3" customWidth="1"/>
    <col min="503" max="503" width="9" style="3" customWidth="1"/>
    <col min="504" max="504" width="5.6328125" style="3" customWidth="1"/>
    <col min="505" max="505" width="9" style="3" customWidth="1"/>
    <col min="506" max="506" width="5.6328125" style="3" customWidth="1"/>
    <col min="507" max="507" width="9" style="3" customWidth="1"/>
    <col min="508" max="508" width="5.6328125" style="3" customWidth="1"/>
    <col min="509" max="509" width="9" style="3" customWidth="1"/>
    <col min="510" max="510" width="9" style="3"/>
    <col min="511" max="511" width="0.90625" style="3" customWidth="1"/>
    <col min="512" max="512" width="4.453125" style="3" customWidth="1"/>
    <col min="513" max="513" width="9" style="3"/>
    <col min="514" max="514" width="11.08984375" style="3" customWidth="1"/>
    <col min="515" max="515" width="0.90625" style="3" customWidth="1"/>
    <col min="516" max="516" width="4.6328125" style="3" customWidth="1"/>
    <col min="517" max="517" width="22.6328125" style="3" customWidth="1"/>
    <col min="518" max="521" width="0" style="3" hidden="1" customWidth="1"/>
    <col min="522" max="737" width="9" style="3"/>
    <col min="738" max="738" width="5.7265625" style="3" customWidth="1"/>
    <col min="739" max="740" width="29.6328125" style="3" customWidth="1"/>
    <col min="741" max="741" width="10.26953125" style="3" customWidth="1"/>
    <col min="742" max="742" width="5.7265625" style="3" customWidth="1"/>
    <col min="743" max="743" width="13.6328125" style="3" customWidth="1"/>
    <col min="744" max="744" width="14.6328125" style="3" customWidth="1"/>
    <col min="745" max="745" width="5.08984375" style="3" customWidth="1"/>
    <col min="746" max="746" width="12.6328125" style="3" customWidth="1"/>
    <col min="747" max="747" width="1.6328125" style="3" customWidth="1"/>
    <col min="748" max="748" width="11.7265625" style="3" bestFit="1" customWidth="1"/>
    <col min="749" max="749" width="13" style="3" bestFit="1" customWidth="1"/>
    <col min="750" max="753" width="11.7265625" style="3" bestFit="1" customWidth="1"/>
    <col min="754" max="754" width="10.453125" style="3" customWidth="1"/>
    <col min="755" max="755" width="0.90625" style="3" customWidth="1"/>
    <col min="756" max="756" width="5.6328125" style="3" customWidth="1"/>
    <col min="757" max="757" width="9" style="3" customWidth="1"/>
    <col min="758" max="758" width="5.6328125" style="3" customWidth="1"/>
    <col min="759" max="759" width="9" style="3" customWidth="1"/>
    <col min="760" max="760" width="5.6328125" style="3" customWidth="1"/>
    <col min="761" max="761" width="9" style="3" customWidth="1"/>
    <col min="762" max="762" width="5.6328125" style="3" customWidth="1"/>
    <col min="763" max="763" width="9" style="3" customWidth="1"/>
    <col min="764" max="764" width="5.6328125" style="3" customWidth="1"/>
    <col min="765" max="765" width="9" style="3" customWidth="1"/>
    <col min="766" max="766" width="9" style="3"/>
    <col min="767" max="767" width="0.90625" style="3" customWidth="1"/>
    <col min="768" max="768" width="4.453125" style="3" customWidth="1"/>
    <col min="769" max="769" width="9" style="3"/>
    <col min="770" max="770" width="11.08984375" style="3" customWidth="1"/>
    <col min="771" max="771" width="0.90625" style="3" customWidth="1"/>
    <col min="772" max="772" width="4.6328125" style="3" customWidth="1"/>
    <col min="773" max="773" width="22.6328125" style="3" customWidth="1"/>
    <col min="774" max="777" width="0" style="3" hidden="1" customWidth="1"/>
    <col min="778" max="993" width="9" style="3"/>
    <col min="994" max="994" width="5.7265625" style="3" customWidth="1"/>
    <col min="995" max="996" width="29.6328125" style="3" customWidth="1"/>
    <col min="997" max="997" width="10.26953125" style="3" customWidth="1"/>
    <col min="998" max="998" width="5.7265625" style="3" customWidth="1"/>
    <col min="999" max="999" width="13.6328125" style="3" customWidth="1"/>
    <col min="1000" max="1000" width="14.6328125" style="3" customWidth="1"/>
    <col min="1001" max="1001" width="5.08984375" style="3" customWidth="1"/>
    <col min="1002" max="1002" width="12.6328125" style="3" customWidth="1"/>
    <col min="1003" max="1003" width="1.6328125" style="3" customWidth="1"/>
    <col min="1004" max="1004" width="11.7265625" style="3" bestFit="1" customWidth="1"/>
    <col min="1005" max="1005" width="13" style="3" bestFit="1" customWidth="1"/>
    <col min="1006" max="1009" width="11.7265625" style="3" bestFit="1" customWidth="1"/>
    <col min="1010" max="1010" width="10.453125" style="3" customWidth="1"/>
    <col min="1011" max="1011" width="0.90625" style="3" customWidth="1"/>
    <col min="1012" max="1012" width="5.6328125" style="3" customWidth="1"/>
    <col min="1013" max="1013" width="9" style="3" customWidth="1"/>
    <col min="1014" max="1014" width="5.6328125" style="3" customWidth="1"/>
    <col min="1015" max="1015" width="9" style="3" customWidth="1"/>
    <col min="1016" max="1016" width="5.6328125" style="3" customWidth="1"/>
    <col min="1017" max="1017" width="9" style="3" customWidth="1"/>
    <col min="1018" max="1018" width="5.6328125" style="3" customWidth="1"/>
    <col min="1019" max="1019" width="9" style="3" customWidth="1"/>
    <col min="1020" max="1020" width="5.6328125" style="3" customWidth="1"/>
    <col min="1021" max="1021" width="9" style="3" customWidth="1"/>
    <col min="1022" max="1022" width="9" style="3"/>
    <col min="1023" max="1023" width="0.90625" style="3" customWidth="1"/>
    <col min="1024" max="1024" width="4.453125" style="3" customWidth="1"/>
    <col min="1025" max="1025" width="9" style="3"/>
    <col min="1026" max="1026" width="11.08984375" style="3" customWidth="1"/>
    <col min="1027" max="1027" width="0.90625" style="3" customWidth="1"/>
    <col min="1028" max="1028" width="4.6328125" style="3" customWidth="1"/>
    <col min="1029" max="1029" width="22.6328125" style="3" customWidth="1"/>
    <col min="1030" max="1033" width="0" style="3" hidden="1" customWidth="1"/>
    <col min="1034" max="1249" width="9" style="3"/>
    <col min="1250" max="1250" width="5.7265625" style="3" customWidth="1"/>
    <col min="1251" max="1252" width="29.6328125" style="3" customWidth="1"/>
    <col min="1253" max="1253" width="10.26953125" style="3" customWidth="1"/>
    <col min="1254" max="1254" width="5.7265625" style="3" customWidth="1"/>
    <col min="1255" max="1255" width="13.6328125" style="3" customWidth="1"/>
    <col min="1256" max="1256" width="14.6328125" style="3" customWidth="1"/>
    <col min="1257" max="1257" width="5.08984375" style="3" customWidth="1"/>
    <col min="1258" max="1258" width="12.6328125" style="3" customWidth="1"/>
    <col min="1259" max="1259" width="1.6328125" style="3" customWidth="1"/>
    <col min="1260" max="1260" width="11.7265625" style="3" bestFit="1" customWidth="1"/>
    <col min="1261" max="1261" width="13" style="3" bestFit="1" customWidth="1"/>
    <col min="1262" max="1265" width="11.7265625" style="3" bestFit="1" customWidth="1"/>
    <col min="1266" max="1266" width="10.453125" style="3" customWidth="1"/>
    <col min="1267" max="1267" width="0.90625" style="3" customWidth="1"/>
    <col min="1268" max="1268" width="5.6328125" style="3" customWidth="1"/>
    <col min="1269" max="1269" width="9" style="3" customWidth="1"/>
    <col min="1270" max="1270" width="5.6328125" style="3" customWidth="1"/>
    <col min="1271" max="1271" width="9" style="3" customWidth="1"/>
    <col min="1272" max="1272" width="5.6328125" style="3" customWidth="1"/>
    <col min="1273" max="1273" width="9" style="3" customWidth="1"/>
    <col min="1274" max="1274" width="5.6328125" style="3" customWidth="1"/>
    <col min="1275" max="1275" width="9" style="3" customWidth="1"/>
    <col min="1276" max="1276" width="5.6328125" style="3" customWidth="1"/>
    <col min="1277" max="1277" width="9" style="3" customWidth="1"/>
    <col min="1278" max="1278" width="9" style="3"/>
    <col min="1279" max="1279" width="0.90625" style="3" customWidth="1"/>
    <col min="1280" max="1280" width="4.453125" style="3" customWidth="1"/>
    <col min="1281" max="1281" width="9" style="3"/>
    <col min="1282" max="1282" width="11.08984375" style="3" customWidth="1"/>
    <col min="1283" max="1283" width="0.90625" style="3" customWidth="1"/>
    <col min="1284" max="1284" width="4.6328125" style="3" customWidth="1"/>
    <col min="1285" max="1285" width="22.6328125" style="3" customWidth="1"/>
    <col min="1286" max="1289" width="0" style="3" hidden="1" customWidth="1"/>
    <col min="1290" max="1505" width="9" style="3"/>
    <col min="1506" max="1506" width="5.7265625" style="3" customWidth="1"/>
    <col min="1507" max="1508" width="29.6328125" style="3" customWidth="1"/>
    <col min="1509" max="1509" width="10.26953125" style="3" customWidth="1"/>
    <col min="1510" max="1510" width="5.7265625" style="3" customWidth="1"/>
    <col min="1511" max="1511" width="13.6328125" style="3" customWidth="1"/>
    <col min="1512" max="1512" width="14.6328125" style="3" customWidth="1"/>
    <col min="1513" max="1513" width="5.08984375" style="3" customWidth="1"/>
    <col min="1514" max="1514" width="12.6328125" style="3" customWidth="1"/>
    <col min="1515" max="1515" width="1.6328125" style="3" customWidth="1"/>
    <col min="1516" max="1516" width="11.7265625" style="3" bestFit="1" customWidth="1"/>
    <col min="1517" max="1517" width="13" style="3" bestFit="1" customWidth="1"/>
    <col min="1518" max="1521" width="11.7265625" style="3" bestFit="1" customWidth="1"/>
    <col min="1522" max="1522" width="10.453125" style="3" customWidth="1"/>
    <col min="1523" max="1523" width="0.90625" style="3" customWidth="1"/>
    <col min="1524" max="1524" width="5.6328125" style="3" customWidth="1"/>
    <col min="1525" max="1525" width="9" style="3" customWidth="1"/>
    <col min="1526" max="1526" width="5.6328125" style="3" customWidth="1"/>
    <col min="1527" max="1527" width="9" style="3" customWidth="1"/>
    <col min="1528" max="1528" width="5.6328125" style="3" customWidth="1"/>
    <col min="1529" max="1529" width="9" style="3" customWidth="1"/>
    <col min="1530" max="1530" width="5.6328125" style="3" customWidth="1"/>
    <col min="1531" max="1531" width="9" style="3" customWidth="1"/>
    <col min="1532" max="1532" width="5.6328125" style="3" customWidth="1"/>
    <col min="1533" max="1533" width="9" style="3" customWidth="1"/>
    <col min="1534" max="1534" width="9" style="3"/>
    <col min="1535" max="1535" width="0.90625" style="3" customWidth="1"/>
    <col min="1536" max="1536" width="4.453125" style="3" customWidth="1"/>
    <col min="1537" max="1537" width="9" style="3"/>
    <col min="1538" max="1538" width="11.08984375" style="3" customWidth="1"/>
    <col min="1539" max="1539" width="0.90625" style="3" customWidth="1"/>
    <col min="1540" max="1540" width="4.6328125" style="3" customWidth="1"/>
    <col min="1541" max="1541" width="22.6328125" style="3" customWidth="1"/>
    <col min="1542" max="1545" width="0" style="3" hidden="1" customWidth="1"/>
    <col min="1546" max="1761" width="9" style="3"/>
    <col min="1762" max="1762" width="5.7265625" style="3" customWidth="1"/>
    <col min="1763" max="1764" width="29.6328125" style="3" customWidth="1"/>
    <col min="1765" max="1765" width="10.26953125" style="3" customWidth="1"/>
    <col min="1766" max="1766" width="5.7265625" style="3" customWidth="1"/>
    <col min="1767" max="1767" width="13.6328125" style="3" customWidth="1"/>
    <col min="1768" max="1768" width="14.6328125" style="3" customWidth="1"/>
    <col min="1769" max="1769" width="5.08984375" style="3" customWidth="1"/>
    <col min="1770" max="1770" width="12.6328125" style="3" customWidth="1"/>
    <col min="1771" max="1771" width="1.6328125" style="3" customWidth="1"/>
    <col min="1772" max="1772" width="11.7265625" style="3" bestFit="1" customWidth="1"/>
    <col min="1773" max="1773" width="13" style="3" bestFit="1" customWidth="1"/>
    <col min="1774" max="1777" width="11.7265625" style="3" bestFit="1" customWidth="1"/>
    <col min="1778" max="1778" width="10.453125" style="3" customWidth="1"/>
    <col min="1779" max="1779" width="0.90625" style="3" customWidth="1"/>
    <col min="1780" max="1780" width="5.6328125" style="3" customWidth="1"/>
    <col min="1781" max="1781" width="9" style="3" customWidth="1"/>
    <col min="1782" max="1782" width="5.6328125" style="3" customWidth="1"/>
    <col min="1783" max="1783" width="9" style="3" customWidth="1"/>
    <col min="1784" max="1784" width="5.6328125" style="3" customWidth="1"/>
    <col min="1785" max="1785" width="9" style="3" customWidth="1"/>
    <col min="1786" max="1786" width="5.6328125" style="3" customWidth="1"/>
    <col min="1787" max="1787" width="9" style="3" customWidth="1"/>
    <col min="1788" max="1788" width="5.6328125" style="3" customWidth="1"/>
    <col min="1789" max="1789" width="9" style="3" customWidth="1"/>
    <col min="1790" max="1790" width="9" style="3"/>
    <col min="1791" max="1791" width="0.90625" style="3" customWidth="1"/>
    <col min="1792" max="1792" width="4.453125" style="3" customWidth="1"/>
    <col min="1793" max="1793" width="9" style="3"/>
    <col min="1794" max="1794" width="11.08984375" style="3" customWidth="1"/>
    <col min="1795" max="1795" width="0.90625" style="3" customWidth="1"/>
    <col min="1796" max="1796" width="4.6328125" style="3" customWidth="1"/>
    <col min="1797" max="1797" width="22.6328125" style="3" customWidth="1"/>
    <col min="1798" max="1801" width="0" style="3" hidden="1" customWidth="1"/>
    <col min="1802" max="2017" width="9" style="3"/>
    <col min="2018" max="2018" width="5.7265625" style="3" customWidth="1"/>
    <col min="2019" max="2020" width="29.6328125" style="3" customWidth="1"/>
    <col min="2021" max="2021" width="10.26953125" style="3" customWidth="1"/>
    <col min="2022" max="2022" width="5.7265625" style="3" customWidth="1"/>
    <col min="2023" max="2023" width="13.6328125" style="3" customWidth="1"/>
    <col min="2024" max="2024" width="14.6328125" style="3" customWidth="1"/>
    <col min="2025" max="2025" width="5.08984375" style="3" customWidth="1"/>
    <col min="2026" max="2026" width="12.6328125" style="3" customWidth="1"/>
    <col min="2027" max="2027" width="1.6328125" style="3" customWidth="1"/>
    <col min="2028" max="2028" width="11.7265625" style="3" bestFit="1" customWidth="1"/>
    <col min="2029" max="2029" width="13" style="3" bestFit="1" customWidth="1"/>
    <col min="2030" max="2033" width="11.7265625" style="3" bestFit="1" customWidth="1"/>
    <col min="2034" max="2034" width="10.453125" style="3" customWidth="1"/>
    <col min="2035" max="2035" width="0.90625" style="3" customWidth="1"/>
    <col min="2036" max="2036" width="5.6328125" style="3" customWidth="1"/>
    <col min="2037" max="2037" width="9" style="3" customWidth="1"/>
    <col min="2038" max="2038" width="5.6328125" style="3" customWidth="1"/>
    <col min="2039" max="2039" width="9" style="3" customWidth="1"/>
    <col min="2040" max="2040" width="5.6328125" style="3" customWidth="1"/>
    <col min="2041" max="2041" width="9" style="3" customWidth="1"/>
    <col min="2042" max="2042" width="5.6328125" style="3" customWidth="1"/>
    <col min="2043" max="2043" width="9" style="3" customWidth="1"/>
    <col min="2044" max="2044" width="5.6328125" style="3" customWidth="1"/>
    <col min="2045" max="2045" width="9" style="3" customWidth="1"/>
    <col min="2046" max="2046" width="9" style="3"/>
    <col min="2047" max="2047" width="0.90625" style="3" customWidth="1"/>
    <col min="2048" max="2048" width="4.453125" style="3" customWidth="1"/>
    <col min="2049" max="2049" width="9" style="3"/>
    <col min="2050" max="2050" width="11.08984375" style="3" customWidth="1"/>
    <col min="2051" max="2051" width="0.90625" style="3" customWidth="1"/>
    <col min="2052" max="2052" width="4.6328125" style="3" customWidth="1"/>
    <col min="2053" max="2053" width="22.6328125" style="3" customWidth="1"/>
    <col min="2054" max="2057" width="0" style="3" hidden="1" customWidth="1"/>
    <col min="2058" max="2273" width="9" style="3"/>
    <col min="2274" max="2274" width="5.7265625" style="3" customWidth="1"/>
    <col min="2275" max="2276" width="29.6328125" style="3" customWidth="1"/>
    <col min="2277" max="2277" width="10.26953125" style="3" customWidth="1"/>
    <col min="2278" max="2278" width="5.7265625" style="3" customWidth="1"/>
    <col min="2279" max="2279" width="13.6328125" style="3" customWidth="1"/>
    <col min="2280" max="2280" width="14.6328125" style="3" customWidth="1"/>
    <col min="2281" max="2281" width="5.08984375" style="3" customWidth="1"/>
    <col min="2282" max="2282" width="12.6328125" style="3" customWidth="1"/>
    <col min="2283" max="2283" width="1.6328125" style="3" customWidth="1"/>
    <col min="2284" max="2284" width="11.7265625" style="3" bestFit="1" customWidth="1"/>
    <col min="2285" max="2285" width="13" style="3" bestFit="1" customWidth="1"/>
    <col min="2286" max="2289" width="11.7265625" style="3" bestFit="1" customWidth="1"/>
    <col min="2290" max="2290" width="10.453125" style="3" customWidth="1"/>
    <col min="2291" max="2291" width="0.90625" style="3" customWidth="1"/>
    <col min="2292" max="2292" width="5.6328125" style="3" customWidth="1"/>
    <col min="2293" max="2293" width="9" style="3" customWidth="1"/>
    <col min="2294" max="2294" width="5.6328125" style="3" customWidth="1"/>
    <col min="2295" max="2295" width="9" style="3" customWidth="1"/>
    <col min="2296" max="2296" width="5.6328125" style="3" customWidth="1"/>
    <col min="2297" max="2297" width="9" style="3" customWidth="1"/>
    <col min="2298" max="2298" width="5.6328125" style="3" customWidth="1"/>
    <col min="2299" max="2299" width="9" style="3" customWidth="1"/>
    <col min="2300" max="2300" width="5.6328125" style="3" customWidth="1"/>
    <col min="2301" max="2301" width="9" style="3" customWidth="1"/>
    <col min="2302" max="2302" width="9" style="3"/>
    <col min="2303" max="2303" width="0.90625" style="3" customWidth="1"/>
    <col min="2304" max="2304" width="4.453125" style="3" customWidth="1"/>
    <col min="2305" max="2305" width="9" style="3"/>
    <col min="2306" max="2306" width="11.08984375" style="3" customWidth="1"/>
    <col min="2307" max="2307" width="0.90625" style="3" customWidth="1"/>
    <col min="2308" max="2308" width="4.6328125" style="3" customWidth="1"/>
    <col min="2309" max="2309" width="22.6328125" style="3" customWidth="1"/>
    <col min="2310" max="2313" width="0" style="3" hidden="1" customWidth="1"/>
    <col min="2314" max="2529" width="9" style="3"/>
    <col min="2530" max="2530" width="5.7265625" style="3" customWidth="1"/>
    <col min="2531" max="2532" width="29.6328125" style="3" customWidth="1"/>
    <col min="2533" max="2533" width="10.26953125" style="3" customWidth="1"/>
    <col min="2534" max="2534" width="5.7265625" style="3" customWidth="1"/>
    <col min="2535" max="2535" width="13.6328125" style="3" customWidth="1"/>
    <col min="2536" max="2536" width="14.6328125" style="3" customWidth="1"/>
    <col min="2537" max="2537" width="5.08984375" style="3" customWidth="1"/>
    <col min="2538" max="2538" width="12.6328125" style="3" customWidth="1"/>
    <col min="2539" max="2539" width="1.6328125" style="3" customWidth="1"/>
    <col min="2540" max="2540" width="11.7265625" style="3" bestFit="1" customWidth="1"/>
    <col min="2541" max="2541" width="13" style="3" bestFit="1" customWidth="1"/>
    <col min="2542" max="2545" width="11.7265625" style="3" bestFit="1" customWidth="1"/>
    <col min="2546" max="2546" width="10.453125" style="3" customWidth="1"/>
    <col min="2547" max="2547" width="0.90625" style="3" customWidth="1"/>
    <col min="2548" max="2548" width="5.6328125" style="3" customWidth="1"/>
    <col min="2549" max="2549" width="9" style="3" customWidth="1"/>
    <col min="2550" max="2550" width="5.6328125" style="3" customWidth="1"/>
    <col min="2551" max="2551" width="9" style="3" customWidth="1"/>
    <col min="2552" max="2552" width="5.6328125" style="3" customWidth="1"/>
    <col min="2553" max="2553" width="9" style="3" customWidth="1"/>
    <col min="2554" max="2554" width="5.6328125" style="3" customWidth="1"/>
    <col min="2555" max="2555" width="9" style="3" customWidth="1"/>
    <col min="2556" max="2556" width="5.6328125" style="3" customWidth="1"/>
    <col min="2557" max="2557" width="9" style="3" customWidth="1"/>
    <col min="2558" max="2558" width="9" style="3"/>
    <col min="2559" max="2559" width="0.90625" style="3" customWidth="1"/>
    <col min="2560" max="2560" width="4.453125" style="3" customWidth="1"/>
    <col min="2561" max="2561" width="9" style="3"/>
    <col min="2562" max="2562" width="11.08984375" style="3" customWidth="1"/>
    <col min="2563" max="2563" width="0.90625" style="3" customWidth="1"/>
    <col min="2564" max="2564" width="4.6328125" style="3" customWidth="1"/>
    <col min="2565" max="2565" width="22.6328125" style="3" customWidth="1"/>
    <col min="2566" max="2569" width="0" style="3" hidden="1" customWidth="1"/>
    <col min="2570" max="2785" width="9" style="3"/>
    <col min="2786" max="2786" width="5.7265625" style="3" customWidth="1"/>
    <col min="2787" max="2788" width="29.6328125" style="3" customWidth="1"/>
    <col min="2789" max="2789" width="10.26953125" style="3" customWidth="1"/>
    <col min="2790" max="2790" width="5.7265625" style="3" customWidth="1"/>
    <col min="2791" max="2791" width="13.6328125" style="3" customWidth="1"/>
    <col min="2792" max="2792" width="14.6328125" style="3" customWidth="1"/>
    <col min="2793" max="2793" width="5.08984375" style="3" customWidth="1"/>
    <col min="2794" max="2794" width="12.6328125" style="3" customWidth="1"/>
    <col min="2795" max="2795" width="1.6328125" style="3" customWidth="1"/>
    <col min="2796" max="2796" width="11.7265625" style="3" bestFit="1" customWidth="1"/>
    <col min="2797" max="2797" width="13" style="3" bestFit="1" customWidth="1"/>
    <col min="2798" max="2801" width="11.7265625" style="3" bestFit="1" customWidth="1"/>
    <col min="2802" max="2802" width="10.453125" style="3" customWidth="1"/>
    <col min="2803" max="2803" width="0.90625" style="3" customWidth="1"/>
    <col min="2804" max="2804" width="5.6328125" style="3" customWidth="1"/>
    <col min="2805" max="2805" width="9" style="3" customWidth="1"/>
    <col min="2806" max="2806" width="5.6328125" style="3" customWidth="1"/>
    <col min="2807" max="2807" width="9" style="3" customWidth="1"/>
    <col min="2808" max="2808" width="5.6328125" style="3" customWidth="1"/>
    <col min="2809" max="2809" width="9" style="3" customWidth="1"/>
    <col min="2810" max="2810" width="5.6328125" style="3" customWidth="1"/>
    <col min="2811" max="2811" width="9" style="3" customWidth="1"/>
    <col min="2812" max="2812" width="5.6328125" style="3" customWidth="1"/>
    <col min="2813" max="2813" width="9" style="3" customWidth="1"/>
    <col min="2814" max="2814" width="9" style="3"/>
    <col min="2815" max="2815" width="0.90625" style="3" customWidth="1"/>
    <col min="2816" max="2816" width="4.453125" style="3" customWidth="1"/>
    <col min="2817" max="2817" width="9" style="3"/>
    <col min="2818" max="2818" width="11.08984375" style="3" customWidth="1"/>
    <col min="2819" max="2819" width="0.90625" style="3" customWidth="1"/>
    <col min="2820" max="2820" width="4.6328125" style="3" customWidth="1"/>
    <col min="2821" max="2821" width="22.6328125" style="3" customWidth="1"/>
    <col min="2822" max="2825" width="0" style="3" hidden="1" customWidth="1"/>
    <col min="2826" max="3041" width="9" style="3"/>
    <col min="3042" max="3042" width="5.7265625" style="3" customWidth="1"/>
    <col min="3043" max="3044" width="29.6328125" style="3" customWidth="1"/>
    <col min="3045" max="3045" width="10.26953125" style="3" customWidth="1"/>
    <col min="3046" max="3046" width="5.7265625" style="3" customWidth="1"/>
    <col min="3047" max="3047" width="13.6328125" style="3" customWidth="1"/>
    <col min="3048" max="3048" width="14.6328125" style="3" customWidth="1"/>
    <col min="3049" max="3049" width="5.08984375" style="3" customWidth="1"/>
    <col min="3050" max="3050" width="12.6328125" style="3" customWidth="1"/>
    <col min="3051" max="3051" width="1.6328125" style="3" customWidth="1"/>
    <col min="3052" max="3052" width="11.7265625" style="3" bestFit="1" customWidth="1"/>
    <col min="3053" max="3053" width="13" style="3" bestFit="1" customWidth="1"/>
    <col min="3054" max="3057" width="11.7265625" style="3" bestFit="1" customWidth="1"/>
    <col min="3058" max="3058" width="10.453125" style="3" customWidth="1"/>
    <col min="3059" max="3059" width="0.90625" style="3" customWidth="1"/>
    <col min="3060" max="3060" width="5.6328125" style="3" customWidth="1"/>
    <col min="3061" max="3061" width="9" style="3" customWidth="1"/>
    <col min="3062" max="3062" width="5.6328125" style="3" customWidth="1"/>
    <col min="3063" max="3063" width="9" style="3" customWidth="1"/>
    <col min="3064" max="3064" width="5.6328125" style="3" customWidth="1"/>
    <col min="3065" max="3065" width="9" style="3" customWidth="1"/>
    <col min="3066" max="3066" width="5.6328125" style="3" customWidth="1"/>
    <col min="3067" max="3067" width="9" style="3" customWidth="1"/>
    <col min="3068" max="3068" width="5.6328125" style="3" customWidth="1"/>
    <col min="3069" max="3069" width="9" style="3" customWidth="1"/>
    <col min="3070" max="3070" width="9" style="3"/>
    <col min="3071" max="3071" width="0.90625" style="3" customWidth="1"/>
    <col min="3072" max="3072" width="4.453125" style="3" customWidth="1"/>
    <col min="3073" max="3073" width="9" style="3"/>
    <col min="3074" max="3074" width="11.08984375" style="3" customWidth="1"/>
    <col min="3075" max="3075" width="0.90625" style="3" customWidth="1"/>
    <col min="3076" max="3076" width="4.6328125" style="3" customWidth="1"/>
    <col min="3077" max="3077" width="22.6328125" style="3" customWidth="1"/>
    <col min="3078" max="3081" width="0" style="3" hidden="1" customWidth="1"/>
    <col min="3082" max="3297" width="9" style="3"/>
    <col min="3298" max="3298" width="5.7265625" style="3" customWidth="1"/>
    <col min="3299" max="3300" width="29.6328125" style="3" customWidth="1"/>
    <col min="3301" max="3301" width="10.26953125" style="3" customWidth="1"/>
    <col min="3302" max="3302" width="5.7265625" style="3" customWidth="1"/>
    <col min="3303" max="3303" width="13.6328125" style="3" customWidth="1"/>
    <col min="3304" max="3304" width="14.6328125" style="3" customWidth="1"/>
    <col min="3305" max="3305" width="5.08984375" style="3" customWidth="1"/>
    <col min="3306" max="3306" width="12.6328125" style="3" customWidth="1"/>
    <col min="3307" max="3307" width="1.6328125" style="3" customWidth="1"/>
    <col min="3308" max="3308" width="11.7265625" style="3" bestFit="1" customWidth="1"/>
    <col min="3309" max="3309" width="13" style="3" bestFit="1" customWidth="1"/>
    <col min="3310" max="3313" width="11.7265625" style="3" bestFit="1" customWidth="1"/>
    <col min="3314" max="3314" width="10.453125" style="3" customWidth="1"/>
    <col min="3315" max="3315" width="0.90625" style="3" customWidth="1"/>
    <col min="3316" max="3316" width="5.6328125" style="3" customWidth="1"/>
    <col min="3317" max="3317" width="9" style="3" customWidth="1"/>
    <col min="3318" max="3318" width="5.6328125" style="3" customWidth="1"/>
    <col min="3319" max="3319" width="9" style="3" customWidth="1"/>
    <col min="3320" max="3320" width="5.6328125" style="3" customWidth="1"/>
    <col min="3321" max="3321" width="9" style="3" customWidth="1"/>
    <col min="3322" max="3322" width="5.6328125" style="3" customWidth="1"/>
    <col min="3323" max="3323" width="9" style="3" customWidth="1"/>
    <col min="3324" max="3324" width="5.6328125" style="3" customWidth="1"/>
    <col min="3325" max="3325" width="9" style="3" customWidth="1"/>
    <col min="3326" max="3326" width="9" style="3"/>
    <col min="3327" max="3327" width="0.90625" style="3" customWidth="1"/>
    <col min="3328" max="3328" width="4.453125" style="3" customWidth="1"/>
    <col min="3329" max="3329" width="9" style="3"/>
    <col min="3330" max="3330" width="11.08984375" style="3" customWidth="1"/>
    <col min="3331" max="3331" width="0.90625" style="3" customWidth="1"/>
    <col min="3332" max="3332" width="4.6328125" style="3" customWidth="1"/>
    <col min="3333" max="3333" width="22.6328125" style="3" customWidth="1"/>
    <col min="3334" max="3337" width="0" style="3" hidden="1" customWidth="1"/>
    <col min="3338" max="3553" width="9" style="3"/>
    <col min="3554" max="3554" width="5.7265625" style="3" customWidth="1"/>
    <col min="3555" max="3556" width="29.6328125" style="3" customWidth="1"/>
    <col min="3557" max="3557" width="10.26953125" style="3" customWidth="1"/>
    <col min="3558" max="3558" width="5.7265625" style="3" customWidth="1"/>
    <col min="3559" max="3559" width="13.6328125" style="3" customWidth="1"/>
    <col min="3560" max="3560" width="14.6328125" style="3" customWidth="1"/>
    <col min="3561" max="3561" width="5.08984375" style="3" customWidth="1"/>
    <col min="3562" max="3562" width="12.6328125" style="3" customWidth="1"/>
    <col min="3563" max="3563" width="1.6328125" style="3" customWidth="1"/>
    <col min="3564" max="3564" width="11.7265625" style="3" bestFit="1" customWidth="1"/>
    <col min="3565" max="3565" width="13" style="3" bestFit="1" customWidth="1"/>
    <col min="3566" max="3569" width="11.7265625" style="3" bestFit="1" customWidth="1"/>
    <col min="3570" max="3570" width="10.453125" style="3" customWidth="1"/>
    <col min="3571" max="3571" width="0.90625" style="3" customWidth="1"/>
    <col min="3572" max="3572" width="5.6328125" style="3" customWidth="1"/>
    <col min="3573" max="3573" width="9" style="3" customWidth="1"/>
    <col min="3574" max="3574" width="5.6328125" style="3" customWidth="1"/>
    <col min="3575" max="3575" width="9" style="3" customWidth="1"/>
    <col min="3576" max="3576" width="5.6328125" style="3" customWidth="1"/>
    <col min="3577" max="3577" width="9" style="3" customWidth="1"/>
    <col min="3578" max="3578" width="5.6328125" style="3" customWidth="1"/>
    <col min="3579" max="3579" width="9" style="3" customWidth="1"/>
    <col min="3580" max="3580" width="5.6328125" style="3" customWidth="1"/>
    <col min="3581" max="3581" width="9" style="3" customWidth="1"/>
    <col min="3582" max="3582" width="9" style="3"/>
    <col min="3583" max="3583" width="0.90625" style="3" customWidth="1"/>
    <col min="3584" max="3584" width="4.453125" style="3" customWidth="1"/>
    <col min="3585" max="3585" width="9" style="3"/>
    <col min="3586" max="3586" width="11.08984375" style="3" customWidth="1"/>
    <col min="3587" max="3587" width="0.90625" style="3" customWidth="1"/>
    <col min="3588" max="3588" width="4.6328125" style="3" customWidth="1"/>
    <col min="3589" max="3589" width="22.6328125" style="3" customWidth="1"/>
    <col min="3590" max="3593" width="0" style="3" hidden="1" customWidth="1"/>
    <col min="3594" max="3809" width="9" style="3"/>
    <col min="3810" max="3810" width="5.7265625" style="3" customWidth="1"/>
    <col min="3811" max="3812" width="29.6328125" style="3" customWidth="1"/>
    <col min="3813" max="3813" width="10.26953125" style="3" customWidth="1"/>
    <col min="3814" max="3814" width="5.7265625" style="3" customWidth="1"/>
    <col min="3815" max="3815" width="13.6328125" style="3" customWidth="1"/>
    <col min="3816" max="3816" width="14.6328125" style="3" customWidth="1"/>
    <col min="3817" max="3817" width="5.08984375" style="3" customWidth="1"/>
    <col min="3818" max="3818" width="12.6328125" style="3" customWidth="1"/>
    <col min="3819" max="3819" width="1.6328125" style="3" customWidth="1"/>
    <col min="3820" max="3820" width="11.7265625" style="3" bestFit="1" customWidth="1"/>
    <col min="3821" max="3821" width="13" style="3" bestFit="1" customWidth="1"/>
    <col min="3822" max="3825" width="11.7265625" style="3" bestFit="1" customWidth="1"/>
    <col min="3826" max="3826" width="10.453125" style="3" customWidth="1"/>
    <col min="3827" max="3827" width="0.90625" style="3" customWidth="1"/>
    <col min="3828" max="3828" width="5.6328125" style="3" customWidth="1"/>
    <col min="3829" max="3829" width="9" style="3" customWidth="1"/>
    <col min="3830" max="3830" width="5.6328125" style="3" customWidth="1"/>
    <col min="3831" max="3831" width="9" style="3" customWidth="1"/>
    <col min="3832" max="3832" width="5.6328125" style="3" customWidth="1"/>
    <col min="3833" max="3833" width="9" style="3" customWidth="1"/>
    <col min="3834" max="3834" width="5.6328125" style="3" customWidth="1"/>
    <col min="3835" max="3835" width="9" style="3" customWidth="1"/>
    <col min="3836" max="3836" width="5.6328125" style="3" customWidth="1"/>
    <col min="3837" max="3837" width="9" style="3" customWidth="1"/>
    <col min="3838" max="3838" width="9" style="3"/>
    <col min="3839" max="3839" width="0.90625" style="3" customWidth="1"/>
    <col min="3840" max="3840" width="4.453125" style="3" customWidth="1"/>
    <col min="3841" max="3841" width="9" style="3"/>
    <col min="3842" max="3842" width="11.08984375" style="3" customWidth="1"/>
    <col min="3843" max="3843" width="0.90625" style="3" customWidth="1"/>
    <col min="3844" max="3844" width="4.6328125" style="3" customWidth="1"/>
    <col min="3845" max="3845" width="22.6328125" style="3" customWidth="1"/>
    <col min="3846" max="3849" width="0" style="3" hidden="1" customWidth="1"/>
    <col min="3850" max="4065" width="9" style="3"/>
    <col min="4066" max="4066" width="5.7265625" style="3" customWidth="1"/>
    <col min="4067" max="4068" width="29.6328125" style="3" customWidth="1"/>
    <col min="4069" max="4069" width="10.26953125" style="3" customWidth="1"/>
    <col min="4070" max="4070" width="5.7265625" style="3" customWidth="1"/>
    <col min="4071" max="4071" width="13.6328125" style="3" customWidth="1"/>
    <col min="4072" max="4072" width="14.6328125" style="3" customWidth="1"/>
    <col min="4073" max="4073" width="5.08984375" style="3" customWidth="1"/>
    <col min="4074" max="4074" width="12.6328125" style="3" customWidth="1"/>
    <col min="4075" max="4075" width="1.6328125" style="3" customWidth="1"/>
    <col min="4076" max="4076" width="11.7265625" style="3" bestFit="1" customWidth="1"/>
    <col min="4077" max="4077" width="13" style="3" bestFit="1" customWidth="1"/>
    <col min="4078" max="4081" width="11.7265625" style="3" bestFit="1" customWidth="1"/>
    <col min="4082" max="4082" width="10.453125" style="3" customWidth="1"/>
    <col min="4083" max="4083" width="0.90625" style="3" customWidth="1"/>
    <col min="4084" max="4084" width="5.6328125" style="3" customWidth="1"/>
    <col min="4085" max="4085" width="9" style="3" customWidth="1"/>
    <col min="4086" max="4086" width="5.6328125" style="3" customWidth="1"/>
    <col min="4087" max="4087" width="9" style="3" customWidth="1"/>
    <col min="4088" max="4088" width="5.6328125" style="3" customWidth="1"/>
    <col min="4089" max="4089" width="9" style="3" customWidth="1"/>
    <col min="4090" max="4090" width="5.6328125" style="3" customWidth="1"/>
    <col min="4091" max="4091" width="9" style="3" customWidth="1"/>
    <col min="4092" max="4092" width="5.6328125" style="3" customWidth="1"/>
    <col min="4093" max="4093" width="9" style="3" customWidth="1"/>
    <col min="4094" max="4094" width="9" style="3"/>
    <col min="4095" max="4095" width="0.90625" style="3" customWidth="1"/>
    <col min="4096" max="4096" width="4.453125" style="3" customWidth="1"/>
    <col min="4097" max="4097" width="9" style="3"/>
    <col min="4098" max="4098" width="11.08984375" style="3" customWidth="1"/>
    <col min="4099" max="4099" width="0.90625" style="3" customWidth="1"/>
    <col min="4100" max="4100" width="4.6328125" style="3" customWidth="1"/>
    <col min="4101" max="4101" width="22.6328125" style="3" customWidth="1"/>
    <col min="4102" max="4105" width="0" style="3" hidden="1" customWidth="1"/>
    <col min="4106" max="4321" width="9" style="3"/>
    <col min="4322" max="4322" width="5.7265625" style="3" customWidth="1"/>
    <col min="4323" max="4324" width="29.6328125" style="3" customWidth="1"/>
    <col min="4325" max="4325" width="10.26953125" style="3" customWidth="1"/>
    <col min="4326" max="4326" width="5.7265625" style="3" customWidth="1"/>
    <col min="4327" max="4327" width="13.6328125" style="3" customWidth="1"/>
    <col min="4328" max="4328" width="14.6328125" style="3" customWidth="1"/>
    <col min="4329" max="4329" width="5.08984375" style="3" customWidth="1"/>
    <col min="4330" max="4330" width="12.6328125" style="3" customWidth="1"/>
    <col min="4331" max="4331" width="1.6328125" style="3" customWidth="1"/>
    <col min="4332" max="4332" width="11.7265625" style="3" bestFit="1" customWidth="1"/>
    <col min="4333" max="4333" width="13" style="3" bestFit="1" customWidth="1"/>
    <col min="4334" max="4337" width="11.7265625" style="3" bestFit="1" customWidth="1"/>
    <col min="4338" max="4338" width="10.453125" style="3" customWidth="1"/>
    <col min="4339" max="4339" width="0.90625" style="3" customWidth="1"/>
    <col min="4340" max="4340" width="5.6328125" style="3" customWidth="1"/>
    <col min="4341" max="4341" width="9" style="3" customWidth="1"/>
    <col min="4342" max="4342" width="5.6328125" style="3" customWidth="1"/>
    <col min="4343" max="4343" width="9" style="3" customWidth="1"/>
    <col min="4344" max="4344" width="5.6328125" style="3" customWidth="1"/>
    <col min="4345" max="4345" width="9" style="3" customWidth="1"/>
    <col min="4346" max="4346" width="5.6328125" style="3" customWidth="1"/>
    <col min="4347" max="4347" width="9" style="3" customWidth="1"/>
    <col min="4348" max="4348" width="5.6328125" style="3" customWidth="1"/>
    <col min="4349" max="4349" width="9" style="3" customWidth="1"/>
    <col min="4350" max="4350" width="9" style="3"/>
    <col min="4351" max="4351" width="0.90625" style="3" customWidth="1"/>
    <col min="4352" max="4352" width="4.453125" style="3" customWidth="1"/>
    <col min="4353" max="4353" width="9" style="3"/>
    <col min="4354" max="4354" width="11.08984375" style="3" customWidth="1"/>
    <col min="4355" max="4355" width="0.90625" style="3" customWidth="1"/>
    <col min="4356" max="4356" width="4.6328125" style="3" customWidth="1"/>
    <col min="4357" max="4357" width="22.6328125" style="3" customWidth="1"/>
    <col min="4358" max="4361" width="0" style="3" hidden="1" customWidth="1"/>
    <col min="4362" max="4577" width="9" style="3"/>
    <col min="4578" max="4578" width="5.7265625" style="3" customWidth="1"/>
    <col min="4579" max="4580" width="29.6328125" style="3" customWidth="1"/>
    <col min="4581" max="4581" width="10.26953125" style="3" customWidth="1"/>
    <col min="4582" max="4582" width="5.7265625" style="3" customWidth="1"/>
    <col min="4583" max="4583" width="13.6328125" style="3" customWidth="1"/>
    <col min="4584" max="4584" width="14.6328125" style="3" customWidth="1"/>
    <col min="4585" max="4585" width="5.08984375" style="3" customWidth="1"/>
    <col min="4586" max="4586" width="12.6328125" style="3" customWidth="1"/>
    <col min="4587" max="4587" width="1.6328125" style="3" customWidth="1"/>
    <col min="4588" max="4588" width="11.7265625" style="3" bestFit="1" customWidth="1"/>
    <col min="4589" max="4589" width="13" style="3" bestFit="1" customWidth="1"/>
    <col min="4590" max="4593" width="11.7265625" style="3" bestFit="1" customWidth="1"/>
    <col min="4594" max="4594" width="10.453125" style="3" customWidth="1"/>
    <col min="4595" max="4595" width="0.90625" style="3" customWidth="1"/>
    <col min="4596" max="4596" width="5.6328125" style="3" customWidth="1"/>
    <col min="4597" max="4597" width="9" style="3" customWidth="1"/>
    <col min="4598" max="4598" width="5.6328125" style="3" customWidth="1"/>
    <col min="4599" max="4599" width="9" style="3" customWidth="1"/>
    <col min="4600" max="4600" width="5.6328125" style="3" customWidth="1"/>
    <col min="4601" max="4601" width="9" style="3" customWidth="1"/>
    <col min="4602" max="4602" width="5.6328125" style="3" customWidth="1"/>
    <col min="4603" max="4603" width="9" style="3" customWidth="1"/>
    <col min="4604" max="4604" width="5.6328125" style="3" customWidth="1"/>
    <col min="4605" max="4605" width="9" style="3" customWidth="1"/>
    <col min="4606" max="4606" width="9" style="3"/>
    <col min="4607" max="4607" width="0.90625" style="3" customWidth="1"/>
    <col min="4608" max="4608" width="4.453125" style="3" customWidth="1"/>
    <col min="4609" max="4609" width="9" style="3"/>
    <col min="4610" max="4610" width="11.08984375" style="3" customWidth="1"/>
    <col min="4611" max="4611" width="0.90625" style="3" customWidth="1"/>
    <col min="4612" max="4612" width="4.6328125" style="3" customWidth="1"/>
    <col min="4613" max="4613" width="22.6328125" style="3" customWidth="1"/>
    <col min="4614" max="4617" width="0" style="3" hidden="1" customWidth="1"/>
    <col min="4618" max="4833" width="9" style="3"/>
    <col min="4834" max="4834" width="5.7265625" style="3" customWidth="1"/>
    <col min="4835" max="4836" width="29.6328125" style="3" customWidth="1"/>
    <col min="4837" max="4837" width="10.26953125" style="3" customWidth="1"/>
    <col min="4838" max="4838" width="5.7265625" style="3" customWidth="1"/>
    <col min="4839" max="4839" width="13.6328125" style="3" customWidth="1"/>
    <col min="4840" max="4840" width="14.6328125" style="3" customWidth="1"/>
    <col min="4841" max="4841" width="5.08984375" style="3" customWidth="1"/>
    <col min="4842" max="4842" width="12.6328125" style="3" customWidth="1"/>
    <col min="4843" max="4843" width="1.6328125" style="3" customWidth="1"/>
    <col min="4844" max="4844" width="11.7265625" style="3" bestFit="1" customWidth="1"/>
    <col min="4845" max="4845" width="13" style="3" bestFit="1" customWidth="1"/>
    <col min="4846" max="4849" width="11.7265625" style="3" bestFit="1" customWidth="1"/>
    <col min="4850" max="4850" width="10.453125" style="3" customWidth="1"/>
    <col min="4851" max="4851" width="0.90625" style="3" customWidth="1"/>
    <col min="4852" max="4852" width="5.6328125" style="3" customWidth="1"/>
    <col min="4853" max="4853" width="9" style="3" customWidth="1"/>
    <col min="4854" max="4854" width="5.6328125" style="3" customWidth="1"/>
    <col min="4855" max="4855" width="9" style="3" customWidth="1"/>
    <col min="4856" max="4856" width="5.6328125" style="3" customWidth="1"/>
    <col min="4857" max="4857" width="9" style="3" customWidth="1"/>
    <col min="4858" max="4858" width="5.6328125" style="3" customWidth="1"/>
    <col min="4859" max="4859" width="9" style="3" customWidth="1"/>
    <col min="4860" max="4860" width="5.6328125" style="3" customWidth="1"/>
    <col min="4861" max="4861" width="9" style="3" customWidth="1"/>
    <col min="4862" max="4862" width="9" style="3"/>
    <col min="4863" max="4863" width="0.90625" style="3" customWidth="1"/>
    <col min="4864" max="4864" width="4.453125" style="3" customWidth="1"/>
    <col min="4865" max="4865" width="9" style="3"/>
    <col min="4866" max="4866" width="11.08984375" style="3" customWidth="1"/>
    <col min="4867" max="4867" width="0.90625" style="3" customWidth="1"/>
    <col min="4868" max="4868" width="4.6328125" style="3" customWidth="1"/>
    <col min="4869" max="4869" width="22.6328125" style="3" customWidth="1"/>
    <col min="4870" max="4873" width="0" style="3" hidden="1" customWidth="1"/>
    <col min="4874" max="5089" width="9" style="3"/>
    <col min="5090" max="5090" width="5.7265625" style="3" customWidth="1"/>
    <col min="5091" max="5092" width="29.6328125" style="3" customWidth="1"/>
    <col min="5093" max="5093" width="10.26953125" style="3" customWidth="1"/>
    <col min="5094" max="5094" width="5.7265625" style="3" customWidth="1"/>
    <col min="5095" max="5095" width="13.6328125" style="3" customWidth="1"/>
    <col min="5096" max="5096" width="14.6328125" style="3" customWidth="1"/>
    <col min="5097" max="5097" width="5.08984375" style="3" customWidth="1"/>
    <col min="5098" max="5098" width="12.6328125" style="3" customWidth="1"/>
    <col min="5099" max="5099" width="1.6328125" style="3" customWidth="1"/>
    <col min="5100" max="5100" width="11.7265625" style="3" bestFit="1" customWidth="1"/>
    <col min="5101" max="5101" width="13" style="3" bestFit="1" customWidth="1"/>
    <col min="5102" max="5105" width="11.7265625" style="3" bestFit="1" customWidth="1"/>
    <col min="5106" max="5106" width="10.453125" style="3" customWidth="1"/>
    <col min="5107" max="5107" width="0.90625" style="3" customWidth="1"/>
    <col min="5108" max="5108" width="5.6328125" style="3" customWidth="1"/>
    <col min="5109" max="5109" width="9" style="3" customWidth="1"/>
    <col min="5110" max="5110" width="5.6328125" style="3" customWidth="1"/>
    <col min="5111" max="5111" width="9" style="3" customWidth="1"/>
    <col min="5112" max="5112" width="5.6328125" style="3" customWidth="1"/>
    <col min="5113" max="5113" width="9" style="3" customWidth="1"/>
    <col min="5114" max="5114" width="5.6328125" style="3" customWidth="1"/>
    <col min="5115" max="5115" width="9" style="3" customWidth="1"/>
    <col min="5116" max="5116" width="5.6328125" style="3" customWidth="1"/>
    <col min="5117" max="5117" width="9" style="3" customWidth="1"/>
    <col min="5118" max="5118" width="9" style="3"/>
    <col min="5119" max="5119" width="0.90625" style="3" customWidth="1"/>
    <col min="5120" max="5120" width="4.453125" style="3" customWidth="1"/>
    <col min="5121" max="5121" width="9" style="3"/>
    <col min="5122" max="5122" width="11.08984375" style="3" customWidth="1"/>
    <col min="5123" max="5123" width="0.90625" style="3" customWidth="1"/>
    <col min="5124" max="5124" width="4.6328125" style="3" customWidth="1"/>
    <col min="5125" max="5125" width="22.6328125" style="3" customWidth="1"/>
    <col min="5126" max="5129" width="0" style="3" hidden="1" customWidth="1"/>
    <col min="5130" max="5345" width="9" style="3"/>
    <col min="5346" max="5346" width="5.7265625" style="3" customWidth="1"/>
    <col min="5347" max="5348" width="29.6328125" style="3" customWidth="1"/>
    <col min="5349" max="5349" width="10.26953125" style="3" customWidth="1"/>
    <col min="5350" max="5350" width="5.7265625" style="3" customWidth="1"/>
    <col min="5351" max="5351" width="13.6328125" style="3" customWidth="1"/>
    <col min="5352" max="5352" width="14.6328125" style="3" customWidth="1"/>
    <col min="5353" max="5353" width="5.08984375" style="3" customWidth="1"/>
    <col min="5354" max="5354" width="12.6328125" style="3" customWidth="1"/>
    <col min="5355" max="5355" width="1.6328125" style="3" customWidth="1"/>
    <col min="5356" max="5356" width="11.7265625" style="3" bestFit="1" customWidth="1"/>
    <col min="5357" max="5357" width="13" style="3" bestFit="1" customWidth="1"/>
    <col min="5358" max="5361" width="11.7265625" style="3" bestFit="1" customWidth="1"/>
    <col min="5362" max="5362" width="10.453125" style="3" customWidth="1"/>
    <col min="5363" max="5363" width="0.90625" style="3" customWidth="1"/>
    <col min="5364" max="5364" width="5.6328125" style="3" customWidth="1"/>
    <col min="5365" max="5365" width="9" style="3" customWidth="1"/>
    <col min="5366" max="5366" width="5.6328125" style="3" customWidth="1"/>
    <col min="5367" max="5367" width="9" style="3" customWidth="1"/>
    <col min="5368" max="5368" width="5.6328125" style="3" customWidth="1"/>
    <col min="5369" max="5369" width="9" style="3" customWidth="1"/>
    <col min="5370" max="5370" width="5.6328125" style="3" customWidth="1"/>
    <col min="5371" max="5371" width="9" style="3" customWidth="1"/>
    <col min="5372" max="5372" width="5.6328125" style="3" customWidth="1"/>
    <col min="5373" max="5373" width="9" style="3" customWidth="1"/>
    <col min="5374" max="5374" width="9" style="3"/>
    <col min="5375" max="5375" width="0.90625" style="3" customWidth="1"/>
    <col min="5376" max="5376" width="4.453125" style="3" customWidth="1"/>
    <col min="5377" max="5377" width="9" style="3"/>
    <col min="5378" max="5378" width="11.08984375" style="3" customWidth="1"/>
    <col min="5379" max="5379" width="0.90625" style="3" customWidth="1"/>
    <col min="5380" max="5380" width="4.6328125" style="3" customWidth="1"/>
    <col min="5381" max="5381" width="22.6328125" style="3" customWidth="1"/>
    <col min="5382" max="5385" width="0" style="3" hidden="1" customWidth="1"/>
    <col min="5386" max="5601" width="9" style="3"/>
    <col min="5602" max="5602" width="5.7265625" style="3" customWidth="1"/>
    <col min="5603" max="5604" width="29.6328125" style="3" customWidth="1"/>
    <col min="5605" max="5605" width="10.26953125" style="3" customWidth="1"/>
    <col min="5606" max="5606" width="5.7265625" style="3" customWidth="1"/>
    <col min="5607" max="5607" width="13.6328125" style="3" customWidth="1"/>
    <col min="5608" max="5608" width="14.6328125" style="3" customWidth="1"/>
    <col min="5609" max="5609" width="5.08984375" style="3" customWidth="1"/>
    <col min="5610" max="5610" width="12.6328125" style="3" customWidth="1"/>
    <col min="5611" max="5611" width="1.6328125" style="3" customWidth="1"/>
    <col min="5612" max="5612" width="11.7265625" style="3" bestFit="1" customWidth="1"/>
    <col min="5613" max="5613" width="13" style="3" bestFit="1" customWidth="1"/>
    <col min="5614" max="5617" width="11.7265625" style="3" bestFit="1" customWidth="1"/>
    <col min="5618" max="5618" width="10.453125" style="3" customWidth="1"/>
    <col min="5619" max="5619" width="0.90625" style="3" customWidth="1"/>
    <col min="5620" max="5620" width="5.6328125" style="3" customWidth="1"/>
    <col min="5621" max="5621" width="9" style="3" customWidth="1"/>
    <col min="5622" max="5622" width="5.6328125" style="3" customWidth="1"/>
    <col min="5623" max="5623" width="9" style="3" customWidth="1"/>
    <col min="5624" max="5624" width="5.6328125" style="3" customWidth="1"/>
    <col min="5625" max="5625" width="9" style="3" customWidth="1"/>
    <col min="5626" max="5626" width="5.6328125" style="3" customWidth="1"/>
    <col min="5627" max="5627" width="9" style="3" customWidth="1"/>
    <col min="5628" max="5628" width="5.6328125" style="3" customWidth="1"/>
    <col min="5629" max="5629" width="9" style="3" customWidth="1"/>
    <col min="5630" max="5630" width="9" style="3"/>
    <col min="5631" max="5631" width="0.90625" style="3" customWidth="1"/>
    <col min="5632" max="5632" width="4.453125" style="3" customWidth="1"/>
    <col min="5633" max="5633" width="9" style="3"/>
    <col min="5634" max="5634" width="11.08984375" style="3" customWidth="1"/>
    <col min="5635" max="5635" width="0.90625" style="3" customWidth="1"/>
    <col min="5636" max="5636" width="4.6328125" style="3" customWidth="1"/>
    <col min="5637" max="5637" width="22.6328125" style="3" customWidth="1"/>
    <col min="5638" max="5641" width="0" style="3" hidden="1" customWidth="1"/>
    <col min="5642" max="5857" width="9" style="3"/>
    <col min="5858" max="5858" width="5.7265625" style="3" customWidth="1"/>
    <col min="5859" max="5860" width="29.6328125" style="3" customWidth="1"/>
    <col min="5861" max="5861" width="10.26953125" style="3" customWidth="1"/>
    <col min="5862" max="5862" width="5.7265625" style="3" customWidth="1"/>
    <col min="5863" max="5863" width="13.6328125" style="3" customWidth="1"/>
    <col min="5864" max="5864" width="14.6328125" style="3" customWidth="1"/>
    <col min="5865" max="5865" width="5.08984375" style="3" customWidth="1"/>
    <col min="5866" max="5866" width="12.6328125" style="3" customWidth="1"/>
    <col min="5867" max="5867" width="1.6328125" style="3" customWidth="1"/>
    <col min="5868" max="5868" width="11.7265625" style="3" bestFit="1" customWidth="1"/>
    <col min="5869" max="5869" width="13" style="3" bestFit="1" customWidth="1"/>
    <col min="5870" max="5873" width="11.7265625" style="3" bestFit="1" customWidth="1"/>
    <col min="5874" max="5874" width="10.453125" style="3" customWidth="1"/>
    <col min="5875" max="5875" width="0.90625" style="3" customWidth="1"/>
    <col min="5876" max="5876" width="5.6328125" style="3" customWidth="1"/>
    <col min="5877" max="5877" width="9" style="3" customWidth="1"/>
    <col min="5878" max="5878" width="5.6328125" style="3" customWidth="1"/>
    <col min="5879" max="5879" width="9" style="3" customWidth="1"/>
    <col min="5880" max="5880" width="5.6328125" style="3" customWidth="1"/>
    <col min="5881" max="5881" width="9" style="3" customWidth="1"/>
    <col min="5882" max="5882" width="5.6328125" style="3" customWidth="1"/>
    <col min="5883" max="5883" width="9" style="3" customWidth="1"/>
    <col min="5884" max="5884" width="5.6328125" style="3" customWidth="1"/>
    <col min="5885" max="5885" width="9" style="3" customWidth="1"/>
    <col min="5886" max="5886" width="9" style="3"/>
    <col min="5887" max="5887" width="0.90625" style="3" customWidth="1"/>
    <col min="5888" max="5888" width="4.453125" style="3" customWidth="1"/>
    <col min="5889" max="5889" width="9" style="3"/>
    <col min="5890" max="5890" width="11.08984375" style="3" customWidth="1"/>
    <col min="5891" max="5891" width="0.90625" style="3" customWidth="1"/>
    <col min="5892" max="5892" width="4.6328125" style="3" customWidth="1"/>
    <col min="5893" max="5893" width="22.6328125" style="3" customWidth="1"/>
    <col min="5894" max="5897" width="0" style="3" hidden="1" customWidth="1"/>
    <col min="5898" max="6113" width="9" style="3"/>
    <col min="6114" max="6114" width="5.7265625" style="3" customWidth="1"/>
    <col min="6115" max="6116" width="29.6328125" style="3" customWidth="1"/>
    <col min="6117" max="6117" width="10.26953125" style="3" customWidth="1"/>
    <col min="6118" max="6118" width="5.7265625" style="3" customWidth="1"/>
    <col min="6119" max="6119" width="13.6328125" style="3" customWidth="1"/>
    <col min="6120" max="6120" width="14.6328125" style="3" customWidth="1"/>
    <col min="6121" max="6121" width="5.08984375" style="3" customWidth="1"/>
    <col min="6122" max="6122" width="12.6328125" style="3" customWidth="1"/>
    <col min="6123" max="6123" width="1.6328125" style="3" customWidth="1"/>
    <col min="6124" max="6124" width="11.7265625" style="3" bestFit="1" customWidth="1"/>
    <col min="6125" max="6125" width="13" style="3" bestFit="1" customWidth="1"/>
    <col min="6126" max="6129" width="11.7265625" style="3" bestFit="1" customWidth="1"/>
    <col min="6130" max="6130" width="10.453125" style="3" customWidth="1"/>
    <col min="6131" max="6131" width="0.90625" style="3" customWidth="1"/>
    <col min="6132" max="6132" width="5.6328125" style="3" customWidth="1"/>
    <col min="6133" max="6133" width="9" style="3" customWidth="1"/>
    <col min="6134" max="6134" width="5.6328125" style="3" customWidth="1"/>
    <col min="6135" max="6135" width="9" style="3" customWidth="1"/>
    <col min="6136" max="6136" width="5.6328125" style="3" customWidth="1"/>
    <col min="6137" max="6137" width="9" style="3" customWidth="1"/>
    <col min="6138" max="6138" width="5.6328125" style="3" customWidth="1"/>
    <col min="6139" max="6139" width="9" style="3" customWidth="1"/>
    <col min="6140" max="6140" width="5.6328125" style="3" customWidth="1"/>
    <col min="6141" max="6141" width="9" style="3" customWidth="1"/>
    <col min="6142" max="6142" width="9" style="3"/>
    <col min="6143" max="6143" width="0.90625" style="3" customWidth="1"/>
    <col min="6144" max="6144" width="4.453125" style="3" customWidth="1"/>
    <col min="6145" max="6145" width="9" style="3"/>
    <col min="6146" max="6146" width="11.08984375" style="3" customWidth="1"/>
    <col min="6147" max="6147" width="0.90625" style="3" customWidth="1"/>
    <col min="6148" max="6148" width="4.6328125" style="3" customWidth="1"/>
    <col min="6149" max="6149" width="22.6328125" style="3" customWidth="1"/>
    <col min="6150" max="6153" width="0" style="3" hidden="1" customWidth="1"/>
    <col min="6154" max="6369" width="9" style="3"/>
    <col min="6370" max="6370" width="5.7265625" style="3" customWidth="1"/>
    <col min="6371" max="6372" width="29.6328125" style="3" customWidth="1"/>
    <col min="6373" max="6373" width="10.26953125" style="3" customWidth="1"/>
    <col min="6374" max="6374" width="5.7265625" style="3" customWidth="1"/>
    <col min="6375" max="6375" width="13.6328125" style="3" customWidth="1"/>
    <col min="6376" max="6376" width="14.6328125" style="3" customWidth="1"/>
    <col min="6377" max="6377" width="5.08984375" style="3" customWidth="1"/>
    <col min="6378" max="6378" width="12.6328125" style="3" customWidth="1"/>
    <col min="6379" max="6379" width="1.6328125" style="3" customWidth="1"/>
    <col min="6380" max="6380" width="11.7265625" style="3" bestFit="1" customWidth="1"/>
    <col min="6381" max="6381" width="13" style="3" bestFit="1" customWidth="1"/>
    <col min="6382" max="6385" width="11.7265625" style="3" bestFit="1" customWidth="1"/>
    <col min="6386" max="6386" width="10.453125" style="3" customWidth="1"/>
    <col min="6387" max="6387" width="0.90625" style="3" customWidth="1"/>
    <col min="6388" max="6388" width="5.6328125" style="3" customWidth="1"/>
    <col min="6389" max="6389" width="9" style="3" customWidth="1"/>
    <col min="6390" max="6390" width="5.6328125" style="3" customWidth="1"/>
    <col min="6391" max="6391" width="9" style="3" customWidth="1"/>
    <col min="6392" max="6392" width="5.6328125" style="3" customWidth="1"/>
    <col min="6393" max="6393" width="9" style="3" customWidth="1"/>
    <col min="6394" max="6394" width="5.6328125" style="3" customWidth="1"/>
    <col min="6395" max="6395" width="9" style="3" customWidth="1"/>
    <col min="6396" max="6396" width="5.6328125" style="3" customWidth="1"/>
    <col min="6397" max="6397" width="9" style="3" customWidth="1"/>
    <col min="6398" max="6398" width="9" style="3"/>
    <col min="6399" max="6399" width="0.90625" style="3" customWidth="1"/>
    <col min="6400" max="6400" width="4.453125" style="3" customWidth="1"/>
    <col min="6401" max="6401" width="9" style="3"/>
    <col min="6402" max="6402" width="11.08984375" style="3" customWidth="1"/>
    <col min="6403" max="6403" width="0.90625" style="3" customWidth="1"/>
    <col min="6404" max="6404" width="4.6328125" style="3" customWidth="1"/>
    <col min="6405" max="6405" width="22.6328125" style="3" customWidth="1"/>
    <col min="6406" max="6409" width="0" style="3" hidden="1" customWidth="1"/>
    <col min="6410" max="6625" width="9" style="3"/>
    <col min="6626" max="6626" width="5.7265625" style="3" customWidth="1"/>
    <col min="6627" max="6628" width="29.6328125" style="3" customWidth="1"/>
    <col min="6629" max="6629" width="10.26953125" style="3" customWidth="1"/>
    <col min="6630" max="6630" width="5.7265625" style="3" customWidth="1"/>
    <col min="6631" max="6631" width="13.6328125" style="3" customWidth="1"/>
    <col min="6632" max="6632" width="14.6328125" style="3" customWidth="1"/>
    <col min="6633" max="6633" width="5.08984375" style="3" customWidth="1"/>
    <col min="6634" max="6634" width="12.6328125" style="3" customWidth="1"/>
    <col min="6635" max="6635" width="1.6328125" style="3" customWidth="1"/>
    <col min="6636" max="6636" width="11.7265625" style="3" bestFit="1" customWidth="1"/>
    <col min="6637" max="6637" width="13" style="3" bestFit="1" customWidth="1"/>
    <col min="6638" max="6641" width="11.7265625" style="3" bestFit="1" customWidth="1"/>
    <col min="6642" max="6642" width="10.453125" style="3" customWidth="1"/>
    <col min="6643" max="6643" width="0.90625" style="3" customWidth="1"/>
    <col min="6644" max="6644" width="5.6328125" style="3" customWidth="1"/>
    <col min="6645" max="6645" width="9" style="3" customWidth="1"/>
    <col min="6646" max="6646" width="5.6328125" style="3" customWidth="1"/>
    <col min="6647" max="6647" width="9" style="3" customWidth="1"/>
    <col min="6648" max="6648" width="5.6328125" style="3" customWidth="1"/>
    <col min="6649" max="6649" width="9" style="3" customWidth="1"/>
    <col min="6650" max="6650" width="5.6328125" style="3" customWidth="1"/>
    <col min="6651" max="6651" width="9" style="3" customWidth="1"/>
    <col min="6652" max="6652" width="5.6328125" style="3" customWidth="1"/>
    <col min="6653" max="6653" width="9" style="3" customWidth="1"/>
    <col min="6654" max="6654" width="9" style="3"/>
    <col min="6655" max="6655" width="0.90625" style="3" customWidth="1"/>
    <col min="6656" max="6656" width="4.453125" style="3" customWidth="1"/>
    <col min="6657" max="6657" width="9" style="3"/>
    <col min="6658" max="6658" width="11.08984375" style="3" customWidth="1"/>
    <col min="6659" max="6659" width="0.90625" style="3" customWidth="1"/>
    <col min="6660" max="6660" width="4.6328125" style="3" customWidth="1"/>
    <col min="6661" max="6661" width="22.6328125" style="3" customWidth="1"/>
    <col min="6662" max="6665" width="0" style="3" hidden="1" customWidth="1"/>
    <col min="6666" max="6881" width="9" style="3"/>
    <col min="6882" max="6882" width="5.7265625" style="3" customWidth="1"/>
    <col min="6883" max="6884" width="29.6328125" style="3" customWidth="1"/>
    <col min="6885" max="6885" width="10.26953125" style="3" customWidth="1"/>
    <col min="6886" max="6886" width="5.7265625" style="3" customWidth="1"/>
    <col min="6887" max="6887" width="13.6328125" style="3" customWidth="1"/>
    <col min="6888" max="6888" width="14.6328125" style="3" customWidth="1"/>
    <col min="6889" max="6889" width="5.08984375" style="3" customWidth="1"/>
    <col min="6890" max="6890" width="12.6328125" style="3" customWidth="1"/>
    <col min="6891" max="6891" width="1.6328125" style="3" customWidth="1"/>
    <col min="6892" max="6892" width="11.7265625" style="3" bestFit="1" customWidth="1"/>
    <col min="6893" max="6893" width="13" style="3" bestFit="1" customWidth="1"/>
    <col min="6894" max="6897" width="11.7265625" style="3" bestFit="1" customWidth="1"/>
    <col min="6898" max="6898" width="10.453125" style="3" customWidth="1"/>
    <col min="6899" max="6899" width="0.90625" style="3" customWidth="1"/>
    <col min="6900" max="6900" width="5.6328125" style="3" customWidth="1"/>
    <col min="6901" max="6901" width="9" style="3" customWidth="1"/>
    <col min="6902" max="6902" width="5.6328125" style="3" customWidth="1"/>
    <col min="6903" max="6903" width="9" style="3" customWidth="1"/>
    <col min="6904" max="6904" width="5.6328125" style="3" customWidth="1"/>
    <col min="6905" max="6905" width="9" style="3" customWidth="1"/>
    <col min="6906" max="6906" width="5.6328125" style="3" customWidth="1"/>
    <col min="6907" max="6907" width="9" style="3" customWidth="1"/>
    <col min="6908" max="6908" width="5.6328125" style="3" customWidth="1"/>
    <col min="6909" max="6909" width="9" style="3" customWidth="1"/>
    <col min="6910" max="6910" width="9" style="3"/>
    <col min="6911" max="6911" width="0.90625" style="3" customWidth="1"/>
    <col min="6912" max="6912" width="4.453125" style="3" customWidth="1"/>
    <col min="6913" max="6913" width="9" style="3"/>
    <col min="6914" max="6914" width="11.08984375" style="3" customWidth="1"/>
    <col min="6915" max="6915" width="0.90625" style="3" customWidth="1"/>
    <col min="6916" max="6916" width="4.6328125" style="3" customWidth="1"/>
    <col min="6917" max="6917" width="22.6328125" style="3" customWidth="1"/>
    <col min="6918" max="6921" width="0" style="3" hidden="1" customWidth="1"/>
    <col min="6922" max="7137" width="9" style="3"/>
    <col min="7138" max="7138" width="5.7265625" style="3" customWidth="1"/>
    <col min="7139" max="7140" width="29.6328125" style="3" customWidth="1"/>
    <col min="7141" max="7141" width="10.26953125" style="3" customWidth="1"/>
    <col min="7142" max="7142" width="5.7265625" style="3" customWidth="1"/>
    <col min="7143" max="7143" width="13.6328125" style="3" customWidth="1"/>
    <col min="7144" max="7144" width="14.6328125" style="3" customWidth="1"/>
    <col min="7145" max="7145" width="5.08984375" style="3" customWidth="1"/>
    <col min="7146" max="7146" width="12.6328125" style="3" customWidth="1"/>
    <col min="7147" max="7147" width="1.6328125" style="3" customWidth="1"/>
    <col min="7148" max="7148" width="11.7265625" style="3" bestFit="1" customWidth="1"/>
    <col min="7149" max="7149" width="13" style="3" bestFit="1" customWidth="1"/>
    <col min="7150" max="7153" width="11.7265625" style="3" bestFit="1" customWidth="1"/>
    <col min="7154" max="7154" width="10.453125" style="3" customWidth="1"/>
    <col min="7155" max="7155" width="0.90625" style="3" customWidth="1"/>
    <col min="7156" max="7156" width="5.6328125" style="3" customWidth="1"/>
    <col min="7157" max="7157" width="9" style="3" customWidth="1"/>
    <col min="7158" max="7158" width="5.6328125" style="3" customWidth="1"/>
    <col min="7159" max="7159" width="9" style="3" customWidth="1"/>
    <col min="7160" max="7160" width="5.6328125" style="3" customWidth="1"/>
    <col min="7161" max="7161" width="9" style="3" customWidth="1"/>
    <col min="7162" max="7162" width="5.6328125" style="3" customWidth="1"/>
    <col min="7163" max="7163" width="9" style="3" customWidth="1"/>
    <col min="7164" max="7164" width="5.6328125" style="3" customWidth="1"/>
    <col min="7165" max="7165" width="9" style="3" customWidth="1"/>
    <col min="7166" max="7166" width="9" style="3"/>
    <col min="7167" max="7167" width="0.90625" style="3" customWidth="1"/>
    <col min="7168" max="7168" width="4.453125" style="3" customWidth="1"/>
    <col min="7169" max="7169" width="9" style="3"/>
    <col min="7170" max="7170" width="11.08984375" style="3" customWidth="1"/>
    <col min="7171" max="7171" width="0.90625" style="3" customWidth="1"/>
    <col min="7172" max="7172" width="4.6328125" style="3" customWidth="1"/>
    <col min="7173" max="7173" width="22.6328125" style="3" customWidth="1"/>
    <col min="7174" max="7177" width="0" style="3" hidden="1" customWidth="1"/>
    <col min="7178" max="7393" width="9" style="3"/>
    <col min="7394" max="7394" width="5.7265625" style="3" customWidth="1"/>
    <col min="7395" max="7396" width="29.6328125" style="3" customWidth="1"/>
    <col min="7397" max="7397" width="10.26953125" style="3" customWidth="1"/>
    <col min="7398" max="7398" width="5.7265625" style="3" customWidth="1"/>
    <col min="7399" max="7399" width="13.6328125" style="3" customWidth="1"/>
    <col min="7400" max="7400" width="14.6328125" style="3" customWidth="1"/>
    <col min="7401" max="7401" width="5.08984375" style="3" customWidth="1"/>
    <col min="7402" max="7402" width="12.6328125" style="3" customWidth="1"/>
    <col min="7403" max="7403" width="1.6328125" style="3" customWidth="1"/>
    <col min="7404" max="7404" width="11.7265625" style="3" bestFit="1" customWidth="1"/>
    <col min="7405" max="7405" width="13" style="3" bestFit="1" customWidth="1"/>
    <col min="7406" max="7409" width="11.7265625" style="3" bestFit="1" customWidth="1"/>
    <col min="7410" max="7410" width="10.453125" style="3" customWidth="1"/>
    <col min="7411" max="7411" width="0.90625" style="3" customWidth="1"/>
    <col min="7412" max="7412" width="5.6328125" style="3" customWidth="1"/>
    <col min="7413" max="7413" width="9" style="3" customWidth="1"/>
    <col min="7414" max="7414" width="5.6328125" style="3" customWidth="1"/>
    <col min="7415" max="7415" width="9" style="3" customWidth="1"/>
    <col min="7416" max="7416" width="5.6328125" style="3" customWidth="1"/>
    <col min="7417" max="7417" width="9" style="3" customWidth="1"/>
    <col min="7418" max="7418" width="5.6328125" style="3" customWidth="1"/>
    <col min="7419" max="7419" width="9" style="3" customWidth="1"/>
    <col min="7420" max="7420" width="5.6328125" style="3" customWidth="1"/>
    <col min="7421" max="7421" width="9" style="3" customWidth="1"/>
    <col min="7422" max="7422" width="9" style="3"/>
    <col min="7423" max="7423" width="0.90625" style="3" customWidth="1"/>
    <col min="7424" max="7424" width="4.453125" style="3" customWidth="1"/>
    <col min="7425" max="7425" width="9" style="3"/>
    <col min="7426" max="7426" width="11.08984375" style="3" customWidth="1"/>
    <col min="7427" max="7427" width="0.90625" style="3" customWidth="1"/>
    <col min="7428" max="7428" width="4.6328125" style="3" customWidth="1"/>
    <col min="7429" max="7429" width="22.6328125" style="3" customWidth="1"/>
    <col min="7430" max="7433" width="0" style="3" hidden="1" customWidth="1"/>
    <col min="7434" max="7649" width="9" style="3"/>
    <col min="7650" max="7650" width="5.7265625" style="3" customWidth="1"/>
    <col min="7651" max="7652" width="29.6328125" style="3" customWidth="1"/>
    <col min="7653" max="7653" width="10.26953125" style="3" customWidth="1"/>
    <col min="7654" max="7654" width="5.7265625" style="3" customWidth="1"/>
    <col min="7655" max="7655" width="13.6328125" style="3" customWidth="1"/>
    <col min="7656" max="7656" width="14.6328125" style="3" customWidth="1"/>
    <col min="7657" max="7657" width="5.08984375" style="3" customWidth="1"/>
    <col min="7658" max="7658" width="12.6328125" style="3" customWidth="1"/>
    <col min="7659" max="7659" width="1.6328125" style="3" customWidth="1"/>
    <col min="7660" max="7660" width="11.7265625" style="3" bestFit="1" customWidth="1"/>
    <col min="7661" max="7661" width="13" style="3" bestFit="1" customWidth="1"/>
    <col min="7662" max="7665" width="11.7265625" style="3" bestFit="1" customWidth="1"/>
    <col min="7666" max="7666" width="10.453125" style="3" customWidth="1"/>
    <col min="7667" max="7667" width="0.90625" style="3" customWidth="1"/>
    <col min="7668" max="7668" width="5.6328125" style="3" customWidth="1"/>
    <col min="7669" max="7669" width="9" style="3" customWidth="1"/>
    <col min="7670" max="7670" width="5.6328125" style="3" customWidth="1"/>
    <col min="7671" max="7671" width="9" style="3" customWidth="1"/>
    <col min="7672" max="7672" width="5.6328125" style="3" customWidth="1"/>
    <col min="7673" max="7673" width="9" style="3" customWidth="1"/>
    <col min="7674" max="7674" width="5.6328125" style="3" customWidth="1"/>
    <col min="7675" max="7675" width="9" style="3" customWidth="1"/>
    <col min="7676" max="7676" width="5.6328125" style="3" customWidth="1"/>
    <col min="7677" max="7677" width="9" style="3" customWidth="1"/>
    <col min="7678" max="7678" width="9" style="3"/>
    <col min="7679" max="7679" width="0.90625" style="3" customWidth="1"/>
    <col min="7680" max="7680" width="4.453125" style="3" customWidth="1"/>
    <col min="7681" max="7681" width="9" style="3"/>
    <col min="7682" max="7682" width="11.08984375" style="3" customWidth="1"/>
    <col min="7683" max="7683" width="0.90625" style="3" customWidth="1"/>
    <col min="7684" max="7684" width="4.6328125" style="3" customWidth="1"/>
    <col min="7685" max="7685" width="22.6328125" style="3" customWidth="1"/>
    <col min="7686" max="7689" width="0" style="3" hidden="1" customWidth="1"/>
    <col min="7690" max="7905" width="9" style="3"/>
    <col min="7906" max="7906" width="5.7265625" style="3" customWidth="1"/>
    <col min="7907" max="7908" width="29.6328125" style="3" customWidth="1"/>
    <col min="7909" max="7909" width="10.26953125" style="3" customWidth="1"/>
    <col min="7910" max="7910" width="5.7265625" style="3" customWidth="1"/>
    <col min="7911" max="7911" width="13.6328125" style="3" customWidth="1"/>
    <col min="7912" max="7912" width="14.6328125" style="3" customWidth="1"/>
    <col min="7913" max="7913" width="5.08984375" style="3" customWidth="1"/>
    <col min="7914" max="7914" width="12.6328125" style="3" customWidth="1"/>
    <col min="7915" max="7915" width="1.6328125" style="3" customWidth="1"/>
    <col min="7916" max="7916" width="11.7265625" style="3" bestFit="1" customWidth="1"/>
    <col min="7917" max="7917" width="13" style="3" bestFit="1" customWidth="1"/>
    <col min="7918" max="7921" width="11.7265625" style="3" bestFit="1" customWidth="1"/>
    <col min="7922" max="7922" width="10.453125" style="3" customWidth="1"/>
    <col min="7923" max="7923" width="0.90625" style="3" customWidth="1"/>
    <col min="7924" max="7924" width="5.6328125" style="3" customWidth="1"/>
    <col min="7925" max="7925" width="9" style="3" customWidth="1"/>
    <col min="7926" max="7926" width="5.6328125" style="3" customWidth="1"/>
    <col min="7927" max="7927" width="9" style="3" customWidth="1"/>
    <col min="7928" max="7928" width="5.6328125" style="3" customWidth="1"/>
    <col min="7929" max="7929" width="9" style="3" customWidth="1"/>
    <col min="7930" max="7930" width="5.6328125" style="3" customWidth="1"/>
    <col min="7931" max="7931" width="9" style="3" customWidth="1"/>
    <col min="7932" max="7932" width="5.6328125" style="3" customWidth="1"/>
    <col min="7933" max="7933" width="9" style="3" customWidth="1"/>
    <col min="7934" max="7934" width="9" style="3"/>
    <col min="7935" max="7935" width="0.90625" style="3" customWidth="1"/>
    <col min="7936" max="7936" width="4.453125" style="3" customWidth="1"/>
    <col min="7937" max="7937" width="9" style="3"/>
    <col min="7938" max="7938" width="11.08984375" style="3" customWidth="1"/>
    <col min="7939" max="7939" width="0.90625" style="3" customWidth="1"/>
    <col min="7940" max="7940" width="4.6328125" style="3" customWidth="1"/>
    <col min="7941" max="7941" width="22.6328125" style="3" customWidth="1"/>
    <col min="7942" max="7945" width="0" style="3" hidden="1" customWidth="1"/>
    <col min="7946" max="8161" width="9" style="3"/>
    <col min="8162" max="8162" width="5.7265625" style="3" customWidth="1"/>
    <col min="8163" max="8164" width="29.6328125" style="3" customWidth="1"/>
    <col min="8165" max="8165" width="10.26953125" style="3" customWidth="1"/>
    <col min="8166" max="8166" width="5.7265625" style="3" customWidth="1"/>
    <col min="8167" max="8167" width="13.6328125" style="3" customWidth="1"/>
    <col min="8168" max="8168" width="14.6328125" style="3" customWidth="1"/>
    <col min="8169" max="8169" width="5.08984375" style="3" customWidth="1"/>
    <col min="8170" max="8170" width="12.6328125" style="3" customWidth="1"/>
    <col min="8171" max="8171" width="1.6328125" style="3" customWidth="1"/>
    <col min="8172" max="8172" width="11.7265625" style="3" bestFit="1" customWidth="1"/>
    <col min="8173" max="8173" width="13" style="3" bestFit="1" customWidth="1"/>
    <col min="8174" max="8177" width="11.7265625" style="3" bestFit="1" customWidth="1"/>
    <col min="8178" max="8178" width="10.453125" style="3" customWidth="1"/>
    <col min="8179" max="8179" width="0.90625" style="3" customWidth="1"/>
    <col min="8180" max="8180" width="5.6328125" style="3" customWidth="1"/>
    <col min="8181" max="8181" width="9" style="3" customWidth="1"/>
    <col min="8182" max="8182" width="5.6328125" style="3" customWidth="1"/>
    <col min="8183" max="8183" width="9" style="3" customWidth="1"/>
    <col min="8184" max="8184" width="5.6328125" style="3" customWidth="1"/>
    <col min="8185" max="8185" width="9" style="3" customWidth="1"/>
    <col min="8186" max="8186" width="5.6328125" style="3" customWidth="1"/>
    <col min="8187" max="8187" width="9" style="3" customWidth="1"/>
    <col min="8188" max="8188" width="5.6328125" style="3" customWidth="1"/>
    <col min="8189" max="8189" width="9" style="3" customWidth="1"/>
    <col min="8190" max="8190" width="9" style="3"/>
    <col min="8191" max="8191" width="0.90625" style="3" customWidth="1"/>
    <col min="8192" max="8192" width="4.453125" style="3" customWidth="1"/>
    <col min="8193" max="8193" width="9" style="3"/>
    <col min="8194" max="8194" width="11.08984375" style="3" customWidth="1"/>
    <col min="8195" max="8195" width="0.90625" style="3" customWidth="1"/>
    <col min="8196" max="8196" width="4.6328125" style="3" customWidth="1"/>
    <col min="8197" max="8197" width="22.6328125" style="3" customWidth="1"/>
    <col min="8198" max="8201" width="0" style="3" hidden="1" customWidth="1"/>
    <col min="8202" max="8417" width="9" style="3"/>
    <col min="8418" max="8418" width="5.7265625" style="3" customWidth="1"/>
    <col min="8419" max="8420" width="29.6328125" style="3" customWidth="1"/>
    <col min="8421" max="8421" width="10.26953125" style="3" customWidth="1"/>
    <col min="8422" max="8422" width="5.7265625" style="3" customWidth="1"/>
    <col min="8423" max="8423" width="13.6328125" style="3" customWidth="1"/>
    <col min="8424" max="8424" width="14.6328125" style="3" customWidth="1"/>
    <col min="8425" max="8425" width="5.08984375" style="3" customWidth="1"/>
    <col min="8426" max="8426" width="12.6328125" style="3" customWidth="1"/>
    <col min="8427" max="8427" width="1.6328125" style="3" customWidth="1"/>
    <col min="8428" max="8428" width="11.7265625" style="3" bestFit="1" customWidth="1"/>
    <col min="8429" max="8429" width="13" style="3" bestFit="1" customWidth="1"/>
    <col min="8430" max="8433" width="11.7265625" style="3" bestFit="1" customWidth="1"/>
    <col min="8434" max="8434" width="10.453125" style="3" customWidth="1"/>
    <col min="8435" max="8435" width="0.90625" style="3" customWidth="1"/>
    <col min="8436" max="8436" width="5.6328125" style="3" customWidth="1"/>
    <col min="8437" max="8437" width="9" style="3" customWidth="1"/>
    <col min="8438" max="8438" width="5.6328125" style="3" customWidth="1"/>
    <col min="8439" max="8439" width="9" style="3" customWidth="1"/>
    <col min="8440" max="8440" width="5.6328125" style="3" customWidth="1"/>
    <col min="8441" max="8441" width="9" style="3" customWidth="1"/>
    <col min="8442" max="8442" width="5.6328125" style="3" customWidth="1"/>
    <col min="8443" max="8443" width="9" style="3" customWidth="1"/>
    <col min="8444" max="8444" width="5.6328125" style="3" customWidth="1"/>
    <col min="8445" max="8445" width="9" style="3" customWidth="1"/>
    <col min="8446" max="8446" width="9" style="3"/>
    <col min="8447" max="8447" width="0.90625" style="3" customWidth="1"/>
    <col min="8448" max="8448" width="4.453125" style="3" customWidth="1"/>
    <col min="8449" max="8449" width="9" style="3"/>
    <col min="8450" max="8450" width="11.08984375" style="3" customWidth="1"/>
    <col min="8451" max="8451" width="0.90625" style="3" customWidth="1"/>
    <col min="8452" max="8452" width="4.6328125" style="3" customWidth="1"/>
    <col min="8453" max="8453" width="22.6328125" style="3" customWidth="1"/>
    <col min="8454" max="8457" width="0" style="3" hidden="1" customWidth="1"/>
    <col min="8458" max="8673" width="9" style="3"/>
    <col min="8674" max="8674" width="5.7265625" style="3" customWidth="1"/>
    <col min="8675" max="8676" width="29.6328125" style="3" customWidth="1"/>
    <col min="8677" max="8677" width="10.26953125" style="3" customWidth="1"/>
    <col min="8678" max="8678" width="5.7265625" style="3" customWidth="1"/>
    <col min="8679" max="8679" width="13.6328125" style="3" customWidth="1"/>
    <col min="8680" max="8680" width="14.6328125" style="3" customWidth="1"/>
    <col min="8681" max="8681" width="5.08984375" style="3" customWidth="1"/>
    <col min="8682" max="8682" width="12.6328125" style="3" customWidth="1"/>
    <col min="8683" max="8683" width="1.6328125" style="3" customWidth="1"/>
    <col min="8684" max="8684" width="11.7265625" style="3" bestFit="1" customWidth="1"/>
    <col min="8685" max="8685" width="13" style="3" bestFit="1" customWidth="1"/>
    <col min="8686" max="8689" width="11.7265625" style="3" bestFit="1" customWidth="1"/>
    <col min="8690" max="8690" width="10.453125" style="3" customWidth="1"/>
    <col min="8691" max="8691" width="0.90625" style="3" customWidth="1"/>
    <col min="8692" max="8692" width="5.6328125" style="3" customWidth="1"/>
    <col min="8693" max="8693" width="9" style="3" customWidth="1"/>
    <col min="8694" max="8694" width="5.6328125" style="3" customWidth="1"/>
    <col min="8695" max="8695" width="9" style="3" customWidth="1"/>
    <col min="8696" max="8696" width="5.6328125" style="3" customWidth="1"/>
    <col min="8697" max="8697" width="9" style="3" customWidth="1"/>
    <col min="8698" max="8698" width="5.6328125" style="3" customWidth="1"/>
    <col min="8699" max="8699" width="9" style="3" customWidth="1"/>
    <col min="8700" max="8700" width="5.6328125" style="3" customWidth="1"/>
    <col min="8701" max="8701" width="9" style="3" customWidth="1"/>
    <col min="8702" max="8702" width="9" style="3"/>
    <col min="8703" max="8703" width="0.90625" style="3" customWidth="1"/>
    <col min="8704" max="8704" width="4.453125" style="3" customWidth="1"/>
    <col min="8705" max="8705" width="9" style="3"/>
    <col min="8706" max="8706" width="11.08984375" style="3" customWidth="1"/>
    <col min="8707" max="8707" width="0.90625" style="3" customWidth="1"/>
    <col min="8708" max="8708" width="4.6328125" style="3" customWidth="1"/>
    <col min="8709" max="8709" width="22.6328125" style="3" customWidth="1"/>
    <col min="8710" max="8713" width="0" style="3" hidden="1" customWidth="1"/>
    <col min="8714" max="8929" width="9" style="3"/>
    <col min="8930" max="8930" width="5.7265625" style="3" customWidth="1"/>
    <col min="8931" max="8932" width="29.6328125" style="3" customWidth="1"/>
    <col min="8933" max="8933" width="10.26953125" style="3" customWidth="1"/>
    <col min="8934" max="8934" width="5.7265625" style="3" customWidth="1"/>
    <col min="8935" max="8935" width="13.6328125" style="3" customWidth="1"/>
    <col min="8936" max="8936" width="14.6328125" style="3" customWidth="1"/>
    <col min="8937" max="8937" width="5.08984375" style="3" customWidth="1"/>
    <col min="8938" max="8938" width="12.6328125" style="3" customWidth="1"/>
    <col min="8939" max="8939" width="1.6328125" style="3" customWidth="1"/>
    <col min="8940" max="8940" width="11.7265625" style="3" bestFit="1" customWidth="1"/>
    <col min="8941" max="8941" width="13" style="3" bestFit="1" customWidth="1"/>
    <col min="8942" max="8945" width="11.7265625" style="3" bestFit="1" customWidth="1"/>
    <col min="8946" max="8946" width="10.453125" style="3" customWidth="1"/>
    <col min="8947" max="8947" width="0.90625" style="3" customWidth="1"/>
    <col min="8948" max="8948" width="5.6328125" style="3" customWidth="1"/>
    <col min="8949" max="8949" width="9" style="3" customWidth="1"/>
    <col min="8950" max="8950" width="5.6328125" style="3" customWidth="1"/>
    <col min="8951" max="8951" width="9" style="3" customWidth="1"/>
    <col min="8952" max="8952" width="5.6328125" style="3" customWidth="1"/>
    <col min="8953" max="8953" width="9" style="3" customWidth="1"/>
    <col min="8954" max="8954" width="5.6328125" style="3" customWidth="1"/>
    <col min="8955" max="8955" width="9" style="3" customWidth="1"/>
    <col min="8956" max="8956" width="5.6328125" style="3" customWidth="1"/>
    <col min="8957" max="8957" width="9" style="3" customWidth="1"/>
    <col min="8958" max="8958" width="9" style="3"/>
    <col min="8959" max="8959" width="0.90625" style="3" customWidth="1"/>
    <col min="8960" max="8960" width="4.453125" style="3" customWidth="1"/>
    <col min="8961" max="8961" width="9" style="3"/>
    <col min="8962" max="8962" width="11.08984375" style="3" customWidth="1"/>
    <col min="8963" max="8963" width="0.90625" style="3" customWidth="1"/>
    <col min="8964" max="8964" width="4.6328125" style="3" customWidth="1"/>
    <col min="8965" max="8965" width="22.6328125" style="3" customWidth="1"/>
    <col min="8966" max="8969" width="0" style="3" hidden="1" customWidth="1"/>
    <col min="8970" max="9185" width="9" style="3"/>
    <col min="9186" max="9186" width="5.7265625" style="3" customWidth="1"/>
    <col min="9187" max="9188" width="29.6328125" style="3" customWidth="1"/>
    <col min="9189" max="9189" width="10.26953125" style="3" customWidth="1"/>
    <col min="9190" max="9190" width="5.7265625" style="3" customWidth="1"/>
    <col min="9191" max="9191" width="13.6328125" style="3" customWidth="1"/>
    <col min="9192" max="9192" width="14.6328125" style="3" customWidth="1"/>
    <col min="9193" max="9193" width="5.08984375" style="3" customWidth="1"/>
    <col min="9194" max="9194" width="12.6328125" style="3" customWidth="1"/>
    <col min="9195" max="9195" width="1.6328125" style="3" customWidth="1"/>
    <col min="9196" max="9196" width="11.7265625" style="3" bestFit="1" customWidth="1"/>
    <col min="9197" max="9197" width="13" style="3" bestFit="1" customWidth="1"/>
    <col min="9198" max="9201" width="11.7265625" style="3" bestFit="1" customWidth="1"/>
    <col min="9202" max="9202" width="10.453125" style="3" customWidth="1"/>
    <col min="9203" max="9203" width="0.90625" style="3" customWidth="1"/>
    <col min="9204" max="9204" width="5.6328125" style="3" customWidth="1"/>
    <col min="9205" max="9205" width="9" style="3" customWidth="1"/>
    <col min="9206" max="9206" width="5.6328125" style="3" customWidth="1"/>
    <col min="9207" max="9207" width="9" style="3" customWidth="1"/>
    <col min="9208" max="9208" width="5.6328125" style="3" customWidth="1"/>
    <col min="9209" max="9209" width="9" style="3" customWidth="1"/>
    <col min="9210" max="9210" width="5.6328125" style="3" customWidth="1"/>
    <col min="9211" max="9211" width="9" style="3" customWidth="1"/>
    <col min="9212" max="9212" width="5.6328125" style="3" customWidth="1"/>
    <col min="9213" max="9213" width="9" style="3" customWidth="1"/>
    <col min="9214" max="9214" width="9" style="3"/>
    <col min="9215" max="9215" width="0.90625" style="3" customWidth="1"/>
    <col min="9216" max="9216" width="4.453125" style="3" customWidth="1"/>
    <col min="9217" max="9217" width="9" style="3"/>
    <col min="9218" max="9218" width="11.08984375" style="3" customWidth="1"/>
    <col min="9219" max="9219" width="0.90625" style="3" customWidth="1"/>
    <col min="9220" max="9220" width="4.6328125" style="3" customWidth="1"/>
    <col min="9221" max="9221" width="22.6328125" style="3" customWidth="1"/>
    <col min="9222" max="9225" width="0" style="3" hidden="1" customWidth="1"/>
    <col min="9226" max="9441" width="9" style="3"/>
    <col min="9442" max="9442" width="5.7265625" style="3" customWidth="1"/>
    <col min="9443" max="9444" width="29.6328125" style="3" customWidth="1"/>
    <col min="9445" max="9445" width="10.26953125" style="3" customWidth="1"/>
    <col min="9446" max="9446" width="5.7265625" style="3" customWidth="1"/>
    <col min="9447" max="9447" width="13.6328125" style="3" customWidth="1"/>
    <col min="9448" max="9448" width="14.6328125" style="3" customWidth="1"/>
    <col min="9449" max="9449" width="5.08984375" style="3" customWidth="1"/>
    <col min="9450" max="9450" width="12.6328125" style="3" customWidth="1"/>
    <col min="9451" max="9451" width="1.6328125" style="3" customWidth="1"/>
    <col min="9452" max="9452" width="11.7265625" style="3" bestFit="1" customWidth="1"/>
    <col min="9453" max="9453" width="13" style="3" bestFit="1" customWidth="1"/>
    <col min="9454" max="9457" width="11.7265625" style="3" bestFit="1" customWidth="1"/>
    <col min="9458" max="9458" width="10.453125" style="3" customWidth="1"/>
    <col min="9459" max="9459" width="0.90625" style="3" customWidth="1"/>
    <col min="9460" max="9460" width="5.6328125" style="3" customWidth="1"/>
    <col min="9461" max="9461" width="9" style="3" customWidth="1"/>
    <col min="9462" max="9462" width="5.6328125" style="3" customWidth="1"/>
    <col min="9463" max="9463" width="9" style="3" customWidth="1"/>
    <col min="9464" max="9464" width="5.6328125" style="3" customWidth="1"/>
    <col min="9465" max="9465" width="9" style="3" customWidth="1"/>
    <col min="9466" max="9466" width="5.6328125" style="3" customWidth="1"/>
    <col min="9467" max="9467" width="9" style="3" customWidth="1"/>
    <col min="9468" max="9468" width="5.6328125" style="3" customWidth="1"/>
    <col min="9469" max="9469" width="9" style="3" customWidth="1"/>
    <col min="9470" max="9470" width="9" style="3"/>
    <col min="9471" max="9471" width="0.90625" style="3" customWidth="1"/>
    <col min="9472" max="9472" width="4.453125" style="3" customWidth="1"/>
    <col min="9473" max="9473" width="9" style="3"/>
    <col min="9474" max="9474" width="11.08984375" style="3" customWidth="1"/>
    <col min="9475" max="9475" width="0.90625" style="3" customWidth="1"/>
    <col min="9476" max="9476" width="4.6328125" style="3" customWidth="1"/>
    <col min="9477" max="9477" width="22.6328125" style="3" customWidth="1"/>
    <col min="9478" max="9481" width="0" style="3" hidden="1" customWidth="1"/>
    <col min="9482" max="9697" width="9" style="3"/>
    <col min="9698" max="9698" width="5.7265625" style="3" customWidth="1"/>
    <col min="9699" max="9700" width="29.6328125" style="3" customWidth="1"/>
    <col min="9701" max="9701" width="10.26953125" style="3" customWidth="1"/>
    <col min="9702" max="9702" width="5.7265625" style="3" customWidth="1"/>
    <col min="9703" max="9703" width="13.6328125" style="3" customWidth="1"/>
    <col min="9704" max="9704" width="14.6328125" style="3" customWidth="1"/>
    <col min="9705" max="9705" width="5.08984375" style="3" customWidth="1"/>
    <col min="9706" max="9706" width="12.6328125" style="3" customWidth="1"/>
    <col min="9707" max="9707" width="1.6328125" style="3" customWidth="1"/>
    <col min="9708" max="9708" width="11.7265625" style="3" bestFit="1" customWidth="1"/>
    <col min="9709" max="9709" width="13" style="3" bestFit="1" customWidth="1"/>
    <col min="9710" max="9713" width="11.7265625" style="3" bestFit="1" customWidth="1"/>
    <col min="9714" max="9714" width="10.453125" style="3" customWidth="1"/>
    <col min="9715" max="9715" width="0.90625" style="3" customWidth="1"/>
    <col min="9716" max="9716" width="5.6328125" style="3" customWidth="1"/>
    <col min="9717" max="9717" width="9" style="3" customWidth="1"/>
    <col min="9718" max="9718" width="5.6328125" style="3" customWidth="1"/>
    <col min="9719" max="9719" width="9" style="3" customWidth="1"/>
    <col min="9720" max="9720" width="5.6328125" style="3" customWidth="1"/>
    <col min="9721" max="9721" width="9" style="3" customWidth="1"/>
    <col min="9722" max="9722" width="5.6328125" style="3" customWidth="1"/>
    <col min="9723" max="9723" width="9" style="3" customWidth="1"/>
    <col min="9724" max="9724" width="5.6328125" style="3" customWidth="1"/>
    <col min="9725" max="9725" width="9" style="3" customWidth="1"/>
    <col min="9726" max="9726" width="9" style="3"/>
    <col min="9727" max="9727" width="0.90625" style="3" customWidth="1"/>
    <col min="9728" max="9728" width="4.453125" style="3" customWidth="1"/>
    <col min="9729" max="9729" width="9" style="3"/>
    <col min="9730" max="9730" width="11.08984375" style="3" customWidth="1"/>
    <col min="9731" max="9731" width="0.90625" style="3" customWidth="1"/>
    <col min="9732" max="9732" width="4.6328125" style="3" customWidth="1"/>
    <col min="9733" max="9733" width="22.6328125" style="3" customWidth="1"/>
    <col min="9734" max="9737" width="0" style="3" hidden="1" customWidth="1"/>
    <col min="9738" max="9953" width="9" style="3"/>
    <col min="9954" max="9954" width="5.7265625" style="3" customWidth="1"/>
    <col min="9955" max="9956" width="29.6328125" style="3" customWidth="1"/>
    <col min="9957" max="9957" width="10.26953125" style="3" customWidth="1"/>
    <col min="9958" max="9958" width="5.7265625" style="3" customWidth="1"/>
    <col min="9959" max="9959" width="13.6328125" style="3" customWidth="1"/>
    <col min="9960" max="9960" width="14.6328125" style="3" customWidth="1"/>
    <col min="9961" max="9961" width="5.08984375" style="3" customWidth="1"/>
    <col min="9962" max="9962" width="12.6328125" style="3" customWidth="1"/>
    <col min="9963" max="9963" width="1.6328125" style="3" customWidth="1"/>
    <col min="9964" max="9964" width="11.7265625" style="3" bestFit="1" customWidth="1"/>
    <col min="9965" max="9965" width="13" style="3" bestFit="1" customWidth="1"/>
    <col min="9966" max="9969" width="11.7265625" style="3" bestFit="1" customWidth="1"/>
    <col min="9970" max="9970" width="10.453125" style="3" customWidth="1"/>
    <col min="9971" max="9971" width="0.90625" style="3" customWidth="1"/>
    <col min="9972" max="9972" width="5.6328125" style="3" customWidth="1"/>
    <col min="9973" max="9973" width="9" style="3" customWidth="1"/>
    <col min="9974" max="9974" width="5.6328125" style="3" customWidth="1"/>
    <col min="9975" max="9975" width="9" style="3" customWidth="1"/>
    <col min="9976" max="9976" width="5.6328125" style="3" customWidth="1"/>
    <col min="9977" max="9977" width="9" style="3" customWidth="1"/>
    <col min="9978" max="9978" width="5.6328125" style="3" customWidth="1"/>
    <col min="9979" max="9979" width="9" style="3" customWidth="1"/>
    <col min="9980" max="9980" width="5.6328125" style="3" customWidth="1"/>
    <col min="9981" max="9981" width="9" style="3" customWidth="1"/>
    <col min="9982" max="9982" width="9" style="3"/>
    <col min="9983" max="9983" width="0.90625" style="3" customWidth="1"/>
    <col min="9984" max="9984" width="4.453125" style="3" customWidth="1"/>
    <col min="9985" max="9985" width="9" style="3"/>
    <col min="9986" max="9986" width="11.08984375" style="3" customWidth="1"/>
    <col min="9987" max="9987" width="0.90625" style="3" customWidth="1"/>
    <col min="9988" max="9988" width="4.6328125" style="3" customWidth="1"/>
    <col min="9989" max="9989" width="22.6328125" style="3" customWidth="1"/>
    <col min="9990" max="9993" width="0" style="3" hidden="1" customWidth="1"/>
    <col min="9994" max="10209" width="9" style="3"/>
    <col min="10210" max="10210" width="5.7265625" style="3" customWidth="1"/>
    <col min="10211" max="10212" width="29.6328125" style="3" customWidth="1"/>
    <col min="10213" max="10213" width="10.26953125" style="3" customWidth="1"/>
    <col min="10214" max="10214" width="5.7265625" style="3" customWidth="1"/>
    <col min="10215" max="10215" width="13.6328125" style="3" customWidth="1"/>
    <col min="10216" max="10216" width="14.6328125" style="3" customWidth="1"/>
    <col min="10217" max="10217" width="5.08984375" style="3" customWidth="1"/>
    <col min="10218" max="10218" width="12.6328125" style="3" customWidth="1"/>
    <col min="10219" max="10219" width="1.6328125" style="3" customWidth="1"/>
    <col min="10220" max="10220" width="11.7265625" style="3" bestFit="1" customWidth="1"/>
    <col min="10221" max="10221" width="13" style="3" bestFit="1" customWidth="1"/>
    <col min="10222" max="10225" width="11.7265625" style="3" bestFit="1" customWidth="1"/>
    <col min="10226" max="10226" width="10.453125" style="3" customWidth="1"/>
    <col min="10227" max="10227" width="0.90625" style="3" customWidth="1"/>
    <col min="10228" max="10228" width="5.6328125" style="3" customWidth="1"/>
    <col min="10229" max="10229" width="9" style="3" customWidth="1"/>
    <col min="10230" max="10230" width="5.6328125" style="3" customWidth="1"/>
    <col min="10231" max="10231" width="9" style="3" customWidth="1"/>
    <col min="10232" max="10232" width="5.6328125" style="3" customWidth="1"/>
    <col min="10233" max="10233" width="9" style="3" customWidth="1"/>
    <col min="10234" max="10234" width="5.6328125" style="3" customWidth="1"/>
    <col min="10235" max="10235" width="9" style="3" customWidth="1"/>
    <col min="10236" max="10236" width="5.6328125" style="3" customWidth="1"/>
    <col min="10237" max="10237" width="9" style="3" customWidth="1"/>
    <col min="10238" max="10238" width="9" style="3"/>
    <col min="10239" max="10239" width="0.90625" style="3" customWidth="1"/>
    <col min="10240" max="10240" width="4.453125" style="3" customWidth="1"/>
    <col min="10241" max="10241" width="9" style="3"/>
    <col min="10242" max="10242" width="11.08984375" style="3" customWidth="1"/>
    <col min="10243" max="10243" width="0.90625" style="3" customWidth="1"/>
    <col min="10244" max="10244" width="4.6328125" style="3" customWidth="1"/>
    <col min="10245" max="10245" width="22.6328125" style="3" customWidth="1"/>
    <col min="10246" max="10249" width="0" style="3" hidden="1" customWidth="1"/>
    <col min="10250" max="10465" width="9" style="3"/>
    <col min="10466" max="10466" width="5.7265625" style="3" customWidth="1"/>
    <col min="10467" max="10468" width="29.6328125" style="3" customWidth="1"/>
    <col min="10469" max="10469" width="10.26953125" style="3" customWidth="1"/>
    <col min="10470" max="10470" width="5.7265625" style="3" customWidth="1"/>
    <col min="10471" max="10471" width="13.6328125" style="3" customWidth="1"/>
    <col min="10472" max="10472" width="14.6328125" style="3" customWidth="1"/>
    <col min="10473" max="10473" width="5.08984375" style="3" customWidth="1"/>
    <col min="10474" max="10474" width="12.6328125" style="3" customWidth="1"/>
    <col min="10475" max="10475" width="1.6328125" style="3" customWidth="1"/>
    <col min="10476" max="10476" width="11.7265625" style="3" bestFit="1" customWidth="1"/>
    <col min="10477" max="10477" width="13" style="3" bestFit="1" customWidth="1"/>
    <col min="10478" max="10481" width="11.7265625" style="3" bestFit="1" customWidth="1"/>
    <col min="10482" max="10482" width="10.453125" style="3" customWidth="1"/>
    <col min="10483" max="10483" width="0.90625" style="3" customWidth="1"/>
    <col min="10484" max="10484" width="5.6328125" style="3" customWidth="1"/>
    <col min="10485" max="10485" width="9" style="3" customWidth="1"/>
    <col min="10486" max="10486" width="5.6328125" style="3" customWidth="1"/>
    <col min="10487" max="10487" width="9" style="3" customWidth="1"/>
    <col min="10488" max="10488" width="5.6328125" style="3" customWidth="1"/>
    <col min="10489" max="10489" width="9" style="3" customWidth="1"/>
    <col min="10490" max="10490" width="5.6328125" style="3" customWidth="1"/>
    <col min="10491" max="10491" width="9" style="3" customWidth="1"/>
    <col min="10492" max="10492" width="5.6328125" style="3" customWidth="1"/>
    <col min="10493" max="10493" width="9" style="3" customWidth="1"/>
    <col min="10494" max="10494" width="9" style="3"/>
    <col min="10495" max="10495" width="0.90625" style="3" customWidth="1"/>
    <col min="10496" max="10496" width="4.453125" style="3" customWidth="1"/>
    <col min="10497" max="10497" width="9" style="3"/>
    <col min="10498" max="10498" width="11.08984375" style="3" customWidth="1"/>
    <col min="10499" max="10499" width="0.90625" style="3" customWidth="1"/>
    <col min="10500" max="10500" width="4.6328125" style="3" customWidth="1"/>
    <col min="10501" max="10501" width="22.6328125" style="3" customWidth="1"/>
    <col min="10502" max="10505" width="0" style="3" hidden="1" customWidth="1"/>
    <col min="10506" max="10721" width="9" style="3"/>
    <col min="10722" max="10722" width="5.7265625" style="3" customWidth="1"/>
    <col min="10723" max="10724" width="29.6328125" style="3" customWidth="1"/>
    <col min="10725" max="10725" width="10.26953125" style="3" customWidth="1"/>
    <col min="10726" max="10726" width="5.7265625" style="3" customWidth="1"/>
    <col min="10727" max="10727" width="13.6328125" style="3" customWidth="1"/>
    <col min="10728" max="10728" width="14.6328125" style="3" customWidth="1"/>
    <col min="10729" max="10729" width="5.08984375" style="3" customWidth="1"/>
    <col min="10730" max="10730" width="12.6328125" style="3" customWidth="1"/>
    <col min="10731" max="10731" width="1.6328125" style="3" customWidth="1"/>
    <col min="10732" max="10732" width="11.7265625" style="3" bestFit="1" customWidth="1"/>
    <col min="10733" max="10733" width="13" style="3" bestFit="1" customWidth="1"/>
    <col min="10734" max="10737" width="11.7265625" style="3" bestFit="1" customWidth="1"/>
    <col min="10738" max="10738" width="10.453125" style="3" customWidth="1"/>
    <col min="10739" max="10739" width="0.90625" style="3" customWidth="1"/>
    <col min="10740" max="10740" width="5.6328125" style="3" customWidth="1"/>
    <col min="10741" max="10741" width="9" style="3" customWidth="1"/>
    <col min="10742" max="10742" width="5.6328125" style="3" customWidth="1"/>
    <col min="10743" max="10743" width="9" style="3" customWidth="1"/>
    <col min="10744" max="10744" width="5.6328125" style="3" customWidth="1"/>
    <col min="10745" max="10745" width="9" style="3" customWidth="1"/>
    <col min="10746" max="10746" width="5.6328125" style="3" customWidth="1"/>
    <col min="10747" max="10747" width="9" style="3" customWidth="1"/>
    <col min="10748" max="10748" width="5.6328125" style="3" customWidth="1"/>
    <col min="10749" max="10749" width="9" style="3" customWidth="1"/>
    <col min="10750" max="10750" width="9" style="3"/>
    <col min="10751" max="10751" width="0.90625" style="3" customWidth="1"/>
    <col min="10752" max="10752" width="4.453125" style="3" customWidth="1"/>
    <col min="10753" max="10753" width="9" style="3"/>
    <col min="10754" max="10754" width="11.08984375" style="3" customWidth="1"/>
    <col min="10755" max="10755" width="0.90625" style="3" customWidth="1"/>
    <col min="10756" max="10756" width="4.6328125" style="3" customWidth="1"/>
    <col min="10757" max="10757" width="22.6328125" style="3" customWidth="1"/>
    <col min="10758" max="10761" width="0" style="3" hidden="1" customWidth="1"/>
    <col min="10762" max="10977" width="9" style="3"/>
    <col min="10978" max="10978" width="5.7265625" style="3" customWidth="1"/>
    <col min="10979" max="10980" width="29.6328125" style="3" customWidth="1"/>
    <col min="10981" max="10981" width="10.26953125" style="3" customWidth="1"/>
    <col min="10982" max="10982" width="5.7265625" style="3" customWidth="1"/>
    <col min="10983" max="10983" width="13.6328125" style="3" customWidth="1"/>
    <col min="10984" max="10984" width="14.6328125" style="3" customWidth="1"/>
    <col min="10985" max="10985" width="5.08984375" style="3" customWidth="1"/>
    <col min="10986" max="10986" width="12.6328125" style="3" customWidth="1"/>
    <col min="10987" max="10987" width="1.6328125" style="3" customWidth="1"/>
    <col min="10988" max="10988" width="11.7265625" style="3" bestFit="1" customWidth="1"/>
    <col min="10989" max="10989" width="13" style="3" bestFit="1" customWidth="1"/>
    <col min="10990" max="10993" width="11.7265625" style="3" bestFit="1" customWidth="1"/>
    <col min="10994" max="10994" width="10.453125" style="3" customWidth="1"/>
    <col min="10995" max="10995" width="0.90625" style="3" customWidth="1"/>
    <col min="10996" max="10996" width="5.6328125" style="3" customWidth="1"/>
    <col min="10997" max="10997" width="9" style="3" customWidth="1"/>
    <col min="10998" max="10998" width="5.6328125" style="3" customWidth="1"/>
    <col min="10999" max="10999" width="9" style="3" customWidth="1"/>
    <col min="11000" max="11000" width="5.6328125" style="3" customWidth="1"/>
    <col min="11001" max="11001" width="9" style="3" customWidth="1"/>
    <col min="11002" max="11002" width="5.6328125" style="3" customWidth="1"/>
    <col min="11003" max="11003" width="9" style="3" customWidth="1"/>
    <col min="11004" max="11004" width="5.6328125" style="3" customWidth="1"/>
    <col min="11005" max="11005" width="9" style="3" customWidth="1"/>
    <col min="11006" max="11006" width="9" style="3"/>
    <col min="11007" max="11007" width="0.90625" style="3" customWidth="1"/>
    <col min="11008" max="11008" width="4.453125" style="3" customWidth="1"/>
    <col min="11009" max="11009" width="9" style="3"/>
    <col min="11010" max="11010" width="11.08984375" style="3" customWidth="1"/>
    <col min="11011" max="11011" width="0.90625" style="3" customWidth="1"/>
    <col min="11012" max="11012" width="4.6328125" style="3" customWidth="1"/>
    <col min="11013" max="11013" width="22.6328125" style="3" customWidth="1"/>
    <col min="11014" max="11017" width="0" style="3" hidden="1" customWidth="1"/>
    <col min="11018" max="11233" width="9" style="3"/>
    <col min="11234" max="11234" width="5.7265625" style="3" customWidth="1"/>
    <col min="11235" max="11236" width="29.6328125" style="3" customWidth="1"/>
    <col min="11237" max="11237" width="10.26953125" style="3" customWidth="1"/>
    <col min="11238" max="11238" width="5.7265625" style="3" customWidth="1"/>
    <col min="11239" max="11239" width="13.6328125" style="3" customWidth="1"/>
    <col min="11240" max="11240" width="14.6328125" style="3" customWidth="1"/>
    <col min="11241" max="11241" width="5.08984375" style="3" customWidth="1"/>
    <col min="11242" max="11242" width="12.6328125" style="3" customWidth="1"/>
    <col min="11243" max="11243" width="1.6328125" style="3" customWidth="1"/>
    <col min="11244" max="11244" width="11.7265625" style="3" bestFit="1" customWidth="1"/>
    <col min="11245" max="11245" width="13" style="3" bestFit="1" customWidth="1"/>
    <col min="11246" max="11249" width="11.7265625" style="3" bestFit="1" customWidth="1"/>
    <col min="11250" max="11250" width="10.453125" style="3" customWidth="1"/>
    <col min="11251" max="11251" width="0.90625" style="3" customWidth="1"/>
    <col min="11252" max="11252" width="5.6328125" style="3" customWidth="1"/>
    <col min="11253" max="11253" width="9" style="3" customWidth="1"/>
    <col min="11254" max="11254" width="5.6328125" style="3" customWidth="1"/>
    <col min="11255" max="11255" width="9" style="3" customWidth="1"/>
    <col min="11256" max="11256" width="5.6328125" style="3" customWidth="1"/>
    <col min="11257" max="11257" width="9" style="3" customWidth="1"/>
    <col min="11258" max="11258" width="5.6328125" style="3" customWidth="1"/>
    <col min="11259" max="11259" width="9" style="3" customWidth="1"/>
    <col min="11260" max="11260" width="5.6328125" style="3" customWidth="1"/>
    <col min="11261" max="11261" width="9" style="3" customWidth="1"/>
    <col min="11262" max="11262" width="9" style="3"/>
    <col min="11263" max="11263" width="0.90625" style="3" customWidth="1"/>
    <col min="11264" max="11264" width="4.453125" style="3" customWidth="1"/>
    <col min="11265" max="11265" width="9" style="3"/>
    <col min="11266" max="11266" width="11.08984375" style="3" customWidth="1"/>
    <col min="11267" max="11267" width="0.90625" style="3" customWidth="1"/>
    <col min="11268" max="11268" width="4.6328125" style="3" customWidth="1"/>
    <col min="11269" max="11269" width="22.6328125" style="3" customWidth="1"/>
    <col min="11270" max="11273" width="0" style="3" hidden="1" customWidth="1"/>
    <col min="11274" max="11489" width="9" style="3"/>
    <col min="11490" max="11490" width="5.7265625" style="3" customWidth="1"/>
    <col min="11491" max="11492" width="29.6328125" style="3" customWidth="1"/>
    <col min="11493" max="11493" width="10.26953125" style="3" customWidth="1"/>
    <col min="11494" max="11494" width="5.7265625" style="3" customWidth="1"/>
    <col min="11495" max="11495" width="13.6328125" style="3" customWidth="1"/>
    <col min="11496" max="11496" width="14.6328125" style="3" customWidth="1"/>
    <col min="11497" max="11497" width="5.08984375" style="3" customWidth="1"/>
    <col min="11498" max="11498" width="12.6328125" style="3" customWidth="1"/>
    <col min="11499" max="11499" width="1.6328125" style="3" customWidth="1"/>
    <col min="11500" max="11500" width="11.7265625" style="3" bestFit="1" customWidth="1"/>
    <col min="11501" max="11501" width="13" style="3" bestFit="1" customWidth="1"/>
    <col min="11502" max="11505" width="11.7265625" style="3" bestFit="1" customWidth="1"/>
    <col min="11506" max="11506" width="10.453125" style="3" customWidth="1"/>
    <col min="11507" max="11507" width="0.90625" style="3" customWidth="1"/>
    <col min="11508" max="11508" width="5.6328125" style="3" customWidth="1"/>
    <col min="11509" max="11509" width="9" style="3" customWidth="1"/>
    <col min="11510" max="11510" width="5.6328125" style="3" customWidth="1"/>
    <col min="11511" max="11511" width="9" style="3" customWidth="1"/>
    <col min="11512" max="11512" width="5.6328125" style="3" customWidth="1"/>
    <col min="11513" max="11513" width="9" style="3" customWidth="1"/>
    <col min="11514" max="11514" width="5.6328125" style="3" customWidth="1"/>
    <col min="11515" max="11515" width="9" style="3" customWidth="1"/>
    <col min="11516" max="11516" width="5.6328125" style="3" customWidth="1"/>
    <col min="11517" max="11517" width="9" style="3" customWidth="1"/>
    <col min="11518" max="11518" width="9" style="3"/>
    <col min="11519" max="11519" width="0.90625" style="3" customWidth="1"/>
    <col min="11520" max="11520" width="4.453125" style="3" customWidth="1"/>
    <col min="11521" max="11521" width="9" style="3"/>
    <col min="11522" max="11522" width="11.08984375" style="3" customWidth="1"/>
    <col min="11523" max="11523" width="0.90625" style="3" customWidth="1"/>
    <col min="11524" max="11524" width="4.6328125" style="3" customWidth="1"/>
    <col min="11525" max="11525" width="22.6328125" style="3" customWidth="1"/>
    <col min="11526" max="11529" width="0" style="3" hidden="1" customWidth="1"/>
    <col min="11530" max="11745" width="9" style="3"/>
    <col min="11746" max="11746" width="5.7265625" style="3" customWidth="1"/>
    <col min="11747" max="11748" width="29.6328125" style="3" customWidth="1"/>
    <col min="11749" max="11749" width="10.26953125" style="3" customWidth="1"/>
    <col min="11750" max="11750" width="5.7265625" style="3" customWidth="1"/>
    <col min="11751" max="11751" width="13.6328125" style="3" customWidth="1"/>
    <col min="11752" max="11752" width="14.6328125" style="3" customWidth="1"/>
    <col min="11753" max="11753" width="5.08984375" style="3" customWidth="1"/>
    <col min="11754" max="11754" width="12.6328125" style="3" customWidth="1"/>
    <col min="11755" max="11755" width="1.6328125" style="3" customWidth="1"/>
    <col min="11756" max="11756" width="11.7265625" style="3" bestFit="1" customWidth="1"/>
    <col min="11757" max="11757" width="13" style="3" bestFit="1" customWidth="1"/>
    <col min="11758" max="11761" width="11.7265625" style="3" bestFit="1" customWidth="1"/>
    <col min="11762" max="11762" width="10.453125" style="3" customWidth="1"/>
    <col min="11763" max="11763" width="0.90625" style="3" customWidth="1"/>
    <col min="11764" max="11764" width="5.6328125" style="3" customWidth="1"/>
    <col min="11765" max="11765" width="9" style="3" customWidth="1"/>
    <col min="11766" max="11766" width="5.6328125" style="3" customWidth="1"/>
    <col min="11767" max="11767" width="9" style="3" customWidth="1"/>
    <col min="11768" max="11768" width="5.6328125" style="3" customWidth="1"/>
    <col min="11769" max="11769" width="9" style="3" customWidth="1"/>
    <col min="11770" max="11770" width="5.6328125" style="3" customWidth="1"/>
    <col min="11771" max="11771" width="9" style="3" customWidth="1"/>
    <col min="11772" max="11772" width="5.6328125" style="3" customWidth="1"/>
    <col min="11773" max="11773" width="9" style="3" customWidth="1"/>
    <col min="11774" max="11774" width="9" style="3"/>
    <col min="11775" max="11775" width="0.90625" style="3" customWidth="1"/>
    <col min="11776" max="11776" width="4.453125" style="3" customWidth="1"/>
    <col min="11777" max="11777" width="9" style="3"/>
    <col min="11778" max="11778" width="11.08984375" style="3" customWidth="1"/>
    <col min="11779" max="11779" width="0.90625" style="3" customWidth="1"/>
    <col min="11780" max="11780" width="4.6328125" style="3" customWidth="1"/>
    <col min="11781" max="11781" width="22.6328125" style="3" customWidth="1"/>
    <col min="11782" max="11785" width="0" style="3" hidden="1" customWidth="1"/>
    <col min="11786" max="12001" width="9" style="3"/>
    <col min="12002" max="12002" width="5.7265625" style="3" customWidth="1"/>
    <col min="12003" max="12004" width="29.6328125" style="3" customWidth="1"/>
    <col min="12005" max="12005" width="10.26953125" style="3" customWidth="1"/>
    <col min="12006" max="12006" width="5.7265625" style="3" customWidth="1"/>
    <col min="12007" max="12007" width="13.6328125" style="3" customWidth="1"/>
    <col min="12008" max="12008" width="14.6328125" style="3" customWidth="1"/>
    <col min="12009" max="12009" width="5.08984375" style="3" customWidth="1"/>
    <col min="12010" max="12010" width="12.6328125" style="3" customWidth="1"/>
    <col min="12011" max="12011" width="1.6328125" style="3" customWidth="1"/>
    <col min="12012" max="12012" width="11.7265625" style="3" bestFit="1" customWidth="1"/>
    <col min="12013" max="12013" width="13" style="3" bestFit="1" customWidth="1"/>
    <col min="12014" max="12017" width="11.7265625" style="3" bestFit="1" customWidth="1"/>
    <col min="12018" max="12018" width="10.453125" style="3" customWidth="1"/>
    <col min="12019" max="12019" width="0.90625" style="3" customWidth="1"/>
    <col min="12020" max="12020" width="5.6328125" style="3" customWidth="1"/>
    <col min="12021" max="12021" width="9" style="3" customWidth="1"/>
    <col min="12022" max="12022" width="5.6328125" style="3" customWidth="1"/>
    <col min="12023" max="12023" width="9" style="3" customWidth="1"/>
    <col min="12024" max="12024" width="5.6328125" style="3" customWidth="1"/>
    <col min="12025" max="12025" width="9" style="3" customWidth="1"/>
    <col min="12026" max="12026" width="5.6328125" style="3" customWidth="1"/>
    <col min="12027" max="12027" width="9" style="3" customWidth="1"/>
    <col min="12028" max="12028" width="5.6328125" style="3" customWidth="1"/>
    <col min="12029" max="12029" width="9" style="3" customWidth="1"/>
    <col min="12030" max="12030" width="9" style="3"/>
    <col min="12031" max="12031" width="0.90625" style="3" customWidth="1"/>
    <col min="12032" max="12032" width="4.453125" style="3" customWidth="1"/>
    <col min="12033" max="12033" width="9" style="3"/>
    <col min="12034" max="12034" width="11.08984375" style="3" customWidth="1"/>
    <col min="12035" max="12035" width="0.90625" style="3" customWidth="1"/>
    <col min="12036" max="12036" width="4.6328125" style="3" customWidth="1"/>
    <col min="12037" max="12037" width="22.6328125" style="3" customWidth="1"/>
    <col min="12038" max="12041" width="0" style="3" hidden="1" customWidth="1"/>
    <col min="12042" max="12257" width="9" style="3"/>
    <col min="12258" max="12258" width="5.7265625" style="3" customWidth="1"/>
    <col min="12259" max="12260" width="29.6328125" style="3" customWidth="1"/>
    <col min="12261" max="12261" width="10.26953125" style="3" customWidth="1"/>
    <col min="12262" max="12262" width="5.7265625" style="3" customWidth="1"/>
    <col min="12263" max="12263" width="13.6328125" style="3" customWidth="1"/>
    <col min="12264" max="12264" width="14.6328125" style="3" customWidth="1"/>
    <col min="12265" max="12265" width="5.08984375" style="3" customWidth="1"/>
    <col min="12266" max="12266" width="12.6328125" style="3" customWidth="1"/>
    <col min="12267" max="12267" width="1.6328125" style="3" customWidth="1"/>
    <col min="12268" max="12268" width="11.7265625" style="3" bestFit="1" customWidth="1"/>
    <col min="12269" max="12269" width="13" style="3" bestFit="1" customWidth="1"/>
    <col min="12270" max="12273" width="11.7265625" style="3" bestFit="1" customWidth="1"/>
    <col min="12274" max="12274" width="10.453125" style="3" customWidth="1"/>
    <col min="12275" max="12275" width="0.90625" style="3" customWidth="1"/>
    <col min="12276" max="12276" width="5.6328125" style="3" customWidth="1"/>
    <col min="12277" max="12277" width="9" style="3" customWidth="1"/>
    <col min="12278" max="12278" width="5.6328125" style="3" customWidth="1"/>
    <col min="12279" max="12279" width="9" style="3" customWidth="1"/>
    <col min="12280" max="12280" width="5.6328125" style="3" customWidth="1"/>
    <col min="12281" max="12281" width="9" style="3" customWidth="1"/>
    <col min="12282" max="12282" width="5.6328125" style="3" customWidth="1"/>
    <col min="12283" max="12283" width="9" style="3" customWidth="1"/>
    <col min="12284" max="12284" width="5.6328125" style="3" customWidth="1"/>
    <col min="12285" max="12285" width="9" style="3" customWidth="1"/>
    <col min="12286" max="12286" width="9" style="3"/>
    <col min="12287" max="12287" width="0.90625" style="3" customWidth="1"/>
    <col min="12288" max="12288" width="4.453125" style="3" customWidth="1"/>
    <col min="12289" max="12289" width="9" style="3"/>
    <col min="12290" max="12290" width="11.08984375" style="3" customWidth="1"/>
    <col min="12291" max="12291" width="0.90625" style="3" customWidth="1"/>
    <col min="12292" max="12292" width="4.6328125" style="3" customWidth="1"/>
    <col min="12293" max="12293" width="22.6328125" style="3" customWidth="1"/>
    <col min="12294" max="12297" width="0" style="3" hidden="1" customWidth="1"/>
    <col min="12298" max="12513" width="9" style="3"/>
    <col min="12514" max="12514" width="5.7265625" style="3" customWidth="1"/>
    <col min="12515" max="12516" width="29.6328125" style="3" customWidth="1"/>
    <col min="12517" max="12517" width="10.26953125" style="3" customWidth="1"/>
    <col min="12518" max="12518" width="5.7265625" style="3" customWidth="1"/>
    <col min="12519" max="12519" width="13.6328125" style="3" customWidth="1"/>
    <col min="12520" max="12520" width="14.6328125" style="3" customWidth="1"/>
    <col min="12521" max="12521" width="5.08984375" style="3" customWidth="1"/>
    <col min="12522" max="12522" width="12.6328125" style="3" customWidth="1"/>
    <col min="12523" max="12523" width="1.6328125" style="3" customWidth="1"/>
    <col min="12524" max="12524" width="11.7265625" style="3" bestFit="1" customWidth="1"/>
    <col min="12525" max="12525" width="13" style="3" bestFit="1" customWidth="1"/>
    <col min="12526" max="12529" width="11.7265625" style="3" bestFit="1" customWidth="1"/>
    <col min="12530" max="12530" width="10.453125" style="3" customWidth="1"/>
    <col min="12531" max="12531" width="0.90625" style="3" customWidth="1"/>
    <col min="12532" max="12532" width="5.6328125" style="3" customWidth="1"/>
    <col min="12533" max="12533" width="9" style="3" customWidth="1"/>
    <col min="12534" max="12534" width="5.6328125" style="3" customWidth="1"/>
    <col min="12535" max="12535" width="9" style="3" customWidth="1"/>
    <col min="12536" max="12536" width="5.6328125" style="3" customWidth="1"/>
    <col min="12537" max="12537" width="9" style="3" customWidth="1"/>
    <col min="12538" max="12538" width="5.6328125" style="3" customWidth="1"/>
    <col min="12539" max="12539" width="9" style="3" customWidth="1"/>
    <col min="12540" max="12540" width="5.6328125" style="3" customWidth="1"/>
    <col min="12541" max="12541" width="9" style="3" customWidth="1"/>
    <col min="12542" max="12542" width="9" style="3"/>
    <col min="12543" max="12543" width="0.90625" style="3" customWidth="1"/>
    <col min="12544" max="12544" width="4.453125" style="3" customWidth="1"/>
    <col min="12545" max="12545" width="9" style="3"/>
    <col min="12546" max="12546" width="11.08984375" style="3" customWidth="1"/>
    <col min="12547" max="12547" width="0.90625" style="3" customWidth="1"/>
    <col min="12548" max="12548" width="4.6328125" style="3" customWidth="1"/>
    <col min="12549" max="12549" width="22.6328125" style="3" customWidth="1"/>
    <col min="12550" max="12553" width="0" style="3" hidden="1" customWidth="1"/>
    <col min="12554" max="12769" width="9" style="3"/>
    <col min="12770" max="12770" width="5.7265625" style="3" customWidth="1"/>
    <col min="12771" max="12772" width="29.6328125" style="3" customWidth="1"/>
    <col min="12773" max="12773" width="10.26953125" style="3" customWidth="1"/>
    <col min="12774" max="12774" width="5.7265625" style="3" customWidth="1"/>
    <col min="12775" max="12775" width="13.6328125" style="3" customWidth="1"/>
    <col min="12776" max="12776" width="14.6328125" style="3" customWidth="1"/>
    <col min="12777" max="12777" width="5.08984375" style="3" customWidth="1"/>
    <col min="12778" max="12778" width="12.6328125" style="3" customWidth="1"/>
    <col min="12779" max="12779" width="1.6328125" style="3" customWidth="1"/>
    <col min="12780" max="12780" width="11.7265625" style="3" bestFit="1" customWidth="1"/>
    <col min="12781" max="12781" width="13" style="3" bestFit="1" customWidth="1"/>
    <col min="12782" max="12785" width="11.7265625" style="3" bestFit="1" customWidth="1"/>
    <col min="12786" max="12786" width="10.453125" style="3" customWidth="1"/>
    <col min="12787" max="12787" width="0.90625" style="3" customWidth="1"/>
    <col min="12788" max="12788" width="5.6328125" style="3" customWidth="1"/>
    <col min="12789" max="12789" width="9" style="3" customWidth="1"/>
    <col min="12790" max="12790" width="5.6328125" style="3" customWidth="1"/>
    <col min="12791" max="12791" width="9" style="3" customWidth="1"/>
    <col min="12792" max="12792" width="5.6328125" style="3" customWidth="1"/>
    <col min="12793" max="12793" width="9" style="3" customWidth="1"/>
    <col min="12794" max="12794" width="5.6328125" style="3" customWidth="1"/>
    <col min="12795" max="12795" width="9" style="3" customWidth="1"/>
    <col min="12796" max="12796" width="5.6328125" style="3" customWidth="1"/>
    <col min="12797" max="12797" width="9" style="3" customWidth="1"/>
    <col min="12798" max="12798" width="9" style="3"/>
    <col min="12799" max="12799" width="0.90625" style="3" customWidth="1"/>
    <col min="12800" max="12800" width="4.453125" style="3" customWidth="1"/>
    <col min="12801" max="12801" width="9" style="3"/>
    <col min="12802" max="12802" width="11.08984375" style="3" customWidth="1"/>
    <col min="12803" max="12803" width="0.90625" style="3" customWidth="1"/>
    <col min="12804" max="12804" width="4.6328125" style="3" customWidth="1"/>
    <col min="12805" max="12805" width="22.6328125" style="3" customWidth="1"/>
    <col min="12806" max="12809" width="0" style="3" hidden="1" customWidth="1"/>
    <col min="12810" max="13025" width="9" style="3"/>
    <col min="13026" max="13026" width="5.7265625" style="3" customWidth="1"/>
    <col min="13027" max="13028" width="29.6328125" style="3" customWidth="1"/>
    <col min="13029" max="13029" width="10.26953125" style="3" customWidth="1"/>
    <col min="13030" max="13030" width="5.7265625" style="3" customWidth="1"/>
    <col min="13031" max="13031" width="13.6328125" style="3" customWidth="1"/>
    <col min="13032" max="13032" width="14.6328125" style="3" customWidth="1"/>
    <col min="13033" max="13033" width="5.08984375" style="3" customWidth="1"/>
    <col min="13034" max="13034" width="12.6328125" style="3" customWidth="1"/>
    <col min="13035" max="13035" width="1.6328125" style="3" customWidth="1"/>
    <col min="13036" max="13036" width="11.7265625" style="3" bestFit="1" customWidth="1"/>
    <col min="13037" max="13037" width="13" style="3" bestFit="1" customWidth="1"/>
    <col min="13038" max="13041" width="11.7265625" style="3" bestFit="1" customWidth="1"/>
    <col min="13042" max="13042" width="10.453125" style="3" customWidth="1"/>
    <col min="13043" max="13043" width="0.90625" style="3" customWidth="1"/>
    <col min="13044" max="13044" width="5.6328125" style="3" customWidth="1"/>
    <col min="13045" max="13045" width="9" style="3" customWidth="1"/>
    <col min="13046" max="13046" width="5.6328125" style="3" customWidth="1"/>
    <col min="13047" max="13047" width="9" style="3" customWidth="1"/>
    <col min="13048" max="13048" width="5.6328125" style="3" customWidth="1"/>
    <col min="13049" max="13049" width="9" style="3" customWidth="1"/>
    <col min="13050" max="13050" width="5.6328125" style="3" customWidth="1"/>
    <col min="13051" max="13051" width="9" style="3" customWidth="1"/>
    <col min="13052" max="13052" width="5.6328125" style="3" customWidth="1"/>
    <col min="13053" max="13053" width="9" style="3" customWidth="1"/>
    <col min="13054" max="13054" width="9" style="3"/>
    <col min="13055" max="13055" width="0.90625" style="3" customWidth="1"/>
    <col min="13056" max="13056" width="4.453125" style="3" customWidth="1"/>
    <col min="13057" max="13057" width="9" style="3"/>
    <col min="13058" max="13058" width="11.08984375" style="3" customWidth="1"/>
    <col min="13059" max="13059" width="0.90625" style="3" customWidth="1"/>
    <col min="13060" max="13060" width="4.6328125" style="3" customWidth="1"/>
    <col min="13061" max="13061" width="22.6328125" style="3" customWidth="1"/>
    <col min="13062" max="13065" width="0" style="3" hidden="1" customWidth="1"/>
    <col min="13066" max="13281" width="9" style="3"/>
    <col min="13282" max="13282" width="5.7265625" style="3" customWidth="1"/>
    <col min="13283" max="13284" width="29.6328125" style="3" customWidth="1"/>
    <col min="13285" max="13285" width="10.26953125" style="3" customWidth="1"/>
    <col min="13286" max="13286" width="5.7265625" style="3" customWidth="1"/>
    <col min="13287" max="13287" width="13.6328125" style="3" customWidth="1"/>
    <col min="13288" max="13288" width="14.6328125" style="3" customWidth="1"/>
    <col min="13289" max="13289" width="5.08984375" style="3" customWidth="1"/>
    <col min="13290" max="13290" width="12.6328125" style="3" customWidth="1"/>
    <col min="13291" max="13291" width="1.6328125" style="3" customWidth="1"/>
    <col min="13292" max="13292" width="11.7265625" style="3" bestFit="1" customWidth="1"/>
    <col min="13293" max="13293" width="13" style="3" bestFit="1" customWidth="1"/>
    <col min="13294" max="13297" width="11.7265625" style="3" bestFit="1" customWidth="1"/>
    <col min="13298" max="13298" width="10.453125" style="3" customWidth="1"/>
    <col min="13299" max="13299" width="0.90625" style="3" customWidth="1"/>
    <col min="13300" max="13300" width="5.6328125" style="3" customWidth="1"/>
    <col min="13301" max="13301" width="9" style="3" customWidth="1"/>
    <col min="13302" max="13302" width="5.6328125" style="3" customWidth="1"/>
    <col min="13303" max="13303" width="9" style="3" customWidth="1"/>
    <col min="13304" max="13304" width="5.6328125" style="3" customWidth="1"/>
    <col min="13305" max="13305" width="9" style="3" customWidth="1"/>
    <col min="13306" max="13306" width="5.6328125" style="3" customWidth="1"/>
    <col min="13307" max="13307" width="9" style="3" customWidth="1"/>
    <col min="13308" max="13308" width="5.6328125" style="3" customWidth="1"/>
    <col min="13309" max="13309" width="9" style="3" customWidth="1"/>
    <col min="13310" max="13310" width="9" style="3"/>
    <col min="13311" max="13311" width="0.90625" style="3" customWidth="1"/>
    <col min="13312" max="13312" width="4.453125" style="3" customWidth="1"/>
    <col min="13313" max="13313" width="9" style="3"/>
    <col min="13314" max="13314" width="11.08984375" style="3" customWidth="1"/>
    <col min="13315" max="13315" width="0.90625" style="3" customWidth="1"/>
    <col min="13316" max="13316" width="4.6328125" style="3" customWidth="1"/>
    <col min="13317" max="13317" width="22.6328125" style="3" customWidth="1"/>
    <col min="13318" max="13321" width="0" style="3" hidden="1" customWidth="1"/>
    <col min="13322" max="13537" width="9" style="3"/>
    <col min="13538" max="13538" width="5.7265625" style="3" customWidth="1"/>
    <col min="13539" max="13540" width="29.6328125" style="3" customWidth="1"/>
    <col min="13541" max="13541" width="10.26953125" style="3" customWidth="1"/>
    <col min="13542" max="13542" width="5.7265625" style="3" customWidth="1"/>
    <col min="13543" max="13543" width="13.6328125" style="3" customWidth="1"/>
    <col min="13544" max="13544" width="14.6328125" style="3" customWidth="1"/>
    <col min="13545" max="13545" width="5.08984375" style="3" customWidth="1"/>
    <col min="13546" max="13546" width="12.6328125" style="3" customWidth="1"/>
    <col min="13547" max="13547" width="1.6328125" style="3" customWidth="1"/>
    <col min="13548" max="13548" width="11.7265625" style="3" bestFit="1" customWidth="1"/>
    <col min="13549" max="13549" width="13" style="3" bestFit="1" customWidth="1"/>
    <col min="13550" max="13553" width="11.7265625" style="3" bestFit="1" customWidth="1"/>
    <col min="13554" max="13554" width="10.453125" style="3" customWidth="1"/>
    <col min="13555" max="13555" width="0.90625" style="3" customWidth="1"/>
    <col min="13556" max="13556" width="5.6328125" style="3" customWidth="1"/>
    <col min="13557" max="13557" width="9" style="3" customWidth="1"/>
    <col min="13558" max="13558" width="5.6328125" style="3" customWidth="1"/>
    <col min="13559" max="13559" width="9" style="3" customWidth="1"/>
    <col min="13560" max="13560" width="5.6328125" style="3" customWidth="1"/>
    <col min="13561" max="13561" width="9" style="3" customWidth="1"/>
    <col min="13562" max="13562" width="5.6328125" style="3" customWidth="1"/>
    <col min="13563" max="13563" width="9" style="3" customWidth="1"/>
    <col min="13564" max="13564" width="5.6328125" style="3" customWidth="1"/>
    <col min="13565" max="13565" width="9" style="3" customWidth="1"/>
    <col min="13566" max="13566" width="9" style="3"/>
    <col min="13567" max="13567" width="0.90625" style="3" customWidth="1"/>
    <col min="13568" max="13568" width="4.453125" style="3" customWidth="1"/>
    <col min="13569" max="13569" width="9" style="3"/>
    <col min="13570" max="13570" width="11.08984375" style="3" customWidth="1"/>
    <col min="13571" max="13571" width="0.90625" style="3" customWidth="1"/>
    <col min="13572" max="13572" width="4.6328125" style="3" customWidth="1"/>
    <col min="13573" max="13573" width="22.6328125" style="3" customWidth="1"/>
    <col min="13574" max="13577" width="0" style="3" hidden="1" customWidth="1"/>
    <col min="13578" max="13793" width="9" style="3"/>
    <col min="13794" max="13794" width="5.7265625" style="3" customWidth="1"/>
    <col min="13795" max="13796" width="29.6328125" style="3" customWidth="1"/>
    <col min="13797" max="13797" width="10.26953125" style="3" customWidth="1"/>
    <col min="13798" max="13798" width="5.7265625" style="3" customWidth="1"/>
    <col min="13799" max="13799" width="13.6328125" style="3" customWidth="1"/>
    <col min="13800" max="13800" width="14.6328125" style="3" customWidth="1"/>
    <col min="13801" max="13801" width="5.08984375" style="3" customWidth="1"/>
    <col min="13802" max="13802" width="12.6328125" style="3" customWidth="1"/>
    <col min="13803" max="13803" width="1.6328125" style="3" customWidth="1"/>
    <col min="13804" max="13804" width="11.7265625" style="3" bestFit="1" customWidth="1"/>
    <col min="13805" max="13805" width="13" style="3" bestFit="1" customWidth="1"/>
    <col min="13806" max="13809" width="11.7265625" style="3" bestFit="1" customWidth="1"/>
    <col min="13810" max="13810" width="10.453125" style="3" customWidth="1"/>
    <col min="13811" max="13811" width="0.90625" style="3" customWidth="1"/>
    <col min="13812" max="13812" width="5.6328125" style="3" customWidth="1"/>
    <col min="13813" max="13813" width="9" style="3" customWidth="1"/>
    <col min="13814" max="13814" width="5.6328125" style="3" customWidth="1"/>
    <col min="13815" max="13815" width="9" style="3" customWidth="1"/>
    <col min="13816" max="13816" width="5.6328125" style="3" customWidth="1"/>
    <col min="13817" max="13817" width="9" style="3" customWidth="1"/>
    <col min="13818" max="13818" width="5.6328125" style="3" customWidth="1"/>
    <col min="13819" max="13819" width="9" style="3" customWidth="1"/>
    <col min="13820" max="13820" width="5.6328125" style="3" customWidth="1"/>
    <col min="13821" max="13821" width="9" style="3" customWidth="1"/>
    <col min="13822" max="13822" width="9" style="3"/>
    <col min="13823" max="13823" width="0.90625" style="3" customWidth="1"/>
    <col min="13824" max="13824" width="4.453125" style="3" customWidth="1"/>
    <col min="13825" max="13825" width="9" style="3"/>
    <col min="13826" max="13826" width="11.08984375" style="3" customWidth="1"/>
    <col min="13827" max="13827" width="0.90625" style="3" customWidth="1"/>
    <col min="13828" max="13828" width="4.6328125" style="3" customWidth="1"/>
    <col min="13829" max="13829" width="22.6328125" style="3" customWidth="1"/>
    <col min="13830" max="13833" width="0" style="3" hidden="1" customWidth="1"/>
    <col min="13834" max="14049" width="9" style="3"/>
    <col min="14050" max="14050" width="5.7265625" style="3" customWidth="1"/>
    <col min="14051" max="14052" width="29.6328125" style="3" customWidth="1"/>
    <col min="14053" max="14053" width="10.26953125" style="3" customWidth="1"/>
    <col min="14054" max="14054" width="5.7265625" style="3" customWidth="1"/>
    <col min="14055" max="14055" width="13.6328125" style="3" customWidth="1"/>
    <col min="14056" max="14056" width="14.6328125" style="3" customWidth="1"/>
    <col min="14057" max="14057" width="5.08984375" style="3" customWidth="1"/>
    <col min="14058" max="14058" width="12.6328125" style="3" customWidth="1"/>
    <col min="14059" max="14059" width="1.6328125" style="3" customWidth="1"/>
    <col min="14060" max="14060" width="11.7265625" style="3" bestFit="1" customWidth="1"/>
    <col min="14061" max="14061" width="13" style="3" bestFit="1" customWidth="1"/>
    <col min="14062" max="14065" width="11.7265625" style="3" bestFit="1" customWidth="1"/>
    <col min="14066" max="14066" width="10.453125" style="3" customWidth="1"/>
    <col min="14067" max="14067" width="0.90625" style="3" customWidth="1"/>
    <col min="14068" max="14068" width="5.6328125" style="3" customWidth="1"/>
    <col min="14069" max="14069" width="9" style="3" customWidth="1"/>
    <col min="14070" max="14070" width="5.6328125" style="3" customWidth="1"/>
    <col min="14071" max="14071" width="9" style="3" customWidth="1"/>
    <col min="14072" max="14072" width="5.6328125" style="3" customWidth="1"/>
    <col min="14073" max="14073" width="9" style="3" customWidth="1"/>
    <col min="14074" max="14074" width="5.6328125" style="3" customWidth="1"/>
    <col min="14075" max="14075" width="9" style="3" customWidth="1"/>
    <col min="14076" max="14076" width="5.6328125" style="3" customWidth="1"/>
    <col min="14077" max="14077" width="9" style="3" customWidth="1"/>
    <col min="14078" max="14078" width="9" style="3"/>
    <col min="14079" max="14079" width="0.90625" style="3" customWidth="1"/>
    <col min="14080" max="14080" width="4.453125" style="3" customWidth="1"/>
    <col min="14081" max="14081" width="9" style="3"/>
    <col min="14082" max="14082" width="11.08984375" style="3" customWidth="1"/>
    <col min="14083" max="14083" width="0.90625" style="3" customWidth="1"/>
    <col min="14084" max="14084" width="4.6328125" style="3" customWidth="1"/>
    <col min="14085" max="14085" width="22.6328125" style="3" customWidth="1"/>
    <col min="14086" max="14089" width="0" style="3" hidden="1" customWidth="1"/>
    <col min="14090" max="14305" width="9" style="3"/>
    <col min="14306" max="14306" width="5.7265625" style="3" customWidth="1"/>
    <col min="14307" max="14308" width="29.6328125" style="3" customWidth="1"/>
    <col min="14309" max="14309" width="10.26953125" style="3" customWidth="1"/>
    <col min="14310" max="14310" width="5.7265625" style="3" customWidth="1"/>
    <col min="14311" max="14311" width="13.6328125" style="3" customWidth="1"/>
    <col min="14312" max="14312" width="14.6328125" style="3" customWidth="1"/>
    <col min="14313" max="14313" width="5.08984375" style="3" customWidth="1"/>
    <col min="14314" max="14314" width="12.6328125" style="3" customWidth="1"/>
    <col min="14315" max="14315" width="1.6328125" style="3" customWidth="1"/>
    <col min="14316" max="14316" width="11.7265625" style="3" bestFit="1" customWidth="1"/>
    <col min="14317" max="14317" width="13" style="3" bestFit="1" customWidth="1"/>
    <col min="14318" max="14321" width="11.7265625" style="3" bestFit="1" customWidth="1"/>
    <col min="14322" max="14322" width="10.453125" style="3" customWidth="1"/>
    <col min="14323" max="14323" width="0.90625" style="3" customWidth="1"/>
    <col min="14324" max="14324" width="5.6328125" style="3" customWidth="1"/>
    <col min="14325" max="14325" width="9" style="3" customWidth="1"/>
    <col min="14326" max="14326" width="5.6328125" style="3" customWidth="1"/>
    <col min="14327" max="14327" width="9" style="3" customWidth="1"/>
    <col min="14328" max="14328" width="5.6328125" style="3" customWidth="1"/>
    <col min="14329" max="14329" width="9" style="3" customWidth="1"/>
    <col min="14330" max="14330" width="5.6328125" style="3" customWidth="1"/>
    <col min="14331" max="14331" width="9" style="3" customWidth="1"/>
    <col min="14332" max="14332" width="5.6328125" style="3" customWidth="1"/>
    <col min="14333" max="14333" width="9" style="3" customWidth="1"/>
    <col min="14334" max="14334" width="9" style="3"/>
    <col min="14335" max="14335" width="0.90625" style="3" customWidth="1"/>
    <col min="14336" max="14336" width="4.453125" style="3" customWidth="1"/>
    <col min="14337" max="14337" width="9" style="3"/>
    <col min="14338" max="14338" width="11.08984375" style="3" customWidth="1"/>
    <col min="14339" max="14339" width="0.90625" style="3" customWidth="1"/>
    <col min="14340" max="14340" width="4.6328125" style="3" customWidth="1"/>
    <col min="14341" max="14341" width="22.6328125" style="3" customWidth="1"/>
    <col min="14342" max="14345" width="0" style="3" hidden="1" customWidth="1"/>
    <col min="14346" max="14561" width="9" style="3"/>
    <col min="14562" max="14562" width="5.7265625" style="3" customWidth="1"/>
    <col min="14563" max="14564" width="29.6328125" style="3" customWidth="1"/>
    <col min="14565" max="14565" width="10.26953125" style="3" customWidth="1"/>
    <col min="14566" max="14566" width="5.7265625" style="3" customWidth="1"/>
    <col min="14567" max="14567" width="13.6328125" style="3" customWidth="1"/>
    <col min="14568" max="14568" width="14.6328125" style="3" customWidth="1"/>
    <col min="14569" max="14569" width="5.08984375" style="3" customWidth="1"/>
    <col min="14570" max="14570" width="12.6328125" style="3" customWidth="1"/>
    <col min="14571" max="14571" width="1.6328125" style="3" customWidth="1"/>
    <col min="14572" max="14572" width="11.7265625" style="3" bestFit="1" customWidth="1"/>
    <col min="14573" max="14573" width="13" style="3" bestFit="1" customWidth="1"/>
    <col min="14574" max="14577" width="11.7265625" style="3" bestFit="1" customWidth="1"/>
    <col min="14578" max="14578" width="10.453125" style="3" customWidth="1"/>
    <col min="14579" max="14579" width="0.90625" style="3" customWidth="1"/>
    <col min="14580" max="14580" width="5.6328125" style="3" customWidth="1"/>
    <col min="14581" max="14581" width="9" style="3" customWidth="1"/>
    <col min="14582" max="14582" width="5.6328125" style="3" customWidth="1"/>
    <col min="14583" max="14583" width="9" style="3" customWidth="1"/>
    <col min="14584" max="14584" width="5.6328125" style="3" customWidth="1"/>
    <col min="14585" max="14585" width="9" style="3" customWidth="1"/>
    <col min="14586" max="14586" width="5.6328125" style="3" customWidth="1"/>
    <col min="14587" max="14587" width="9" style="3" customWidth="1"/>
    <col min="14588" max="14588" width="5.6328125" style="3" customWidth="1"/>
    <col min="14589" max="14589" width="9" style="3" customWidth="1"/>
    <col min="14590" max="14590" width="9" style="3"/>
    <col min="14591" max="14591" width="0.90625" style="3" customWidth="1"/>
    <col min="14592" max="14592" width="4.453125" style="3" customWidth="1"/>
    <col min="14593" max="14593" width="9" style="3"/>
    <col min="14594" max="14594" width="11.08984375" style="3" customWidth="1"/>
    <col min="14595" max="14595" width="0.90625" style="3" customWidth="1"/>
    <col min="14596" max="14596" width="4.6328125" style="3" customWidth="1"/>
    <col min="14597" max="14597" width="22.6328125" style="3" customWidth="1"/>
    <col min="14598" max="14601" width="0" style="3" hidden="1" customWidth="1"/>
    <col min="14602" max="14817" width="9" style="3"/>
    <col min="14818" max="14818" width="5.7265625" style="3" customWidth="1"/>
    <col min="14819" max="14820" width="29.6328125" style="3" customWidth="1"/>
    <col min="14821" max="14821" width="10.26953125" style="3" customWidth="1"/>
    <col min="14822" max="14822" width="5.7265625" style="3" customWidth="1"/>
    <col min="14823" max="14823" width="13.6328125" style="3" customWidth="1"/>
    <col min="14824" max="14824" width="14.6328125" style="3" customWidth="1"/>
    <col min="14825" max="14825" width="5.08984375" style="3" customWidth="1"/>
    <col min="14826" max="14826" width="12.6328125" style="3" customWidth="1"/>
    <col min="14827" max="14827" width="1.6328125" style="3" customWidth="1"/>
    <col min="14828" max="14828" width="11.7265625" style="3" bestFit="1" customWidth="1"/>
    <col min="14829" max="14829" width="13" style="3" bestFit="1" customWidth="1"/>
    <col min="14830" max="14833" width="11.7265625" style="3" bestFit="1" customWidth="1"/>
    <col min="14834" max="14834" width="10.453125" style="3" customWidth="1"/>
    <col min="14835" max="14835" width="0.90625" style="3" customWidth="1"/>
    <col min="14836" max="14836" width="5.6328125" style="3" customWidth="1"/>
    <col min="14837" max="14837" width="9" style="3" customWidth="1"/>
    <col min="14838" max="14838" width="5.6328125" style="3" customWidth="1"/>
    <col min="14839" max="14839" width="9" style="3" customWidth="1"/>
    <col min="14840" max="14840" width="5.6328125" style="3" customWidth="1"/>
    <col min="14841" max="14841" width="9" style="3" customWidth="1"/>
    <col min="14842" max="14842" width="5.6328125" style="3" customWidth="1"/>
    <col min="14843" max="14843" width="9" style="3" customWidth="1"/>
    <col min="14844" max="14844" width="5.6328125" style="3" customWidth="1"/>
    <col min="14845" max="14845" width="9" style="3" customWidth="1"/>
    <col min="14846" max="14846" width="9" style="3"/>
    <col min="14847" max="14847" width="0.90625" style="3" customWidth="1"/>
    <col min="14848" max="14848" width="4.453125" style="3" customWidth="1"/>
    <col min="14849" max="14849" width="9" style="3"/>
    <col min="14850" max="14850" width="11.08984375" style="3" customWidth="1"/>
    <col min="14851" max="14851" width="0.90625" style="3" customWidth="1"/>
    <col min="14852" max="14852" width="4.6328125" style="3" customWidth="1"/>
    <col min="14853" max="14853" width="22.6328125" style="3" customWidth="1"/>
    <col min="14854" max="14857" width="0" style="3" hidden="1" customWidth="1"/>
    <col min="14858" max="15073" width="9" style="3"/>
    <col min="15074" max="15074" width="5.7265625" style="3" customWidth="1"/>
    <col min="15075" max="15076" width="29.6328125" style="3" customWidth="1"/>
    <col min="15077" max="15077" width="10.26953125" style="3" customWidth="1"/>
    <col min="15078" max="15078" width="5.7265625" style="3" customWidth="1"/>
    <col min="15079" max="15079" width="13.6328125" style="3" customWidth="1"/>
    <col min="15080" max="15080" width="14.6328125" style="3" customWidth="1"/>
    <col min="15081" max="15081" width="5.08984375" style="3" customWidth="1"/>
    <col min="15082" max="15082" width="12.6328125" style="3" customWidth="1"/>
    <col min="15083" max="15083" width="1.6328125" style="3" customWidth="1"/>
    <col min="15084" max="15084" width="11.7265625" style="3" bestFit="1" customWidth="1"/>
    <col min="15085" max="15085" width="13" style="3" bestFit="1" customWidth="1"/>
    <col min="15086" max="15089" width="11.7265625" style="3" bestFit="1" customWidth="1"/>
    <col min="15090" max="15090" width="10.453125" style="3" customWidth="1"/>
    <col min="15091" max="15091" width="0.90625" style="3" customWidth="1"/>
    <col min="15092" max="15092" width="5.6328125" style="3" customWidth="1"/>
    <col min="15093" max="15093" width="9" style="3" customWidth="1"/>
    <col min="15094" max="15094" width="5.6328125" style="3" customWidth="1"/>
    <col min="15095" max="15095" width="9" style="3" customWidth="1"/>
    <col min="15096" max="15096" width="5.6328125" style="3" customWidth="1"/>
    <col min="15097" max="15097" width="9" style="3" customWidth="1"/>
    <col min="15098" max="15098" width="5.6328125" style="3" customWidth="1"/>
    <col min="15099" max="15099" width="9" style="3" customWidth="1"/>
    <col min="15100" max="15100" width="5.6328125" style="3" customWidth="1"/>
    <col min="15101" max="15101" width="9" style="3" customWidth="1"/>
    <col min="15102" max="15102" width="9" style="3"/>
    <col min="15103" max="15103" width="0.90625" style="3" customWidth="1"/>
    <col min="15104" max="15104" width="4.453125" style="3" customWidth="1"/>
    <col min="15105" max="15105" width="9" style="3"/>
    <col min="15106" max="15106" width="11.08984375" style="3" customWidth="1"/>
    <col min="15107" max="15107" width="0.90625" style="3" customWidth="1"/>
    <col min="15108" max="15108" width="4.6328125" style="3" customWidth="1"/>
    <col min="15109" max="15109" width="22.6328125" style="3" customWidth="1"/>
    <col min="15110" max="15113" width="0" style="3" hidden="1" customWidth="1"/>
    <col min="15114" max="15329" width="9" style="3"/>
    <col min="15330" max="15330" width="5.7265625" style="3" customWidth="1"/>
    <col min="15331" max="15332" width="29.6328125" style="3" customWidth="1"/>
    <col min="15333" max="15333" width="10.26953125" style="3" customWidth="1"/>
    <col min="15334" max="15334" width="5.7265625" style="3" customWidth="1"/>
    <col min="15335" max="15335" width="13.6328125" style="3" customWidth="1"/>
    <col min="15336" max="15336" width="14.6328125" style="3" customWidth="1"/>
    <col min="15337" max="15337" width="5.08984375" style="3" customWidth="1"/>
    <col min="15338" max="15338" width="12.6328125" style="3" customWidth="1"/>
    <col min="15339" max="15339" width="1.6328125" style="3" customWidth="1"/>
    <col min="15340" max="15340" width="11.7265625" style="3" bestFit="1" customWidth="1"/>
    <col min="15341" max="15341" width="13" style="3" bestFit="1" customWidth="1"/>
    <col min="15342" max="15345" width="11.7265625" style="3" bestFit="1" customWidth="1"/>
    <col min="15346" max="15346" width="10.453125" style="3" customWidth="1"/>
    <col min="15347" max="15347" width="0.90625" style="3" customWidth="1"/>
    <col min="15348" max="15348" width="5.6328125" style="3" customWidth="1"/>
    <col min="15349" max="15349" width="9" style="3" customWidth="1"/>
    <col min="15350" max="15350" width="5.6328125" style="3" customWidth="1"/>
    <col min="15351" max="15351" width="9" style="3" customWidth="1"/>
    <col min="15352" max="15352" width="5.6328125" style="3" customWidth="1"/>
    <col min="15353" max="15353" width="9" style="3" customWidth="1"/>
    <col min="15354" max="15354" width="5.6328125" style="3" customWidth="1"/>
    <col min="15355" max="15355" width="9" style="3" customWidth="1"/>
    <col min="15356" max="15356" width="5.6328125" style="3" customWidth="1"/>
    <col min="15357" max="15357" width="9" style="3" customWidth="1"/>
    <col min="15358" max="15358" width="9" style="3"/>
    <col min="15359" max="15359" width="0.90625" style="3" customWidth="1"/>
    <col min="15360" max="15360" width="4.453125" style="3" customWidth="1"/>
    <col min="15361" max="15361" width="9" style="3"/>
    <col min="15362" max="15362" width="11.08984375" style="3" customWidth="1"/>
    <col min="15363" max="15363" width="0.90625" style="3" customWidth="1"/>
    <col min="15364" max="15364" width="4.6328125" style="3" customWidth="1"/>
    <col min="15365" max="15365" width="22.6328125" style="3" customWidth="1"/>
    <col min="15366" max="15369" width="0" style="3" hidden="1" customWidth="1"/>
    <col min="15370" max="15585" width="9" style="3"/>
    <col min="15586" max="15586" width="5.7265625" style="3" customWidth="1"/>
    <col min="15587" max="15588" width="29.6328125" style="3" customWidth="1"/>
    <col min="15589" max="15589" width="10.26953125" style="3" customWidth="1"/>
    <col min="15590" max="15590" width="5.7265625" style="3" customWidth="1"/>
    <col min="15591" max="15591" width="13.6328125" style="3" customWidth="1"/>
    <col min="15592" max="15592" width="14.6328125" style="3" customWidth="1"/>
    <col min="15593" max="15593" width="5.08984375" style="3" customWidth="1"/>
    <col min="15594" max="15594" width="12.6328125" style="3" customWidth="1"/>
    <col min="15595" max="15595" width="1.6328125" style="3" customWidth="1"/>
    <col min="15596" max="15596" width="11.7265625" style="3" bestFit="1" customWidth="1"/>
    <col min="15597" max="15597" width="13" style="3" bestFit="1" customWidth="1"/>
    <col min="15598" max="15601" width="11.7265625" style="3" bestFit="1" customWidth="1"/>
    <col min="15602" max="15602" width="10.453125" style="3" customWidth="1"/>
    <col min="15603" max="15603" width="0.90625" style="3" customWidth="1"/>
    <col min="15604" max="15604" width="5.6328125" style="3" customWidth="1"/>
    <col min="15605" max="15605" width="9" style="3" customWidth="1"/>
    <col min="15606" max="15606" width="5.6328125" style="3" customWidth="1"/>
    <col min="15607" max="15607" width="9" style="3" customWidth="1"/>
    <col min="15608" max="15608" width="5.6328125" style="3" customWidth="1"/>
    <col min="15609" max="15609" width="9" style="3" customWidth="1"/>
    <col min="15610" max="15610" width="5.6328125" style="3" customWidth="1"/>
    <col min="15611" max="15611" width="9" style="3" customWidth="1"/>
    <col min="15612" max="15612" width="5.6328125" style="3" customWidth="1"/>
    <col min="15613" max="15613" width="9" style="3" customWidth="1"/>
    <col min="15614" max="15614" width="9" style="3"/>
    <col min="15615" max="15615" width="0.90625" style="3" customWidth="1"/>
    <col min="15616" max="15616" width="4.453125" style="3" customWidth="1"/>
    <col min="15617" max="15617" width="9" style="3"/>
    <col min="15618" max="15618" width="11.08984375" style="3" customWidth="1"/>
    <col min="15619" max="15619" width="0.90625" style="3" customWidth="1"/>
    <col min="15620" max="15620" width="4.6328125" style="3" customWidth="1"/>
    <col min="15621" max="15621" width="22.6328125" style="3" customWidth="1"/>
    <col min="15622" max="15625" width="0" style="3" hidden="1" customWidth="1"/>
    <col min="15626" max="15841" width="9" style="3"/>
    <col min="15842" max="15842" width="5.7265625" style="3" customWidth="1"/>
    <col min="15843" max="15844" width="29.6328125" style="3" customWidth="1"/>
    <col min="15845" max="15845" width="10.26953125" style="3" customWidth="1"/>
    <col min="15846" max="15846" width="5.7265625" style="3" customWidth="1"/>
    <col min="15847" max="15847" width="13.6328125" style="3" customWidth="1"/>
    <col min="15848" max="15848" width="14.6328125" style="3" customWidth="1"/>
    <col min="15849" max="15849" width="5.08984375" style="3" customWidth="1"/>
    <col min="15850" max="15850" width="12.6328125" style="3" customWidth="1"/>
    <col min="15851" max="15851" width="1.6328125" style="3" customWidth="1"/>
    <col min="15852" max="15852" width="11.7265625" style="3" bestFit="1" customWidth="1"/>
    <col min="15853" max="15853" width="13" style="3" bestFit="1" customWidth="1"/>
    <col min="15854" max="15857" width="11.7265625" style="3" bestFit="1" customWidth="1"/>
    <col min="15858" max="15858" width="10.453125" style="3" customWidth="1"/>
    <col min="15859" max="15859" width="0.90625" style="3" customWidth="1"/>
    <col min="15860" max="15860" width="5.6328125" style="3" customWidth="1"/>
    <col min="15861" max="15861" width="9" style="3" customWidth="1"/>
    <col min="15862" max="15862" width="5.6328125" style="3" customWidth="1"/>
    <col min="15863" max="15863" width="9" style="3" customWidth="1"/>
    <col min="15864" max="15864" width="5.6328125" style="3" customWidth="1"/>
    <col min="15865" max="15865" width="9" style="3" customWidth="1"/>
    <col min="15866" max="15866" width="5.6328125" style="3" customWidth="1"/>
    <col min="15867" max="15867" width="9" style="3" customWidth="1"/>
    <col min="15868" max="15868" width="5.6328125" style="3" customWidth="1"/>
    <col min="15869" max="15869" width="9" style="3" customWidth="1"/>
    <col min="15870" max="15870" width="9" style="3"/>
    <col min="15871" max="15871" width="0.90625" style="3" customWidth="1"/>
    <col min="15872" max="15872" width="4.453125" style="3" customWidth="1"/>
    <col min="15873" max="15873" width="9" style="3"/>
    <col min="15874" max="15874" width="11.08984375" style="3" customWidth="1"/>
    <col min="15875" max="15875" width="0.90625" style="3" customWidth="1"/>
    <col min="15876" max="15876" width="4.6328125" style="3" customWidth="1"/>
    <col min="15877" max="15877" width="22.6328125" style="3" customWidth="1"/>
    <col min="15878" max="15881" width="0" style="3" hidden="1" customWidth="1"/>
    <col min="15882" max="16097" width="9" style="3"/>
    <col min="16098" max="16098" width="5.7265625" style="3" customWidth="1"/>
    <col min="16099" max="16100" width="29.6328125" style="3" customWidth="1"/>
    <col min="16101" max="16101" width="10.26953125" style="3" customWidth="1"/>
    <col min="16102" max="16102" width="5.7265625" style="3" customWidth="1"/>
    <col min="16103" max="16103" width="13.6328125" style="3" customWidth="1"/>
    <col min="16104" max="16104" width="14.6328125" style="3" customWidth="1"/>
    <col min="16105" max="16105" width="5.08984375" style="3" customWidth="1"/>
    <col min="16106" max="16106" width="12.6328125" style="3" customWidth="1"/>
    <col min="16107" max="16107" width="1.6328125" style="3" customWidth="1"/>
    <col min="16108" max="16108" width="11.7265625" style="3" bestFit="1" customWidth="1"/>
    <col min="16109" max="16109" width="13" style="3" bestFit="1" customWidth="1"/>
    <col min="16110" max="16113" width="11.7265625" style="3" bestFit="1" customWidth="1"/>
    <col min="16114" max="16114" width="10.453125" style="3" customWidth="1"/>
    <col min="16115" max="16115" width="0.90625" style="3" customWidth="1"/>
    <col min="16116" max="16116" width="5.6328125" style="3" customWidth="1"/>
    <col min="16117" max="16117" width="9" style="3" customWidth="1"/>
    <col min="16118" max="16118" width="5.6328125" style="3" customWidth="1"/>
    <col min="16119" max="16119" width="9" style="3" customWidth="1"/>
    <col min="16120" max="16120" width="5.6328125" style="3" customWidth="1"/>
    <col min="16121" max="16121" width="9" style="3" customWidth="1"/>
    <col min="16122" max="16122" width="5.6328125" style="3" customWidth="1"/>
    <col min="16123" max="16123" width="9" style="3" customWidth="1"/>
    <col min="16124" max="16124" width="5.6328125" style="3" customWidth="1"/>
    <col min="16125" max="16125" width="9" style="3" customWidth="1"/>
    <col min="16126" max="16126" width="9" style="3"/>
    <col min="16127" max="16127" width="0.90625" style="3" customWidth="1"/>
    <col min="16128" max="16128" width="4.453125" style="3" customWidth="1"/>
    <col min="16129" max="16129" width="9" style="3"/>
    <col min="16130" max="16130" width="11.08984375" style="3" customWidth="1"/>
    <col min="16131" max="16131" width="0.90625" style="3" customWidth="1"/>
    <col min="16132" max="16132" width="4.6328125" style="3" customWidth="1"/>
    <col min="16133" max="16133" width="22.6328125" style="3" customWidth="1"/>
    <col min="16134" max="16137" width="0" style="3" hidden="1" customWidth="1"/>
    <col min="16138" max="16353" width="9" style="3"/>
    <col min="16354"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'内訳(建築A9)'!$I$40+1</f>
        <v>88</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04"/>
      <c r="C5" s="104"/>
      <c r="D5" s="68"/>
      <c r="E5" s="69"/>
      <c r="F5" s="105"/>
      <c r="G5" s="70"/>
      <c r="H5" s="390"/>
      <c r="I5" s="391"/>
    </row>
    <row r="6" spans="1:9" s="38" customFormat="1" ht="13.5" customHeight="1">
      <c r="A6" s="59" t="str">
        <f>'大項目(建築)'!$A$28</f>
        <v>A-10</v>
      </c>
      <c r="B6" s="109" t="str">
        <f>'大項目(建築)'!$B$28</f>
        <v>環境配慮改修工事</v>
      </c>
      <c r="C6" s="109"/>
      <c r="D6" s="76"/>
      <c r="E6" s="61"/>
      <c r="F6" s="110"/>
      <c r="G6" s="77"/>
      <c r="H6" s="388"/>
      <c r="I6" s="389"/>
    </row>
    <row r="7" spans="1:9" s="118" customFormat="1" ht="13.5" customHeight="1">
      <c r="A7" s="111"/>
      <c r="B7" s="112"/>
      <c r="C7" s="112"/>
      <c r="D7" s="113"/>
      <c r="E7" s="114"/>
      <c r="F7" s="115"/>
      <c r="G7" s="115"/>
      <c r="H7" s="396"/>
      <c r="I7" s="397"/>
    </row>
    <row r="8" spans="1:9" s="38" customFormat="1" ht="13.5" customHeight="1">
      <c r="A8" s="59" t="s">
        <v>109</v>
      </c>
      <c r="B8" s="109" t="s">
        <v>110</v>
      </c>
      <c r="C8" s="109"/>
      <c r="D8" s="76">
        <v>1</v>
      </c>
      <c r="E8" s="61" t="s">
        <v>72</v>
      </c>
      <c r="F8" s="110"/>
      <c r="G8" s="110"/>
      <c r="H8" s="398"/>
      <c r="I8" s="399"/>
    </row>
    <row r="9" spans="1:9" s="118" customFormat="1" ht="13.5" customHeight="1">
      <c r="A9" s="111"/>
      <c r="B9" s="112"/>
      <c r="C9" s="112"/>
      <c r="D9" s="113"/>
      <c r="E9" s="114"/>
      <c r="F9" s="115"/>
      <c r="G9" s="115"/>
      <c r="H9" s="396"/>
      <c r="I9" s="397"/>
    </row>
    <row r="10" spans="1:9" s="38" customFormat="1" ht="13.5" customHeight="1">
      <c r="A10" s="59"/>
      <c r="B10" s="109"/>
      <c r="C10" s="109"/>
      <c r="D10" s="76"/>
      <c r="E10" s="61"/>
      <c r="F10" s="110"/>
      <c r="G10" s="110"/>
      <c r="H10" s="398"/>
      <c r="I10" s="399"/>
    </row>
    <row r="11" spans="1:9" s="118" customFormat="1" ht="13.5" customHeight="1">
      <c r="A11" s="111"/>
      <c r="B11" s="112"/>
      <c r="C11" s="112"/>
      <c r="D11" s="113"/>
      <c r="E11" s="114"/>
      <c r="F11" s="115"/>
      <c r="G11" s="115"/>
      <c r="H11" s="396"/>
      <c r="I11" s="397"/>
    </row>
    <row r="12" spans="1:9" s="38" customFormat="1" ht="13.5" customHeight="1">
      <c r="A12" s="59"/>
      <c r="B12" s="109"/>
      <c r="C12" s="109"/>
      <c r="D12" s="76"/>
      <c r="E12" s="61"/>
      <c r="F12" s="110"/>
      <c r="G12" s="110"/>
      <c r="H12" s="398"/>
      <c r="I12" s="399"/>
    </row>
    <row r="13" spans="1:9" s="118" customFormat="1" ht="13.5" customHeight="1">
      <c r="A13" s="111"/>
      <c r="B13" s="112"/>
      <c r="C13" s="112"/>
      <c r="D13" s="113"/>
      <c r="E13" s="114"/>
      <c r="F13" s="115"/>
      <c r="G13" s="115"/>
      <c r="H13" s="396"/>
      <c r="I13" s="397"/>
    </row>
    <row r="14" spans="1:9" s="38" customFormat="1" ht="13.5" customHeight="1">
      <c r="A14" s="59"/>
      <c r="B14" s="109"/>
      <c r="C14" s="109"/>
      <c r="D14" s="76"/>
      <c r="E14" s="61"/>
      <c r="F14" s="110"/>
      <c r="G14" s="110"/>
      <c r="H14" s="398"/>
      <c r="I14" s="399"/>
    </row>
    <row r="15" spans="1:9" s="118" customFormat="1" ht="13.5" customHeight="1">
      <c r="A15" s="111"/>
      <c r="B15" s="112"/>
      <c r="C15" s="112"/>
      <c r="D15" s="113"/>
      <c r="E15" s="114"/>
      <c r="F15" s="115"/>
      <c r="G15" s="115"/>
      <c r="H15" s="396"/>
      <c r="I15" s="397"/>
    </row>
    <row r="16" spans="1:9" s="38" customFormat="1" ht="13.5" customHeight="1">
      <c r="A16" s="59"/>
      <c r="B16" s="109"/>
      <c r="C16" s="109"/>
      <c r="D16" s="76"/>
      <c r="E16" s="61"/>
      <c r="F16" s="110"/>
      <c r="G16" s="110"/>
      <c r="H16" s="398"/>
      <c r="I16" s="399"/>
    </row>
    <row r="17" spans="1:9" s="118" customFormat="1" ht="13.5" customHeight="1">
      <c r="A17" s="111"/>
      <c r="B17" s="112"/>
      <c r="C17" s="112"/>
      <c r="D17" s="113"/>
      <c r="E17" s="114"/>
      <c r="F17" s="115"/>
      <c r="G17" s="115"/>
      <c r="H17" s="396"/>
      <c r="I17" s="397"/>
    </row>
    <row r="18" spans="1:9" s="38" customFormat="1" ht="13.5" customHeight="1">
      <c r="A18" s="59"/>
      <c r="B18" s="109"/>
      <c r="C18" s="109"/>
      <c r="D18" s="76"/>
      <c r="E18" s="61"/>
      <c r="F18" s="110"/>
      <c r="G18" s="110"/>
      <c r="H18" s="398"/>
      <c r="I18" s="399"/>
    </row>
    <row r="19" spans="1:9" s="118" customFormat="1" ht="13.5" customHeight="1">
      <c r="A19" s="111"/>
      <c r="B19" s="112"/>
      <c r="C19" s="112"/>
      <c r="D19" s="113"/>
      <c r="E19" s="114"/>
      <c r="F19" s="115"/>
      <c r="G19" s="115"/>
      <c r="H19" s="396"/>
      <c r="I19" s="397"/>
    </row>
    <row r="20" spans="1:9" s="38" customFormat="1" ht="13.5" customHeight="1">
      <c r="A20" s="59"/>
      <c r="B20" s="109"/>
      <c r="C20" s="109"/>
      <c r="D20" s="76"/>
      <c r="E20" s="61"/>
      <c r="F20" s="110"/>
      <c r="G20" s="110"/>
      <c r="H20" s="398"/>
      <c r="I20" s="399"/>
    </row>
    <row r="21" spans="1:9" s="118" customFormat="1" ht="13.5" customHeight="1">
      <c r="A21" s="111"/>
      <c r="B21" s="112"/>
      <c r="C21" s="112"/>
      <c r="D21" s="113"/>
      <c r="E21" s="114"/>
      <c r="F21" s="115"/>
      <c r="G21" s="115"/>
      <c r="H21" s="396"/>
      <c r="I21" s="397"/>
    </row>
    <row r="22" spans="1:9" s="38" customFormat="1" ht="13.5" customHeight="1">
      <c r="A22" s="59"/>
      <c r="B22" s="109"/>
      <c r="C22" s="109"/>
      <c r="D22" s="76"/>
      <c r="E22" s="61"/>
      <c r="F22" s="110"/>
      <c r="G22" s="110"/>
      <c r="H22" s="398"/>
      <c r="I22" s="399"/>
    </row>
    <row r="23" spans="1:9" s="118" customFormat="1" ht="13.5" customHeight="1">
      <c r="A23" s="111"/>
      <c r="B23" s="112"/>
      <c r="C23" s="112"/>
      <c r="D23" s="113"/>
      <c r="E23" s="114"/>
      <c r="F23" s="115"/>
      <c r="G23" s="115"/>
      <c r="H23" s="396"/>
      <c r="I23" s="397"/>
    </row>
    <row r="24" spans="1:9" s="38" customFormat="1" ht="13.5" customHeight="1">
      <c r="A24" s="59"/>
      <c r="B24" s="109"/>
      <c r="C24" s="109"/>
      <c r="D24" s="76"/>
      <c r="E24" s="61"/>
      <c r="F24" s="110"/>
      <c r="G24" s="110"/>
      <c r="H24" s="398"/>
      <c r="I24" s="399"/>
    </row>
    <row r="25" spans="1:9" s="118" customFormat="1" ht="13.5" customHeight="1">
      <c r="A25" s="111"/>
      <c r="B25" s="112"/>
      <c r="C25" s="112"/>
      <c r="D25" s="113"/>
      <c r="E25" s="114"/>
      <c r="F25" s="115"/>
      <c r="G25" s="115"/>
      <c r="H25" s="396"/>
      <c r="I25" s="397"/>
    </row>
    <row r="26" spans="1:9" s="38" customFormat="1" ht="13.5" customHeight="1">
      <c r="A26" s="59"/>
      <c r="B26" s="109"/>
      <c r="C26" s="109"/>
      <c r="D26" s="76"/>
      <c r="E26" s="61"/>
      <c r="F26" s="110"/>
      <c r="G26" s="110"/>
      <c r="H26" s="398"/>
      <c r="I26" s="399"/>
    </row>
    <row r="27" spans="1:9" s="118" customFormat="1" ht="13.5" customHeight="1">
      <c r="A27" s="111"/>
      <c r="B27" s="112"/>
      <c r="C27" s="112"/>
      <c r="D27" s="113"/>
      <c r="E27" s="114"/>
      <c r="F27" s="115"/>
      <c r="G27" s="115"/>
      <c r="H27" s="396"/>
      <c r="I27" s="397"/>
    </row>
    <row r="28" spans="1:9" s="38" customFormat="1" ht="13.5" customHeight="1">
      <c r="A28" s="59"/>
      <c r="B28" s="109"/>
      <c r="C28" s="109"/>
      <c r="D28" s="76"/>
      <c r="E28" s="61"/>
      <c r="F28" s="110"/>
      <c r="G28" s="110"/>
      <c r="H28" s="398"/>
      <c r="I28" s="399"/>
    </row>
    <row r="29" spans="1:9" s="118" customFormat="1" ht="13.5" customHeight="1">
      <c r="A29" s="111"/>
      <c r="B29" s="112"/>
      <c r="C29" s="112"/>
      <c r="D29" s="113"/>
      <c r="E29" s="114"/>
      <c r="F29" s="115"/>
      <c r="G29" s="115"/>
      <c r="H29" s="396"/>
      <c r="I29" s="397"/>
    </row>
    <row r="30" spans="1:9" s="38" customFormat="1" ht="13.5" customHeight="1">
      <c r="A30" s="59"/>
      <c r="B30" s="109"/>
      <c r="C30" s="109"/>
      <c r="D30" s="76"/>
      <c r="E30" s="61"/>
      <c r="F30" s="110"/>
      <c r="G30" s="110"/>
      <c r="H30" s="398"/>
      <c r="I30" s="399"/>
    </row>
    <row r="31" spans="1:9" s="118" customFormat="1" ht="13.5" customHeight="1">
      <c r="A31" s="111"/>
      <c r="B31" s="112"/>
      <c r="C31" s="112"/>
      <c r="D31" s="113"/>
      <c r="E31" s="114"/>
      <c r="F31" s="115"/>
      <c r="G31" s="115"/>
      <c r="H31" s="396"/>
      <c r="I31" s="397"/>
    </row>
    <row r="32" spans="1:9" s="38" customFormat="1" ht="13.5" customHeight="1">
      <c r="A32" s="59"/>
      <c r="B32" s="109"/>
      <c r="C32" s="109"/>
      <c r="D32" s="76"/>
      <c r="E32" s="61"/>
      <c r="F32" s="110"/>
      <c r="G32" s="110"/>
      <c r="H32" s="398"/>
      <c r="I32" s="399"/>
    </row>
    <row r="33" spans="1:9" s="118" customFormat="1" ht="13.5" customHeight="1">
      <c r="A33" s="111"/>
      <c r="B33" s="112"/>
      <c r="C33" s="112"/>
      <c r="D33" s="113"/>
      <c r="E33" s="114"/>
      <c r="F33" s="115"/>
      <c r="G33" s="115"/>
      <c r="H33" s="396"/>
      <c r="I33" s="397"/>
    </row>
    <row r="34" spans="1:9" s="38" customFormat="1" ht="13.5" customHeight="1">
      <c r="A34" s="59"/>
      <c r="B34" s="109"/>
      <c r="C34" s="109"/>
      <c r="D34" s="76"/>
      <c r="E34" s="61"/>
      <c r="F34" s="110"/>
      <c r="G34" s="110"/>
      <c r="H34" s="398"/>
      <c r="I34" s="399"/>
    </row>
    <row r="35" spans="1:9" s="118" customFormat="1" ht="13.5" customHeight="1">
      <c r="A35" s="111"/>
      <c r="B35" s="112"/>
      <c r="C35" s="112"/>
      <c r="D35" s="113"/>
      <c r="E35" s="114"/>
      <c r="F35" s="115"/>
      <c r="G35" s="115"/>
      <c r="H35" s="400"/>
      <c r="I35" s="401"/>
    </row>
    <row r="36" spans="1:9" s="38" customFormat="1" ht="13.5" customHeight="1">
      <c r="A36" s="87"/>
      <c r="B36" s="125" t="str">
        <f>+$A$6&amp;"-計"</f>
        <v>A-10-計</v>
      </c>
      <c r="C36" s="126"/>
      <c r="D36" s="88"/>
      <c r="E36" s="89"/>
      <c r="F36" s="127"/>
      <c r="G36" s="127"/>
      <c r="H36" s="402"/>
      <c r="I36" s="403"/>
    </row>
    <row r="37" spans="1:9" s="118" customFormat="1" ht="13.5" customHeight="1">
      <c r="A37" s="130"/>
      <c r="B37" s="131"/>
      <c r="C37" s="131"/>
      <c r="E37" s="132"/>
      <c r="F37" s="133"/>
      <c r="G37" s="134"/>
    </row>
    <row r="38" spans="1:9" s="38" customFormat="1" ht="13.5" customHeight="1">
      <c r="A38" s="50"/>
      <c r="B38" s="136"/>
      <c r="C38" s="136"/>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89</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38" customFormat="1" ht="13.5" customHeight="1">
      <c r="A43" s="67"/>
      <c r="B43" s="104"/>
      <c r="C43" s="104"/>
      <c r="D43" s="68"/>
      <c r="E43" s="69"/>
      <c r="F43" s="105"/>
      <c r="G43" s="70"/>
      <c r="H43" s="390"/>
      <c r="I43" s="391"/>
    </row>
    <row r="44" spans="1:9" s="38" customFormat="1" ht="13.5" customHeight="1">
      <c r="A44" s="59" t="str">
        <f>+$A$8</f>
        <v>a</v>
      </c>
      <c r="B44" s="109" t="str">
        <f>+$B$8</f>
        <v>撤去</v>
      </c>
      <c r="C44" s="109"/>
      <c r="D44" s="76"/>
      <c r="E44" s="61"/>
      <c r="F44" s="110"/>
      <c r="G44" s="77"/>
      <c r="H44" s="388"/>
      <c r="I44" s="389"/>
    </row>
    <row r="45" spans="1:9" s="118" customFormat="1" ht="13.5" customHeight="1">
      <c r="A45" s="111"/>
      <c r="B45" s="143"/>
      <c r="C45" s="143"/>
      <c r="D45" s="84"/>
      <c r="E45" s="85"/>
      <c r="F45" s="115"/>
      <c r="G45" s="115"/>
      <c r="H45" s="396"/>
      <c r="I45" s="404"/>
    </row>
    <row r="46" spans="1:9" s="38" customFormat="1" ht="13.5" customHeight="1">
      <c r="A46" s="59"/>
      <c r="B46" s="109" t="s">
        <v>937</v>
      </c>
      <c r="C46" s="109" t="s">
        <v>938</v>
      </c>
      <c r="D46" s="76"/>
      <c r="E46" s="61"/>
      <c r="F46" s="110"/>
      <c r="G46" s="110"/>
      <c r="H46" s="398"/>
      <c r="I46" s="399"/>
    </row>
    <row r="47" spans="1:9" s="118" customFormat="1" ht="13.5" customHeight="1">
      <c r="A47" s="111"/>
      <c r="B47" s="143" t="s">
        <v>319</v>
      </c>
      <c r="C47" s="143" t="s">
        <v>939</v>
      </c>
      <c r="D47" s="84"/>
      <c r="E47" s="85"/>
      <c r="F47" s="115"/>
      <c r="G47" s="115"/>
      <c r="H47" s="396"/>
      <c r="I47" s="404"/>
    </row>
    <row r="48" spans="1:9" s="38" customFormat="1" ht="13.5" customHeight="1">
      <c r="A48" s="59"/>
      <c r="B48" s="109" t="s">
        <v>940</v>
      </c>
      <c r="C48" s="109" t="s">
        <v>320</v>
      </c>
      <c r="D48" s="76">
        <v>106</v>
      </c>
      <c r="E48" s="61" t="s">
        <v>85</v>
      </c>
      <c r="F48" s="110"/>
      <c r="G48" s="110"/>
      <c r="H48" s="398"/>
      <c r="I48" s="399"/>
    </row>
    <row r="49" spans="1:9" s="118" customFormat="1" ht="13.5" customHeight="1">
      <c r="A49" s="111"/>
      <c r="B49" s="143"/>
      <c r="C49" s="143" t="s">
        <v>939</v>
      </c>
      <c r="D49" s="84"/>
      <c r="E49" s="85"/>
      <c r="F49" s="115"/>
      <c r="G49" s="115"/>
      <c r="H49" s="396"/>
      <c r="I49" s="404"/>
    </row>
    <row r="50" spans="1:9" s="38" customFormat="1" ht="13.5" customHeight="1">
      <c r="A50" s="59"/>
      <c r="B50" s="109" t="s">
        <v>562</v>
      </c>
      <c r="C50" s="109" t="s">
        <v>322</v>
      </c>
      <c r="D50" s="76">
        <v>343</v>
      </c>
      <c r="E50" s="61" t="s">
        <v>119</v>
      </c>
      <c r="F50" s="110"/>
      <c r="G50" s="110"/>
      <c r="H50" s="398"/>
      <c r="I50" s="399"/>
    </row>
    <row r="51" spans="1:9" s="118" customFormat="1" ht="13.5" customHeight="1">
      <c r="A51" s="111"/>
      <c r="B51" s="143" t="s">
        <v>319</v>
      </c>
      <c r="C51" s="143" t="s">
        <v>941</v>
      </c>
      <c r="D51" s="84"/>
      <c r="E51" s="85"/>
      <c r="F51" s="115"/>
      <c r="G51" s="115"/>
      <c r="H51" s="396"/>
      <c r="I51" s="404"/>
    </row>
    <row r="52" spans="1:9" s="38" customFormat="1" ht="13.5" customHeight="1">
      <c r="A52" s="59"/>
      <c r="B52" s="109" t="s">
        <v>940</v>
      </c>
      <c r="C52" s="109" t="s">
        <v>320</v>
      </c>
      <c r="D52" s="76">
        <v>11.1</v>
      </c>
      <c r="E52" s="61" t="s">
        <v>85</v>
      </c>
      <c r="F52" s="110"/>
      <c r="G52" s="110"/>
      <c r="H52" s="398"/>
      <c r="I52" s="399"/>
    </row>
    <row r="53" spans="1:9" s="118" customFormat="1" ht="13.5" customHeight="1">
      <c r="A53" s="111"/>
      <c r="B53" s="143"/>
      <c r="C53" s="143" t="s">
        <v>941</v>
      </c>
      <c r="D53" s="84"/>
      <c r="E53" s="85"/>
      <c r="F53" s="115"/>
      <c r="G53" s="115"/>
      <c r="H53" s="396"/>
      <c r="I53" s="404"/>
    </row>
    <row r="54" spans="1:9" s="38" customFormat="1" ht="13.5" customHeight="1">
      <c r="A54" s="59"/>
      <c r="B54" s="109" t="s">
        <v>562</v>
      </c>
      <c r="C54" s="109" t="s">
        <v>322</v>
      </c>
      <c r="D54" s="76">
        <v>43</v>
      </c>
      <c r="E54" s="61" t="s">
        <v>119</v>
      </c>
      <c r="F54" s="110"/>
      <c r="G54" s="110"/>
      <c r="H54" s="398"/>
      <c r="I54" s="399"/>
    </row>
    <row r="55" spans="1:9" s="118" customFormat="1" ht="13.5" customHeight="1">
      <c r="A55" s="111"/>
      <c r="B55" s="143"/>
      <c r="C55" s="143"/>
      <c r="D55" s="84"/>
      <c r="E55" s="85"/>
      <c r="F55" s="115"/>
      <c r="G55" s="115"/>
      <c r="H55" s="396"/>
      <c r="I55" s="404"/>
    </row>
    <row r="56" spans="1:9" s="38" customFormat="1" ht="13.5" customHeight="1">
      <c r="A56" s="59"/>
      <c r="B56" s="109"/>
      <c r="C56" s="109"/>
      <c r="D56" s="76"/>
      <c r="E56" s="61"/>
      <c r="F56" s="110"/>
      <c r="G56" s="110"/>
      <c r="H56" s="398"/>
      <c r="I56" s="399"/>
    </row>
    <row r="57" spans="1:9" s="118" customFormat="1" ht="13.5" customHeight="1">
      <c r="A57" s="111"/>
      <c r="B57" s="143"/>
      <c r="C57" s="143"/>
      <c r="D57" s="84"/>
      <c r="E57" s="85"/>
      <c r="F57" s="115"/>
      <c r="G57" s="115"/>
      <c r="H57" s="396"/>
      <c r="I57" s="404"/>
    </row>
    <row r="58" spans="1:9" s="38" customFormat="1" ht="13.5" customHeight="1">
      <c r="A58" s="59"/>
      <c r="B58" s="109"/>
      <c r="C58" s="109"/>
      <c r="D58" s="76"/>
      <c r="E58" s="61"/>
      <c r="F58" s="110"/>
      <c r="G58" s="110"/>
      <c r="H58" s="398"/>
      <c r="I58" s="399"/>
    </row>
    <row r="59" spans="1:9" s="118" customFormat="1" ht="13.5" customHeight="1">
      <c r="A59" s="111"/>
      <c r="B59" s="143"/>
      <c r="C59" s="143"/>
      <c r="D59" s="84"/>
      <c r="E59" s="85"/>
      <c r="F59" s="115"/>
      <c r="G59" s="115"/>
      <c r="H59" s="396"/>
      <c r="I59" s="404"/>
    </row>
    <row r="60" spans="1:9" s="38" customFormat="1" ht="13.5" customHeight="1">
      <c r="A60" s="59"/>
      <c r="B60" s="109"/>
      <c r="C60" s="109"/>
      <c r="D60" s="76"/>
      <c r="E60" s="61"/>
      <c r="F60" s="110"/>
      <c r="G60" s="110"/>
      <c r="H60" s="398"/>
      <c r="I60" s="399"/>
    </row>
    <row r="61" spans="1:9" s="118" customFormat="1" ht="13.5" customHeight="1">
      <c r="A61" s="111"/>
      <c r="B61" s="112"/>
      <c r="C61" s="112"/>
      <c r="D61" s="113"/>
      <c r="E61" s="114"/>
      <c r="F61" s="115"/>
      <c r="G61" s="115"/>
      <c r="H61" s="396"/>
      <c r="I61" s="397"/>
    </row>
    <row r="62" spans="1:9" s="38" customFormat="1" ht="13.5" customHeight="1">
      <c r="A62" s="59"/>
      <c r="B62" s="109"/>
      <c r="C62" s="109"/>
      <c r="D62" s="76"/>
      <c r="E62" s="61"/>
      <c r="F62" s="110"/>
      <c r="G62" s="110"/>
      <c r="H62" s="398"/>
      <c r="I62" s="399"/>
    </row>
    <row r="63" spans="1:9" s="118" customFormat="1" ht="13.5" customHeight="1">
      <c r="A63" s="111"/>
      <c r="B63" s="112"/>
      <c r="C63" s="112"/>
      <c r="D63" s="113"/>
      <c r="E63" s="114"/>
      <c r="F63" s="115"/>
      <c r="G63" s="115"/>
      <c r="H63" s="396"/>
      <c r="I63" s="397"/>
    </row>
    <row r="64" spans="1:9" s="38" customFormat="1" ht="13.5" customHeight="1">
      <c r="A64" s="59"/>
      <c r="B64" s="109"/>
      <c r="C64" s="109"/>
      <c r="D64" s="76"/>
      <c r="E64" s="61"/>
      <c r="F64" s="110"/>
      <c r="G64" s="110"/>
      <c r="H64" s="398"/>
      <c r="I64" s="399"/>
    </row>
    <row r="65" spans="1:9" s="118" customFormat="1" ht="13.5" customHeight="1">
      <c r="A65" s="111"/>
      <c r="B65" s="112"/>
      <c r="C65" s="112"/>
      <c r="D65" s="113"/>
      <c r="E65" s="114"/>
      <c r="F65" s="115"/>
      <c r="G65" s="115"/>
      <c r="H65" s="396"/>
      <c r="I65" s="397"/>
    </row>
    <row r="66" spans="1:9" s="38" customFormat="1" ht="13.5" customHeight="1">
      <c r="A66" s="59"/>
      <c r="B66" s="109"/>
      <c r="C66" s="109"/>
      <c r="D66" s="76"/>
      <c r="E66" s="61"/>
      <c r="F66" s="110"/>
      <c r="G66" s="110"/>
      <c r="H66" s="398"/>
      <c r="I66" s="399"/>
    </row>
    <row r="67" spans="1:9" s="118" customFormat="1" ht="13.5" customHeight="1">
      <c r="A67" s="111"/>
      <c r="B67" s="112"/>
      <c r="C67" s="112"/>
      <c r="D67" s="113"/>
      <c r="E67" s="114"/>
      <c r="F67" s="115"/>
      <c r="G67" s="115"/>
      <c r="H67" s="396"/>
      <c r="I67" s="397"/>
    </row>
    <row r="68" spans="1:9" s="38" customFormat="1" ht="13.5" customHeight="1">
      <c r="A68" s="59"/>
      <c r="B68" s="109"/>
      <c r="C68" s="109"/>
      <c r="D68" s="76"/>
      <c r="E68" s="61"/>
      <c r="F68" s="110"/>
      <c r="G68" s="110"/>
      <c r="H68" s="398"/>
      <c r="I68" s="399"/>
    </row>
    <row r="69" spans="1:9" s="118" customFormat="1" ht="13.5" customHeight="1">
      <c r="A69" s="111"/>
      <c r="B69" s="112"/>
      <c r="C69" s="112"/>
      <c r="D69" s="113"/>
      <c r="E69" s="114"/>
      <c r="F69" s="115"/>
      <c r="G69" s="115"/>
      <c r="H69" s="396"/>
      <c r="I69" s="397"/>
    </row>
    <row r="70" spans="1:9" s="38" customFormat="1" ht="13.5" customHeight="1">
      <c r="A70" s="59"/>
      <c r="B70" s="109"/>
      <c r="C70" s="109"/>
      <c r="D70" s="76"/>
      <c r="E70" s="61"/>
      <c r="F70" s="110"/>
      <c r="G70" s="110"/>
      <c r="H70" s="398"/>
      <c r="I70" s="399"/>
    </row>
    <row r="71" spans="1:9" s="118" customFormat="1" ht="13.5" customHeight="1">
      <c r="A71" s="111"/>
      <c r="B71" s="112"/>
      <c r="C71" s="112"/>
      <c r="D71" s="113"/>
      <c r="E71" s="114"/>
      <c r="F71" s="115"/>
      <c r="G71" s="115"/>
      <c r="H71" s="396"/>
      <c r="I71" s="397"/>
    </row>
    <row r="72" spans="1:9" s="38" customFormat="1" ht="13.5" customHeight="1">
      <c r="A72" s="59"/>
      <c r="B72" s="100"/>
      <c r="C72" s="109"/>
      <c r="D72" s="76"/>
      <c r="E72" s="61"/>
      <c r="F72" s="110"/>
      <c r="G72" s="110"/>
      <c r="H72" s="398"/>
      <c r="I72" s="399"/>
    </row>
    <row r="73" spans="1:9" s="118" customFormat="1" ht="13.5" customHeight="1">
      <c r="A73" s="111"/>
      <c r="B73" s="112"/>
      <c r="C73" s="112"/>
      <c r="D73" s="113"/>
      <c r="E73" s="114"/>
      <c r="F73" s="115"/>
      <c r="G73" s="115"/>
      <c r="H73" s="400"/>
      <c r="I73" s="401"/>
    </row>
    <row r="74" spans="1:9" s="38" customFormat="1" ht="13.5" customHeight="1">
      <c r="A74" s="87"/>
      <c r="B74" s="125"/>
      <c r="C74" s="126"/>
      <c r="D74" s="88"/>
      <c r="E74" s="89"/>
      <c r="F74" s="127"/>
      <c r="G74" s="127"/>
      <c r="H74" s="402"/>
      <c r="I74" s="403"/>
    </row>
    <row r="75" spans="1:9" s="118" customFormat="1" ht="13.5" customHeight="1">
      <c r="A75" s="130"/>
      <c r="B75" s="131"/>
      <c r="C75" s="131"/>
      <c r="E75" s="132"/>
      <c r="F75" s="133"/>
      <c r="G75" s="134"/>
    </row>
    <row r="76" spans="1:9" s="38" customFormat="1" ht="13.5" customHeight="1">
      <c r="A76" s="50"/>
      <c r="B76" s="136"/>
      <c r="C76" s="136"/>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90</v>
      </c>
    </row>
    <row r="79" spans="1:9" s="38" customFormat="1" ht="13.5" customHeight="1">
      <c r="A79" s="54"/>
      <c r="B79" s="96"/>
      <c r="C79" s="96"/>
      <c r="D79" s="55"/>
      <c r="E79" s="56"/>
      <c r="F79" s="57"/>
      <c r="G79" s="57"/>
      <c r="H79" s="384"/>
      <c r="I79" s="385"/>
    </row>
    <row r="80" spans="1:9" s="38" customFormat="1" ht="13.5" customHeight="1">
      <c r="A80" s="59" t="s">
        <v>29</v>
      </c>
      <c r="B80" s="100" t="s">
        <v>58</v>
      </c>
      <c r="C80" s="100" t="s">
        <v>59</v>
      </c>
      <c r="D80" s="60" t="s">
        <v>60</v>
      </c>
      <c r="E80" s="61" t="s">
        <v>32</v>
      </c>
      <c r="F80" s="61" t="s">
        <v>61</v>
      </c>
      <c r="G80" s="61" t="s">
        <v>62</v>
      </c>
      <c r="H80" s="386" t="s">
        <v>63</v>
      </c>
      <c r="I80" s="387"/>
    </row>
    <row r="81" spans="1:9" s="38" customFormat="1" ht="13.5" customHeight="1">
      <c r="A81" s="67"/>
      <c r="B81" s="104"/>
      <c r="C81" s="104"/>
      <c r="D81" s="68"/>
      <c r="E81" s="69"/>
      <c r="F81" s="105"/>
      <c r="G81" s="70"/>
      <c r="H81" s="390"/>
      <c r="I81" s="391"/>
    </row>
    <row r="82" spans="1:9" s="38" customFormat="1" ht="13.5" customHeight="1">
      <c r="A82" s="59"/>
      <c r="B82" s="109" t="s">
        <v>937</v>
      </c>
      <c r="C82" s="109" t="s">
        <v>942</v>
      </c>
      <c r="D82" s="76"/>
      <c r="E82" s="61"/>
      <c r="F82" s="110"/>
      <c r="G82" s="77"/>
      <c r="H82" s="388"/>
      <c r="I82" s="389"/>
    </row>
    <row r="83" spans="1:9" s="118" customFormat="1" ht="13.5" customHeight="1">
      <c r="A83" s="111"/>
      <c r="B83" s="143" t="s">
        <v>943</v>
      </c>
      <c r="C83" s="143"/>
      <c r="D83" s="84"/>
      <c r="E83" s="85"/>
      <c r="F83" s="115"/>
      <c r="G83" s="115"/>
      <c r="H83" s="396"/>
      <c r="I83" s="404"/>
    </row>
    <row r="84" spans="1:9" s="38" customFormat="1" ht="13.5" customHeight="1">
      <c r="A84" s="59"/>
      <c r="B84" s="109" t="s">
        <v>944</v>
      </c>
      <c r="C84" s="109"/>
      <c r="D84" s="76"/>
      <c r="E84" s="61"/>
      <c r="F84" s="110"/>
      <c r="G84" s="110"/>
      <c r="H84" s="398"/>
      <c r="I84" s="399"/>
    </row>
    <row r="85" spans="1:9" s="118" customFormat="1" ht="13.5" customHeight="1">
      <c r="A85" s="111"/>
      <c r="B85" s="143" t="s">
        <v>326</v>
      </c>
      <c r="C85" s="143"/>
      <c r="D85" s="84"/>
      <c r="E85" s="85"/>
      <c r="F85" s="115"/>
      <c r="G85" s="115"/>
      <c r="H85" s="396"/>
      <c r="I85" s="404"/>
    </row>
    <row r="86" spans="1:9" s="38" customFormat="1" ht="13.5" customHeight="1">
      <c r="A86" s="59"/>
      <c r="B86" s="109" t="s">
        <v>945</v>
      </c>
      <c r="C86" s="109" t="s">
        <v>939</v>
      </c>
      <c r="D86" s="76">
        <v>2090</v>
      </c>
      <c r="E86" s="61" t="s">
        <v>85</v>
      </c>
      <c r="F86" s="110"/>
      <c r="G86" s="110"/>
      <c r="H86" s="398"/>
      <c r="I86" s="399"/>
    </row>
    <row r="87" spans="1:9" s="118" customFormat="1" ht="13.5" customHeight="1">
      <c r="A87" s="111"/>
      <c r="B87" s="143" t="s">
        <v>336</v>
      </c>
      <c r="C87" s="143"/>
      <c r="D87" s="84"/>
      <c r="E87" s="85"/>
      <c r="F87" s="115"/>
      <c r="G87" s="115"/>
      <c r="H87" s="396"/>
      <c r="I87" s="404"/>
    </row>
    <row r="88" spans="1:9" s="38" customFormat="1" ht="13.5" customHeight="1">
      <c r="A88" s="59"/>
      <c r="B88" s="109" t="s">
        <v>945</v>
      </c>
      <c r="C88" s="109" t="s">
        <v>939</v>
      </c>
      <c r="D88" s="76">
        <v>48.1</v>
      </c>
      <c r="E88" s="61" t="s">
        <v>85</v>
      </c>
      <c r="F88" s="110"/>
      <c r="G88" s="110"/>
      <c r="H88" s="398"/>
      <c r="I88" s="399"/>
    </row>
    <row r="89" spans="1:9" s="118" customFormat="1" ht="13.5" customHeight="1">
      <c r="A89" s="111"/>
      <c r="B89" s="143" t="s">
        <v>337</v>
      </c>
      <c r="C89" s="143"/>
      <c r="D89" s="84"/>
      <c r="E89" s="85"/>
      <c r="F89" s="115"/>
      <c r="G89" s="115"/>
      <c r="H89" s="396"/>
      <c r="I89" s="404"/>
    </row>
    <row r="90" spans="1:9" s="38" customFormat="1" ht="13.5" customHeight="1">
      <c r="A90" s="59"/>
      <c r="B90" s="109" t="s">
        <v>945</v>
      </c>
      <c r="C90" s="109" t="s">
        <v>939</v>
      </c>
      <c r="D90" s="76">
        <v>20</v>
      </c>
      <c r="E90" s="61" t="s">
        <v>85</v>
      </c>
      <c r="F90" s="110"/>
      <c r="G90" s="110"/>
      <c r="H90" s="398"/>
      <c r="I90" s="399"/>
    </row>
    <row r="91" spans="1:9" s="118" customFormat="1" ht="13.5" customHeight="1">
      <c r="A91" s="111"/>
      <c r="B91" s="143" t="s">
        <v>338</v>
      </c>
      <c r="C91" s="143"/>
      <c r="D91" s="84"/>
      <c r="E91" s="85"/>
      <c r="F91" s="115"/>
      <c r="G91" s="115"/>
      <c r="H91" s="396"/>
      <c r="I91" s="404"/>
    </row>
    <row r="92" spans="1:9" s="38" customFormat="1" ht="13.5" customHeight="1">
      <c r="A92" s="59"/>
      <c r="B92" s="109" t="s">
        <v>945</v>
      </c>
      <c r="C92" s="109" t="s">
        <v>939</v>
      </c>
      <c r="D92" s="76">
        <v>107</v>
      </c>
      <c r="E92" s="61" t="s">
        <v>85</v>
      </c>
      <c r="F92" s="110"/>
      <c r="G92" s="110"/>
      <c r="H92" s="398"/>
      <c r="I92" s="399"/>
    </row>
    <row r="93" spans="1:9" s="118" customFormat="1" ht="13.5" customHeight="1">
      <c r="A93" s="111"/>
      <c r="B93" s="143" t="s">
        <v>326</v>
      </c>
      <c r="C93" s="143"/>
      <c r="D93" s="84"/>
      <c r="E93" s="85"/>
      <c r="F93" s="115"/>
      <c r="G93" s="115"/>
      <c r="H93" s="396"/>
      <c r="I93" s="404"/>
    </row>
    <row r="94" spans="1:9" s="38" customFormat="1" ht="13.5" customHeight="1">
      <c r="A94" s="59"/>
      <c r="B94" s="109" t="s">
        <v>946</v>
      </c>
      <c r="C94" s="109" t="s">
        <v>939</v>
      </c>
      <c r="D94" s="76">
        <v>154</v>
      </c>
      <c r="E94" s="61" t="s">
        <v>85</v>
      </c>
      <c r="F94" s="110"/>
      <c r="G94" s="110"/>
      <c r="H94" s="398"/>
      <c r="I94" s="399"/>
    </row>
    <row r="95" spans="1:9" s="118" customFormat="1" ht="13.5" customHeight="1">
      <c r="A95" s="111"/>
      <c r="B95" s="143" t="s">
        <v>319</v>
      </c>
      <c r="C95" s="143"/>
      <c r="D95" s="84"/>
      <c r="E95" s="85"/>
      <c r="F95" s="115"/>
      <c r="G95" s="115"/>
      <c r="H95" s="396"/>
      <c r="I95" s="404"/>
    </row>
    <row r="96" spans="1:9" s="38" customFormat="1" ht="13.5" customHeight="1">
      <c r="A96" s="59"/>
      <c r="B96" s="109" t="s">
        <v>947</v>
      </c>
      <c r="C96" s="109" t="s">
        <v>939</v>
      </c>
      <c r="D96" s="76">
        <v>404</v>
      </c>
      <c r="E96" s="61" t="s">
        <v>85</v>
      </c>
      <c r="F96" s="110"/>
      <c r="G96" s="110"/>
      <c r="H96" s="398"/>
      <c r="I96" s="399"/>
    </row>
    <row r="97" spans="1:9" s="118" customFormat="1" ht="13.5" customHeight="1">
      <c r="A97" s="111"/>
      <c r="B97" s="143" t="s">
        <v>326</v>
      </c>
      <c r="C97" s="143"/>
      <c r="D97" s="84"/>
      <c r="E97" s="85"/>
      <c r="F97" s="115"/>
      <c r="G97" s="115"/>
      <c r="H97" s="396"/>
      <c r="I97" s="404"/>
    </row>
    <row r="98" spans="1:9" s="38" customFormat="1" ht="13.5" customHeight="1">
      <c r="A98" s="59"/>
      <c r="B98" s="109" t="s">
        <v>945</v>
      </c>
      <c r="C98" s="109" t="s">
        <v>941</v>
      </c>
      <c r="D98" s="76">
        <v>234</v>
      </c>
      <c r="E98" s="61" t="s">
        <v>85</v>
      </c>
      <c r="F98" s="110"/>
      <c r="G98" s="110"/>
      <c r="H98" s="398"/>
      <c r="I98" s="399"/>
    </row>
    <row r="99" spans="1:9" s="118" customFormat="1" ht="13.5" customHeight="1">
      <c r="A99" s="111"/>
      <c r="B99" s="143" t="s">
        <v>336</v>
      </c>
      <c r="C99" s="143"/>
      <c r="D99" s="84"/>
      <c r="E99" s="85"/>
      <c r="F99" s="115"/>
      <c r="G99" s="115"/>
      <c r="H99" s="396"/>
      <c r="I99" s="404"/>
    </row>
    <row r="100" spans="1:9" s="38" customFormat="1" ht="13.5" customHeight="1">
      <c r="A100" s="59"/>
      <c r="B100" s="109" t="s">
        <v>945</v>
      </c>
      <c r="C100" s="109" t="s">
        <v>941</v>
      </c>
      <c r="D100" s="76">
        <v>31.3</v>
      </c>
      <c r="E100" s="61" t="s">
        <v>85</v>
      </c>
      <c r="F100" s="110"/>
      <c r="G100" s="110"/>
      <c r="H100" s="398"/>
      <c r="I100" s="399"/>
    </row>
    <row r="101" spans="1:9" s="118" customFormat="1" ht="13.5" customHeight="1">
      <c r="A101" s="111"/>
      <c r="B101" s="143" t="s">
        <v>326</v>
      </c>
      <c r="C101" s="143"/>
      <c r="D101" s="84"/>
      <c r="E101" s="85"/>
      <c r="F101" s="115"/>
      <c r="G101" s="115"/>
      <c r="H101" s="396"/>
      <c r="I101" s="404"/>
    </row>
    <row r="102" spans="1:9" s="38" customFormat="1" ht="13.5" customHeight="1">
      <c r="A102" s="59"/>
      <c r="B102" s="109" t="s">
        <v>946</v>
      </c>
      <c r="C102" s="109" t="s">
        <v>941</v>
      </c>
      <c r="D102" s="76">
        <v>62.1</v>
      </c>
      <c r="E102" s="61" t="s">
        <v>85</v>
      </c>
      <c r="F102" s="110"/>
      <c r="G102" s="110"/>
      <c r="H102" s="398"/>
      <c r="I102" s="399"/>
    </row>
    <row r="103" spans="1:9" s="118" customFormat="1" ht="13.5" customHeight="1">
      <c r="A103" s="111"/>
      <c r="B103" s="143" t="s">
        <v>319</v>
      </c>
      <c r="C103" s="143"/>
      <c r="D103" s="84"/>
      <c r="E103" s="85"/>
      <c r="F103" s="115"/>
      <c r="G103" s="115"/>
      <c r="H103" s="396"/>
      <c r="I103" s="404"/>
    </row>
    <row r="104" spans="1:9" s="38" customFormat="1" ht="13.5" customHeight="1">
      <c r="A104" s="59"/>
      <c r="B104" s="109" t="s">
        <v>947</v>
      </c>
      <c r="C104" s="109" t="s">
        <v>941</v>
      </c>
      <c r="D104" s="76">
        <v>138</v>
      </c>
      <c r="E104" s="61" t="s">
        <v>85</v>
      </c>
      <c r="F104" s="110"/>
      <c r="G104" s="110"/>
      <c r="H104" s="398"/>
      <c r="I104" s="399"/>
    </row>
    <row r="105" spans="1:9" s="118" customFormat="1" ht="13.5" customHeight="1">
      <c r="A105" s="111"/>
      <c r="B105" s="143" t="s">
        <v>531</v>
      </c>
      <c r="C105" s="143"/>
      <c r="D105" s="84"/>
      <c r="E105" s="85"/>
      <c r="F105" s="115"/>
      <c r="G105" s="115"/>
      <c r="H105" s="396"/>
      <c r="I105" s="404"/>
    </row>
    <row r="106" spans="1:9" s="38" customFormat="1" ht="13.5" customHeight="1">
      <c r="A106" s="59"/>
      <c r="B106" s="109" t="s">
        <v>945</v>
      </c>
      <c r="C106" s="109" t="s">
        <v>948</v>
      </c>
      <c r="D106" s="76">
        <v>5.9</v>
      </c>
      <c r="E106" s="61" t="s">
        <v>85</v>
      </c>
      <c r="F106" s="110"/>
      <c r="G106" s="110"/>
      <c r="H106" s="398"/>
      <c r="I106" s="399"/>
    </row>
    <row r="107" spans="1:9" s="118" customFormat="1" ht="13.5" customHeight="1">
      <c r="A107" s="111"/>
      <c r="B107" s="143"/>
      <c r="C107" s="143"/>
      <c r="D107" s="84"/>
      <c r="E107" s="85"/>
      <c r="F107" s="115"/>
      <c r="G107" s="115"/>
      <c r="H107" s="396"/>
      <c r="I107" s="404"/>
    </row>
    <row r="108" spans="1:9" s="38" customFormat="1" ht="13.5" customHeight="1">
      <c r="A108" s="59"/>
      <c r="B108" s="109" t="s">
        <v>949</v>
      </c>
      <c r="C108" s="109" t="s">
        <v>950</v>
      </c>
      <c r="D108" s="76">
        <v>490</v>
      </c>
      <c r="E108" s="61" t="s">
        <v>85</v>
      </c>
      <c r="F108" s="110"/>
      <c r="G108" s="110"/>
      <c r="H108" s="398"/>
      <c r="I108" s="399"/>
    </row>
    <row r="109" spans="1:9" s="118" customFormat="1" ht="13.5" customHeight="1">
      <c r="A109" s="111"/>
      <c r="B109" s="143"/>
      <c r="C109" s="143"/>
      <c r="D109" s="84"/>
      <c r="E109" s="85"/>
      <c r="F109" s="115"/>
      <c r="G109" s="115"/>
      <c r="H109" s="396"/>
      <c r="I109" s="404"/>
    </row>
    <row r="110" spans="1:9" s="38" customFormat="1" ht="13.5" customHeight="1">
      <c r="A110" s="59"/>
      <c r="B110" s="109" t="s">
        <v>951</v>
      </c>
      <c r="C110" s="109"/>
      <c r="D110" s="76">
        <v>1100</v>
      </c>
      <c r="E110" s="61" t="s">
        <v>85</v>
      </c>
      <c r="F110" s="110"/>
      <c r="G110" s="110"/>
      <c r="H110" s="398"/>
      <c r="I110" s="399"/>
    </row>
    <row r="111" spans="1:9" s="118" customFormat="1" ht="13.5" customHeight="1">
      <c r="A111" s="111"/>
      <c r="B111" s="112"/>
      <c r="C111" s="112"/>
      <c r="D111" s="113"/>
      <c r="E111" s="114"/>
      <c r="F111" s="115"/>
      <c r="G111" s="115"/>
      <c r="H111" s="400"/>
      <c r="I111" s="401"/>
    </row>
    <row r="112" spans="1:9" s="38" customFormat="1" ht="13.5" customHeight="1">
      <c r="A112" s="87"/>
      <c r="B112" s="125"/>
      <c r="C112" s="126"/>
      <c r="D112" s="88"/>
      <c r="E112" s="89"/>
      <c r="F112" s="127"/>
      <c r="G112" s="127"/>
      <c r="H112" s="402"/>
      <c r="I112" s="403"/>
    </row>
    <row r="113" spans="1:9" s="118" customFormat="1" ht="13.5" customHeight="1">
      <c r="A113" s="130"/>
      <c r="B113" s="131"/>
      <c r="C113" s="131"/>
      <c r="E113" s="132"/>
      <c r="F113" s="133"/>
      <c r="G113" s="134"/>
    </row>
    <row r="114" spans="1:9" s="38" customFormat="1" ht="13.5" customHeight="1">
      <c r="A114" s="50"/>
      <c r="B114" s="136"/>
      <c r="C114" s="136"/>
      <c r="E114" s="95"/>
      <c r="F114" s="137"/>
      <c r="G114" s="138"/>
    </row>
    <row r="115" spans="1:9" s="38" customFormat="1" ht="13.5" customHeight="1">
      <c r="A115" s="376"/>
      <c r="B115" s="394"/>
      <c r="C115" s="394"/>
      <c r="D115" s="379"/>
      <c r="E115" s="381"/>
      <c r="F115" s="382"/>
      <c r="G115" s="48"/>
      <c r="H115" s="3"/>
    </row>
    <row r="116" spans="1:9" s="38" customFormat="1" ht="13.5" customHeight="1">
      <c r="A116" s="395"/>
      <c r="B116" s="395"/>
      <c r="C116" s="395"/>
      <c r="D116" s="380"/>
      <c r="E116" s="383"/>
      <c r="F116" s="383"/>
      <c r="G116" s="51"/>
      <c r="H116" s="52" t="s">
        <v>57</v>
      </c>
      <c r="I116" s="53">
        <f>I78+1</f>
        <v>91</v>
      </c>
    </row>
    <row r="117" spans="1:9" s="38" customFormat="1" ht="13.5" customHeight="1">
      <c r="A117" s="54"/>
      <c r="B117" s="96"/>
      <c r="C117" s="96"/>
      <c r="D117" s="55"/>
      <c r="E117" s="56"/>
      <c r="F117" s="57"/>
      <c r="G117" s="57"/>
      <c r="H117" s="384"/>
      <c r="I117" s="385"/>
    </row>
    <row r="118" spans="1:9" s="38" customFormat="1" ht="13.5" customHeight="1">
      <c r="A118" s="59" t="s">
        <v>29</v>
      </c>
      <c r="B118" s="100" t="s">
        <v>58</v>
      </c>
      <c r="C118" s="100" t="s">
        <v>59</v>
      </c>
      <c r="D118" s="60" t="s">
        <v>60</v>
      </c>
      <c r="E118" s="61" t="s">
        <v>32</v>
      </c>
      <c r="F118" s="61" t="s">
        <v>61</v>
      </c>
      <c r="G118" s="61" t="s">
        <v>62</v>
      </c>
      <c r="H118" s="386" t="s">
        <v>63</v>
      </c>
      <c r="I118" s="387"/>
    </row>
    <row r="119" spans="1:9" s="38" customFormat="1" ht="13.5" customHeight="1">
      <c r="A119" s="67"/>
      <c r="B119" s="104"/>
      <c r="C119" s="104"/>
      <c r="D119" s="68"/>
      <c r="E119" s="69"/>
      <c r="F119" s="105"/>
      <c r="G119" s="70"/>
      <c r="H119" s="390"/>
      <c r="I119" s="391"/>
    </row>
    <row r="120" spans="1:9" s="38" customFormat="1" ht="13.5" customHeight="1">
      <c r="A120" s="59"/>
      <c r="B120" s="109"/>
      <c r="C120" s="109"/>
      <c r="D120" s="76"/>
      <c r="E120" s="61"/>
      <c r="F120" s="110"/>
      <c r="G120" s="77"/>
      <c r="H120" s="388"/>
      <c r="I120" s="389"/>
    </row>
    <row r="121" spans="1:9" s="118" customFormat="1" ht="13.5" customHeight="1">
      <c r="A121" s="111"/>
      <c r="B121" s="143"/>
      <c r="C121" s="143"/>
      <c r="D121" s="84"/>
      <c r="E121" s="85"/>
      <c r="F121" s="115"/>
      <c r="G121" s="115"/>
      <c r="H121" s="396"/>
      <c r="I121" s="404"/>
    </row>
    <row r="122" spans="1:9" s="38" customFormat="1" ht="13.5" customHeight="1">
      <c r="A122" s="59"/>
      <c r="B122" s="109" t="s">
        <v>952</v>
      </c>
      <c r="C122" s="109"/>
      <c r="D122" s="76">
        <v>1</v>
      </c>
      <c r="E122" s="61" t="s">
        <v>38</v>
      </c>
      <c r="F122" s="110"/>
      <c r="G122" s="110"/>
      <c r="H122" s="398"/>
      <c r="I122" s="399"/>
    </row>
    <row r="123" spans="1:9" s="118" customFormat="1" ht="13.5" customHeight="1">
      <c r="A123" s="111"/>
      <c r="B123" s="143"/>
      <c r="C123" s="143"/>
      <c r="D123" s="84"/>
      <c r="E123" s="85"/>
      <c r="F123" s="115"/>
      <c r="G123" s="115"/>
      <c r="H123" s="396"/>
      <c r="I123" s="404"/>
    </row>
    <row r="124" spans="1:9" s="38" customFormat="1" ht="13.5" customHeight="1">
      <c r="A124" s="59"/>
      <c r="B124" s="141" t="s">
        <v>953</v>
      </c>
      <c r="C124" s="109"/>
      <c r="D124" s="76">
        <v>3294.4</v>
      </c>
      <c r="E124" s="61" t="s">
        <v>85</v>
      </c>
      <c r="F124" s="110"/>
      <c r="G124" s="110"/>
      <c r="H124" s="398"/>
      <c r="I124" s="399"/>
    </row>
    <row r="125" spans="1:9" s="118" customFormat="1" ht="13.5" customHeight="1">
      <c r="A125" s="111"/>
      <c r="B125" s="143"/>
      <c r="C125" s="143"/>
      <c r="D125" s="84"/>
      <c r="E125" s="85"/>
      <c r="F125" s="115"/>
      <c r="G125" s="115"/>
      <c r="H125" s="396"/>
      <c r="I125" s="404"/>
    </row>
    <row r="126" spans="1:9" s="38" customFormat="1" ht="13.5" customHeight="1">
      <c r="A126" s="59"/>
      <c r="B126" s="141" t="s">
        <v>954</v>
      </c>
      <c r="C126" s="109"/>
      <c r="D126" s="76">
        <v>3294.4</v>
      </c>
      <c r="E126" s="61" t="s">
        <v>85</v>
      </c>
      <c r="F126" s="110"/>
      <c r="G126" s="110"/>
      <c r="H126" s="398"/>
      <c r="I126" s="399"/>
    </row>
    <row r="127" spans="1:9" s="118" customFormat="1" ht="13.5" customHeight="1">
      <c r="A127" s="111"/>
      <c r="B127" s="143"/>
      <c r="C127" s="143"/>
      <c r="D127" s="84"/>
      <c r="E127" s="85"/>
      <c r="F127" s="115"/>
      <c r="G127" s="115"/>
      <c r="H127" s="396"/>
      <c r="I127" s="404"/>
    </row>
    <row r="128" spans="1:9" s="38" customFormat="1" ht="13.5" customHeight="1">
      <c r="A128" s="59"/>
      <c r="B128" s="109" t="s">
        <v>955</v>
      </c>
      <c r="C128" s="109" t="s">
        <v>956</v>
      </c>
      <c r="D128" s="76">
        <v>3294.4</v>
      </c>
      <c r="E128" s="61" t="s">
        <v>85</v>
      </c>
      <c r="F128" s="110"/>
      <c r="G128" s="110"/>
      <c r="H128" s="398"/>
      <c r="I128" s="399"/>
    </row>
    <row r="129" spans="1:9" s="118" customFormat="1" ht="13.5" customHeight="1">
      <c r="A129" s="111"/>
      <c r="B129" s="143"/>
      <c r="C129" s="143" t="s">
        <v>957</v>
      </c>
      <c r="D129" s="84"/>
      <c r="E129" s="85"/>
      <c r="F129" s="115"/>
      <c r="G129" s="115"/>
      <c r="H129" s="396"/>
      <c r="I129" s="404"/>
    </row>
    <row r="130" spans="1:9" s="38" customFormat="1" ht="13.5" customHeight="1">
      <c r="A130" s="59"/>
      <c r="B130" s="109" t="s">
        <v>958</v>
      </c>
      <c r="C130" s="109" t="s">
        <v>959</v>
      </c>
      <c r="D130" s="76">
        <v>3294.4</v>
      </c>
      <c r="E130" s="61" t="s">
        <v>85</v>
      </c>
      <c r="F130" s="110"/>
      <c r="G130" s="110"/>
      <c r="H130" s="398"/>
      <c r="I130" s="399"/>
    </row>
    <row r="131" spans="1:9" s="118" customFormat="1" ht="13.5" customHeight="1">
      <c r="A131" s="111"/>
      <c r="B131" s="143"/>
      <c r="C131" s="143"/>
      <c r="D131" s="84"/>
      <c r="E131" s="85"/>
      <c r="F131" s="115"/>
      <c r="G131" s="115"/>
      <c r="H131" s="396"/>
      <c r="I131" s="404"/>
    </row>
    <row r="132" spans="1:9" s="38" customFormat="1" ht="13.5" customHeight="1">
      <c r="A132" s="59"/>
      <c r="B132" s="109" t="s">
        <v>960</v>
      </c>
      <c r="C132" s="109"/>
      <c r="D132" s="76">
        <v>1</v>
      </c>
      <c r="E132" s="61" t="s">
        <v>38</v>
      </c>
      <c r="F132" s="110"/>
      <c r="G132" s="110"/>
      <c r="H132" s="398"/>
      <c r="I132" s="399"/>
    </row>
    <row r="133" spans="1:9" s="118" customFormat="1" ht="13.5" customHeight="1">
      <c r="A133" s="111"/>
      <c r="B133" s="143"/>
      <c r="C133" s="143"/>
      <c r="D133" s="84"/>
      <c r="E133" s="85"/>
      <c r="F133" s="115"/>
      <c r="G133" s="115"/>
      <c r="H133" s="396"/>
      <c r="I133" s="404"/>
    </row>
    <row r="134" spans="1:9" s="38" customFormat="1" ht="13.5" customHeight="1">
      <c r="A134" s="59"/>
      <c r="B134" s="76" t="s">
        <v>1574</v>
      </c>
      <c r="C134" s="109"/>
      <c r="D134" s="76"/>
      <c r="E134" s="61"/>
      <c r="F134" s="110"/>
      <c r="G134" s="110"/>
      <c r="H134" s="398"/>
      <c r="I134" s="399"/>
    </row>
    <row r="135" spans="1:9" s="118" customFormat="1" ht="13.5" customHeight="1">
      <c r="A135" s="111"/>
      <c r="B135" s="143"/>
      <c r="C135" s="143"/>
      <c r="D135" s="84"/>
      <c r="E135" s="85"/>
      <c r="F135" s="115"/>
      <c r="G135" s="115"/>
      <c r="H135" s="396"/>
      <c r="I135" s="404"/>
    </row>
    <row r="136" spans="1:9" s="38" customFormat="1" ht="13.5" customHeight="1">
      <c r="A136" s="59"/>
      <c r="B136" s="109"/>
      <c r="C136" s="109"/>
      <c r="D136" s="76"/>
      <c r="E136" s="61"/>
      <c r="F136" s="110"/>
      <c r="G136" s="110"/>
      <c r="H136" s="398"/>
      <c r="I136" s="399"/>
    </row>
    <row r="137" spans="1:9" s="118" customFormat="1" ht="13.5" customHeight="1">
      <c r="A137" s="111"/>
      <c r="B137" s="143"/>
      <c r="C137" s="143"/>
      <c r="D137" s="84"/>
      <c r="E137" s="85"/>
      <c r="F137" s="115"/>
      <c r="G137" s="115"/>
      <c r="H137" s="396"/>
      <c r="I137" s="404"/>
    </row>
    <row r="138" spans="1:9" s="38" customFormat="1" ht="13.5" customHeight="1">
      <c r="A138" s="59"/>
      <c r="B138" s="109"/>
      <c r="C138" s="109"/>
      <c r="D138" s="76"/>
      <c r="E138" s="61"/>
      <c r="F138" s="110"/>
      <c r="G138" s="110"/>
      <c r="H138" s="398"/>
      <c r="I138" s="399"/>
    </row>
    <row r="139" spans="1:9" s="118" customFormat="1" ht="13.5" customHeight="1">
      <c r="A139" s="111"/>
      <c r="B139" s="143"/>
      <c r="C139" s="143"/>
      <c r="D139" s="84"/>
      <c r="E139" s="85"/>
      <c r="F139" s="115"/>
      <c r="G139" s="115"/>
      <c r="H139" s="396"/>
      <c r="I139" s="404"/>
    </row>
    <row r="140" spans="1:9" s="38" customFormat="1" ht="13.5" customHeight="1">
      <c r="A140" s="59"/>
      <c r="B140" s="109"/>
      <c r="C140" s="109"/>
      <c r="D140" s="76"/>
      <c r="E140" s="61"/>
      <c r="F140" s="110"/>
      <c r="G140" s="110"/>
      <c r="H140" s="398"/>
      <c r="I140" s="399"/>
    </row>
    <row r="141" spans="1:9" s="118" customFormat="1" ht="13.5" customHeight="1">
      <c r="A141" s="111"/>
      <c r="B141" s="143"/>
      <c r="C141" s="143"/>
      <c r="D141" s="84"/>
      <c r="E141" s="85"/>
      <c r="F141" s="115"/>
      <c r="G141" s="115"/>
      <c r="H141" s="396"/>
      <c r="I141" s="404"/>
    </row>
    <row r="142" spans="1:9" s="38" customFormat="1" ht="13.5" customHeight="1">
      <c r="A142" s="59"/>
      <c r="B142" s="109"/>
      <c r="C142" s="109"/>
      <c r="D142" s="76"/>
      <c r="E142" s="61"/>
      <c r="F142" s="110"/>
      <c r="G142" s="110"/>
      <c r="H142" s="398"/>
      <c r="I142" s="399"/>
    </row>
    <row r="143" spans="1:9" s="118" customFormat="1" ht="13.5" customHeight="1">
      <c r="A143" s="111"/>
      <c r="B143" s="143"/>
      <c r="C143" s="143"/>
      <c r="D143" s="84"/>
      <c r="E143" s="85"/>
      <c r="F143" s="115"/>
      <c r="G143" s="115"/>
      <c r="H143" s="396"/>
      <c r="I143" s="404"/>
    </row>
    <row r="144" spans="1:9" s="38" customFormat="1" ht="13.5" customHeight="1">
      <c r="A144" s="59"/>
      <c r="B144" s="109"/>
      <c r="C144" s="109"/>
      <c r="D144" s="76"/>
      <c r="E144" s="61"/>
      <c r="F144" s="110"/>
      <c r="G144" s="110"/>
      <c r="H144" s="398"/>
      <c r="I144" s="399"/>
    </row>
    <row r="145" spans="1:9" s="118" customFormat="1" ht="13.5" customHeight="1">
      <c r="A145" s="111"/>
      <c r="B145" s="143"/>
      <c r="C145" s="143"/>
      <c r="D145" s="84"/>
      <c r="E145" s="85"/>
      <c r="F145" s="115"/>
      <c r="G145" s="115"/>
      <c r="H145" s="396"/>
      <c r="I145" s="404"/>
    </row>
    <row r="146" spans="1:9" s="38" customFormat="1" ht="13.5" customHeight="1">
      <c r="A146" s="59"/>
      <c r="B146" s="109"/>
      <c r="C146" s="109"/>
      <c r="D146" s="76"/>
      <c r="E146" s="61"/>
      <c r="F146" s="110"/>
      <c r="G146" s="110"/>
      <c r="H146" s="398"/>
      <c r="I146" s="399"/>
    </row>
    <row r="147" spans="1:9" s="118" customFormat="1" ht="13.5" customHeight="1">
      <c r="A147" s="111"/>
      <c r="B147" s="143"/>
      <c r="C147" s="143"/>
      <c r="D147" s="84"/>
      <c r="E147" s="85"/>
      <c r="F147" s="115"/>
      <c r="G147" s="115"/>
      <c r="H147" s="396"/>
      <c r="I147" s="404"/>
    </row>
    <row r="148" spans="1:9" s="38" customFormat="1" ht="13.5" customHeight="1">
      <c r="A148" s="59"/>
      <c r="B148" s="109"/>
      <c r="C148" s="109"/>
      <c r="D148" s="76"/>
      <c r="E148" s="61"/>
      <c r="F148" s="110"/>
      <c r="G148" s="110"/>
      <c r="H148" s="398"/>
      <c r="I148" s="399"/>
    </row>
    <row r="149" spans="1:9" s="118" customFormat="1" ht="13.5" customHeight="1">
      <c r="A149" s="111"/>
      <c r="B149" s="112"/>
      <c r="C149" s="112"/>
      <c r="D149" s="113"/>
      <c r="E149" s="114"/>
      <c r="F149" s="115"/>
      <c r="G149" s="115"/>
      <c r="H149" s="400"/>
      <c r="I149" s="401"/>
    </row>
    <row r="150" spans="1:9" s="38" customFormat="1" ht="13.5" customHeight="1">
      <c r="A150" s="87"/>
      <c r="B150" s="125"/>
      <c r="C150" s="126"/>
      <c r="D150" s="88"/>
      <c r="E150" s="89"/>
      <c r="F150" s="127"/>
      <c r="G150" s="127"/>
      <c r="H150" s="402"/>
      <c r="I150" s="403"/>
    </row>
    <row r="151" spans="1:9" s="118" customFormat="1" ht="13.5" customHeight="1">
      <c r="A151" s="130"/>
      <c r="B151" s="131"/>
      <c r="C151" s="131"/>
      <c r="E151" s="132"/>
      <c r="F151" s="133"/>
      <c r="G151" s="134"/>
    </row>
    <row r="152" spans="1:9" s="38" customFormat="1" ht="13.5" customHeight="1">
      <c r="A152" s="50"/>
      <c r="B152" s="136"/>
      <c r="C152" s="136"/>
      <c r="E152" s="95"/>
      <c r="F152" s="137"/>
      <c r="G152" s="138"/>
    </row>
    <row r="153" spans="1:9" s="38" customFormat="1" ht="13.5" customHeight="1">
      <c r="A153" s="376"/>
      <c r="B153" s="394"/>
      <c r="C153" s="394"/>
      <c r="D153" s="379"/>
      <c r="E153" s="381"/>
      <c r="F153" s="382"/>
      <c r="G153" s="48"/>
      <c r="H153" s="3"/>
    </row>
    <row r="154" spans="1:9" s="38" customFormat="1" ht="13.5" customHeight="1">
      <c r="A154" s="395"/>
      <c r="B154" s="395"/>
      <c r="C154" s="395"/>
      <c r="D154" s="380"/>
      <c r="E154" s="383"/>
      <c r="F154" s="383"/>
      <c r="G154" s="51"/>
      <c r="H154" s="52" t="s">
        <v>57</v>
      </c>
      <c r="I154" s="53">
        <f>I116+1</f>
        <v>92</v>
      </c>
    </row>
    <row r="155" spans="1:9" s="38" customFormat="1" ht="13.5" customHeight="1">
      <c r="A155" s="54"/>
      <c r="B155" s="96"/>
      <c r="C155" s="96"/>
      <c r="D155" s="55"/>
      <c r="E155" s="56"/>
      <c r="F155" s="57"/>
      <c r="G155" s="57"/>
      <c r="H155" s="384"/>
      <c r="I155" s="385"/>
    </row>
    <row r="156" spans="1:9" s="38" customFormat="1" ht="13.5" customHeight="1">
      <c r="A156" s="59" t="s">
        <v>29</v>
      </c>
      <c r="B156" s="100" t="s">
        <v>58</v>
      </c>
      <c r="C156" s="100" t="s">
        <v>59</v>
      </c>
      <c r="D156" s="60" t="s">
        <v>60</v>
      </c>
      <c r="E156" s="61" t="s">
        <v>32</v>
      </c>
      <c r="F156" s="61" t="s">
        <v>61</v>
      </c>
      <c r="G156" s="61" t="s">
        <v>62</v>
      </c>
      <c r="H156" s="386" t="s">
        <v>63</v>
      </c>
      <c r="I156" s="387"/>
    </row>
    <row r="157" spans="1:9" s="38" customFormat="1" ht="13.5" customHeight="1">
      <c r="A157" s="67"/>
      <c r="B157" s="143" t="s">
        <v>961</v>
      </c>
      <c r="C157" s="143"/>
      <c r="D157" s="84"/>
      <c r="E157" s="85"/>
      <c r="F157" s="105"/>
      <c r="G157" s="70"/>
      <c r="H157" s="390"/>
      <c r="I157" s="391"/>
    </row>
    <row r="158" spans="1:9" s="38" customFormat="1" ht="13.5" customHeight="1">
      <c r="A158" s="59"/>
      <c r="B158" s="109" t="s">
        <v>962</v>
      </c>
      <c r="C158" s="109"/>
      <c r="D158" s="76"/>
      <c r="E158" s="61"/>
      <c r="F158" s="110"/>
      <c r="G158" s="77"/>
      <c r="H158" s="388"/>
      <c r="I158" s="389"/>
    </row>
    <row r="159" spans="1:9" s="118" customFormat="1" ht="13.5" customHeight="1">
      <c r="A159" s="111"/>
      <c r="B159" s="143" t="s">
        <v>963</v>
      </c>
      <c r="C159" s="143"/>
      <c r="D159" s="84"/>
      <c r="E159" s="85"/>
      <c r="F159" s="115"/>
      <c r="G159" s="115"/>
      <c r="H159" s="396"/>
      <c r="I159" s="404"/>
    </row>
    <row r="160" spans="1:9" s="38" customFormat="1" ht="13.5" customHeight="1">
      <c r="A160" s="59"/>
      <c r="B160" s="109" t="s">
        <v>945</v>
      </c>
      <c r="C160" s="109" t="s">
        <v>948</v>
      </c>
      <c r="D160" s="76">
        <v>21.9</v>
      </c>
      <c r="E160" s="61" t="s">
        <v>85</v>
      </c>
      <c r="F160" s="110"/>
      <c r="G160" s="110"/>
      <c r="H160" s="398"/>
      <c r="I160" s="399"/>
    </row>
    <row r="161" spans="1:9" s="118" customFormat="1" ht="13.5" customHeight="1">
      <c r="A161" s="111"/>
      <c r="B161" s="143"/>
      <c r="C161" s="143"/>
      <c r="D161" s="84"/>
      <c r="E161" s="85"/>
      <c r="F161" s="115"/>
      <c r="G161" s="115"/>
      <c r="H161" s="396"/>
      <c r="I161" s="404"/>
    </row>
    <row r="162" spans="1:9" s="38" customFormat="1" ht="13.5" customHeight="1">
      <c r="A162" s="59"/>
      <c r="B162" s="141" t="s">
        <v>949</v>
      </c>
      <c r="C162" s="109"/>
      <c r="D162" s="76">
        <v>110</v>
      </c>
      <c r="E162" s="61" t="s">
        <v>85</v>
      </c>
      <c r="F162" s="110"/>
      <c r="G162" s="110"/>
      <c r="H162" s="398"/>
      <c r="I162" s="399"/>
    </row>
    <row r="163" spans="1:9" s="118" customFormat="1" ht="13.5" customHeight="1">
      <c r="A163" s="111"/>
      <c r="B163" s="143"/>
      <c r="C163" s="143"/>
      <c r="D163" s="84"/>
      <c r="E163" s="85"/>
      <c r="F163" s="115"/>
      <c r="G163" s="115"/>
      <c r="H163" s="396"/>
      <c r="I163" s="404"/>
    </row>
    <row r="164" spans="1:9" s="38" customFormat="1" ht="13.5" customHeight="1">
      <c r="A164" s="59"/>
      <c r="B164" s="109" t="s">
        <v>951</v>
      </c>
      <c r="C164" s="109"/>
      <c r="D164" s="76">
        <v>50</v>
      </c>
      <c r="E164" s="61" t="s">
        <v>85</v>
      </c>
      <c r="F164" s="110"/>
      <c r="G164" s="110"/>
      <c r="H164" s="398"/>
      <c r="I164" s="399"/>
    </row>
    <row r="165" spans="1:9" s="118" customFormat="1" ht="13.5" customHeight="1">
      <c r="A165" s="111"/>
      <c r="B165" s="143"/>
      <c r="C165" s="143"/>
      <c r="D165" s="84"/>
      <c r="E165" s="85"/>
      <c r="F165" s="115"/>
      <c r="G165" s="115"/>
      <c r="H165" s="396"/>
      <c r="I165" s="404"/>
    </row>
    <row r="166" spans="1:9" s="38" customFormat="1" ht="13.5" customHeight="1">
      <c r="A166" s="59"/>
      <c r="B166" s="109" t="s">
        <v>952</v>
      </c>
      <c r="C166" s="109"/>
      <c r="D166" s="76">
        <v>1</v>
      </c>
      <c r="E166" s="61" t="s">
        <v>38</v>
      </c>
      <c r="F166" s="110"/>
      <c r="G166" s="110"/>
      <c r="H166" s="398"/>
      <c r="I166" s="399"/>
    </row>
    <row r="167" spans="1:9" s="118" customFormat="1" ht="13.5" customHeight="1">
      <c r="A167" s="111"/>
      <c r="B167" s="143"/>
      <c r="C167" s="143"/>
      <c r="D167" s="84"/>
      <c r="E167" s="85"/>
      <c r="F167" s="115"/>
      <c r="G167" s="115"/>
      <c r="H167" s="396"/>
      <c r="I167" s="404"/>
    </row>
    <row r="168" spans="1:9" s="38" customFormat="1" ht="13.5" customHeight="1">
      <c r="A168" s="59"/>
      <c r="B168" s="109" t="s">
        <v>953</v>
      </c>
      <c r="C168" s="109"/>
      <c r="D168" s="76">
        <v>21.9</v>
      </c>
      <c r="E168" s="61" t="s">
        <v>85</v>
      </c>
      <c r="F168" s="110"/>
      <c r="G168" s="110"/>
      <c r="H168" s="398"/>
      <c r="I168" s="399"/>
    </row>
    <row r="169" spans="1:9" s="118" customFormat="1" ht="13.5" customHeight="1">
      <c r="A169" s="111"/>
      <c r="B169" s="143"/>
      <c r="C169" s="143"/>
      <c r="D169" s="84"/>
      <c r="E169" s="85"/>
      <c r="F169" s="115"/>
      <c r="G169" s="115"/>
      <c r="H169" s="396"/>
      <c r="I169" s="404"/>
    </row>
    <row r="170" spans="1:9" s="38" customFormat="1" ht="13.5" customHeight="1">
      <c r="A170" s="59"/>
      <c r="B170" s="109" t="s">
        <v>954</v>
      </c>
      <c r="C170" s="109"/>
      <c r="D170" s="76">
        <v>21.9</v>
      </c>
      <c r="E170" s="61" t="s">
        <v>85</v>
      </c>
      <c r="F170" s="110"/>
      <c r="G170" s="110"/>
      <c r="H170" s="398"/>
      <c r="I170" s="399"/>
    </row>
    <row r="171" spans="1:9" s="118" customFormat="1" ht="13.5" customHeight="1">
      <c r="A171" s="111"/>
      <c r="B171" s="143"/>
      <c r="C171" s="143"/>
      <c r="D171" s="84"/>
      <c r="E171" s="85"/>
      <c r="F171" s="115"/>
      <c r="G171" s="115"/>
      <c r="H171" s="396"/>
      <c r="I171" s="404"/>
    </row>
    <row r="172" spans="1:9" s="38" customFormat="1" ht="13.5" customHeight="1">
      <c r="A172" s="59"/>
      <c r="B172" s="109" t="s">
        <v>955</v>
      </c>
      <c r="C172" s="109"/>
      <c r="D172" s="76">
        <v>21.9</v>
      </c>
      <c r="E172" s="61" t="s">
        <v>85</v>
      </c>
      <c r="F172" s="110"/>
      <c r="G172" s="110"/>
      <c r="H172" s="398"/>
      <c r="I172" s="399"/>
    </row>
    <row r="173" spans="1:9" s="118" customFormat="1" ht="13.5" customHeight="1">
      <c r="A173" s="111"/>
      <c r="B173" s="143"/>
      <c r="C173" s="143"/>
      <c r="D173" s="84"/>
      <c r="E173" s="85"/>
      <c r="F173" s="115"/>
      <c r="G173" s="115"/>
      <c r="H173" s="396"/>
      <c r="I173" s="404"/>
    </row>
    <row r="174" spans="1:9" s="38" customFormat="1" ht="13.5" customHeight="1">
      <c r="A174" s="59"/>
      <c r="B174" s="109" t="s">
        <v>958</v>
      </c>
      <c r="C174" s="109"/>
      <c r="D174" s="76">
        <v>21.9</v>
      </c>
      <c r="E174" s="61" t="s">
        <v>85</v>
      </c>
      <c r="F174" s="110"/>
      <c r="G174" s="110"/>
      <c r="H174" s="398"/>
      <c r="I174" s="399"/>
    </row>
    <row r="175" spans="1:9" s="118" customFormat="1" ht="13.5" customHeight="1">
      <c r="A175" s="111"/>
      <c r="B175" s="143"/>
      <c r="C175" s="143"/>
      <c r="D175" s="84"/>
      <c r="E175" s="85"/>
      <c r="F175" s="115"/>
      <c r="G175" s="115"/>
      <c r="H175" s="396"/>
      <c r="I175" s="404"/>
    </row>
    <row r="176" spans="1:9" s="38" customFormat="1" ht="13.5" customHeight="1">
      <c r="A176" s="59"/>
      <c r="B176" s="109" t="s">
        <v>960</v>
      </c>
      <c r="C176" s="109"/>
      <c r="D176" s="76">
        <v>1</v>
      </c>
      <c r="E176" s="61" t="s">
        <v>38</v>
      </c>
      <c r="F176" s="110"/>
      <c r="G176" s="110"/>
      <c r="H176" s="398"/>
      <c r="I176" s="399"/>
    </row>
    <row r="177" spans="1:9" s="118" customFormat="1" ht="13.5" customHeight="1">
      <c r="A177" s="111"/>
      <c r="B177" s="143"/>
      <c r="C177" s="143"/>
      <c r="D177" s="84"/>
      <c r="E177" s="85"/>
      <c r="F177" s="115"/>
      <c r="G177" s="115"/>
      <c r="H177" s="396"/>
      <c r="I177" s="404"/>
    </row>
    <row r="178" spans="1:9" s="38" customFormat="1" ht="13.5" customHeight="1">
      <c r="A178" s="59"/>
      <c r="B178" s="76" t="s">
        <v>1574</v>
      </c>
      <c r="C178" s="109"/>
      <c r="D178" s="76"/>
      <c r="E178" s="61"/>
      <c r="F178" s="110"/>
      <c r="G178" s="110"/>
      <c r="H178" s="398"/>
      <c r="I178" s="399"/>
    </row>
    <row r="179" spans="1:9" s="118" customFormat="1" ht="13.5" customHeight="1">
      <c r="A179" s="111"/>
      <c r="B179" s="143"/>
      <c r="C179" s="143"/>
      <c r="D179" s="84"/>
      <c r="E179" s="85"/>
      <c r="F179" s="115"/>
      <c r="G179" s="115"/>
      <c r="H179" s="396"/>
      <c r="I179" s="404"/>
    </row>
    <row r="180" spans="1:9" s="38" customFormat="1" ht="13.5" customHeight="1">
      <c r="A180" s="59"/>
      <c r="B180" s="109"/>
      <c r="C180" s="109"/>
      <c r="D180" s="76"/>
      <c r="E180" s="61"/>
      <c r="F180" s="110"/>
      <c r="G180" s="110"/>
      <c r="H180" s="398"/>
      <c r="I180" s="399"/>
    </row>
    <row r="181" spans="1:9" s="118" customFormat="1" ht="13.5" customHeight="1">
      <c r="A181" s="111"/>
      <c r="B181" s="143"/>
      <c r="C181" s="143"/>
      <c r="D181" s="84"/>
      <c r="E181" s="85"/>
      <c r="F181" s="115"/>
      <c r="G181" s="115"/>
      <c r="H181" s="396"/>
      <c r="I181" s="404"/>
    </row>
    <row r="182" spans="1:9" s="38" customFormat="1" ht="13.5" customHeight="1">
      <c r="A182" s="59"/>
      <c r="B182" s="109"/>
      <c r="C182" s="109"/>
      <c r="D182" s="76"/>
      <c r="E182" s="61"/>
      <c r="F182" s="110"/>
      <c r="G182" s="110"/>
      <c r="H182" s="398"/>
      <c r="I182" s="399"/>
    </row>
    <row r="183" spans="1:9" s="118" customFormat="1" ht="13.5" customHeight="1">
      <c r="A183" s="111"/>
      <c r="B183" s="143"/>
      <c r="C183" s="143"/>
      <c r="D183" s="84"/>
      <c r="E183" s="85"/>
      <c r="F183" s="115"/>
      <c r="G183" s="115"/>
      <c r="H183" s="396"/>
      <c r="I183" s="404"/>
    </row>
    <row r="184" spans="1:9" s="38" customFormat="1" ht="13.5" customHeight="1">
      <c r="A184" s="59"/>
      <c r="B184" s="109"/>
      <c r="C184" s="109"/>
      <c r="D184" s="76"/>
      <c r="E184" s="61"/>
      <c r="F184" s="110"/>
      <c r="G184" s="110"/>
      <c r="H184" s="398"/>
      <c r="I184" s="399"/>
    </row>
    <row r="185" spans="1:9" s="118" customFormat="1" ht="13.5" customHeight="1">
      <c r="A185" s="111"/>
      <c r="B185" s="143"/>
      <c r="C185" s="143"/>
      <c r="D185" s="84"/>
      <c r="E185" s="85"/>
      <c r="F185" s="115"/>
      <c r="G185" s="115"/>
      <c r="H185" s="396"/>
      <c r="I185" s="404"/>
    </row>
    <row r="186" spans="1:9" s="38" customFormat="1" ht="13.5" customHeight="1">
      <c r="A186" s="59"/>
      <c r="B186" s="109"/>
      <c r="C186" s="109"/>
      <c r="D186" s="76"/>
      <c r="E186" s="61"/>
      <c r="F186" s="110"/>
      <c r="G186" s="110"/>
      <c r="H186" s="398"/>
      <c r="I186" s="399"/>
    </row>
    <row r="187" spans="1:9" s="118" customFormat="1" ht="13.5" customHeight="1">
      <c r="A187" s="111"/>
      <c r="B187" s="112"/>
      <c r="C187" s="112"/>
      <c r="D187" s="113"/>
      <c r="E187" s="114"/>
      <c r="F187" s="115"/>
      <c r="G187" s="115"/>
      <c r="H187" s="400"/>
      <c r="I187" s="401"/>
    </row>
    <row r="188" spans="1:9" s="38" customFormat="1" ht="13.5" customHeight="1">
      <c r="A188" s="87"/>
      <c r="B188" s="125"/>
      <c r="C188" s="126"/>
      <c r="D188" s="88"/>
      <c r="E188" s="89"/>
      <c r="F188" s="127"/>
      <c r="G188" s="127"/>
      <c r="H188" s="402"/>
      <c r="I188" s="403"/>
    </row>
    <row r="189" spans="1:9" s="118" customFormat="1" ht="13.5" customHeight="1">
      <c r="A189" s="130"/>
      <c r="B189" s="131"/>
      <c r="C189" s="131"/>
      <c r="E189" s="132"/>
      <c r="F189" s="133"/>
      <c r="G189" s="134"/>
    </row>
    <row r="190" spans="1:9" s="38" customFormat="1" ht="13.5" customHeight="1">
      <c r="A190" s="50"/>
      <c r="B190" s="136"/>
      <c r="C190" s="136"/>
      <c r="E190" s="95"/>
      <c r="F190" s="137"/>
      <c r="G190" s="138"/>
    </row>
    <row r="191" spans="1:9" s="38" customFormat="1" ht="13.5" customHeight="1">
      <c r="A191" s="376"/>
      <c r="B191" s="394"/>
      <c r="C191" s="394"/>
      <c r="D191" s="379"/>
      <c r="E191" s="381"/>
      <c r="F191" s="382"/>
      <c r="G191" s="48"/>
      <c r="H191" s="3"/>
    </row>
    <row r="192" spans="1:9" s="38" customFormat="1" ht="13.5" customHeight="1">
      <c r="A192" s="395"/>
      <c r="B192" s="395"/>
      <c r="C192" s="395"/>
      <c r="D192" s="380"/>
      <c r="E192" s="383"/>
      <c r="F192" s="383"/>
      <c r="G192" s="51"/>
      <c r="H192" s="52" t="s">
        <v>57</v>
      </c>
      <c r="I192" s="53">
        <f>I154+1</f>
        <v>93</v>
      </c>
    </row>
    <row r="193" spans="1:9" s="38" customFormat="1" ht="13.5" customHeight="1">
      <c r="A193" s="54"/>
      <c r="B193" s="96"/>
      <c r="C193" s="96"/>
      <c r="D193" s="55"/>
      <c r="E193" s="56"/>
      <c r="F193" s="57"/>
      <c r="G193" s="57"/>
      <c r="H193" s="384"/>
      <c r="I193" s="385"/>
    </row>
    <row r="194" spans="1:9" s="38" customFormat="1" ht="13.5" customHeight="1">
      <c r="A194" s="59" t="s">
        <v>29</v>
      </c>
      <c r="B194" s="100" t="s">
        <v>58</v>
      </c>
      <c r="C194" s="100" t="s">
        <v>59</v>
      </c>
      <c r="D194" s="60" t="s">
        <v>60</v>
      </c>
      <c r="E194" s="61" t="s">
        <v>32</v>
      </c>
      <c r="F194" s="61" t="s">
        <v>61</v>
      </c>
      <c r="G194" s="61" t="s">
        <v>62</v>
      </c>
      <c r="H194" s="386" t="s">
        <v>63</v>
      </c>
      <c r="I194" s="387"/>
    </row>
    <row r="195" spans="1:9" s="38" customFormat="1" ht="13.5" customHeight="1">
      <c r="A195" s="67"/>
      <c r="B195" s="104"/>
      <c r="C195" s="104"/>
      <c r="D195" s="68"/>
      <c r="E195" s="69"/>
      <c r="F195" s="105"/>
      <c r="G195" s="70"/>
      <c r="H195" s="390"/>
      <c r="I195" s="391"/>
    </row>
    <row r="196" spans="1:9" s="38" customFormat="1" ht="13.5" customHeight="1">
      <c r="A196" s="59"/>
      <c r="B196" s="109" t="s">
        <v>964</v>
      </c>
      <c r="C196" s="109" t="s">
        <v>965</v>
      </c>
      <c r="D196" s="76"/>
      <c r="E196" s="61"/>
      <c r="F196" s="110"/>
      <c r="G196" s="77"/>
      <c r="H196" s="388"/>
      <c r="I196" s="389"/>
    </row>
    <row r="197" spans="1:9" s="118" customFormat="1" ht="13.5" customHeight="1">
      <c r="A197" s="111"/>
      <c r="B197" s="143"/>
      <c r="C197" s="143"/>
      <c r="D197" s="84"/>
      <c r="E197" s="85"/>
      <c r="F197" s="115"/>
      <c r="G197" s="115"/>
      <c r="H197" s="396"/>
      <c r="I197" s="404"/>
    </row>
    <row r="198" spans="1:9" s="38" customFormat="1" ht="13.5" customHeight="1">
      <c r="A198" s="59"/>
      <c r="B198" s="109" t="s">
        <v>966</v>
      </c>
      <c r="C198" s="109"/>
      <c r="D198" s="76">
        <v>2</v>
      </c>
      <c r="E198" s="61" t="s">
        <v>967</v>
      </c>
      <c r="F198" s="110"/>
      <c r="G198" s="110"/>
      <c r="H198" s="398"/>
      <c r="I198" s="399"/>
    </row>
    <row r="199" spans="1:9" s="118" customFormat="1" ht="13.5" customHeight="1">
      <c r="A199" s="111"/>
      <c r="B199" s="143"/>
      <c r="C199" s="143"/>
      <c r="D199" s="84"/>
      <c r="E199" s="85"/>
      <c r="F199" s="115"/>
      <c r="G199" s="115"/>
      <c r="H199" s="396"/>
      <c r="I199" s="404"/>
    </row>
    <row r="200" spans="1:9" s="38" customFormat="1" ht="13.5" customHeight="1">
      <c r="A200" s="59"/>
      <c r="B200" s="109" t="s">
        <v>968</v>
      </c>
      <c r="C200" s="109"/>
      <c r="D200" s="76">
        <v>2</v>
      </c>
      <c r="E200" s="61" t="s">
        <v>967</v>
      </c>
      <c r="F200" s="110"/>
      <c r="G200" s="110"/>
      <c r="H200" s="398"/>
      <c r="I200" s="399"/>
    </row>
    <row r="201" spans="1:9" s="118" customFormat="1" ht="13.5" customHeight="1">
      <c r="A201" s="111"/>
      <c r="B201" s="143"/>
      <c r="C201" s="143"/>
      <c r="D201" s="84"/>
      <c r="E201" s="85"/>
      <c r="F201" s="115"/>
      <c r="G201" s="115"/>
      <c r="H201" s="396"/>
      <c r="I201" s="404"/>
    </row>
    <row r="202" spans="1:9" s="38" customFormat="1" ht="13.5" customHeight="1">
      <c r="A202" s="59"/>
      <c r="B202" s="109" t="s">
        <v>969</v>
      </c>
      <c r="C202" s="109"/>
      <c r="D202" s="76">
        <v>4</v>
      </c>
      <c r="E202" s="61" t="s">
        <v>970</v>
      </c>
      <c r="F202" s="110"/>
      <c r="G202" s="110"/>
      <c r="H202" s="398"/>
      <c r="I202" s="399"/>
    </row>
    <row r="203" spans="1:9" s="118" customFormat="1" ht="13.5" customHeight="1">
      <c r="A203" s="111"/>
      <c r="B203" s="143"/>
      <c r="C203" s="143"/>
      <c r="D203" s="84"/>
      <c r="E203" s="85"/>
      <c r="F203" s="115"/>
      <c r="G203" s="115"/>
      <c r="H203" s="396"/>
      <c r="I203" s="404"/>
    </row>
    <row r="204" spans="1:9" s="38" customFormat="1" ht="13.5" customHeight="1">
      <c r="A204" s="59"/>
      <c r="B204" s="141" t="s">
        <v>971</v>
      </c>
      <c r="C204" s="109"/>
      <c r="D204" s="76">
        <v>4</v>
      </c>
      <c r="E204" s="61" t="s">
        <v>970</v>
      </c>
      <c r="F204" s="110"/>
      <c r="G204" s="110"/>
      <c r="H204" s="398"/>
      <c r="I204" s="399"/>
    </row>
    <row r="205" spans="1:9" s="118" customFormat="1" ht="13.5" customHeight="1">
      <c r="A205" s="111"/>
      <c r="B205" s="143"/>
      <c r="C205" s="143"/>
      <c r="D205" s="84"/>
      <c r="E205" s="85"/>
      <c r="F205" s="115"/>
      <c r="G205" s="115"/>
      <c r="H205" s="396"/>
      <c r="I205" s="404"/>
    </row>
    <row r="206" spans="1:9" s="38" customFormat="1" ht="13.5" customHeight="1">
      <c r="A206" s="59"/>
      <c r="B206" s="109" t="s">
        <v>972</v>
      </c>
      <c r="C206" s="109"/>
      <c r="D206" s="76">
        <v>1</v>
      </c>
      <c r="E206" s="61" t="s">
        <v>38</v>
      </c>
      <c r="F206" s="110"/>
      <c r="G206" s="110"/>
      <c r="H206" s="398"/>
      <c r="I206" s="399"/>
    </row>
    <row r="207" spans="1:9" s="118" customFormat="1" ht="13.5" customHeight="1">
      <c r="A207" s="111"/>
      <c r="B207" s="143"/>
      <c r="C207" s="143"/>
      <c r="D207" s="84"/>
      <c r="E207" s="85"/>
      <c r="F207" s="115"/>
      <c r="G207" s="115"/>
      <c r="H207" s="396"/>
      <c r="I207" s="404"/>
    </row>
    <row r="208" spans="1:9" s="38" customFormat="1" ht="13.5" customHeight="1">
      <c r="A208" s="59"/>
      <c r="B208" s="109" t="s">
        <v>973</v>
      </c>
      <c r="C208" s="109"/>
      <c r="D208" s="76">
        <v>3</v>
      </c>
      <c r="E208" s="61" t="s">
        <v>974</v>
      </c>
      <c r="F208" s="110"/>
      <c r="G208" s="110"/>
      <c r="H208" s="398"/>
      <c r="I208" s="399"/>
    </row>
    <row r="209" spans="1:9" s="118" customFormat="1" ht="13.5" customHeight="1">
      <c r="A209" s="111"/>
      <c r="B209" s="143"/>
      <c r="C209" s="143"/>
      <c r="D209" s="84"/>
      <c r="E209" s="85"/>
      <c r="F209" s="115"/>
      <c r="G209" s="115"/>
      <c r="H209" s="396"/>
      <c r="I209" s="404"/>
    </row>
    <row r="210" spans="1:9" s="38" customFormat="1" ht="13.5" customHeight="1">
      <c r="A210" s="59"/>
      <c r="B210" s="109"/>
      <c r="C210" s="109"/>
      <c r="D210" s="76"/>
      <c r="E210" s="61"/>
      <c r="F210" s="110"/>
      <c r="G210" s="110"/>
      <c r="H210" s="398"/>
      <c r="I210" s="399"/>
    </row>
    <row r="211" spans="1:9" s="118" customFormat="1" ht="13.5" customHeight="1">
      <c r="A211" s="111"/>
      <c r="B211" s="143"/>
      <c r="C211" s="143"/>
      <c r="D211" s="84"/>
      <c r="E211" s="85"/>
      <c r="F211" s="115"/>
      <c r="G211" s="115"/>
      <c r="H211" s="396"/>
      <c r="I211" s="404"/>
    </row>
    <row r="212" spans="1:9" s="38" customFormat="1" ht="13.5" customHeight="1">
      <c r="A212" s="59"/>
      <c r="B212" s="109" t="s">
        <v>975</v>
      </c>
      <c r="C212" s="109" t="s">
        <v>965</v>
      </c>
      <c r="D212" s="76"/>
      <c r="E212" s="61"/>
      <c r="F212" s="110"/>
      <c r="G212" s="110"/>
      <c r="H212" s="398"/>
      <c r="I212" s="399"/>
    </row>
    <row r="213" spans="1:9" s="118" customFormat="1" ht="13.5" customHeight="1">
      <c r="A213" s="111"/>
      <c r="B213" s="143"/>
      <c r="C213" s="143"/>
      <c r="D213" s="84"/>
      <c r="E213" s="85"/>
      <c r="F213" s="115"/>
      <c r="G213" s="115"/>
      <c r="H213" s="396"/>
      <c r="I213" s="404"/>
    </row>
    <row r="214" spans="1:9" s="38" customFormat="1" ht="13.5" customHeight="1">
      <c r="A214" s="59"/>
      <c r="B214" s="109" t="s">
        <v>976</v>
      </c>
      <c r="C214" s="109"/>
      <c r="D214" s="76">
        <v>1</v>
      </c>
      <c r="E214" s="61" t="s">
        <v>967</v>
      </c>
      <c r="F214" s="110"/>
      <c r="G214" s="110"/>
      <c r="H214" s="398"/>
      <c r="I214" s="399"/>
    </row>
    <row r="215" spans="1:9" s="118" customFormat="1" ht="13.5" customHeight="1">
      <c r="A215" s="111"/>
      <c r="B215" s="143"/>
      <c r="C215" s="143"/>
      <c r="D215" s="84"/>
      <c r="E215" s="85"/>
      <c r="F215" s="115"/>
      <c r="G215" s="115"/>
      <c r="H215" s="396"/>
      <c r="I215" s="404"/>
    </row>
    <row r="216" spans="1:9" s="38" customFormat="1" ht="13.5" customHeight="1">
      <c r="A216" s="59"/>
      <c r="B216" s="109" t="s">
        <v>977</v>
      </c>
      <c r="C216" s="109"/>
      <c r="D216" s="76">
        <v>6</v>
      </c>
      <c r="E216" s="61" t="s">
        <v>978</v>
      </c>
      <c r="F216" s="110"/>
      <c r="G216" s="110"/>
      <c r="H216" s="398"/>
      <c r="I216" s="399"/>
    </row>
    <row r="217" spans="1:9" s="118" customFormat="1" ht="13.5" customHeight="1">
      <c r="A217" s="111"/>
      <c r="B217" s="143"/>
      <c r="C217" s="143"/>
      <c r="D217" s="84"/>
      <c r="E217" s="85"/>
      <c r="F217" s="115"/>
      <c r="G217" s="115"/>
      <c r="H217" s="396"/>
      <c r="I217" s="404"/>
    </row>
    <row r="218" spans="1:9" s="38" customFormat="1" ht="13.5" customHeight="1">
      <c r="A218" s="59"/>
      <c r="B218" s="109"/>
      <c r="C218" s="109"/>
      <c r="D218" s="76"/>
      <c r="E218" s="61"/>
      <c r="F218" s="110"/>
      <c r="G218" s="110"/>
      <c r="H218" s="398"/>
      <c r="I218" s="399"/>
    </row>
    <row r="219" spans="1:9" s="118" customFormat="1" ht="13.5" customHeight="1">
      <c r="A219" s="111"/>
      <c r="B219" s="143"/>
      <c r="C219" s="143"/>
      <c r="D219" s="84"/>
      <c r="E219" s="85"/>
      <c r="F219" s="115"/>
      <c r="G219" s="115"/>
      <c r="H219" s="396"/>
      <c r="I219" s="397"/>
    </row>
    <row r="220" spans="1:9" s="38" customFormat="1" ht="13.5" customHeight="1">
      <c r="A220" s="59"/>
      <c r="B220" s="109"/>
      <c r="C220" s="109"/>
      <c r="D220" s="76"/>
      <c r="E220" s="61"/>
      <c r="F220" s="110"/>
      <c r="G220" s="110"/>
      <c r="H220" s="398"/>
      <c r="I220" s="399"/>
    </row>
    <row r="221" spans="1:9" s="118" customFormat="1" ht="13.5" customHeight="1">
      <c r="A221" s="111"/>
      <c r="B221" s="143"/>
      <c r="C221" s="143"/>
      <c r="D221" s="84"/>
      <c r="E221" s="85"/>
      <c r="F221" s="115"/>
      <c r="G221" s="115"/>
      <c r="H221" s="396"/>
      <c r="I221" s="404"/>
    </row>
    <row r="222" spans="1:9" s="38" customFormat="1" ht="13.5" customHeight="1">
      <c r="A222" s="59"/>
      <c r="B222" s="109" t="s">
        <v>980</v>
      </c>
      <c r="C222" s="109" t="s">
        <v>965</v>
      </c>
      <c r="D222" s="76">
        <v>1</v>
      </c>
      <c r="E222" s="61" t="s">
        <v>38</v>
      </c>
      <c r="F222" s="110"/>
      <c r="G222" s="110"/>
      <c r="H222" s="398"/>
      <c r="I222" s="399"/>
    </row>
    <row r="223" spans="1:9" s="118" customFormat="1" ht="13.5" customHeight="1">
      <c r="A223" s="111"/>
      <c r="B223" s="143"/>
      <c r="C223" s="143"/>
      <c r="D223" s="84"/>
      <c r="E223" s="85"/>
      <c r="F223" s="115"/>
      <c r="G223" s="115"/>
      <c r="H223" s="396"/>
      <c r="I223" s="404"/>
    </row>
    <row r="224" spans="1:9" s="38" customFormat="1" ht="13.5" customHeight="1">
      <c r="A224" s="59"/>
      <c r="B224" s="109"/>
      <c r="C224" s="109"/>
      <c r="D224" s="76"/>
      <c r="E224" s="61"/>
      <c r="F224" s="110"/>
      <c r="G224" s="110"/>
      <c r="H224" s="398"/>
      <c r="I224" s="399"/>
    </row>
    <row r="225" spans="1:9" s="118" customFormat="1" ht="13.5" customHeight="1">
      <c r="A225" s="111"/>
      <c r="B225" s="112"/>
      <c r="C225" s="112"/>
      <c r="D225" s="113"/>
      <c r="E225" s="114"/>
      <c r="F225" s="115"/>
      <c r="G225" s="115"/>
      <c r="H225" s="400"/>
      <c r="I225" s="401"/>
    </row>
    <row r="226" spans="1:9" s="38" customFormat="1" ht="13.5" customHeight="1">
      <c r="A226" s="87"/>
      <c r="B226" s="125"/>
      <c r="C226" s="126"/>
      <c r="D226" s="88"/>
      <c r="E226" s="89"/>
      <c r="F226" s="127"/>
      <c r="G226" s="127"/>
      <c r="H226" s="402"/>
      <c r="I226" s="403"/>
    </row>
    <row r="227" spans="1:9" s="118" customFormat="1" ht="13.5" customHeight="1">
      <c r="A227" s="130"/>
      <c r="B227" s="131"/>
      <c r="C227" s="131"/>
      <c r="E227" s="132"/>
      <c r="F227" s="133"/>
      <c r="G227" s="134"/>
    </row>
    <row r="228" spans="1:9" s="38" customFormat="1" ht="13.5" customHeight="1">
      <c r="A228" s="50"/>
      <c r="B228" s="136"/>
      <c r="C228" s="136"/>
      <c r="E228" s="95"/>
      <c r="F228" s="137"/>
      <c r="G228" s="138"/>
    </row>
    <row r="229" spans="1:9" s="38" customFormat="1" ht="13.5" customHeight="1">
      <c r="A229" s="376"/>
      <c r="B229" s="394"/>
      <c r="C229" s="394"/>
      <c r="D229" s="379"/>
      <c r="E229" s="381"/>
      <c r="F229" s="382"/>
      <c r="G229" s="48"/>
      <c r="H229" s="3"/>
    </row>
    <row r="230" spans="1:9" s="38" customFormat="1" ht="13.5" customHeight="1">
      <c r="A230" s="395"/>
      <c r="B230" s="395"/>
      <c r="C230" s="395"/>
      <c r="D230" s="380"/>
      <c r="E230" s="383"/>
      <c r="F230" s="383"/>
      <c r="G230" s="51"/>
      <c r="H230" s="52" t="s">
        <v>57</v>
      </c>
      <c r="I230" s="53">
        <f>I192+1</f>
        <v>94</v>
      </c>
    </row>
    <row r="231" spans="1:9" s="38" customFormat="1" ht="13.5" customHeight="1">
      <c r="A231" s="54"/>
      <c r="B231" s="96"/>
      <c r="C231" s="96"/>
      <c r="D231" s="55"/>
      <c r="E231" s="56"/>
      <c r="F231" s="57"/>
      <c r="G231" s="57"/>
      <c r="H231" s="384"/>
      <c r="I231" s="385"/>
    </row>
    <row r="232" spans="1:9" s="38" customFormat="1" ht="13.5" customHeight="1">
      <c r="A232" s="59" t="s">
        <v>29</v>
      </c>
      <c r="B232" s="100" t="s">
        <v>58</v>
      </c>
      <c r="C232" s="100" t="s">
        <v>59</v>
      </c>
      <c r="D232" s="60" t="s">
        <v>60</v>
      </c>
      <c r="E232" s="61" t="s">
        <v>32</v>
      </c>
      <c r="F232" s="61" t="s">
        <v>61</v>
      </c>
      <c r="G232" s="61" t="s">
        <v>62</v>
      </c>
      <c r="H232" s="386" t="s">
        <v>63</v>
      </c>
      <c r="I232" s="387"/>
    </row>
    <row r="233" spans="1:9" s="38" customFormat="1" ht="13.5" customHeight="1">
      <c r="A233" s="67"/>
      <c r="B233" s="104"/>
      <c r="C233" s="104"/>
      <c r="D233" s="68"/>
      <c r="E233" s="69"/>
      <c r="F233" s="105"/>
      <c r="G233" s="70"/>
      <c r="H233" s="390"/>
      <c r="I233" s="391"/>
    </row>
    <row r="234" spans="1:9" s="38" customFormat="1" ht="13.5" customHeight="1">
      <c r="A234" s="59"/>
      <c r="B234" s="109" t="s">
        <v>937</v>
      </c>
      <c r="C234" s="109" t="s">
        <v>981</v>
      </c>
      <c r="D234" s="76"/>
      <c r="E234" s="61"/>
      <c r="F234" s="110"/>
      <c r="G234" s="77"/>
      <c r="H234" s="388"/>
      <c r="I234" s="389"/>
    </row>
    <row r="235" spans="1:9" s="118" customFormat="1" ht="13.5" customHeight="1">
      <c r="A235" s="111"/>
      <c r="B235" s="143" t="s">
        <v>527</v>
      </c>
      <c r="C235" s="143"/>
      <c r="D235" s="84"/>
      <c r="E235" s="85"/>
      <c r="F235" s="115"/>
      <c r="G235" s="115"/>
      <c r="H235" s="396"/>
      <c r="I235" s="404"/>
    </row>
    <row r="236" spans="1:9" s="38" customFormat="1" ht="13.5" customHeight="1">
      <c r="A236" s="59"/>
      <c r="B236" s="109" t="s">
        <v>981</v>
      </c>
      <c r="C236" s="109" t="s">
        <v>939</v>
      </c>
      <c r="D236" s="76">
        <v>20.8</v>
      </c>
      <c r="E236" s="61" t="s">
        <v>85</v>
      </c>
      <c r="F236" s="110"/>
      <c r="G236" s="110"/>
      <c r="H236" s="398"/>
      <c r="I236" s="399"/>
    </row>
    <row r="237" spans="1:9" s="118" customFormat="1" ht="13.5" customHeight="1">
      <c r="A237" s="111"/>
      <c r="B237" s="143" t="s">
        <v>633</v>
      </c>
      <c r="C237" s="143"/>
      <c r="D237" s="84"/>
      <c r="E237" s="85"/>
      <c r="F237" s="115"/>
      <c r="G237" s="115"/>
      <c r="H237" s="396"/>
      <c r="I237" s="404"/>
    </row>
    <row r="238" spans="1:9" s="38" customFormat="1" ht="13.5" customHeight="1">
      <c r="A238" s="59"/>
      <c r="B238" s="109" t="s">
        <v>981</v>
      </c>
      <c r="C238" s="109" t="s">
        <v>939</v>
      </c>
      <c r="D238" s="76">
        <v>21.1</v>
      </c>
      <c r="E238" s="61" t="s">
        <v>85</v>
      </c>
      <c r="F238" s="110"/>
      <c r="G238" s="110"/>
      <c r="H238" s="398"/>
      <c r="I238" s="399"/>
    </row>
    <row r="239" spans="1:9" s="118" customFormat="1" ht="13.5" customHeight="1">
      <c r="A239" s="111"/>
      <c r="B239" s="143" t="s">
        <v>549</v>
      </c>
      <c r="C239" s="143"/>
      <c r="D239" s="84"/>
      <c r="E239" s="85"/>
      <c r="F239" s="115"/>
      <c r="G239" s="115"/>
      <c r="H239" s="396"/>
      <c r="I239" s="404"/>
    </row>
    <row r="240" spans="1:9" s="38" customFormat="1" ht="13.5" customHeight="1">
      <c r="A240" s="59"/>
      <c r="B240" s="109" t="s">
        <v>981</v>
      </c>
      <c r="C240" s="109" t="s">
        <v>939</v>
      </c>
      <c r="D240" s="76">
        <v>14.6</v>
      </c>
      <c r="E240" s="61" t="s">
        <v>85</v>
      </c>
      <c r="F240" s="110"/>
      <c r="G240" s="110"/>
      <c r="H240" s="398"/>
      <c r="I240" s="399"/>
    </row>
    <row r="241" spans="1:9" s="118" customFormat="1" ht="13.5" customHeight="1">
      <c r="A241" s="111"/>
      <c r="B241" s="143" t="s">
        <v>634</v>
      </c>
      <c r="C241" s="143"/>
      <c r="D241" s="84"/>
      <c r="E241" s="85"/>
      <c r="F241" s="115"/>
      <c r="G241" s="115"/>
      <c r="H241" s="396"/>
      <c r="I241" s="404"/>
    </row>
    <row r="242" spans="1:9" s="38" customFormat="1" ht="13.5" customHeight="1">
      <c r="A242" s="59"/>
      <c r="B242" s="109" t="s">
        <v>981</v>
      </c>
      <c r="C242" s="109" t="s">
        <v>939</v>
      </c>
      <c r="D242" s="76">
        <v>16</v>
      </c>
      <c r="E242" s="61" t="s">
        <v>85</v>
      </c>
      <c r="F242" s="110"/>
      <c r="G242" s="110"/>
      <c r="H242" s="398"/>
      <c r="I242" s="399"/>
    </row>
    <row r="243" spans="1:9" s="118" customFormat="1" ht="13.5" customHeight="1">
      <c r="A243" s="111"/>
      <c r="B243" s="143" t="s">
        <v>527</v>
      </c>
      <c r="C243" s="143"/>
      <c r="D243" s="84"/>
      <c r="E243" s="85"/>
      <c r="F243" s="115"/>
      <c r="G243" s="115"/>
      <c r="H243" s="396"/>
      <c r="I243" s="404"/>
    </row>
    <row r="244" spans="1:9" s="38" customFormat="1" ht="13.5" customHeight="1">
      <c r="A244" s="59"/>
      <c r="B244" s="109" t="s">
        <v>981</v>
      </c>
      <c r="C244" s="109" t="s">
        <v>948</v>
      </c>
      <c r="D244" s="76">
        <v>71.8</v>
      </c>
      <c r="E244" s="61" t="s">
        <v>85</v>
      </c>
      <c r="F244" s="110"/>
      <c r="G244" s="110"/>
      <c r="H244" s="398"/>
      <c r="I244" s="399"/>
    </row>
    <row r="245" spans="1:9" s="118" customFormat="1" ht="13.5" customHeight="1">
      <c r="A245" s="111"/>
      <c r="B245" s="143" t="s">
        <v>527</v>
      </c>
      <c r="C245" s="143"/>
      <c r="D245" s="84"/>
      <c r="E245" s="85"/>
      <c r="F245" s="115"/>
      <c r="G245" s="115"/>
      <c r="H245" s="396"/>
      <c r="I245" s="404"/>
    </row>
    <row r="246" spans="1:9" s="38" customFormat="1" ht="13.5" customHeight="1">
      <c r="A246" s="59"/>
      <c r="B246" s="109" t="s">
        <v>981</v>
      </c>
      <c r="C246" s="109" t="s">
        <v>790</v>
      </c>
      <c r="D246" s="76">
        <v>13.3</v>
      </c>
      <c r="E246" s="61" t="s">
        <v>85</v>
      </c>
      <c r="F246" s="110"/>
      <c r="G246" s="110"/>
      <c r="H246" s="398"/>
      <c r="I246" s="399"/>
    </row>
    <row r="247" spans="1:9" s="118" customFormat="1" ht="13.5" customHeight="1">
      <c r="A247" s="111"/>
      <c r="B247" s="143"/>
      <c r="C247" s="143"/>
      <c r="D247" s="84"/>
      <c r="E247" s="85"/>
      <c r="F247" s="115"/>
      <c r="G247" s="115"/>
      <c r="H247" s="396"/>
      <c r="I247" s="397"/>
    </row>
    <row r="248" spans="1:9" s="38" customFormat="1" ht="13.5" customHeight="1">
      <c r="A248" s="59"/>
      <c r="B248" s="109"/>
      <c r="C248" s="109"/>
      <c r="D248" s="76"/>
      <c r="E248" s="61"/>
      <c r="F248" s="110"/>
      <c r="G248" s="110"/>
      <c r="H248" s="398"/>
      <c r="I248" s="399"/>
    </row>
    <row r="249" spans="1:9" s="118" customFormat="1" ht="13.5" customHeight="1">
      <c r="A249" s="111"/>
      <c r="B249" s="143"/>
      <c r="C249" s="143"/>
      <c r="D249" s="84"/>
      <c r="E249" s="85"/>
      <c r="F249" s="115"/>
      <c r="G249" s="115"/>
      <c r="H249" s="396"/>
      <c r="I249" s="397"/>
    </row>
    <row r="250" spans="1:9" s="38" customFormat="1" ht="13.5" customHeight="1">
      <c r="A250" s="59"/>
      <c r="B250" s="109"/>
      <c r="C250" s="109"/>
      <c r="D250" s="76"/>
      <c r="E250" s="61"/>
      <c r="F250" s="110"/>
      <c r="G250" s="110"/>
      <c r="H250" s="398"/>
      <c r="I250" s="399"/>
    </row>
    <row r="251" spans="1:9" s="118" customFormat="1" ht="13.5" customHeight="1">
      <c r="A251" s="111"/>
      <c r="B251" s="143"/>
      <c r="C251" s="143"/>
      <c r="D251" s="84"/>
      <c r="E251" s="85"/>
      <c r="F251" s="115"/>
      <c r="G251" s="115"/>
      <c r="H251" s="396"/>
      <c r="I251" s="404"/>
    </row>
    <row r="252" spans="1:9" s="38" customFormat="1" ht="13.5" customHeight="1">
      <c r="A252" s="59"/>
      <c r="B252" s="109"/>
      <c r="C252" s="109"/>
      <c r="D252" s="76"/>
      <c r="E252" s="61"/>
      <c r="F252" s="110"/>
      <c r="G252" s="110"/>
      <c r="H252" s="398"/>
      <c r="I252" s="399"/>
    </row>
    <row r="253" spans="1:9" s="118" customFormat="1" ht="13.5" customHeight="1">
      <c r="A253" s="111"/>
      <c r="B253" s="112"/>
      <c r="C253" s="112"/>
      <c r="D253" s="113"/>
      <c r="E253" s="114"/>
      <c r="F253" s="115"/>
      <c r="G253" s="115"/>
      <c r="H253" s="396"/>
      <c r="I253" s="397"/>
    </row>
    <row r="254" spans="1:9" s="38" customFormat="1" ht="13.5" customHeight="1">
      <c r="A254" s="59"/>
      <c r="B254" s="109"/>
      <c r="C254" s="109"/>
      <c r="D254" s="76"/>
      <c r="E254" s="61"/>
      <c r="F254" s="110"/>
      <c r="G254" s="110"/>
      <c r="H254" s="398"/>
      <c r="I254" s="399"/>
    </row>
    <row r="255" spans="1:9" s="118" customFormat="1" ht="13.5" customHeight="1">
      <c r="A255" s="111"/>
      <c r="B255" s="112"/>
      <c r="C255" s="112"/>
      <c r="D255" s="113"/>
      <c r="E255" s="114"/>
      <c r="F255" s="115"/>
      <c r="G255" s="115"/>
      <c r="H255" s="396"/>
      <c r="I255" s="397"/>
    </row>
    <row r="256" spans="1:9" s="38" customFormat="1" ht="13.5" customHeight="1">
      <c r="A256" s="59"/>
      <c r="B256" s="109"/>
      <c r="C256" s="109"/>
      <c r="D256" s="76"/>
      <c r="E256" s="61"/>
      <c r="F256" s="110"/>
      <c r="G256" s="110"/>
      <c r="H256" s="398"/>
      <c r="I256" s="399"/>
    </row>
    <row r="257" spans="1:9" s="118" customFormat="1" ht="13.5" customHeight="1">
      <c r="A257" s="111"/>
      <c r="B257" s="112"/>
      <c r="C257" s="112"/>
      <c r="D257" s="113"/>
      <c r="E257" s="114"/>
      <c r="F257" s="115"/>
      <c r="G257" s="115"/>
      <c r="H257" s="396"/>
      <c r="I257" s="397"/>
    </row>
    <row r="258" spans="1:9" s="38" customFormat="1" ht="13.5" customHeight="1">
      <c r="A258" s="59"/>
      <c r="B258" s="109"/>
      <c r="C258" s="109"/>
      <c r="D258" s="76"/>
      <c r="E258" s="61"/>
      <c r="F258" s="110"/>
      <c r="G258" s="110"/>
      <c r="H258" s="398"/>
      <c r="I258" s="399"/>
    </row>
    <row r="259" spans="1:9" s="118" customFormat="1" ht="13.5" customHeight="1">
      <c r="A259" s="111"/>
      <c r="B259" s="112"/>
      <c r="C259" s="112"/>
      <c r="D259" s="113"/>
      <c r="E259" s="114"/>
      <c r="F259" s="115"/>
      <c r="G259" s="115"/>
      <c r="H259" s="396"/>
      <c r="I259" s="397"/>
    </row>
    <row r="260" spans="1:9" s="38" customFormat="1" ht="13.5" customHeight="1">
      <c r="A260" s="59"/>
      <c r="B260" s="109"/>
      <c r="C260" s="109"/>
      <c r="D260" s="76"/>
      <c r="E260" s="61"/>
      <c r="F260" s="110"/>
      <c r="G260" s="110"/>
      <c r="H260" s="398"/>
      <c r="I260" s="399"/>
    </row>
    <row r="261" spans="1:9" s="118" customFormat="1" ht="13.5" customHeight="1">
      <c r="A261" s="111"/>
      <c r="B261" s="112"/>
      <c r="C261" s="112"/>
      <c r="D261" s="113"/>
      <c r="E261" s="114"/>
      <c r="F261" s="115"/>
      <c r="G261" s="115"/>
      <c r="H261" s="396"/>
      <c r="I261" s="397"/>
    </row>
    <row r="262" spans="1:9" s="38" customFormat="1" ht="13.5" customHeight="1">
      <c r="A262" s="59"/>
      <c r="B262" s="100"/>
      <c r="C262" s="109"/>
      <c r="D262" s="76"/>
      <c r="E262" s="61"/>
      <c r="F262" s="110"/>
      <c r="G262" s="110"/>
      <c r="H262" s="398"/>
      <c r="I262" s="399"/>
    </row>
    <row r="263" spans="1:9" s="118" customFormat="1" ht="13.5" customHeight="1">
      <c r="A263" s="111"/>
      <c r="B263" s="112"/>
      <c r="C263" s="112"/>
      <c r="D263" s="113"/>
      <c r="E263" s="114"/>
      <c r="F263" s="115"/>
      <c r="G263" s="115"/>
      <c r="H263" s="400"/>
      <c r="I263" s="401"/>
    </row>
    <row r="264" spans="1:9" s="38" customFormat="1" ht="13.5" customHeight="1">
      <c r="A264" s="87"/>
      <c r="B264" s="125" t="str">
        <f>$A$6&amp;"-"&amp;$A$8&amp;"-計"</f>
        <v>A-10-a-計</v>
      </c>
      <c r="C264" s="126"/>
      <c r="D264" s="88"/>
      <c r="E264" s="89"/>
      <c r="F264" s="127"/>
      <c r="G264" s="127"/>
      <c r="H264" s="402"/>
      <c r="I264" s="403"/>
    </row>
    <row r="265" spans="1:9" s="118" customFormat="1" ht="13.5" customHeight="1">
      <c r="A265" s="130"/>
      <c r="B265" s="131"/>
      <c r="C265" s="131"/>
      <c r="E265" s="132"/>
      <c r="F265" s="133"/>
      <c r="G265" s="134"/>
    </row>
    <row r="266" spans="1:9" s="38" customFormat="1" ht="13.5" customHeight="1">
      <c r="A266" s="50"/>
      <c r="B266" s="136"/>
      <c r="C266" s="136"/>
      <c r="E266" s="95"/>
      <c r="F266" s="137"/>
      <c r="G266" s="138"/>
    </row>
  </sheetData>
  <autoFilter ref="H1:H266" xr:uid="{00000000-0009-0000-0000-000010000000}"/>
  <mergeCells count="259">
    <mergeCell ref="H263:I263"/>
    <mergeCell ref="H264:I264"/>
    <mergeCell ref="H257:I257"/>
    <mergeCell ref="H258:I258"/>
    <mergeCell ref="H259:I259"/>
    <mergeCell ref="H260:I260"/>
    <mergeCell ref="H261:I261"/>
    <mergeCell ref="H262:I262"/>
    <mergeCell ref="H251:I251"/>
    <mergeCell ref="H252:I252"/>
    <mergeCell ref="H253:I253"/>
    <mergeCell ref="H254:I254"/>
    <mergeCell ref="H255:I255"/>
    <mergeCell ref="H256:I256"/>
    <mergeCell ref="H246:I246"/>
    <mergeCell ref="H247:I247"/>
    <mergeCell ref="H248:I248"/>
    <mergeCell ref="H249:I249"/>
    <mergeCell ref="H250:I250"/>
    <mergeCell ref="H239:I239"/>
    <mergeCell ref="H240:I240"/>
    <mergeCell ref="H241:I241"/>
    <mergeCell ref="H242:I242"/>
    <mergeCell ref="H243:I243"/>
    <mergeCell ref="H244:I244"/>
    <mergeCell ref="H231:I231"/>
    <mergeCell ref="H233:I233"/>
    <mergeCell ref="H234:I234"/>
    <mergeCell ref="H235:I235"/>
    <mergeCell ref="H236:I236"/>
    <mergeCell ref="H237:I237"/>
    <mergeCell ref="H238:I238"/>
    <mergeCell ref="H232:I232"/>
    <mergeCell ref="H245:I245"/>
    <mergeCell ref="H224:I224"/>
    <mergeCell ref="H225:I225"/>
    <mergeCell ref="H226:I226"/>
    <mergeCell ref="A229:C230"/>
    <mergeCell ref="D229:D230"/>
    <mergeCell ref="E229:F230"/>
    <mergeCell ref="H218:I218"/>
    <mergeCell ref="H219:I219"/>
    <mergeCell ref="H220:I220"/>
    <mergeCell ref="H221:I221"/>
    <mergeCell ref="H222:I222"/>
    <mergeCell ref="H223:I223"/>
    <mergeCell ref="H212:I212"/>
    <mergeCell ref="H213:I213"/>
    <mergeCell ref="H214:I214"/>
    <mergeCell ref="H215:I215"/>
    <mergeCell ref="H216:I216"/>
    <mergeCell ref="H217:I217"/>
    <mergeCell ref="H206:I206"/>
    <mergeCell ref="H207:I207"/>
    <mergeCell ref="H208:I208"/>
    <mergeCell ref="H209:I209"/>
    <mergeCell ref="H210:I210"/>
    <mergeCell ref="H211:I211"/>
    <mergeCell ref="H193:I193"/>
    <mergeCell ref="H194:I194"/>
    <mergeCell ref="H200:I200"/>
    <mergeCell ref="H201:I201"/>
    <mergeCell ref="H202:I202"/>
    <mergeCell ref="H203:I203"/>
    <mergeCell ref="H204:I204"/>
    <mergeCell ref="H205:I205"/>
    <mergeCell ref="H195:I195"/>
    <mergeCell ref="H196:I196"/>
    <mergeCell ref="H197:I197"/>
    <mergeCell ref="H198:I198"/>
    <mergeCell ref="H199:I199"/>
    <mergeCell ref="H187:I187"/>
    <mergeCell ref="H188:I188"/>
    <mergeCell ref="A191:C192"/>
    <mergeCell ref="D191:D192"/>
    <mergeCell ref="E191:F192"/>
    <mergeCell ref="H181:I181"/>
    <mergeCell ref="H182:I182"/>
    <mergeCell ref="H183:I183"/>
    <mergeCell ref="H184:I184"/>
    <mergeCell ref="H185:I185"/>
    <mergeCell ref="H186:I186"/>
    <mergeCell ref="H175:I175"/>
    <mergeCell ref="H176:I176"/>
    <mergeCell ref="H177:I177"/>
    <mergeCell ref="H178:I178"/>
    <mergeCell ref="H179:I179"/>
    <mergeCell ref="H180:I180"/>
    <mergeCell ref="H169:I169"/>
    <mergeCell ref="H170:I170"/>
    <mergeCell ref="H171:I171"/>
    <mergeCell ref="H172:I172"/>
    <mergeCell ref="H173:I173"/>
    <mergeCell ref="H174:I174"/>
    <mergeCell ref="H156:I156"/>
    <mergeCell ref="H155:I155"/>
    <mergeCell ref="H163:I163"/>
    <mergeCell ref="H164:I164"/>
    <mergeCell ref="H165:I165"/>
    <mergeCell ref="H166:I166"/>
    <mergeCell ref="H167:I167"/>
    <mergeCell ref="H168:I168"/>
    <mergeCell ref="H157:I157"/>
    <mergeCell ref="H158:I158"/>
    <mergeCell ref="H159:I159"/>
    <mergeCell ref="H160:I160"/>
    <mergeCell ref="H161:I161"/>
    <mergeCell ref="H162:I162"/>
    <mergeCell ref="H148:I148"/>
    <mergeCell ref="H149:I149"/>
    <mergeCell ref="H150:I150"/>
    <mergeCell ref="A153:C154"/>
    <mergeCell ref="D153:D154"/>
    <mergeCell ref="E153:F154"/>
    <mergeCell ref="H142:I142"/>
    <mergeCell ref="H143:I143"/>
    <mergeCell ref="H144:I144"/>
    <mergeCell ref="H145:I145"/>
    <mergeCell ref="H146:I146"/>
    <mergeCell ref="H147:I147"/>
    <mergeCell ref="H136:I136"/>
    <mergeCell ref="H137:I137"/>
    <mergeCell ref="H138:I138"/>
    <mergeCell ref="H139:I139"/>
    <mergeCell ref="H140:I140"/>
    <mergeCell ref="H141:I141"/>
    <mergeCell ref="H130:I130"/>
    <mergeCell ref="H131:I131"/>
    <mergeCell ref="H132:I132"/>
    <mergeCell ref="H133:I133"/>
    <mergeCell ref="H134:I134"/>
    <mergeCell ref="H135:I135"/>
    <mergeCell ref="H117:I117"/>
    <mergeCell ref="H118:I118"/>
    <mergeCell ref="H124:I124"/>
    <mergeCell ref="H125:I125"/>
    <mergeCell ref="H126:I126"/>
    <mergeCell ref="H127:I127"/>
    <mergeCell ref="H128:I128"/>
    <mergeCell ref="H129:I129"/>
    <mergeCell ref="H119:I119"/>
    <mergeCell ref="H120:I120"/>
    <mergeCell ref="H121:I121"/>
    <mergeCell ref="H122:I122"/>
    <mergeCell ref="H123:I123"/>
    <mergeCell ref="H111:I111"/>
    <mergeCell ref="H112:I112"/>
    <mergeCell ref="A115:C116"/>
    <mergeCell ref="D115:D116"/>
    <mergeCell ref="E115:F116"/>
    <mergeCell ref="H105:I105"/>
    <mergeCell ref="H106:I106"/>
    <mergeCell ref="H107:I107"/>
    <mergeCell ref="H108:I108"/>
    <mergeCell ref="H109:I109"/>
    <mergeCell ref="H110:I110"/>
    <mergeCell ref="H99:I99"/>
    <mergeCell ref="H100:I100"/>
    <mergeCell ref="H101:I101"/>
    <mergeCell ref="H102:I102"/>
    <mergeCell ref="H103:I103"/>
    <mergeCell ref="H104:I104"/>
    <mergeCell ref="H93:I93"/>
    <mergeCell ref="H94:I94"/>
    <mergeCell ref="H95:I95"/>
    <mergeCell ref="H96:I96"/>
    <mergeCell ref="H97:I97"/>
    <mergeCell ref="H98:I98"/>
    <mergeCell ref="H80:I80"/>
    <mergeCell ref="H79:I79"/>
    <mergeCell ref="H87:I87"/>
    <mergeCell ref="H88:I88"/>
    <mergeCell ref="H89:I89"/>
    <mergeCell ref="H90:I90"/>
    <mergeCell ref="H91:I91"/>
    <mergeCell ref="H92:I92"/>
    <mergeCell ref="H81:I81"/>
    <mergeCell ref="H82:I82"/>
    <mergeCell ref="H83:I83"/>
    <mergeCell ref="H84:I84"/>
    <mergeCell ref="H85:I85"/>
    <mergeCell ref="H86:I86"/>
    <mergeCell ref="H72:I72"/>
    <mergeCell ref="H73:I73"/>
    <mergeCell ref="H74:I74"/>
    <mergeCell ref="A77:C78"/>
    <mergeCell ref="D77:D78"/>
    <mergeCell ref="E77:F78"/>
    <mergeCell ref="H66:I66"/>
    <mergeCell ref="H67:I67"/>
    <mergeCell ref="H68:I68"/>
    <mergeCell ref="H69:I69"/>
    <mergeCell ref="H70:I70"/>
    <mergeCell ref="H71:I71"/>
    <mergeCell ref="H60:I60"/>
    <mergeCell ref="H61:I61"/>
    <mergeCell ref="H62:I62"/>
    <mergeCell ref="H63:I63"/>
    <mergeCell ref="H64:I64"/>
    <mergeCell ref="H65:I65"/>
    <mergeCell ref="H54:I54"/>
    <mergeCell ref="H55:I55"/>
    <mergeCell ref="H56:I56"/>
    <mergeCell ref="H57:I57"/>
    <mergeCell ref="H58:I58"/>
    <mergeCell ref="H59:I59"/>
    <mergeCell ref="H41:I41"/>
    <mergeCell ref="H42:I42"/>
    <mergeCell ref="H48:I48"/>
    <mergeCell ref="H49:I49"/>
    <mergeCell ref="H50:I50"/>
    <mergeCell ref="H51:I51"/>
    <mergeCell ref="H52:I52"/>
    <mergeCell ref="H53:I53"/>
    <mergeCell ref="H43:I43"/>
    <mergeCell ref="H44:I44"/>
    <mergeCell ref="H45:I45"/>
    <mergeCell ref="H46:I46"/>
    <mergeCell ref="H47:I47"/>
    <mergeCell ref="H35:I35"/>
    <mergeCell ref="H36:I36"/>
    <mergeCell ref="A39:C40"/>
    <mergeCell ref="D39:D40"/>
    <mergeCell ref="E39:F40"/>
    <mergeCell ref="H29:I29"/>
    <mergeCell ref="H30:I30"/>
    <mergeCell ref="H31:I31"/>
    <mergeCell ref="H32:I32"/>
    <mergeCell ref="H33:I33"/>
    <mergeCell ref="H34:I34"/>
    <mergeCell ref="H24:I24"/>
    <mergeCell ref="H25:I25"/>
    <mergeCell ref="H26:I26"/>
    <mergeCell ref="H27:I27"/>
    <mergeCell ref="H28:I28"/>
    <mergeCell ref="H17:I17"/>
    <mergeCell ref="H18:I18"/>
    <mergeCell ref="H19:I19"/>
    <mergeCell ref="H20:I20"/>
    <mergeCell ref="H21:I21"/>
    <mergeCell ref="H22:I22"/>
    <mergeCell ref="H15:I15"/>
    <mergeCell ref="H16:I16"/>
    <mergeCell ref="H5:I5"/>
    <mergeCell ref="H6:I6"/>
    <mergeCell ref="H7:I7"/>
    <mergeCell ref="H8:I8"/>
    <mergeCell ref="H9:I9"/>
    <mergeCell ref="H10:I10"/>
    <mergeCell ref="H23:I23"/>
    <mergeCell ref="H4:I4"/>
    <mergeCell ref="A1:C2"/>
    <mergeCell ref="D1:D2"/>
    <mergeCell ref="E1:F2"/>
    <mergeCell ref="H3:I3"/>
    <mergeCell ref="H11:I11"/>
    <mergeCell ref="H12:I12"/>
    <mergeCell ref="H13:I13"/>
    <mergeCell ref="H14:I14"/>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28"/>
  <sheetViews>
    <sheetView showGridLines="0" view="pageBreakPreview" zoomScale="85" zoomScaleNormal="90" zoomScaleSheetLayoutView="85" workbookViewId="0">
      <selection activeCell="H16" sqref="H16:I16"/>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5" width="9" style="3"/>
    <col min="226" max="226" width="5.7265625" style="3" customWidth="1"/>
    <col min="227" max="228" width="29.6328125" style="3" customWidth="1"/>
    <col min="229" max="229" width="10.26953125" style="3" customWidth="1"/>
    <col min="230" max="230" width="5.7265625" style="3" customWidth="1"/>
    <col min="231" max="231" width="13.6328125" style="3" customWidth="1"/>
    <col min="232" max="232" width="14.6328125" style="3" customWidth="1"/>
    <col min="233" max="233" width="5.08984375" style="3" customWidth="1"/>
    <col min="234" max="234" width="12.6328125" style="3" customWidth="1"/>
    <col min="235" max="235" width="1.6328125" style="3" customWidth="1"/>
    <col min="236" max="236" width="11.7265625" style="3" bestFit="1" customWidth="1"/>
    <col min="237" max="237" width="13" style="3" bestFit="1" customWidth="1"/>
    <col min="238" max="241" width="11.7265625" style="3" bestFit="1" customWidth="1"/>
    <col min="242" max="242" width="10.453125" style="3" customWidth="1"/>
    <col min="243" max="243" width="0.90625" style="3" customWidth="1"/>
    <col min="244" max="244" width="5.6328125" style="3" customWidth="1"/>
    <col min="245" max="245" width="9" style="3" customWidth="1"/>
    <col min="246" max="246" width="5.6328125" style="3" customWidth="1"/>
    <col min="247" max="247" width="9" style="3" customWidth="1"/>
    <col min="248" max="248" width="5.6328125" style="3" customWidth="1"/>
    <col min="249" max="249" width="9" style="3" customWidth="1"/>
    <col min="250" max="250" width="5.6328125" style="3" customWidth="1"/>
    <col min="251" max="251" width="9" style="3" customWidth="1"/>
    <col min="252" max="252" width="5.6328125" style="3" customWidth="1"/>
    <col min="253" max="253" width="9" style="3" customWidth="1"/>
    <col min="254" max="254" width="9" style="3"/>
    <col min="255" max="255" width="0.90625" style="3" customWidth="1"/>
    <col min="256" max="256" width="4.453125" style="3" customWidth="1"/>
    <col min="257" max="257" width="9" style="3"/>
    <col min="258" max="258" width="11.08984375" style="3" customWidth="1"/>
    <col min="259" max="259" width="0.90625" style="3" customWidth="1"/>
    <col min="260" max="260" width="4.6328125" style="3" customWidth="1"/>
    <col min="261" max="261" width="22.6328125" style="3" customWidth="1"/>
    <col min="262" max="265" width="0" style="3" hidden="1" customWidth="1"/>
    <col min="266" max="481" width="9" style="3"/>
    <col min="482" max="482" width="5.7265625" style="3" customWidth="1"/>
    <col min="483" max="484" width="29.6328125" style="3" customWidth="1"/>
    <col min="485" max="485" width="10.26953125" style="3" customWidth="1"/>
    <col min="486" max="486" width="5.7265625" style="3" customWidth="1"/>
    <col min="487" max="487" width="13.6328125" style="3" customWidth="1"/>
    <col min="488" max="488" width="14.6328125" style="3" customWidth="1"/>
    <col min="489" max="489" width="5.08984375" style="3" customWidth="1"/>
    <col min="490" max="490" width="12.6328125" style="3" customWidth="1"/>
    <col min="491" max="491" width="1.6328125" style="3" customWidth="1"/>
    <col min="492" max="492" width="11.7265625" style="3" bestFit="1" customWidth="1"/>
    <col min="493" max="493" width="13" style="3" bestFit="1" customWidth="1"/>
    <col min="494" max="497" width="11.7265625" style="3" bestFit="1" customWidth="1"/>
    <col min="498" max="498" width="10.453125" style="3" customWidth="1"/>
    <col min="499" max="499" width="0.90625" style="3" customWidth="1"/>
    <col min="500" max="500" width="5.6328125" style="3" customWidth="1"/>
    <col min="501" max="501" width="9" style="3" customWidth="1"/>
    <col min="502" max="502" width="5.6328125" style="3" customWidth="1"/>
    <col min="503" max="503" width="9" style="3" customWidth="1"/>
    <col min="504" max="504" width="5.6328125" style="3" customWidth="1"/>
    <col min="505" max="505" width="9" style="3" customWidth="1"/>
    <col min="506" max="506" width="5.6328125" style="3" customWidth="1"/>
    <col min="507" max="507" width="9" style="3" customWidth="1"/>
    <col min="508" max="508" width="5.6328125" style="3" customWidth="1"/>
    <col min="509" max="509" width="9" style="3" customWidth="1"/>
    <col min="510" max="510" width="9" style="3"/>
    <col min="511" max="511" width="0.90625" style="3" customWidth="1"/>
    <col min="512" max="512" width="4.453125" style="3" customWidth="1"/>
    <col min="513" max="513" width="9" style="3"/>
    <col min="514" max="514" width="11.08984375" style="3" customWidth="1"/>
    <col min="515" max="515" width="0.90625" style="3" customWidth="1"/>
    <col min="516" max="516" width="4.6328125" style="3" customWidth="1"/>
    <col min="517" max="517" width="22.6328125" style="3" customWidth="1"/>
    <col min="518" max="521" width="0" style="3" hidden="1" customWidth="1"/>
    <col min="522" max="737" width="9" style="3"/>
    <col min="738" max="738" width="5.7265625" style="3" customWidth="1"/>
    <col min="739" max="740" width="29.6328125" style="3" customWidth="1"/>
    <col min="741" max="741" width="10.26953125" style="3" customWidth="1"/>
    <col min="742" max="742" width="5.7265625" style="3" customWidth="1"/>
    <col min="743" max="743" width="13.6328125" style="3" customWidth="1"/>
    <col min="744" max="744" width="14.6328125" style="3" customWidth="1"/>
    <col min="745" max="745" width="5.08984375" style="3" customWidth="1"/>
    <col min="746" max="746" width="12.6328125" style="3" customWidth="1"/>
    <col min="747" max="747" width="1.6328125" style="3" customWidth="1"/>
    <col min="748" max="748" width="11.7265625" style="3" bestFit="1" customWidth="1"/>
    <col min="749" max="749" width="13" style="3" bestFit="1" customWidth="1"/>
    <col min="750" max="753" width="11.7265625" style="3" bestFit="1" customWidth="1"/>
    <col min="754" max="754" width="10.453125" style="3" customWidth="1"/>
    <col min="755" max="755" width="0.90625" style="3" customWidth="1"/>
    <col min="756" max="756" width="5.6328125" style="3" customWidth="1"/>
    <col min="757" max="757" width="9" style="3" customWidth="1"/>
    <col min="758" max="758" width="5.6328125" style="3" customWidth="1"/>
    <col min="759" max="759" width="9" style="3" customWidth="1"/>
    <col min="760" max="760" width="5.6328125" style="3" customWidth="1"/>
    <col min="761" max="761" width="9" style="3" customWidth="1"/>
    <col min="762" max="762" width="5.6328125" style="3" customWidth="1"/>
    <col min="763" max="763" width="9" style="3" customWidth="1"/>
    <col min="764" max="764" width="5.6328125" style="3" customWidth="1"/>
    <col min="765" max="765" width="9" style="3" customWidth="1"/>
    <col min="766" max="766" width="9" style="3"/>
    <col min="767" max="767" width="0.90625" style="3" customWidth="1"/>
    <col min="768" max="768" width="4.453125" style="3" customWidth="1"/>
    <col min="769" max="769" width="9" style="3"/>
    <col min="770" max="770" width="11.08984375" style="3" customWidth="1"/>
    <col min="771" max="771" width="0.90625" style="3" customWidth="1"/>
    <col min="772" max="772" width="4.6328125" style="3" customWidth="1"/>
    <col min="773" max="773" width="22.6328125" style="3" customWidth="1"/>
    <col min="774" max="777" width="0" style="3" hidden="1" customWidth="1"/>
    <col min="778" max="993" width="9" style="3"/>
    <col min="994" max="994" width="5.7265625" style="3" customWidth="1"/>
    <col min="995" max="996" width="29.6328125" style="3" customWidth="1"/>
    <col min="997" max="997" width="10.26953125" style="3" customWidth="1"/>
    <col min="998" max="998" width="5.7265625" style="3" customWidth="1"/>
    <col min="999" max="999" width="13.6328125" style="3" customWidth="1"/>
    <col min="1000" max="1000" width="14.6328125" style="3" customWidth="1"/>
    <col min="1001" max="1001" width="5.08984375" style="3" customWidth="1"/>
    <col min="1002" max="1002" width="12.6328125" style="3" customWidth="1"/>
    <col min="1003" max="1003" width="1.6328125" style="3" customWidth="1"/>
    <col min="1004" max="1004" width="11.7265625" style="3" bestFit="1" customWidth="1"/>
    <col min="1005" max="1005" width="13" style="3" bestFit="1" customWidth="1"/>
    <col min="1006" max="1009" width="11.7265625" style="3" bestFit="1" customWidth="1"/>
    <col min="1010" max="1010" width="10.453125" style="3" customWidth="1"/>
    <col min="1011" max="1011" width="0.90625" style="3" customWidth="1"/>
    <col min="1012" max="1012" width="5.6328125" style="3" customWidth="1"/>
    <col min="1013" max="1013" width="9" style="3" customWidth="1"/>
    <col min="1014" max="1014" width="5.6328125" style="3" customWidth="1"/>
    <col min="1015" max="1015" width="9" style="3" customWidth="1"/>
    <col min="1016" max="1016" width="5.6328125" style="3" customWidth="1"/>
    <col min="1017" max="1017" width="9" style="3" customWidth="1"/>
    <col min="1018" max="1018" width="5.6328125" style="3" customWidth="1"/>
    <col min="1019" max="1019" width="9" style="3" customWidth="1"/>
    <col min="1020" max="1020" width="5.6328125" style="3" customWidth="1"/>
    <col min="1021" max="1021" width="9" style="3" customWidth="1"/>
    <col min="1022" max="1022" width="9" style="3"/>
    <col min="1023" max="1023" width="0.90625" style="3" customWidth="1"/>
    <col min="1024" max="1024" width="4.453125" style="3" customWidth="1"/>
    <col min="1025" max="1025" width="9" style="3"/>
    <col min="1026" max="1026" width="11.08984375" style="3" customWidth="1"/>
    <col min="1027" max="1027" width="0.90625" style="3" customWidth="1"/>
    <col min="1028" max="1028" width="4.6328125" style="3" customWidth="1"/>
    <col min="1029" max="1029" width="22.6328125" style="3" customWidth="1"/>
    <col min="1030" max="1033" width="0" style="3" hidden="1" customWidth="1"/>
    <col min="1034" max="1249" width="9" style="3"/>
    <col min="1250" max="1250" width="5.7265625" style="3" customWidth="1"/>
    <col min="1251" max="1252" width="29.6328125" style="3" customWidth="1"/>
    <col min="1253" max="1253" width="10.26953125" style="3" customWidth="1"/>
    <col min="1254" max="1254" width="5.7265625" style="3" customWidth="1"/>
    <col min="1255" max="1255" width="13.6328125" style="3" customWidth="1"/>
    <col min="1256" max="1256" width="14.6328125" style="3" customWidth="1"/>
    <col min="1257" max="1257" width="5.08984375" style="3" customWidth="1"/>
    <col min="1258" max="1258" width="12.6328125" style="3" customWidth="1"/>
    <col min="1259" max="1259" width="1.6328125" style="3" customWidth="1"/>
    <col min="1260" max="1260" width="11.7265625" style="3" bestFit="1" customWidth="1"/>
    <col min="1261" max="1261" width="13" style="3" bestFit="1" customWidth="1"/>
    <col min="1262" max="1265" width="11.7265625" style="3" bestFit="1" customWidth="1"/>
    <col min="1266" max="1266" width="10.453125" style="3" customWidth="1"/>
    <col min="1267" max="1267" width="0.90625" style="3" customWidth="1"/>
    <col min="1268" max="1268" width="5.6328125" style="3" customWidth="1"/>
    <col min="1269" max="1269" width="9" style="3" customWidth="1"/>
    <col min="1270" max="1270" width="5.6328125" style="3" customWidth="1"/>
    <col min="1271" max="1271" width="9" style="3" customWidth="1"/>
    <col min="1272" max="1272" width="5.6328125" style="3" customWidth="1"/>
    <col min="1273" max="1273" width="9" style="3" customWidth="1"/>
    <col min="1274" max="1274" width="5.6328125" style="3" customWidth="1"/>
    <col min="1275" max="1275" width="9" style="3" customWidth="1"/>
    <col min="1276" max="1276" width="5.6328125" style="3" customWidth="1"/>
    <col min="1277" max="1277" width="9" style="3" customWidth="1"/>
    <col min="1278" max="1278" width="9" style="3"/>
    <col min="1279" max="1279" width="0.90625" style="3" customWidth="1"/>
    <col min="1280" max="1280" width="4.453125" style="3" customWidth="1"/>
    <col min="1281" max="1281" width="9" style="3"/>
    <col min="1282" max="1282" width="11.08984375" style="3" customWidth="1"/>
    <col min="1283" max="1283" width="0.90625" style="3" customWidth="1"/>
    <col min="1284" max="1284" width="4.6328125" style="3" customWidth="1"/>
    <col min="1285" max="1285" width="22.6328125" style="3" customWidth="1"/>
    <col min="1286" max="1289" width="0" style="3" hidden="1" customWidth="1"/>
    <col min="1290" max="1505" width="9" style="3"/>
    <col min="1506" max="1506" width="5.7265625" style="3" customWidth="1"/>
    <col min="1507" max="1508" width="29.6328125" style="3" customWidth="1"/>
    <col min="1509" max="1509" width="10.26953125" style="3" customWidth="1"/>
    <col min="1510" max="1510" width="5.7265625" style="3" customWidth="1"/>
    <col min="1511" max="1511" width="13.6328125" style="3" customWidth="1"/>
    <col min="1512" max="1512" width="14.6328125" style="3" customWidth="1"/>
    <col min="1513" max="1513" width="5.08984375" style="3" customWidth="1"/>
    <col min="1514" max="1514" width="12.6328125" style="3" customWidth="1"/>
    <col min="1515" max="1515" width="1.6328125" style="3" customWidth="1"/>
    <col min="1516" max="1516" width="11.7265625" style="3" bestFit="1" customWidth="1"/>
    <col min="1517" max="1517" width="13" style="3" bestFit="1" customWidth="1"/>
    <col min="1518" max="1521" width="11.7265625" style="3" bestFit="1" customWidth="1"/>
    <col min="1522" max="1522" width="10.453125" style="3" customWidth="1"/>
    <col min="1523" max="1523" width="0.90625" style="3" customWidth="1"/>
    <col min="1524" max="1524" width="5.6328125" style="3" customWidth="1"/>
    <col min="1525" max="1525" width="9" style="3" customWidth="1"/>
    <col min="1526" max="1526" width="5.6328125" style="3" customWidth="1"/>
    <col min="1527" max="1527" width="9" style="3" customWidth="1"/>
    <col min="1528" max="1528" width="5.6328125" style="3" customWidth="1"/>
    <col min="1529" max="1529" width="9" style="3" customWidth="1"/>
    <col min="1530" max="1530" width="5.6328125" style="3" customWidth="1"/>
    <col min="1531" max="1531" width="9" style="3" customWidth="1"/>
    <col min="1532" max="1532" width="5.6328125" style="3" customWidth="1"/>
    <col min="1533" max="1533" width="9" style="3" customWidth="1"/>
    <col min="1534" max="1534" width="9" style="3"/>
    <col min="1535" max="1535" width="0.90625" style="3" customWidth="1"/>
    <col min="1536" max="1536" width="4.453125" style="3" customWidth="1"/>
    <col min="1537" max="1537" width="9" style="3"/>
    <col min="1538" max="1538" width="11.08984375" style="3" customWidth="1"/>
    <col min="1539" max="1539" width="0.90625" style="3" customWidth="1"/>
    <col min="1540" max="1540" width="4.6328125" style="3" customWidth="1"/>
    <col min="1541" max="1541" width="22.6328125" style="3" customWidth="1"/>
    <col min="1542" max="1545" width="0" style="3" hidden="1" customWidth="1"/>
    <col min="1546" max="1761" width="9" style="3"/>
    <col min="1762" max="1762" width="5.7265625" style="3" customWidth="1"/>
    <col min="1763" max="1764" width="29.6328125" style="3" customWidth="1"/>
    <col min="1765" max="1765" width="10.26953125" style="3" customWidth="1"/>
    <col min="1766" max="1766" width="5.7265625" style="3" customWidth="1"/>
    <col min="1767" max="1767" width="13.6328125" style="3" customWidth="1"/>
    <col min="1768" max="1768" width="14.6328125" style="3" customWidth="1"/>
    <col min="1769" max="1769" width="5.08984375" style="3" customWidth="1"/>
    <col min="1770" max="1770" width="12.6328125" style="3" customWidth="1"/>
    <col min="1771" max="1771" width="1.6328125" style="3" customWidth="1"/>
    <col min="1772" max="1772" width="11.7265625" style="3" bestFit="1" customWidth="1"/>
    <col min="1773" max="1773" width="13" style="3" bestFit="1" customWidth="1"/>
    <col min="1774" max="1777" width="11.7265625" style="3" bestFit="1" customWidth="1"/>
    <col min="1778" max="1778" width="10.453125" style="3" customWidth="1"/>
    <col min="1779" max="1779" width="0.90625" style="3" customWidth="1"/>
    <col min="1780" max="1780" width="5.6328125" style="3" customWidth="1"/>
    <col min="1781" max="1781" width="9" style="3" customWidth="1"/>
    <col min="1782" max="1782" width="5.6328125" style="3" customWidth="1"/>
    <col min="1783" max="1783" width="9" style="3" customWidth="1"/>
    <col min="1784" max="1784" width="5.6328125" style="3" customWidth="1"/>
    <col min="1785" max="1785" width="9" style="3" customWidth="1"/>
    <col min="1786" max="1786" width="5.6328125" style="3" customWidth="1"/>
    <col min="1787" max="1787" width="9" style="3" customWidth="1"/>
    <col min="1788" max="1788" width="5.6328125" style="3" customWidth="1"/>
    <col min="1789" max="1789" width="9" style="3" customWidth="1"/>
    <col min="1790" max="1790" width="9" style="3"/>
    <col min="1791" max="1791" width="0.90625" style="3" customWidth="1"/>
    <col min="1792" max="1792" width="4.453125" style="3" customWidth="1"/>
    <col min="1793" max="1793" width="9" style="3"/>
    <col min="1794" max="1794" width="11.08984375" style="3" customWidth="1"/>
    <col min="1795" max="1795" width="0.90625" style="3" customWidth="1"/>
    <col min="1796" max="1796" width="4.6328125" style="3" customWidth="1"/>
    <col min="1797" max="1797" width="22.6328125" style="3" customWidth="1"/>
    <col min="1798" max="1801" width="0" style="3" hidden="1" customWidth="1"/>
    <col min="1802" max="2017" width="9" style="3"/>
    <col min="2018" max="2018" width="5.7265625" style="3" customWidth="1"/>
    <col min="2019" max="2020" width="29.6328125" style="3" customWidth="1"/>
    <col min="2021" max="2021" width="10.26953125" style="3" customWidth="1"/>
    <col min="2022" max="2022" width="5.7265625" style="3" customWidth="1"/>
    <col min="2023" max="2023" width="13.6328125" style="3" customWidth="1"/>
    <col min="2024" max="2024" width="14.6328125" style="3" customWidth="1"/>
    <col min="2025" max="2025" width="5.08984375" style="3" customWidth="1"/>
    <col min="2026" max="2026" width="12.6328125" style="3" customWidth="1"/>
    <col min="2027" max="2027" width="1.6328125" style="3" customWidth="1"/>
    <col min="2028" max="2028" width="11.7265625" style="3" bestFit="1" customWidth="1"/>
    <col min="2029" max="2029" width="13" style="3" bestFit="1" customWidth="1"/>
    <col min="2030" max="2033" width="11.7265625" style="3" bestFit="1" customWidth="1"/>
    <col min="2034" max="2034" width="10.453125" style="3" customWidth="1"/>
    <col min="2035" max="2035" width="0.90625" style="3" customWidth="1"/>
    <col min="2036" max="2036" width="5.6328125" style="3" customWidth="1"/>
    <col min="2037" max="2037" width="9" style="3" customWidth="1"/>
    <col min="2038" max="2038" width="5.6328125" style="3" customWidth="1"/>
    <col min="2039" max="2039" width="9" style="3" customWidth="1"/>
    <col min="2040" max="2040" width="5.6328125" style="3" customWidth="1"/>
    <col min="2041" max="2041" width="9" style="3" customWidth="1"/>
    <col min="2042" max="2042" width="5.6328125" style="3" customWidth="1"/>
    <col min="2043" max="2043" width="9" style="3" customWidth="1"/>
    <col min="2044" max="2044" width="5.6328125" style="3" customWidth="1"/>
    <col min="2045" max="2045" width="9" style="3" customWidth="1"/>
    <col min="2046" max="2046" width="9" style="3"/>
    <col min="2047" max="2047" width="0.90625" style="3" customWidth="1"/>
    <col min="2048" max="2048" width="4.453125" style="3" customWidth="1"/>
    <col min="2049" max="2049" width="9" style="3"/>
    <col min="2050" max="2050" width="11.08984375" style="3" customWidth="1"/>
    <col min="2051" max="2051" width="0.90625" style="3" customWidth="1"/>
    <col min="2052" max="2052" width="4.6328125" style="3" customWidth="1"/>
    <col min="2053" max="2053" width="22.6328125" style="3" customWidth="1"/>
    <col min="2054" max="2057" width="0" style="3" hidden="1" customWidth="1"/>
    <col min="2058" max="2273" width="9" style="3"/>
    <col min="2274" max="2274" width="5.7265625" style="3" customWidth="1"/>
    <col min="2275" max="2276" width="29.6328125" style="3" customWidth="1"/>
    <col min="2277" max="2277" width="10.26953125" style="3" customWidth="1"/>
    <col min="2278" max="2278" width="5.7265625" style="3" customWidth="1"/>
    <col min="2279" max="2279" width="13.6328125" style="3" customWidth="1"/>
    <col min="2280" max="2280" width="14.6328125" style="3" customWidth="1"/>
    <col min="2281" max="2281" width="5.08984375" style="3" customWidth="1"/>
    <col min="2282" max="2282" width="12.6328125" style="3" customWidth="1"/>
    <col min="2283" max="2283" width="1.6328125" style="3" customWidth="1"/>
    <col min="2284" max="2284" width="11.7265625" style="3" bestFit="1" customWidth="1"/>
    <col min="2285" max="2285" width="13" style="3" bestFit="1" customWidth="1"/>
    <col min="2286" max="2289" width="11.7265625" style="3" bestFit="1" customWidth="1"/>
    <col min="2290" max="2290" width="10.453125" style="3" customWidth="1"/>
    <col min="2291" max="2291" width="0.90625" style="3" customWidth="1"/>
    <col min="2292" max="2292" width="5.6328125" style="3" customWidth="1"/>
    <col min="2293" max="2293" width="9" style="3" customWidth="1"/>
    <col min="2294" max="2294" width="5.6328125" style="3" customWidth="1"/>
    <col min="2295" max="2295" width="9" style="3" customWidth="1"/>
    <col min="2296" max="2296" width="5.6328125" style="3" customWidth="1"/>
    <col min="2297" max="2297" width="9" style="3" customWidth="1"/>
    <col min="2298" max="2298" width="5.6328125" style="3" customWidth="1"/>
    <col min="2299" max="2299" width="9" style="3" customWidth="1"/>
    <col min="2300" max="2300" width="5.6328125" style="3" customWidth="1"/>
    <col min="2301" max="2301" width="9" style="3" customWidth="1"/>
    <col min="2302" max="2302" width="9" style="3"/>
    <col min="2303" max="2303" width="0.90625" style="3" customWidth="1"/>
    <col min="2304" max="2304" width="4.453125" style="3" customWidth="1"/>
    <col min="2305" max="2305" width="9" style="3"/>
    <col min="2306" max="2306" width="11.08984375" style="3" customWidth="1"/>
    <col min="2307" max="2307" width="0.90625" style="3" customWidth="1"/>
    <col min="2308" max="2308" width="4.6328125" style="3" customWidth="1"/>
    <col min="2309" max="2309" width="22.6328125" style="3" customWidth="1"/>
    <col min="2310" max="2313" width="0" style="3" hidden="1" customWidth="1"/>
    <col min="2314" max="2529" width="9" style="3"/>
    <col min="2530" max="2530" width="5.7265625" style="3" customWidth="1"/>
    <col min="2531" max="2532" width="29.6328125" style="3" customWidth="1"/>
    <col min="2533" max="2533" width="10.26953125" style="3" customWidth="1"/>
    <col min="2534" max="2534" width="5.7265625" style="3" customWidth="1"/>
    <col min="2535" max="2535" width="13.6328125" style="3" customWidth="1"/>
    <col min="2536" max="2536" width="14.6328125" style="3" customWidth="1"/>
    <col min="2537" max="2537" width="5.08984375" style="3" customWidth="1"/>
    <col min="2538" max="2538" width="12.6328125" style="3" customWidth="1"/>
    <col min="2539" max="2539" width="1.6328125" style="3" customWidth="1"/>
    <col min="2540" max="2540" width="11.7265625" style="3" bestFit="1" customWidth="1"/>
    <col min="2541" max="2541" width="13" style="3" bestFit="1" customWidth="1"/>
    <col min="2542" max="2545" width="11.7265625" style="3" bestFit="1" customWidth="1"/>
    <col min="2546" max="2546" width="10.453125" style="3" customWidth="1"/>
    <col min="2547" max="2547" width="0.90625" style="3" customWidth="1"/>
    <col min="2548" max="2548" width="5.6328125" style="3" customWidth="1"/>
    <col min="2549" max="2549" width="9" style="3" customWidth="1"/>
    <col min="2550" max="2550" width="5.6328125" style="3" customWidth="1"/>
    <col min="2551" max="2551" width="9" style="3" customWidth="1"/>
    <col min="2552" max="2552" width="5.6328125" style="3" customWidth="1"/>
    <col min="2553" max="2553" width="9" style="3" customWidth="1"/>
    <col min="2554" max="2554" width="5.6328125" style="3" customWidth="1"/>
    <col min="2555" max="2555" width="9" style="3" customWidth="1"/>
    <col min="2556" max="2556" width="5.6328125" style="3" customWidth="1"/>
    <col min="2557" max="2557" width="9" style="3" customWidth="1"/>
    <col min="2558" max="2558" width="9" style="3"/>
    <col min="2559" max="2559" width="0.90625" style="3" customWidth="1"/>
    <col min="2560" max="2560" width="4.453125" style="3" customWidth="1"/>
    <col min="2561" max="2561" width="9" style="3"/>
    <col min="2562" max="2562" width="11.08984375" style="3" customWidth="1"/>
    <col min="2563" max="2563" width="0.90625" style="3" customWidth="1"/>
    <col min="2564" max="2564" width="4.6328125" style="3" customWidth="1"/>
    <col min="2565" max="2565" width="22.6328125" style="3" customWidth="1"/>
    <col min="2566" max="2569" width="0" style="3" hidden="1" customWidth="1"/>
    <col min="2570" max="2785" width="9" style="3"/>
    <col min="2786" max="2786" width="5.7265625" style="3" customWidth="1"/>
    <col min="2787" max="2788" width="29.6328125" style="3" customWidth="1"/>
    <col min="2789" max="2789" width="10.26953125" style="3" customWidth="1"/>
    <col min="2790" max="2790" width="5.7265625" style="3" customWidth="1"/>
    <col min="2791" max="2791" width="13.6328125" style="3" customWidth="1"/>
    <col min="2792" max="2792" width="14.6328125" style="3" customWidth="1"/>
    <col min="2793" max="2793" width="5.08984375" style="3" customWidth="1"/>
    <col min="2794" max="2794" width="12.6328125" style="3" customWidth="1"/>
    <col min="2795" max="2795" width="1.6328125" style="3" customWidth="1"/>
    <col min="2796" max="2796" width="11.7265625" style="3" bestFit="1" customWidth="1"/>
    <col min="2797" max="2797" width="13" style="3" bestFit="1" customWidth="1"/>
    <col min="2798" max="2801" width="11.7265625" style="3" bestFit="1" customWidth="1"/>
    <col min="2802" max="2802" width="10.453125" style="3" customWidth="1"/>
    <col min="2803" max="2803" width="0.90625" style="3" customWidth="1"/>
    <col min="2804" max="2804" width="5.6328125" style="3" customWidth="1"/>
    <col min="2805" max="2805" width="9" style="3" customWidth="1"/>
    <col min="2806" max="2806" width="5.6328125" style="3" customWidth="1"/>
    <col min="2807" max="2807" width="9" style="3" customWidth="1"/>
    <col min="2808" max="2808" width="5.6328125" style="3" customWidth="1"/>
    <col min="2809" max="2809" width="9" style="3" customWidth="1"/>
    <col min="2810" max="2810" width="5.6328125" style="3" customWidth="1"/>
    <col min="2811" max="2811" width="9" style="3" customWidth="1"/>
    <col min="2812" max="2812" width="5.6328125" style="3" customWidth="1"/>
    <col min="2813" max="2813" width="9" style="3" customWidth="1"/>
    <col min="2814" max="2814" width="9" style="3"/>
    <col min="2815" max="2815" width="0.90625" style="3" customWidth="1"/>
    <col min="2816" max="2816" width="4.453125" style="3" customWidth="1"/>
    <col min="2817" max="2817" width="9" style="3"/>
    <col min="2818" max="2818" width="11.08984375" style="3" customWidth="1"/>
    <col min="2819" max="2819" width="0.90625" style="3" customWidth="1"/>
    <col min="2820" max="2820" width="4.6328125" style="3" customWidth="1"/>
    <col min="2821" max="2821" width="22.6328125" style="3" customWidth="1"/>
    <col min="2822" max="2825" width="0" style="3" hidden="1" customWidth="1"/>
    <col min="2826" max="3041" width="9" style="3"/>
    <col min="3042" max="3042" width="5.7265625" style="3" customWidth="1"/>
    <col min="3043" max="3044" width="29.6328125" style="3" customWidth="1"/>
    <col min="3045" max="3045" width="10.26953125" style="3" customWidth="1"/>
    <col min="3046" max="3046" width="5.7265625" style="3" customWidth="1"/>
    <col min="3047" max="3047" width="13.6328125" style="3" customWidth="1"/>
    <col min="3048" max="3048" width="14.6328125" style="3" customWidth="1"/>
    <col min="3049" max="3049" width="5.08984375" style="3" customWidth="1"/>
    <col min="3050" max="3050" width="12.6328125" style="3" customWidth="1"/>
    <col min="3051" max="3051" width="1.6328125" style="3" customWidth="1"/>
    <col min="3052" max="3052" width="11.7265625" style="3" bestFit="1" customWidth="1"/>
    <col min="3053" max="3053" width="13" style="3" bestFit="1" customWidth="1"/>
    <col min="3054" max="3057" width="11.7265625" style="3" bestFit="1" customWidth="1"/>
    <col min="3058" max="3058" width="10.453125" style="3" customWidth="1"/>
    <col min="3059" max="3059" width="0.90625" style="3" customWidth="1"/>
    <col min="3060" max="3060" width="5.6328125" style="3" customWidth="1"/>
    <col min="3061" max="3061" width="9" style="3" customWidth="1"/>
    <col min="3062" max="3062" width="5.6328125" style="3" customWidth="1"/>
    <col min="3063" max="3063" width="9" style="3" customWidth="1"/>
    <col min="3064" max="3064" width="5.6328125" style="3" customWidth="1"/>
    <col min="3065" max="3065" width="9" style="3" customWidth="1"/>
    <col min="3066" max="3066" width="5.6328125" style="3" customWidth="1"/>
    <col min="3067" max="3067" width="9" style="3" customWidth="1"/>
    <col min="3068" max="3068" width="5.6328125" style="3" customWidth="1"/>
    <col min="3069" max="3069" width="9" style="3" customWidth="1"/>
    <col min="3070" max="3070" width="9" style="3"/>
    <col min="3071" max="3071" width="0.90625" style="3" customWidth="1"/>
    <col min="3072" max="3072" width="4.453125" style="3" customWidth="1"/>
    <col min="3073" max="3073" width="9" style="3"/>
    <col min="3074" max="3074" width="11.08984375" style="3" customWidth="1"/>
    <col min="3075" max="3075" width="0.90625" style="3" customWidth="1"/>
    <col min="3076" max="3076" width="4.6328125" style="3" customWidth="1"/>
    <col min="3077" max="3077" width="22.6328125" style="3" customWidth="1"/>
    <col min="3078" max="3081" width="0" style="3" hidden="1" customWidth="1"/>
    <col min="3082" max="3297" width="9" style="3"/>
    <col min="3298" max="3298" width="5.7265625" style="3" customWidth="1"/>
    <col min="3299" max="3300" width="29.6328125" style="3" customWidth="1"/>
    <col min="3301" max="3301" width="10.26953125" style="3" customWidth="1"/>
    <col min="3302" max="3302" width="5.7265625" style="3" customWidth="1"/>
    <col min="3303" max="3303" width="13.6328125" style="3" customWidth="1"/>
    <col min="3304" max="3304" width="14.6328125" style="3" customWidth="1"/>
    <col min="3305" max="3305" width="5.08984375" style="3" customWidth="1"/>
    <col min="3306" max="3306" width="12.6328125" style="3" customWidth="1"/>
    <col min="3307" max="3307" width="1.6328125" style="3" customWidth="1"/>
    <col min="3308" max="3308" width="11.7265625" style="3" bestFit="1" customWidth="1"/>
    <col min="3309" max="3309" width="13" style="3" bestFit="1" customWidth="1"/>
    <col min="3310" max="3313" width="11.7265625" style="3" bestFit="1" customWidth="1"/>
    <col min="3314" max="3314" width="10.453125" style="3" customWidth="1"/>
    <col min="3315" max="3315" width="0.90625" style="3" customWidth="1"/>
    <col min="3316" max="3316" width="5.6328125" style="3" customWidth="1"/>
    <col min="3317" max="3317" width="9" style="3" customWidth="1"/>
    <col min="3318" max="3318" width="5.6328125" style="3" customWidth="1"/>
    <col min="3319" max="3319" width="9" style="3" customWidth="1"/>
    <col min="3320" max="3320" width="5.6328125" style="3" customWidth="1"/>
    <col min="3321" max="3321" width="9" style="3" customWidth="1"/>
    <col min="3322" max="3322" width="5.6328125" style="3" customWidth="1"/>
    <col min="3323" max="3323" width="9" style="3" customWidth="1"/>
    <col min="3324" max="3324" width="5.6328125" style="3" customWidth="1"/>
    <col min="3325" max="3325" width="9" style="3" customWidth="1"/>
    <col min="3326" max="3326" width="9" style="3"/>
    <col min="3327" max="3327" width="0.90625" style="3" customWidth="1"/>
    <col min="3328" max="3328" width="4.453125" style="3" customWidth="1"/>
    <col min="3329" max="3329" width="9" style="3"/>
    <col min="3330" max="3330" width="11.08984375" style="3" customWidth="1"/>
    <col min="3331" max="3331" width="0.90625" style="3" customWidth="1"/>
    <col min="3332" max="3332" width="4.6328125" style="3" customWidth="1"/>
    <col min="3333" max="3333" width="22.6328125" style="3" customWidth="1"/>
    <col min="3334" max="3337" width="0" style="3" hidden="1" customWidth="1"/>
    <col min="3338" max="3553" width="9" style="3"/>
    <col min="3554" max="3554" width="5.7265625" style="3" customWidth="1"/>
    <col min="3555" max="3556" width="29.6328125" style="3" customWidth="1"/>
    <col min="3557" max="3557" width="10.26953125" style="3" customWidth="1"/>
    <col min="3558" max="3558" width="5.7265625" style="3" customWidth="1"/>
    <col min="3559" max="3559" width="13.6328125" style="3" customWidth="1"/>
    <col min="3560" max="3560" width="14.6328125" style="3" customWidth="1"/>
    <col min="3561" max="3561" width="5.08984375" style="3" customWidth="1"/>
    <col min="3562" max="3562" width="12.6328125" style="3" customWidth="1"/>
    <col min="3563" max="3563" width="1.6328125" style="3" customWidth="1"/>
    <col min="3564" max="3564" width="11.7265625" style="3" bestFit="1" customWidth="1"/>
    <col min="3565" max="3565" width="13" style="3" bestFit="1" customWidth="1"/>
    <col min="3566" max="3569" width="11.7265625" style="3" bestFit="1" customWidth="1"/>
    <col min="3570" max="3570" width="10.453125" style="3" customWidth="1"/>
    <col min="3571" max="3571" width="0.90625" style="3" customWidth="1"/>
    <col min="3572" max="3572" width="5.6328125" style="3" customWidth="1"/>
    <col min="3573" max="3573" width="9" style="3" customWidth="1"/>
    <col min="3574" max="3574" width="5.6328125" style="3" customWidth="1"/>
    <col min="3575" max="3575" width="9" style="3" customWidth="1"/>
    <col min="3576" max="3576" width="5.6328125" style="3" customWidth="1"/>
    <col min="3577" max="3577" width="9" style="3" customWidth="1"/>
    <col min="3578" max="3578" width="5.6328125" style="3" customWidth="1"/>
    <col min="3579" max="3579" width="9" style="3" customWidth="1"/>
    <col min="3580" max="3580" width="5.6328125" style="3" customWidth="1"/>
    <col min="3581" max="3581" width="9" style="3" customWidth="1"/>
    <col min="3582" max="3582" width="9" style="3"/>
    <col min="3583" max="3583" width="0.90625" style="3" customWidth="1"/>
    <col min="3584" max="3584" width="4.453125" style="3" customWidth="1"/>
    <col min="3585" max="3585" width="9" style="3"/>
    <col min="3586" max="3586" width="11.08984375" style="3" customWidth="1"/>
    <col min="3587" max="3587" width="0.90625" style="3" customWidth="1"/>
    <col min="3588" max="3588" width="4.6328125" style="3" customWidth="1"/>
    <col min="3589" max="3589" width="22.6328125" style="3" customWidth="1"/>
    <col min="3590" max="3593" width="0" style="3" hidden="1" customWidth="1"/>
    <col min="3594" max="3809" width="9" style="3"/>
    <col min="3810" max="3810" width="5.7265625" style="3" customWidth="1"/>
    <col min="3811" max="3812" width="29.6328125" style="3" customWidth="1"/>
    <col min="3813" max="3813" width="10.26953125" style="3" customWidth="1"/>
    <col min="3814" max="3814" width="5.7265625" style="3" customWidth="1"/>
    <col min="3815" max="3815" width="13.6328125" style="3" customWidth="1"/>
    <col min="3816" max="3816" width="14.6328125" style="3" customWidth="1"/>
    <col min="3817" max="3817" width="5.08984375" style="3" customWidth="1"/>
    <col min="3818" max="3818" width="12.6328125" style="3" customWidth="1"/>
    <col min="3819" max="3819" width="1.6328125" style="3" customWidth="1"/>
    <col min="3820" max="3820" width="11.7265625" style="3" bestFit="1" customWidth="1"/>
    <col min="3821" max="3821" width="13" style="3" bestFit="1" customWidth="1"/>
    <col min="3822" max="3825" width="11.7265625" style="3" bestFit="1" customWidth="1"/>
    <col min="3826" max="3826" width="10.453125" style="3" customWidth="1"/>
    <col min="3827" max="3827" width="0.90625" style="3" customWidth="1"/>
    <col min="3828" max="3828" width="5.6328125" style="3" customWidth="1"/>
    <col min="3829" max="3829" width="9" style="3" customWidth="1"/>
    <col min="3830" max="3830" width="5.6328125" style="3" customWidth="1"/>
    <col min="3831" max="3831" width="9" style="3" customWidth="1"/>
    <col min="3832" max="3832" width="5.6328125" style="3" customWidth="1"/>
    <col min="3833" max="3833" width="9" style="3" customWidth="1"/>
    <col min="3834" max="3834" width="5.6328125" style="3" customWidth="1"/>
    <col min="3835" max="3835" width="9" style="3" customWidth="1"/>
    <col min="3836" max="3836" width="5.6328125" style="3" customWidth="1"/>
    <col min="3837" max="3837" width="9" style="3" customWidth="1"/>
    <col min="3838" max="3838" width="9" style="3"/>
    <col min="3839" max="3839" width="0.90625" style="3" customWidth="1"/>
    <col min="3840" max="3840" width="4.453125" style="3" customWidth="1"/>
    <col min="3841" max="3841" width="9" style="3"/>
    <col min="3842" max="3842" width="11.08984375" style="3" customWidth="1"/>
    <col min="3843" max="3843" width="0.90625" style="3" customWidth="1"/>
    <col min="3844" max="3844" width="4.6328125" style="3" customWidth="1"/>
    <col min="3845" max="3845" width="22.6328125" style="3" customWidth="1"/>
    <col min="3846" max="3849" width="0" style="3" hidden="1" customWidth="1"/>
    <col min="3850" max="4065" width="9" style="3"/>
    <col min="4066" max="4066" width="5.7265625" style="3" customWidth="1"/>
    <col min="4067" max="4068" width="29.6328125" style="3" customWidth="1"/>
    <col min="4069" max="4069" width="10.26953125" style="3" customWidth="1"/>
    <col min="4070" max="4070" width="5.7265625" style="3" customWidth="1"/>
    <col min="4071" max="4071" width="13.6328125" style="3" customWidth="1"/>
    <col min="4072" max="4072" width="14.6328125" style="3" customWidth="1"/>
    <col min="4073" max="4073" width="5.08984375" style="3" customWidth="1"/>
    <col min="4074" max="4074" width="12.6328125" style="3" customWidth="1"/>
    <col min="4075" max="4075" width="1.6328125" style="3" customWidth="1"/>
    <col min="4076" max="4076" width="11.7265625" style="3" bestFit="1" customWidth="1"/>
    <col min="4077" max="4077" width="13" style="3" bestFit="1" customWidth="1"/>
    <col min="4078" max="4081" width="11.7265625" style="3" bestFit="1" customWidth="1"/>
    <col min="4082" max="4082" width="10.453125" style="3" customWidth="1"/>
    <col min="4083" max="4083" width="0.90625" style="3" customWidth="1"/>
    <col min="4084" max="4084" width="5.6328125" style="3" customWidth="1"/>
    <col min="4085" max="4085" width="9" style="3" customWidth="1"/>
    <col min="4086" max="4086" width="5.6328125" style="3" customWidth="1"/>
    <col min="4087" max="4087" width="9" style="3" customWidth="1"/>
    <col min="4088" max="4088" width="5.6328125" style="3" customWidth="1"/>
    <col min="4089" max="4089" width="9" style="3" customWidth="1"/>
    <col min="4090" max="4090" width="5.6328125" style="3" customWidth="1"/>
    <col min="4091" max="4091" width="9" style="3" customWidth="1"/>
    <col min="4092" max="4092" width="5.6328125" style="3" customWidth="1"/>
    <col min="4093" max="4093" width="9" style="3" customWidth="1"/>
    <col min="4094" max="4094" width="9" style="3"/>
    <col min="4095" max="4095" width="0.90625" style="3" customWidth="1"/>
    <col min="4096" max="4096" width="4.453125" style="3" customWidth="1"/>
    <col min="4097" max="4097" width="9" style="3"/>
    <col min="4098" max="4098" width="11.08984375" style="3" customWidth="1"/>
    <col min="4099" max="4099" width="0.90625" style="3" customWidth="1"/>
    <col min="4100" max="4100" width="4.6328125" style="3" customWidth="1"/>
    <col min="4101" max="4101" width="22.6328125" style="3" customWidth="1"/>
    <col min="4102" max="4105" width="0" style="3" hidden="1" customWidth="1"/>
    <col min="4106" max="4321" width="9" style="3"/>
    <col min="4322" max="4322" width="5.7265625" style="3" customWidth="1"/>
    <col min="4323" max="4324" width="29.6328125" style="3" customWidth="1"/>
    <col min="4325" max="4325" width="10.26953125" style="3" customWidth="1"/>
    <col min="4326" max="4326" width="5.7265625" style="3" customWidth="1"/>
    <col min="4327" max="4327" width="13.6328125" style="3" customWidth="1"/>
    <col min="4328" max="4328" width="14.6328125" style="3" customWidth="1"/>
    <col min="4329" max="4329" width="5.08984375" style="3" customWidth="1"/>
    <col min="4330" max="4330" width="12.6328125" style="3" customWidth="1"/>
    <col min="4331" max="4331" width="1.6328125" style="3" customWidth="1"/>
    <col min="4332" max="4332" width="11.7265625" style="3" bestFit="1" customWidth="1"/>
    <col min="4333" max="4333" width="13" style="3" bestFit="1" customWidth="1"/>
    <col min="4334" max="4337" width="11.7265625" style="3" bestFit="1" customWidth="1"/>
    <col min="4338" max="4338" width="10.453125" style="3" customWidth="1"/>
    <col min="4339" max="4339" width="0.90625" style="3" customWidth="1"/>
    <col min="4340" max="4340" width="5.6328125" style="3" customWidth="1"/>
    <col min="4341" max="4341" width="9" style="3" customWidth="1"/>
    <col min="4342" max="4342" width="5.6328125" style="3" customWidth="1"/>
    <col min="4343" max="4343" width="9" style="3" customWidth="1"/>
    <col min="4344" max="4344" width="5.6328125" style="3" customWidth="1"/>
    <col min="4345" max="4345" width="9" style="3" customWidth="1"/>
    <col min="4346" max="4346" width="5.6328125" style="3" customWidth="1"/>
    <col min="4347" max="4347" width="9" style="3" customWidth="1"/>
    <col min="4348" max="4348" width="5.6328125" style="3" customWidth="1"/>
    <col min="4349" max="4349" width="9" style="3" customWidth="1"/>
    <col min="4350" max="4350" width="9" style="3"/>
    <col min="4351" max="4351" width="0.90625" style="3" customWidth="1"/>
    <col min="4352" max="4352" width="4.453125" style="3" customWidth="1"/>
    <col min="4353" max="4353" width="9" style="3"/>
    <col min="4354" max="4354" width="11.08984375" style="3" customWidth="1"/>
    <col min="4355" max="4355" width="0.90625" style="3" customWidth="1"/>
    <col min="4356" max="4356" width="4.6328125" style="3" customWidth="1"/>
    <col min="4357" max="4357" width="22.6328125" style="3" customWidth="1"/>
    <col min="4358" max="4361" width="0" style="3" hidden="1" customWidth="1"/>
    <col min="4362" max="4577" width="9" style="3"/>
    <col min="4578" max="4578" width="5.7265625" style="3" customWidth="1"/>
    <col min="4579" max="4580" width="29.6328125" style="3" customWidth="1"/>
    <col min="4581" max="4581" width="10.26953125" style="3" customWidth="1"/>
    <col min="4582" max="4582" width="5.7265625" style="3" customWidth="1"/>
    <col min="4583" max="4583" width="13.6328125" style="3" customWidth="1"/>
    <col min="4584" max="4584" width="14.6328125" style="3" customWidth="1"/>
    <col min="4585" max="4585" width="5.08984375" style="3" customWidth="1"/>
    <col min="4586" max="4586" width="12.6328125" style="3" customWidth="1"/>
    <col min="4587" max="4587" width="1.6328125" style="3" customWidth="1"/>
    <col min="4588" max="4588" width="11.7265625" style="3" bestFit="1" customWidth="1"/>
    <col min="4589" max="4589" width="13" style="3" bestFit="1" customWidth="1"/>
    <col min="4590" max="4593" width="11.7265625" style="3" bestFit="1" customWidth="1"/>
    <col min="4594" max="4594" width="10.453125" style="3" customWidth="1"/>
    <col min="4595" max="4595" width="0.90625" style="3" customWidth="1"/>
    <col min="4596" max="4596" width="5.6328125" style="3" customWidth="1"/>
    <col min="4597" max="4597" width="9" style="3" customWidth="1"/>
    <col min="4598" max="4598" width="5.6328125" style="3" customWidth="1"/>
    <col min="4599" max="4599" width="9" style="3" customWidth="1"/>
    <col min="4600" max="4600" width="5.6328125" style="3" customWidth="1"/>
    <col min="4601" max="4601" width="9" style="3" customWidth="1"/>
    <col min="4602" max="4602" width="5.6328125" style="3" customWidth="1"/>
    <col min="4603" max="4603" width="9" style="3" customWidth="1"/>
    <col min="4604" max="4604" width="5.6328125" style="3" customWidth="1"/>
    <col min="4605" max="4605" width="9" style="3" customWidth="1"/>
    <col min="4606" max="4606" width="9" style="3"/>
    <col min="4607" max="4607" width="0.90625" style="3" customWidth="1"/>
    <col min="4608" max="4608" width="4.453125" style="3" customWidth="1"/>
    <col min="4609" max="4609" width="9" style="3"/>
    <col min="4610" max="4610" width="11.08984375" style="3" customWidth="1"/>
    <col min="4611" max="4611" width="0.90625" style="3" customWidth="1"/>
    <col min="4612" max="4612" width="4.6328125" style="3" customWidth="1"/>
    <col min="4613" max="4613" width="22.6328125" style="3" customWidth="1"/>
    <col min="4614" max="4617" width="0" style="3" hidden="1" customWidth="1"/>
    <col min="4618" max="4833" width="9" style="3"/>
    <col min="4834" max="4834" width="5.7265625" style="3" customWidth="1"/>
    <col min="4835" max="4836" width="29.6328125" style="3" customWidth="1"/>
    <col min="4837" max="4837" width="10.26953125" style="3" customWidth="1"/>
    <col min="4838" max="4838" width="5.7265625" style="3" customWidth="1"/>
    <col min="4839" max="4839" width="13.6328125" style="3" customWidth="1"/>
    <col min="4840" max="4840" width="14.6328125" style="3" customWidth="1"/>
    <col min="4841" max="4841" width="5.08984375" style="3" customWidth="1"/>
    <col min="4842" max="4842" width="12.6328125" style="3" customWidth="1"/>
    <col min="4843" max="4843" width="1.6328125" style="3" customWidth="1"/>
    <col min="4844" max="4844" width="11.7265625" style="3" bestFit="1" customWidth="1"/>
    <col min="4845" max="4845" width="13" style="3" bestFit="1" customWidth="1"/>
    <col min="4846" max="4849" width="11.7265625" style="3" bestFit="1" customWidth="1"/>
    <col min="4850" max="4850" width="10.453125" style="3" customWidth="1"/>
    <col min="4851" max="4851" width="0.90625" style="3" customWidth="1"/>
    <col min="4852" max="4852" width="5.6328125" style="3" customWidth="1"/>
    <col min="4853" max="4853" width="9" style="3" customWidth="1"/>
    <col min="4854" max="4854" width="5.6328125" style="3" customWidth="1"/>
    <col min="4855" max="4855" width="9" style="3" customWidth="1"/>
    <col min="4856" max="4856" width="5.6328125" style="3" customWidth="1"/>
    <col min="4857" max="4857" width="9" style="3" customWidth="1"/>
    <col min="4858" max="4858" width="5.6328125" style="3" customWidth="1"/>
    <col min="4859" max="4859" width="9" style="3" customWidth="1"/>
    <col min="4860" max="4860" width="5.6328125" style="3" customWidth="1"/>
    <col min="4861" max="4861" width="9" style="3" customWidth="1"/>
    <col min="4862" max="4862" width="9" style="3"/>
    <col min="4863" max="4863" width="0.90625" style="3" customWidth="1"/>
    <col min="4864" max="4864" width="4.453125" style="3" customWidth="1"/>
    <col min="4865" max="4865" width="9" style="3"/>
    <col min="4866" max="4866" width="11.08984375" style="3" customWidth="1"/>
    <col min="4867" max="4867" width="0.90625" style="3" customWidth="1"/>
    <col min="4868" max="4868" width="4.6328125" style="3" customWidth="1"/>
    <col min="4869" max="4869" width="22.6328125" style="3" customWidth="1"/>
    <col min="4870" max="4873" width="0" style="3" hidden="1" customWidth="1"/>
    <col min="4874" max="5089" width="9" style="3"/>
    <col min="5090" max="5090" width="5.7265625" style="3" customWidth="1"/>
    <col min="5091" max="5092" width="29.6328125" style="3" customWidth="1"/>
    <col min="5093" max="5093" width="10.26953125" style="3" customWidth="1"/>
    <col min="5094" max="5094" width="5.7265625" style="3" customWidth="1"/>
    <col min="5095" max="5095" width="13.6328125" style="3" customWidth="1"/>
    <col min="5096" max="5096" width="14.6328125" style="3" customWidth="1"/>
    <col min="5097" max="5097" width="5.08984375" style="3" customWidth="1"/>
    <col min="5098" max="5098" width="12.6328125" style="3" customWidth="1"/>
    <col min="5099" max="5099" width="1.6328125" style="3" customWidth="1"/>
    <col min="5100" max="5100" width="11.7265625" style="3" bestFit="1" customWidth="1"/>
    <col min="5101" max="5101" width="13" style="3" bestFit="1" customWidth="1"/>
    <col min="5102" max="5105" width="11.7265625" style="3" bestFit="1" customWidth="1"/>
    <col min="5106" max="5106" width="10.453125" style="3" customWidth="1"/>
    <col min="5107" max="5107" width="0.90625" style="3" customWidth="1"/>
    <col min="5108" max="5108" width="5.6328125" style="3" customWidth="1"/>
    <col min="5109" max="5109" width="9" style="3" customWidth="1"/>
    <col min="5110" max="5110" width="5.6328125" style="3" customWidth="1"/>
    <col min="5111" max="5111" width="9" style="3" customWidth="1"/>
    <col min="5112" max="5112" width="5.6328125" style="3" customWidth="1"/>
    <col min="5113" max="5113" width="9" style="3" customWidth="1"/>
    <col min="5114" max="5114" width="5.6328125" style="3" customWidth="1"/>
    <col min="5115" max="5115" width="9" style="3" customWidth="1"/>
    <col min="5116" max="5116" width="5.6328125" style="3" customWidth="1"/>
    <col min="5117" max="5117" width="9" style="3" customWidth="1"/>
    <col min="5118" max="5118" width="9" style="3"/>
    <col min="5119" max="5119" width="0.90625" style="3" customWidth="1"/>
    <col min="5120" max="5120" width="4.453125" style="3" customWidth="1"/>
    <col min="5121" max="5121" width="9" style="3"/>
    <col min="5122" max="5122" width="11.08984375" style="3" customWidth="1"/>
    <col min="5123" max="5123" width="0.90625" style="3" customWidth="1"/>
    <col min="5124" max="5124" width="4.6328125" style="3" customWidth="1"/>
    <col min="5125" max="5125" width="22.6328125" style="3" customWidth="1"/>
    <col min="5126" max="5129" width="0" style="3" hidden="1" customWidth="1"/>
    <col min="5130" max="5345" width="9" style="3"/>
    <col min="5346" max="5346" width="5.7265625" style="3" customWidth="1"/>
    <col min="5347" max="5348" width="29.6328125" style="3" customWidth="1"/>
    <col min="5349" max="5349" width="10.26953125" style="3" customWidth="1"/>
    <col min="5350" max="5350" width="5.7265625" style="3" customWidth="1"/>
    <col min="5351" max="5351" width="13.6328125" style="3" customWidth="1"/>
    <col min="5352" max="5352" width="14.6328125" style="3" customWidth="1"/>
    <col min="5353" max="5353" width="5.08984375" style="3" customWidth="1"/>
    <col min="5354" max="5354" width="12.6328125" style="3" customWidth="1"/>
    <col min="5355" max="5355" width="1.6328125" style="3" customWidth="1"/>
    <col min="5356" max="5356" width="11.7265625" style="3" bestFit="1" customWidth="1"/>
    <col min="5357" max="5357" width="13" style="3" bestFit="1" customWidth="1"/>
    <col min="5358" max="5361" width="11.7265625" style="3" bestFit="1" customWidth="1"/>
    <col min="5362" max="5362" width="10.453125" style="3" customWidth="1"/>
    <col min="5363" max="5363" width="0.90625" style="3" customWidth="1"/>
    <col min="5364" max="5364" width="5.6328125" style="3" customWidth="1"/>
    <col min="5365" max="5365" width="9" style="3" customWidth="1"/>
    <col min="5366" max="5366" width="5.6328125" style="3" customWidth="1"/>
    <col min="5367" max="5367" width="9" style="3" customWidth="1"/>
    <col min="5368" max="5368" width="5.6328125" style="3" customWidth="1"/>
    <col min="5369" max="5369" width="9" style="3" customWidth="1"/>
    <col min="5370" max="5370" width="5.6328125" style="3" customWidth="1"/>
    <col min="5371" max="5371" width="9" style="3" customWidth="1"/>
    <col min="5372" max="5372" width="5.6328125" style="3" customWidth="1"/>
    <col min="5373" max="5373" width="9" style="3" customWidth="1"/>
    <col min="5374" max="5374" width="9" style="3"/>
    <col min="5375" max="5375" width="0.90625" style="3" customWidth="1"/>
    <col min="5376" max="5376" width="4.453125" style="3" customWidth="1"/>
    <col min="5377" max="5377" width="9" style="3"/>
    <col min="5378" max="5378" width="11.08984375" style="3" customWidth="1"/>
    <col min="5379" max="5379" width="0.90625" style="3" customWidth="1"/>
    <col min="5380" max="5380" width="4.6328125" style="3" customWidth="1"/>
    <col min="5381" max="5381" width="22.6328125" style="3" customWidth="1"/>
    <col min="5382" max="5385" width="0" style="3" hidden="1" customWidth="1"/>
    <col min="5386" max="5601" width="9" style="3"/>
    <col min="5602" max="5602" width="5.7265625" style="3" customWidth="1"/>
    <col min="5603" max="5604" width="29.6328125" style="3" customWidth="1"/>
    <col min="5605" max="5605" width="10.26953125" style="3" customWidth="1"/>
    <col min="5606" max="5606" width="5.7265625" style="3" customWidth="1"/>
    <col min="5607" max="5607" width="13.6328125" style="3" customWidth="1"/>
    <col min="5608" max="5608" width="14.6328125" style="3" customWidth="1"/>
    <col min="5609" max="5609" width="5.08984375" style="3" customWidth="1"/>
    <col min="5610" max="5610" width="12.6328125" style="3" customWidth="1"/>
    <col min="5611" max="5611" width="1.6328125" style="3" customWidth="1"/>
    <col min="5612" max="5612" width="11.7265625" style="3" bestFit="1" customWidth="1"/>
    <col min="5613" max="5613" width="13" style="3" bestFit="1" customWidth="1"/>
    <col min="5614" max="5617" width="11.7265625" style="3" bestFit="1" customWidth="1"/>
    <col min="5618" max="5618" width="10.453125" style="3" customWidth="1"/>
    <col min="5619" max="5619" width="0.90625" style="3" customWidth="1"/>
    <col min="5620" max="5620" width="5.6328125" style="3" customWidth="1"/>
    <col min="5621" max="5621" width="9" style="3" customWidth="1"/>
    <col min="5622" max="5622" width="5.6328125" style="3" customWidth="1"/>
    <col min="5623" max="5623" width="9" style="3" customWidth="1"/>
    <col min="5624" max="5624" width="5.6328125" style="3" customWidth="1"/>
    <col min="5625" max="5625" width="9" style="3" customWidth="1"/>
    <col min="5626" max="5626" width="5.6328125" style="3" customWidth="1"/>
    <col min="5627" max="5627" width="9" style="3" customWidth="1"/>
    <col min="5628" max="5628" width="5.6328125" style="3" customWidth="1"/>
    <col min="5629" max="5629" width="9" style="3" customWidth="1"/>
    <col min="5630" max="5630" width="9" style="3"/>
    <col min="5631" max="5631" width="0.90625" style="3" customWidth="1"/>
    <col min="5632" max="5632" width="4.453125" style="3" customWidth="1"/>
    <col min="5633" max="5633" width="9" style="3"/>
    <col min="5634" max="5634" width="11.08984375" style="3" customWidth="1"/>
    <col min="5635" max="5635" width="0.90625" style="3" customWidth="1"/>
    <col min="5636" max="5636" width="4.6328125" style="3" customWidth="1"/>
    <col min="5637" max="5637" width="22.6328125" style="3" customWidth="1"/>
    <col min="5638" max="5641" width="0" style="3" hidden="1" customWidth="1"/>
    <col min="5642" max="5857" width="9" style="3"/>
    <col min="5858" max="5858" width="5.7265625" style="3" customWidth="1"/>
    <col min="5859" max="5860" width="29.6328125" style="3" customWidth="1"/>
    <col min="5861" max="5861" width="10.26953125" style="3" customWidth="1"/>
    <col min="5862" max="5862" width="5.7265625" style="3" customWidth="1"/>
    <col min="5863" max="5863" width="13.6328125" style="3" customWidth="1"/>
    <col min="5864" max="5864" width="14.6328125" style="3" customWidth="1"/>
    <col min="5865" max="5865" width="5.08984375" style="3" customWidth="1"/>
    <col min="5866" max="5866" width="12.6328125" style="3" customWidth="1"/>
    <col min="5867" max="5867" width="1.6328125" style="3" customWidth="1"/>
    <col min="5868" max="5868" width="11.7265625" style="3" bestFit="1" customWidth="1"/>
    <col min="5869" max="5869" width="13" style="3" bestFit="1" customWidth="1"/>
    <col min="5870" max="5873" width="11.7265625" style="3" bestFit="1" customWidth="1"/>
    <col min="5874" max="5874" width="10.453125" style="3" customWidth="1"/>
    <col min="5875" max="5875" width="0.90625" style="3" customWidth="1"/>
    <col min="5876" max="5876" width="5.6328125" style="3" customWidth="1"/>
    <col min="5877" max="5877" width="9" style="3" customWidth="1"/>
    <col min="5878" max="5878" width="5.6328125" style="3" customWidth="1"/>
    <col min="5879" max="5879" width="9" style="3" customWidth="1"/>
    <col min="5880" max="5880" width="5.6328125" style="3" customWidth="1"/>
    <col min="5881" max="5881" width="9" style="3" customWidth="1"/>
    <col min="5882" max="5882" width="5.6328125" style="3" customWidth="1"/>
    <col min="5883" max="5883" width="9" style="3" customWidth="1"/>
    <col min="5884" max="5884" width="5.6328125" style="3" customWidth="1"/>
    <col min="5885" max="5885" width="9" style="3" customWidth="1"/>
    <col min="5886" max="5886" width="9" style="3"/>
    <col min="5887" max="5887" width="0.90625" style="3" customWidth="1"/>
    <col min="5888" max="5888" width="4.453125" style="3" customWidth="1"/>
    <col min="5889" max="5889" width="9" style="3"/>
    <col min="5890" max="5890" width="11.08984375" style="3" customWidth="1"/>
    <col min="5891" max="5891" width="0.90625" style="3" customWidth="1"/>
    <col min="5892" max="5892" width="4.6328125" style="3" customWidth="1"/>
    <col min="5893" max="5893" width="22.6328125" style="3" customWidth="1"/>
    <col min="5894" max="5897" width="0" style="3" hidden="1" customWidth="1"/>
    <col min="5898" max="6113" width="9" style="3"/>
    <col min="6114" max="6114" width="5.7265625" style="3" customWidth="1"/>
    <col min="6115" max="6116" width="29.6328125" style="3" customWidth="1"/>
    <col min="6117" max="6117" width="10.26953125" style="3" customWidth="1"/>
    <col min="6118" max="6118" width="5.7265625" style="3" customWidth="1"/>
    <col min="6119" max="6119" width="13.6328125" style="3" customWidth="1"/>
    <col min="6120" max="6120" width="14.6328125" style="3" customWidth="1"/>
    <col min="6121" max="6121" width="5.08984375" style="3" customWidth="1"/>
    <col min="6122" max="6122" width="12.6328125" style="3" customWidth="1"/>
    <col min="6123" max="6123" width="1.6328125" style="3" customWidth="1"/>
    <col min="6124" max="6124" width="11.7265625" style="3" bestFit="1" customWidth="1"/>
    <col min="6125" max="6125" width="13" style="3" bestFit="1" customWidth="1"/>
    <col min="6126" max="6129" width="11.7265625" style="3" bestFit="1" customWidth="1"/>
    <col min="6130" max="6130" width="10.453125" style="3" customWidth="1"/>
    <col min="6131" max="6131" width="0.90625" style="3" customWidth="1"/>
    <col min="6132" max="6132" width="5.6328125" style="3" customWidth="1"/>
    <col min="6133" max="6133" width="9" style="3" customWidth="1"/>
    <col min="6134" max="6134" width="5.6328125" style="3" customWidth="1"/>
    <col min="6135" max="6135" width="9" style="3" customWidth="1"/>
    <col min="6136" max="6136" width="5.6328125" style="3" customWidth="1"/>
    <col min="6137" max="6137" width="9" style="3" customWidth="1"/>
    <col min="6138" max="6138" width="5.6328125" style="3" customWidth="1"/>
    <col min="6139" max="6139" width="9" style="3" customWidth="1"/>
    <col min="6140" max="6140" width="5.6328125" style="3" customWidth="1"/>
    <col min="6141" max="6141" width="9" style="3" customWidth="1"/>
    <col min="6142" max="6142" width="9" style="3"/>
    <col min="6143" max="6143" width="0.90625" style="3" customWidth="1"/>
    <col min="6144" max="6144" width="4.453125" style="3" customWidth="1"/>
    <col min="6145" max="6145" width="9" style="3"/>
    <col min="6146" max="6146" width="11.08984375" style="3" customWidth="1"/>
    <col min="6147" max="6147" width="0.90625" style="3" customWidth="1"/>
    <col min="6148" max="6148" width="4.6328125" style="3" customWidth="1"/>
    <col min="6149" max="6149" width="22.6328125" style="3" customWidth="1"/>
    <col min="6150" max="6153" width="0" style="3" hidden="1" customWidth="1"/>
    <col min="6154" max="6369" width="9" style="3"/>
    <col min="6370" max="6370" width="5.7265625" style="3" customWidth="1"/>
    <col min="6371" max="6372" width="29.6328125" style="3" customWidth="1"/>
    <col min="6373" max="6373" width="10.26953125" style="3" customWidth="1"/>
    <col min="6374" max="6374" width="5.7265625" style="3" customWidth="1"/>
    <col min="6375" max="6375" width="13.6328125" style="3" customWidth="1"/>
    <col min="6376" max="6376" width="14.6328125" style="3" customWidth="1"/>
    <col min="6377" max="6377" width="5.08984375" style="3" customWidth="1"/>
    <col min="6378" max="6378" width="12.6328125" style="3" customWidth="1"/>
    <col min="6379" max="6379" width="1.6328125" style="3" customWidth="1"/>
    <col min="6380" max="6380" width="11.7265625" style="3" bestFit="1" customWidth="1"/>
    <col min="6381" max="6381" width="13" style="3" bestFit="1" customWidth="1"/>
    <col min="6382" max="6385" width="11.7265625" style="3" bestFit="1" customWidth="1"/>
    <col min="6386" max="6386" width="10.453125" style="3" customWidth="1"/>
    <col min="6387" max="6387" width="0.90625" style="3" customWidth="1"/>
    <col min="6388" max="6388" width="5.6328125" style="3" customWidth="1"/>
    <col min="6389" max="6389" width="9" style="3" customWidth="1"/>
    <col min="6390" max="6390" width="5.6328125" style="3" customWidth="1"/>
    <col min="6391" max="6391" width="9" style="3" customWidth="1"/>
    <col min="6392" max="6392" width="5.6328125" style="3" customWidth="1"/>
    <col min="6393" max="6393" width="9" style="3" customWidth="1"/>
    <col min="6394" max="6394" width="5.6328125" style="3" customWidth="1"/>
    <col min="6395" max="6395" width="9" style="3" customWidth="1"/>
    <col min="6396" max="6396" width="5.6328125" style="3" customWidth="1"/>
    <col min="6397" max="6397" width="9" style="3" customWidth="1"/>
    <col min="6398" max="6398" width="9" style="3"/>
    <col min="6399" max="6399" width="0.90625" style="3" customWidth="1"/>
    <col min="6400" max="6400" width="4.453125" style="3" customWidth="1"/>
    <col min="6401" max="6401" width="9" style="3"/>
    <col min="6402" max="6402" width="11.08984375" style="3" customWidth="1"/>
    <col min="6403" max="6403" width="0.90625" style="3" customWidth="1"/>
    <col min="6404" max="6404" width="4.6328125" style="3" customWidth="1"/>
    <col min="6405" max="6405" width="22.6328125" style="3" customWidth="1"/>
    <col min="6406" max="6409" width="0" style="3" hidden="1" customWidth="1"/>
    <col min="6410" max="6625" width="9" style="3"/>
    <col min="6626" max="6626" width="5.7265625" style="3" customWidth="1"/>
    <col min="6627" max="6628" width="29.6328125" style="3" customWidth="1"/>
    <col min="6629" max="6629" width="10.26953125" style="3" customWidth="1"/>
    <col min="6630" max="6630" width="5.7265625" style="3" customWidth="1"/>
    <col min="6631" max="6631" width="13.6328125" style="3" customWidth="1"/>
    <col min="6632" max="6632" width="14.6328125" style="3" customWidth="1"/>
    <col min="6633" max="6633" width="5.08984375" style="3" customWidth="1"/>
    <col min="6634" max="6634" width="12.6328125" style="3" customWidth="1"/>
    <col min="6635" max="6635" width="1.6328125" style="3" customWidth="1"/>
    <col min="6636" max="6636" width="11.7265625" style="3" bestFit="1" customWidth="1"/>
    <col min="6637" max="6637" width="13" style="3" bestFit="1" customWidth="1"/>
    <col min="6638" max="6641" width="11.7265625" style="3" bestFit="1" customWidth="1"/>
    <col min="6642" max="6642" width="10.453125" style="3" customWidth="1"/>
    <col min="6643" max="6643" width="0.90625" style="3" customWidth="1"/>
    <col min="6644" max="6644" width="5.6328125" style="3" customWidth="1"/>
    <col min="6645" max="6645" width="9" style="3" customWidth="1"/>
    <col min="6646" max="6646" width="5.6328125" style="3" customWidth="1"/>
    <col min="6647" max="6647" width="9" style="3" customWidth="1"/>
    <col min="6648" max="6648" width="5.6328125" style="3" customWidth="1"/>
    <col min="6649" max="6649" width="9" style="3" customWidth="1"/>
    <col min="6650" max="6650" width="5.6328125" style="3" customWidth="1"/>
    <col min="6651" max="6651" width="9" style="3" customWidth="1"/>
    <col min="6652" max="6652" width="5.6328125" style="3" customWidth="1"/>
    <col min="6653" max="6653" width="9" style="3" customWidth="1"/>
    <col min="6654" max="6654" width="9" style="3"/>
    <col min="6655" max="6655" width="0.90625" style="3" customWidth="1"/>
    <col min="6656" max="6656" width="4.453125" style="3" customWidth="1"/>
    <col min="6657" max="6657" width="9" style="3"/>
    <col min="6658" max="6658" width="11.08984375" style="3" customWidth="1"/>
    <col min="6659" max="6659" width="0.90625" style="3" customWidth="1"/>
    <col min="6660" max="6660" width="4.6328125" style="3" customWidth="1"/>
    <col min="6661" max="6661" width="22.6328125" style="3" customWidth="1"/>
    <col min="6662" max="6665" width="0" style="3" hidden="1" customWidth="1"/>
    <col min="6666" max="6881" width="9" style="3"/>
    <col min="6882" max="6882" width="5.7265625" style="3" customWidth="1"/>
    <col min="6883" max="6884" width="29.6328125" style="3" customWidth="1"/>
    <col min="6885" max="6885" width="10.26953125" style="3" customWidth="1"/>
    <col min="6886" max="6886" width="5.7265625" style="3" customWidth="1"/>
    <col min="6887" max="6887" width="13.6328125" style="3" customWidth="1"/>
    <col min="6888" max="6888" width="14.6328125" style="3" customWidth="1"/>
    <col min="6889" max="6889" width="5.08984375" style="3" customWidth="1"/>
    <col min="6890" max="6890" width="12.6328125" style="3" customWidth="1"/>
    <col min="6891" max="6891" width="1.6328125" style="3" customWidth="1"/>
    <col min="6892" max="6892" width="11.7265625" style="3" bestFit="1" customWidth="1"/>
    <col min="6893" max="6893" width="13" style="3" bestFit="1" customWidth="1"/>
    <col min="6894" max="6897" width="11.7265625" style="3" bestFit="1" customWidth="1"/>
    <col min="6898" max="6898" width="10.453125" style="3" customWidth="1"/>
    <col min="6899" max="6899" width="0.90625" style="3" customWidth="1"/>
    <col min="6900" max="6900" width="5.6328125" style="3" customWidth="1"/>
    <col min="6901" max="6901" width="9" style="3" customWidth="1"/>
    <col min="6902" max="6902" width="5.6328125" style="3" customWidth="1"/>
    <col min="6903" max="6903" width="9" style="3" customWidth="1"/>
    <col min="6904" max="6904" width="5.6328125" style="3" customWidth="1"/>
    <col min="6905" max="6905" width="9" style="3" customWidth="1"/>
    <col min="6906" max="6906" width="5.6328125" style="3" customWidth="1"/>
    <col min="6907" max="6907" width="9" style="3" customWidth="1"/>
    <col min="6908" max="6908" width="5.6328125" style="3" customWidth="1"/>
    <col min="6909" max="6909" width="9" style="3" customWidth="1"/>
    <col min="6910" max="6910" width="9" style="3"/>
    <col min="6911" max="6911" width="0.90625" style="3" customWidth="1"/>
    <col min="6912" max="6912" width="4.453125" style="3" customWidth="1"/>
    <col min="6913" max="6913" width="9" style="3"/>
    <col min="6914" max="6914" width="11.08984375" style="3" customWidth="1"/>
    <col min="6915" max="6915" width="0.90625" style="3" customWidth="1"/>
    <col min="6916" max="6916" width="4.6328125" style="3" customWidth="1"/>
    <col min="6917" max="6917" width="22.6328125" style="3" customWidth="1"/>
    <col min="6918" max="6921" width="0" style="3" hidden="1" customWidth="1"/>
    <col min="6922" max="7137" width="9" style="3"/>
    <col min="7138" max="7138" width="5.7265625" style="3" customWidth="1"/>
    <col min="7139" max="7140" width="29.6328125" style="3" customWidth="1"/>
    <col min="7141" max="7141" width="10.26953125" style="3" customWidth="1"/>
    <col min="7142" max="7142" width="5.7265625" style="3" customWidth="1"/>
    <col min="7143" max="7143" width="13.6328125" style="3" customWidth="1"/>
    <col min="7144" max="7144" width="14.6328125" style="3" customWidth="1"/>
    <col min="7145" max="7145" width="5.08984375" style="3" customWidth="1"/>
    <col min="7146" max="7146" width="12.6328125" style="3" customWidth="1"/>
    <col min="7147" max="7147" width="1.6328125" style="3" customWidth="1"/>
    <col min="7148" max="7148" width="11.7265625" style="3" bestFit="1" customWidth="1"/>
    <col min="7149" max="7149" width="13" style="3" bestFit="1" customWidth="1"/>
    <col min="7150" max="7153" width="11.7265625" style="3" bestFit="1" customWidth="1"/>
    <col min="7154" max="7154" width="10.453125" style="3" customWidth="1"/>
    <col min="7155" max="7155" width="0.90625" style="3" customWidth="1"/>
    <col min="7156" max="7156" width="5.6328125" style="3" customWidth="1"/>
    <col min="7157" max="7157" width="9" style="3" customWidth="1"/>
    <col min="7158" max="7158" width="5.6328125" style="3" customWidth="1"/>
    <col min="7159" max="7159" width="9" style="3" customWidth="1"/>
    <col min="7160" max="7160" width="5.6328125" style="3" customWidth="1"/>
    <col min="7161" max="7161" width="9" style="3" customWidth="1"/>
    <col min="7162" max="7162" width="5.6328125" style="3" customWidth="1"/>
    <col min="7163" max="7163" width="9" style="3" customWidth="1"/>
    <col min="7164" max="7164" width="5.6328125" style="3" customWidth="1"/>
    <col min="7165" max="7165" width="9" style="3" customWidth="1"/>
    <col min="7166" max="7166" width="9" style="3"/>
    <col min="7167" max="7167" width="0.90625" style="3" customWidth="1"/>
    <col min="7168" max="7168" width="4.453125" style="3" customWidth="1"/>
    <col min="7169" max="7169" width="9" style="3"/>
    <col min="7170" max="7170" width="11.08984375" style="3" customWidth="1"/>
    <col min="7171" max="7171" width="0.90625" style="3" customWidth="1"/>
    <col min="7172" max="7172" width="4.6328125" style="3" customWidth="1"/>
    <col min="7173" max="7173" width="22.6328125" style="3" customWidth="1"/>
    <col min="7174" max="7177" width="0" style="3" hidden="1" customWidth="1"/>
    <col min="7178" max="7393" width="9" style="3"/>
    <col min="7394" max="7394" width="5.7265625" style="3" customWidth="1"/>
    <col min="7395" max="7396" width="29.6328125" style="3" customWidth="1"/>
    <col min="7397" max="7397" width="10.26953125" style="3" customWidth="1"/>
    <col min="7398" max="7398" width="5.7265625" style="3" customWidth="1"/>
    <col min="7399" max="7399" width="13.6328125" style="3" customWidth="1"/>
    <col min="7400" max="7400" width="14.6328125" style="3" customWidth="1"/>
    <col min="7401" max="7401" width="5.08984375" style="3" customWidth="1"/>
    <col min="7402" max="7402" width="12.6328125" style="3" customWidth="1"/>
    <col min="7403" max="7403" width="1.6328125" style="3" customWidth="1"/>
    <col min="7404" max="7404" width="11.7265625" style="3" bestFit="1" customWidth="1"/>
    <col min="7405" max="7405" width="13" style="3" bestFit="1" customWidth="1"/>
    <col min="7406" max="7409" width="11.7265625" style="3" bestFit="1" customWidth="1"/>
    <col min="7410" max="7410" width="10.453125" style="3" customWidth="1"/>
    <col min="7411" max="7411" width="0.90625" style="3" customWidth="1"/>
    <col min="7412" max="7412" width="5.6328125" style="3" customWidth="1"/>
    <col min="7413" max="7413" width="9" style="3" customWidth="1"/>
    <col min="7414" max="7414" width="5.6328125" style="3" customWidth="1"/>
    <col min="7415" max="7415" width="9" style="3" customWidth="1"/>
    <col min="7416" max="7416" width="5.6328125" style="3" customWidth="1"/>
    <col min="7417" max="7417" width="9" style="3" customWidth="1"/>
    <col min="7418" max="7418" width="5.6328125" style="3" customWidth="1"/>
    <col min="7419" max="7419" width="9" style="3" customWidth="1"/>
    <col min="7420" max="7420" width="5.6328125" style="3" customWidth="1"/>
    <col min="7421" max="7421" width="9" style="3" customWidth="1"/>
    <col min="7422" max="7422" width="9" style="3"/>
    <col min="7423" max="7423" width="0.90625" style="3" customWidth="1"/>
    <col min="7424" max="7424" width="4.453125" style="3" customWidth="1"/>
    <col min="7425" max="7425" width="9" style="3"/>
    <col min="7426" max="7426" width="11.08984375" style="3" customWidth="1"/>
    <col min="7427" max="7427" width="0.90625" style="3" customWidth="1"/>
    <col min="7428" max="7428" width="4.6328125" style="3" customWidth="1"/>
    <col min="7429" max="7429" width="22.6328125" style="3" customWidth="1"/>
    <col min="7430" max="7433" width="0" style="3" hidden="1" customWidth="1"/>
    <col min="7434" max="7649" width="9" style="3"/>
    <col min="7650" max="7650" width="5.7265625" style="3" customWidth="1"/>
    <col min="7651" max="7652" width="29.6328125" style="3" customWidth="1"/>
    <col min="7653" max="7653" width="10.26953125" style="3" customWidth="1"/>
    <col min="7654" max="7654" width="5.7265625" style="3" customWidth="1"/>
    <col min="7655" max="7655" width="13.6328125" style="3" customWidth="1"/>
    <col min="7656" max="7656" width="14.6328125" style="3" customWidth="1"/>
    <col min="7657" max="7657" width="5.08984375" style="3" customWidth="1"/>
    <col min="7658" max="7658" width="12.6328125" style="3" customWidth="1"/>
    <col min="7659" max="7659" width="1.6328125" style="3" customWidth="1"/>
    <col min="7660" max="7660" width="11.7265625" style="3" bestFit="1" customWidth="1"/>
    <col min="7661" max="7661" width="13" style="3" bestFit="1" customWidth="1"/>
    <col min="7662" max="7665" width="11.7265625" style="3" bestFit="1" customWidth="1"/>
    <col min="7666" max="7666" width="10.453125" style="3" customWidth="1"/>
    <col min="7667" max="7667" width="0.90625" style="3" customWidth="1"/>
    <col min="7668" max="7668" width="5.6328125" style="3" customWidth="1"/>
    <col min="7669" max="7669" width="9" style="3" customWidth="1"/>
    <col min="7670" max="7670" width="5.6328125" style="3" customWidth="1"/>
    <col min="7671" max="7671" width="9" style="3" customWidth="1"/>
    <col min="7672" max="7672" width="5.6328125" style="3" customWidth="1"/>
    <col min="7673" max="7673" width="9" style="3" customWidth="1"/>
    <col min="7674" max="7674" width="5.6328125" style="3" customWidth="1"/>
    <col min="7675" max="7675" width="9" style="3" customWidth="1"/>
    <col min="7676" max="7676" width="5.6328125" style="3" customWidth="1"/>
    <col min="7677" max="7677" width="9" style="3" customWidth="1"/>
    <col min="7678" max="7678" width="9" style="3"/>
    <col min="7679" max="7679" width="0.90625" style="3" customWidth="1"/>
    <col min="7680" max="7680" width="4.453125" style="3" customWidth="1"/>
    <col min="7681" max="7681" width="9" style="3"/>
    <col min="7682" max="7682" width="11.08984375" style="3" customWidth="1"/>
    <col min="7683" max="7683" width="0.90625" style="3" customWidth="1"/>
    <col min="7684" max="7684" width="4.6328125" style="3" customWidth="1"/>
    <col min="7685" max="7685" width="22.6328125" style="3" customWidth="1"/>
    <col min="7686" max="7689" width="0" style="3" hidden="1" customWidth="1"/>
    <col min="7690" max="7905" width="9" style="3"/>
    <col min="7906" max="7906" width="5.7265625" style="3" customWidth="1"/>
    <col min="7907" max="7908" width="29.6328125" style="3" customWidth="1"/>
    <col min="7909" max="7909" width="10.26953125" style="3" customWidth="1"/>
    <col min="7910" max="7910" width="5.7265625" style="3" customWidth="1"/>
    <col min="7911" max="7911" width="13.6328125" style="3" customWidth="1"/>
    <col min="7912" max="7912" width="14.6328125" style="3" customWidth="1"/>
    <col min="7913" max="7913" width="5.08984375" style="3" customWidth="1"/>
    <col min="7914" max="7914" width="12.6328125" style="3" customWidth="1"/>
    <col min="7915" max="7915" width="1.6328125" style="3" customWidth="1"/>
    <col min="7916" max="7916" width="11.7265625" style="3" bestFit="1" customWidth="1"/>
    <col min="7917" max="7917" width="13" style="3" bestFit="1" customWidth="1"/>
    <col min="7918" max="7921" width="11.7265625" style="3" bestFit="1" customWidth="1"/>
    <col min="7922" max="7922" width="10.453125" style="3" customWidth="1"/>
    <col min="7923" max="7923" width="0.90625" style="3" customWidth="1"/>
    <col min="7924" max="7924" width="5.6328125" style="3" customWidth="1"/>
    <col min="7925" max="7925" width="9" style="3" customWidth="1"/>
    <col min="7926" max="7926" width="5.6328125" style="3" customWidth="1"/>
    <col min="7927" max="7927" width="9" style="3" customWidth="1"/>
    <col min="7928" max="7928" width="5.6328125" style="3" customWidth="1"/>
    <col min="7929" max="7929" width="9" style="3" customWidth="1"/>
    <col min="7930" max="7930" width="5.6328125" style="3" customWidth="1"/>
    <col min="7931" max="7931" width="9" style="3" customWidth="1"/>
    <col min="7932" max="7932" width="5.6328125" style="3" customWidth="1"/>
    <col min="7933" max="7933" width="9" style="3" customWidth="1"/>
    <col min="7934" max="7934" width="9" style="3"/>
    <col min="7935" max="7935" width="0.90625" style="3" customWidth="1"/>
    <col min="7936" max="7936" width="4.453125" style="3" customWidth="1"/>
    <col min="7937" max="7937" width="9" style="3"/>
    <col min="7938" max="7938" width="11.08984375" style="3" customWidth="1"/>
    <col min="7939" max="7939" width="0.90625" style="3" customWidth="1"/>
    <col min="7940" max="7940" width="4.6328125" style="3" customWidth="1"/>
    <col min="7941" max="7941" width="22.6328125" style="3" customWidth="1"/>
    <col min="7942" max="7945" width="0" style="3" hidden="1" customWidth="1"/>
    <col min="7946" max="8161" width="9" style="3"/>
    <col min="8162" max="8162" width="5.7265625" style="3" customWidth="1"/>
    <col min="8163" max="8164" width="29.6328125" style="3" customWidth="1"/>
    <col min="8165" max="8165" width="10.26953125" style="3" customWidth="1"/>
    <col min="8166" max="8166" width="5.7265625" style="3" customWidth="1"/>
    <col min="8167" max="8167" width="13.6328125" style="3" customWidth="1"/>
    <col min="8168" max="8168" width="14.6328125" style="3" customWidth="1"/>
    <col min="8169" max="8169" width="5.08984375" style="3" customWidth="1"/>
    <col min="8170" max="8170" width="12.6328125" style="3" customWidth="1"/>
    <col min="8171" max="8171" width="1.6328125" style="3" customWidth="1"/>
    <col min="8172" max="8172" width="11.7265625" style="3" bestFit="1" customWidth="1"/>
    <col min="8173" max="8173" width="13" style="3" bestFit="1" customWidth="1"/>
    <col min="8174" max="8177" width="11.7265625" style="3" bestFit="1" customWidth="1"/>
    <col min="8178" max="8178" width="10.453125" style="3" customWidth="1"/>
    <col min="8179" max="8179" width="0.90625" style="3" customWidth="1"/>
    <col min="8180" max="8180" width="5.6328125" style="3" customWidth="1"/>
    <col min="8181" max="8181" width="9" style="3" customWidth="1"/>
    <col min="8182" max="8182" width="5.6328125" style="3" customWidth="1"/>
    <col min="8183" max="8183" width="9" style="3" customWidth="1"/>
    <col min="8184" max="8184" width="5.6328125" style="3" customWidth="1"/>
    <col min="8185" max="8185" width="9" style="3" customWidth="1"/>
    <col min="8186" max="8186" width="5.6328125" style="3" customWidth="1"/>
    <col min="8187" max="8187" width="9" style="3" customWidth="1"/>
    <col min="8188" max="8188" width="5.6328125" style="3" customWidth="1"/>
    <col min="8189" max="8189" width="9" style="3" customWidth="1"/>
    <col min="8190" max="8190" width="9" style="3"/>
    <col min="8191" max="8191" width="0.90625" style="3" customWidth="1"/>
    <col min="8192" max="8192" width="4.453125" style="3" customWidth="1"/>
    <col min="8193" max="8193" width="9" style="3"/>
    <col min="8194" max="8194" width="11.08984375" style="3" customWidth="1"/>
    <col min="8195" max="8195" width="0.90625" style="3" customWidth="1"/>
    <col min="8196" max="8196" width="4.6328125" style="3" customWidth="1"/>
    <col min="8197" max="8197" width="22.6328125" style="3" customWidth="1"/>
    <col min="8198" max="8201" width="0" style="3" hidden="1" customWidth="1"/>
    <col min="8202" max="8417" width="9" style="3"/>
    <col min="8418" max="8418" width="5.7265625" style="3" customWidth="1"/>
    <col min="8419" max="8420" width="29.6328125" style="3" customWidth="1"/>
    <col min="8421" max="8421" width="10.26953125" style="3" customWidth="1"/>
    <col min="8422" max="8422" width="5.7265625" style="3" customWidth="1"/>
    <col min="8423" max="8423" width="13.6328125" style="3" customWidth="1"/>
    <col min="8424" max="8424" width="14.6328125" style="3" customWidth="1"/>
    <col min="8425" max="8425" width="5.08984375" style="3" customWidth="1"/>
    <col min="8426" max="8426" width="12.6328125" style="3" customWidth="1"/>
    <col min="8427" max="8427" width="1.6328125" style="3" customWidth="1"/>
    <col min="8428" max="8428" width="11.7265625" style="3" bestFit="1" customWidth="1"/>
    <col min="8429" max="8429" width="13" style="3" bestFit="1" customWidth="1"/>
    <col min="8430" max="8433" width="11.7265625" style="3" bestFit="1" customWidth="1"/>
    <col min="8434" max="8434" width="10.453125" style="3" customWidth="1"/>
    <col min="8435" max="8435" width="0.90625" style="3" customWidth="1"/>
    <col min="8436" max="8436" width="5.6328125" style="3" customWidth="1"/>
    <col min="8437" max="8437" width="9" style="3" customWidth="1"/>
    <col min="8438" max="8438" width="5.6328125" style="3" customWidth="1"/>
    <col min="8439" max="8439" width="9" style="3" customWidth="1"/>
    <col min="8440" max="8440" width="5.6328125" style="3" customWidth="1"/>
    <col min="8441" max="8441" width="9" style="3" customWidth="1"/>
    <col min="8442" max="8442" width="5.6328125" style="3" customWidth="1"/>
    <col min="8443" max="8443" width="9" style="3" customWidth="1"/>
    <col min="8444" max="8444" width="5.6328125" style="3" customWidth="1"/>
    <col min="8445" max="8445" width="9" style="3" customWidth="1"/>
    <col min="8446" max="8446" width="9" style="3"/>
    <col min="8447" max="8447" width="0.90625" style="3" customWidth="1"/>
    <col min="8448" max="8448" width="4.453125" style="3" customWidth="1"/>
    <col min="8449" max="8449" width="9" style="3"/>
    <col min="8450" max="8450" width="11.08984375" style="3" customWidth="1"/>
    <col min="8451" max="8451" width="0.90625" style="3" customWidth="1"/>
    <col min="8452" max="8452" width="4.6328125" style="3" customWidth="1"/>
    <col min="8453" max="8453" width="22.6328125" style="3" customWidth="1"/>
    <col min="8454" max="8457" width="0" style="3" hidden="1" customWidth="1"/>
    <col min="8458" max="8673" width="9" style="3"/>
    <col min="8674" max="8674" width="5.7265625" style="3" customWidth="1"/>
    <col min="8675" max="8676" width="29.6328125" style="3" customWidth="1"/>
    <col min="8677" max="8677" width="10.26953125" style="3" customWidth="1"/>
    <col min="8678" max="8678" width="5.7265625" style="3" customWidth="1"/>
    <col min="8679" max="8679" width="13.6328125" style="3" customWidth="1"/>
    <col min="8680" max="8680" width="14.6328125" style="3" customWidth="1"/>
    <col min="8681" max="8681" width="5.08984375" style="3" customWidth="1"/>
    <col min="8682" max="8682" width="12.6328125" style="3" customWidth="1"/>
    <col min="8683" max="8683" width="1.6328125" style="3" customWidth="1"/>
    <col min="8684" max="8684" width="11.7265625" style="3" bestFit="1" customWidth="1"/>
    <col min="8685" max="8685" width="13" style="3" bestFit="1" customWidth="1"/>
    <col min="8686" max="8689" width="11.7265625" style="3" bestFit="1" customWidth="1"/>
    <col min="8690" max="8690" width="10.453125" style="3" customWidth="1"/>
    <col min="8691" max="8691" width="0.90625" style="3" customWidth="1"/>
    <col min="8692" max="8692" width="5.6328125" style="3" customWidth="1"/>
    <col min="8693" max="8693" width="9" style="3" customWidth="1"/>
    <col min="8694" max="8694" width="5.6328125" style="3" customWidth="1"/>
    <col min="8695" max="8695" width="9" style="3" customWidth="1"/>
    <col min="8696" max="8696" width="5.6328125" style="3" customWidth="1"/>
    <col min="8697" max="8697" width="9" style="3" customWidth="1"/>
    <col min="8698" max="8698" width="5.6328125" style="3" customWidth="1"/>
    <col min="8699" max="8699" width="9" style="3" customWidth="1"/>
    <col min="8700" max="8700" width="5.6328125" style="3" customWidth="1"/>
    <col min="8701" max="8701" width="9" style="3" customWidth="1"/>
    <col min="8702" max="8702" width="9" style="3"/>
    <col min="8703" max="8703" width="0.90625" style="3" customWidth="1"/>
    <col min="8704" max="8704" width="4.453125" style="3" customWidth="1"/>
    <col min="8705" max="8705" width="9" style="3"/>
    <col min="8706" max="8706" width="11.08984375" style="3" customWidth="1"/>
    <col min="8707" max="8707" width="0.90625" style="3" customWidth="1"/>
    <col min="8708" max="8708" width="4.6328125" style="3" customWidth="1"/>
    <col min="8709" max="8709" width="22.6328125" style="3" customWidth="1"/>
    <col min="8710" max="8713" width="0" style="3" hidden="1" customWidth="1"/>
    <col min="8714" max="8929" width="9" style="3"/>
    <col min="8930" max="8930" width="5.7265625" style="3" customWidth="1"/>
    <col min="8931" max="8932" width="29.6328125" style="3" customWidth="1"/>
    <col min="8933" max="8933" width="10.26953125" style="3" customWidth="1"/>
    <col min="8934" max="8934" width="5.7265625" style="3" customWidth="1"/>
    <col min="8935" max="8935" width="13.6328125" style="3" customWidth="1"/>
    <col min="8936" max="8936" width="14.6328125" style="3" customWidth="1"/>
    <col min="8937" max="8937" width="5.08984375" style="3" customWidth="1"/>
    <col min="8938" max="8938" width="12.6328125" style="3" customWidth="1"/>
    <col min="8939" max="8939" width="1.6328125" style="3" customWidth="1"/>
    <col min="8940" max="8940" width="11.7265625" style="3" bestFit="1" customWidth="1"/>
    <col min="8941" max="8941" width="13" style="3" bestFit="1" customWidth="1"/>
    <col min="8942" max="8945" width="11.7265625" style="3" bestFit="1" customWidth="1"/>
    <col min="8946" max="8946" width="10.453125" style="3" customWidth="1"/>
    <col min="8947" max="8947" width="0.90625" style="3" customWidth="1"/>
    <col min="8948" max="8948" width="5.6328125" style="3" customWidth="1"/>
    <col min="8949" max="8949" width="9" style="3" customWidth="1"/>
    <col min="8950" max="8950" width="5.6328125" style="3" customWidth="1"/>
    <col min="8951" max="8951" width="9" style="3" customWidth="1"/>
    <col min="8952" max="8952" width="5.6328125" style="3" customWidth="1"/>
    <col min="8953" max="8953" width="9" style="3" customWidth="1"/>
    <col min="8954" max="8954" width="5.6328125" style="3" customWidth="1"/>
    <col min="8955" max="8955" width="9" style="3" customWidth="1"/>
    <col min="8956" max="8956" width="5.6328125" style="3" customWidth="1"/>
    <col min="8957" max="8957" width="9" style="3" customWidth="1"/>
    <col min="8958" max="8958" width="9" style="3"/>
    <col min="8959" max="8959" width="0.90625" style="3" customWidth="1"/>
    <col min="8960" max="8960" width="4.453125" style="3" customWidth="1"/>
    <col min="8961" max="8961" width="9" style="3"/>
    <col min="8962" max="8962" width="11.08984375" style="3" customWidth="1"/>
    <col min="8963" max="8963" width="0.90625" style="3" customWidth="1"/>
    <col min="8964" max="8964" width="4.6328125" style="3" customWidth="1"/>
    <col min="8965" max="8965" width="22.6328125" style="3" customWidth="1"/>
    <col min="8966" max="8969" width="0" style="3" hidden="1" customWidth="1"/>
    <col min="8970" max="9185" width="9" style="3"/>
    <col min="9186" max="9186" width="5.7265625" style="3" customWidth="1"/>
    <col min="9187" max="9188" width="29.6328125" style="3" customWidth="1"/>
    <col min="9189" max="9189" width="10.26953125" style="3" customWidth="1"/>
    <col min="9190" max="9190" width="5.7265625" style="3" customWidth="1"/>
    <col min="9191" max="9191" width="13.6328125" style="3" customWidth="1"/>
    <col min="9192" max="9192" width="14.6328125" style="3" customWidth="1"/>
    <col min="9193" max="9193" width="5.08984375" style="3" customWidth="1"/>
    <col min="9194" max="9194" width="12.6328125" style="3" customWidth="1"/>
    <col min="9195" max="9195" width="1.6328125" style="3" customWidth="1"/>
    <col min="9196" max="9196" width="11.7265625" style="3" bestFit="1" customWidth="1"/>
    <col min="9197" max="9197" width="13" style="3" bestFit="1" customWidth="1"/>
    <col min="9198" max="9201" width="11.7265625" style="3" bestFit="1" customWidth="1"/>
    <col min="9202" max="9202" width="10.453125" style="3" customWidth="1"/>
    <col min="9203" max="9203" width="0.90625" style="3" customWidth="1"/>
    <col min="9204" max="9204" width="5.6328125" style="3" customWidth="1"/>
    <col min="9205" max="9205" width="9" style="3" customWidth="1"/>
    <col min="9206" max="9206" width="5.6328125" style="3" customWidth="1"/>
    <col min="9207" max="9207" width="9" style="3" customWidth="1"/>
    <col min="9208" max="9208" width="5.6328125" style="3" customWidth="1"/>
    <col min="9209" max="9209" width="9" style="3" customWidth="1"/>
    <col min="9210" max="9210" width="5.6328125" style="3" customWidth="1"/>
    <col min="9211" max="9211" width="9" style="3" customWidth="1"/>
    <col min="9212" max="9212" width="5.6328125" style="3" customWidth="1"/>
    <col min="9213" max="9213" width="9" style="3" customWidth="1"/>
    <col min="9214" max="9214" width="9" style="3"/>
    <col min="9215" max="9215" width="0.90625" style="3" customWidth="1"/>
    <col min="9216" max="9216" width="4.453125" style="3" customWidth="1"/>
    <col min="9217" max="9217" width="9" style="3"/>
    <col min="9218" max="9218" width="11.08984375" style="3" customWidth="1"/>
    <col min="9219" max="9219" width="0.90625" style="3" customWidth="1"/>
    <col min="9220" max="9220" width="4.6328125" style="3" customWidth="1"/>
    <col min="9221" max="9221" width="22.6328125" style="3" customWidth="1"/>
    <col min="9222" max="9225" width="0" style="3" hidden="1" customWidth="1"/>
    <col min="9226" max="9441" width="9" style="3"/>
    <col min="9442" max="9442" width="5.7265625" style="3" customWidth="1"/>
    <col min="9443" max="9444" width="29.6328125" style="3" customWidth="1"/>
    <col min="9445" max="9445" width="10.26953125" style="3" customWidth="1"/>
    <col min="9446" max="9446" width="5.7265625" style="3" customWidth="1"/>
    <col min="9447" max="9447" width="13.6328125" style="3" customWidth="1"/>
    <col min="9448" max="9448" width="14.6328125" style="3" customWidth="1"/>
    <col min="9449" max="9449" width="5.08984375" style="3" customWidth="1"/>
    <col min="9450" max="9450" width="12.6328125" style="3" customWidth="1"/>
    <col min="9451" max="9451" width="1.6328125" style="3" customWidth="1"/>
    <col min="9452" max="9452" width="11.7265625" style="3" bestFit="1" customWidth="1"/>
    <col min="9453" max="9453" width="13" style="3" bestFit="1" customWidth="1"/>
    <col min="9454" max="9457" width="11.7265625" style="3" bestFit="1" customWidth="1"/>
    <col min="9458" max="9458" width="10.453125" style="3" customWidth="1"/>
    <col min="9459" max="9459" width="0.90625" style="3" customWidth="1"/>
    <col min="9460" max="9460" width="5.6328125" style="3" customWidth="1"/>
    <col min="9461" max="9461" width="9" style="3" customWidth="1"/>
    <col min="9462" max="9462" width="5.6328125" style="3" customWidth="1"/>
    <col min="9463" max="9463" width="9" style="3" customWidth="1"/>
    <col min="9464" max="9464" width="5.6328125" style="3" customWidth="1"/>
    <col min="9465" max="9465" width="9" style="3" customWidth="1"/>
    <col min="9466" max="9466" width="5.6328125" style="3" customWidth="1"/>
    <col min="9467" max="9467" width="9" style="3" customWidth="1"/>
    <col min="9468" max="9468" width="5.6328125" style="3" customWidth="1"/>
    <col min="9469" max="9469" width="9" style="3" customWidth="1"/>
    <col min="9470" max="9470" width="9" style="3"/>
    <col min="9471" max="9471" width="0.90625" style="3" customWidth="1"/>
    <col min="9472" max="9472" width="4.453125" style="3" customWidth="1"/>
    <col min="9473" max="9473" width="9" style="3"/>
    <col min="9474" max="9474" width="11.08984375" style="3" customWidth="1"/>
    <col min="9475" max="9475" width="0.90625" style="3" customWidth="1"/>
    <col min="9476" max="9476" width="4.6328125" style="3" customWidth="1"/>
    <col min="9477" max="9477" width="22.6328125" style="3" customWidth="1"/>
    <col min="9478" max="9481" width="0" style="3" hidden="1" customWidth="1"/>
    <col min="9482" max="9697" width="9" style="3"/>
    <col min="9698" max="9698" width="5.7265625" style="3" customWidth="1"/>
    <col min="9699" max="9700" width="29.6328125" style="3" customWidth="1"/>
    <col min="9701" max="9701" width="10.26953125" style="3" customWidth="1"/>
    <col min="9702" max="9702" width="5.7265625" style="3" customWidth="1"/>
    <col min="9703" max="9703" width="13.6328125" style="3" customWidth="1"/>
    <col min="9704" max="9704" width="14.6328125" style="3" customWidth="1"/>
    <col min="9705" max="9705" width="5.08984375" style="3" customWidth="1"/>
    <col min="9706" max="9706" width="12.6328125" style="3" customWidth="1"/>
    <col min="9707" max="9707" width="1.6328125" style="3" customWidth="1"/>
    <col min="9708" max="9708" width="11.7265625" style="3" bestFit="1" customWidth="1"/>
    <col min="9709" max="9709" width="13" style="3" bestFit="1" customWidth="1"/>
    <col min="9710" max="9713" width="11.7265625" style="3" bestFit="1" customWidth="1"/>
    <col min="9714" max="9714" width="10.453125" style="3" customWidth="1"/>
    <col min="9715" max="9715" width="0.90625" style="3" customWidth="1"/>
    <col min="9716" max="9716" width="5.6328125" style="3" customWidth="1"/>
    <col min="9717" max="9717" width="9" style="3" customWidth="1"/>
    <col min="9718" max="9718" width="5.6328125" style="3" customWidth="1"/>
    <col min="9719" max="9719" width="9" style="3" customWidth="1"/>
    <col min="9720" max="9720" width="5.6328125" style="3" customWidth="1"/>
    <col min="9721" max="9721" width="9" style="3" customWidth="1"/>
    <col min="9722" max="9722" width="5.6328125" style="3" customWidth="1"/>
    <col min="9723" max="9723" width="9" style="3" customWidth="1"/>
    <col min="9724" max="9724" width="5.6328125" style="3" customWidth="1"/>
    <col min="9725" max="9725" width="9" style="3" customWidth="1"/>
    <col min="9726" max="9726" width="9" style="3"/>
    <col min="9727" max="9727" width="0.90625" style="3" customWidth="1"/>
    <col min="9728" max="9728" width="4.453125" style="3" customWidth="1"/>
    <col min="9729" max="9729" width="9" style="3"/>
    <col min="9730" max="9730" width="11.08984375" style="3" customWidth="1"/>
    <col min="9731" max="9731" width="0.90625" style="3" customWidth="1"/>
    <col min="9732" max="9732" width="4.6328125" style="3" customWidth="1"/>
    <col min="9733" max="9733" width="22.6328125" style="3" customWidth="1"/>
    <col min="9734" max="9737" width="0" style="3" hidden="1" customWidth="1"/>
    <col min="9738" max="9953" width="9" style="3"/>
    <col min="9954" max="9954" width="5.7265625" style="3" customWidth="1"/>
    <col min="9955" max="9956" width="29.6328125" style="3" customWidth="1"/>
    <col min="9957" max="9957" width="10.26953125" style="3" customWidth="1"/>
    <col min="9958" max="9958" width="5.7265625" style="3" customWidth="1"/>
    <col min="9959" max="9959" width="13.6328125" style="3" customWidth="1"/>
    <col min="9960" max="9960" width="14.6328125" style="3" customWidth="1"/>
    <col min="9961" max="9961" width="5.08984375" style="3" customWidth="1"/>
    <col min="9962" max="9962" width="12.6328125" style="3" customWidth="1"/>
    <col min="9963" max="9963" width="1.6328125" style="3" customWidth="1"/>
    <col min="9964" max="9964" width="11.7265625" style="3" bestFit="1" customWidth="1"/>
    <col min="9965" max="9965" width="13" style="3" bestFit="1" customWidth="1"/>
    <col min="9966" max="9969" width="11.7265625" style="3" bestFit="1" customWidth="1"/>
    <col min="9970" max="9970" width="10.453125" style="3" customWidth="1"/>
    <col min="9971" max="9971" width="0.90625" style="3" customWidth="1"/>
    <col min="9972" max="9972" width="5.6328125" style="3" customWidth="1"/>
    <col min="9973" max="9973" width="9" style="3" customWidth="1"/>
    <col min="9974" max="9974" width="5.6328125" style="3" customWidth="1"/>
    <col min="9975" max="9975" width="9" style="3" customWidth="1"/>
    <col min="9976" max="9976" width="5.6328125" style="3" customWidth="1"/>
    <col min="9977" max="9977" width="9" style="3" customWidth="1"/>
    <col min="9978" max="9978" width="5.6328125" style="3" customWidth="1"/>
    <col min="9979" max="9979" width="9" style="3" customWidth="1"/>
    <col min="9980" max="9980" width="5.6328125" style="3" customWidth="1"/>
    <col min="9981" max="9981" width="9" style="3" customWidth="1"/>
    <col min="9982" max="9982" width="9" style="3"/>
    <col min="9983" max="9983" width="0.90625" style="3" customWidth="1"/>
    <col min="9984" max="9984" width="4.453125" style="3" customWidth="1"/>
    <col min="9985" max="9985" width="9" style="3"/>
    <col min="9986" max="9986" width="11.08984375" style="3" customWidth="1"/>
    <col min="9987" max="9987" width="0.90625" style="3" customWidth="1"/>
    <col min="9988" max="9988" width="4.6328125" style="3" customWidth="1"/>
    <col min="9989" max="9989" width="22.6328125" style="3" customWidth="1"/>
    <col min="9990" max="9993" width="0" style="3" hidden="1" customWidth="1"/>
    <col min="9994" max="10209" width="9" style="3"/>
    <col min="10210" max="10210" width="5.7265625" style="3" customWidth="1"/>
    <col min="10211" max="10212" width="29.6328125" style="3" customWidth="1"/>
    <col min="10213" max="10213" width="10.26953125" style="3" customWidth="1"/>
    <col min="10214" max="10214" width="5.7265625" style="3" customWidth="1"/>
    <col min="10215" max="10215" width="13.6328125" style="3" customWidth="1"/>
    <col min="10216" max="10216" width="14.6328125" style="3" customWidth="1"/>
    <col min="10217" max="10217" width="5.08984375" style="3" customWidth="1"/>
    <col min="10218" max="10218" width="12.6328125" style="3" customWidth="1"/>
    <col min="10219" max="10219" width="1.6328125" style="3" customWidth="1"/>
    <col min="10220" max="10220" width="11.7265625" style="3" bestFit="1" customWidth="1"/>
    <col min="10221" max="10221" width="13" style="3" bestFit="1" customWidth="1"/>
    <col min="10222" max="10225" width="11.7265625" style="3" bestFit="1" customWidth="1"/>
    <col min="10226" max="10226" width="10.453125" style="3" customWidth="1"/>
    <col min="10227" max="10227" width="0.90625" style="3" customWidth="1"/>
    <col min="10228" max="10228" width="5.6328125" style="3" customWidth="1"/>
    <col min="10229" max="10229" width="9" style="3" customWidth="1"/>
    <col min="10230" max="10230" width="5.6328125" style="3" customWidth="1"/>
    <col min="10231" max="10231" width="9" style="3" customWidth="1"/>
    <col min="10232" max="10232" width="5.6328125" style="3" customWidth="1"/>
    <col min="10233" max="10233" width="9" style="3" customWidth="1"/>
    <col min="10234" max="10234" width="5.6328125" style="3" customWidth="1"/>
    <col min="10235" max="10235" width="9" style="3" customWidth="1"/>
    <col min="10236" max="10236" width="5.6328125" style="3" customWidth="1"/>
    <col min="10237" max="10237" width="9" style="3" customWidth="1"/>
    <col min="10238" max="10238" width="9" style="3"/>
    <col min="10239" max="10239" width="0.90625" style="3" customWidth="1"/>
    <col min="10240" max="10240" width="4.453125" style="3" customWidth="1"/>
    <col min="10241" max="10241" width="9" style="3"/>
    <col min="10242" max="10242" width="11.08984375" style="3" customWidth="1"/>
    <col min="10243" max="10243" width="0.90625" style="3" customWidth="1"/>
    <col min="10244" max="10244" width="4.6328125" style="3" customWidth="1"/>
    <col min="10245" max="10245" width="22.6328125" style="3" customWidth="1"/>
    <col min="10246" max="10249" width="0" style="3" hidden="1" customWidth="1"/>
    <col min="10250" max="10465" width="9" style="3"/>
    <col min="10466" max="10466" width="5.7265625" style="3" customWidth="1"/>
    <col min="10467" max="10468" width="29.6328125" style="3" customWidth="1"/>
    <col min="10469" max="10469" width="10.26953125" style="3" customWidth="1"/>
    <col min="10470" max="10470" width="5.7265625" style="3" customWidth="1"/>
    <col min="10471" max="10471" width="13.6328125" style="3" customWidth="1"/>
    <col min="10472" max="10472" width="14.6328125" style="3" customWidth="1"/>
    <col min="10473" max="10473" width="5.08984375" style="3" customWidth="1"/>
    <col min="10474" max="10474" width="12.6328125" style="3" customWidth="1"/>
    <col min="10475" max="10475" width="1.6328125" style="3" customWidth="1"/>
    <col min="10476" max="10476" width="11.7265625" style="3" bestFit="1" customWidth="1"/>
    <col min="10477" max="10477" width="13" style="3" bestFit="1" customWidth="1"/>
    <col min="10478" max="10481" width="11.7265625" style="3" bestFit="1" customWidth="1"/>
    <col min="10482" max="10482" width="10.453125" style="3" customWidth="1"/>
    <col min="10483" max="10483" width="0.90625" style="3" customWidth="1"/>
    <col min="10484" max="10484" width="5.6328125" style="3" customWidth="1"/>
    <col min="10485" max="10485" width="9" style="3" customWidth="1"/>
    <col min="10486" max="10486" width="5.6328125" style="3" customWidth="1"/>
    <col min="10487" max="10487" width="9" style="3" customWidth="1"/>
    <col min="10488" max="10488" width="5.6328125" style="3" customWidth="1"/>
    <col min="10489" max="10489" width="9" style="3" customWidth="1"/>
    <col min="10490" max="10490" width="5.6328125" style="3" customWidth="1"/>
    <col min="10491" max="10491" width="9" style="3" customWidth="1"/>
    <col min="10492" max="10492" width="5.6328125" style="3" customWidth="1"/>
    <col min="10493" max="10493" width="9" style="3" customWidth="1"/>
    <col min="10494" max="10494" width="9" style="3"/>
    <col min="10495" max="10495" width="0.90625" style="3" customWidth="1"/>
    <col min="10496" max="10496" width="4.453125" style="3" customWidth="1"/>
    <col min="10497" max="10497" width="9" style="3"/>
    <col min="10498" max="10498" width="11.08984375" style="3" customWidth="1"/>
    <col min="10499" max="10499" width="0.90625" style="3" customWidth="1"/>
    <col min="10500" max="10500" width="4.6328125" style="3" customWidth="1"/>
    <col min="10501" max="10501" width="22.6328125" style="3" customWidth="1"/>
    <col min="10502" max="10505" width="0" style="3" hidden="1" customWidth="1"/>
    <col min="10506" max="10721" width="9" style="3"/>
    <col min="10722" max="10722" width="5.7265625" style="3" customWidth="1"/>
    <col min="10723" max="10724" width="29.6328125" style="3" customWidth="1"/>
    <col min="10725" max="10725" width="10.26953125" style="3" customWidth="1"/>
    <col min="10726" max="10726" width="5.7265625" style="3" customWidth="1"/>
    <col min="10727" max="10727" width="13.6328125" style="3" customWidth="1"/>
    <col min="10728" max="10728" width="14.6328125" style="3" customWidth="1"/>
    <col min="10729" max="10729" width="5.08984375" style="3" customWidth="1"/>
    <col min="10730" max="10730" width="12.6328125" style="3" customWidth="1"/>
    <col min="10731" max="10731" width="1.6328125" style="3" customWidth="1"/>
    <col min="10732" max="10732" width="11.7265625" style="3" bestFit="1" customWidth="1"/>
    <col min="10733" max="10733" width="13" style="3" bestFit="1" customWidth="1"/>
    <col min="10734" max="10737" width="11.7265625" style="3" bestFit="1" customWidth="1"/>
    <col min="10738" max="10738" width="10.453125" style="3" customWidth="1"/>
    <col min="10739" max="10739" width="0.90625" style="3" customWidth="1"/>
    <col min="10740" max="10740" width="5.6328125" style="3" customWidth="1"/>
    <col min="10741" max="10741" width="9" style="3" customWidth="1"/>
    <col min="10742" max="10742" width="5.6328125" style="3" customWidth="1"/>
    <col min="10743" max="10743" width="9" style="3" customWidth="1"/>
    <col min="10744" max="10744" width="5.6328125" style="3" customWidth="1"/>
    <col min="10745" max="10745" width="9" style="3" customWidth="1"/>
    <col min="10746" max="10746" width="5.6328125" style="3" customWidth="1"/>
    <col min="10747" max="10747" width="9" style="3" customWidth="1"/>
    <col min="10748" max="10748" width="5.6328125" style="3" customWidth="1"/>
    <col min="10749" max="10749" width="9" style="3" customWidth="1"/>
    <col min="10750" max="10750" width="9" style="3"/>
    <col min="10751" max="10751" width="0.90625" style="3" customWidth="1"/>
    <col min="10752" max="10752" width="4.453125" style="3" customWidth="1"/>
    <col min="10753" max="10753" width="9" style="3"/>
    <col min="10754" max="10754" width="11.08984375" style="3" customWidth="1"/>
    <col min="10755" max="10755" width="0.90625" style="3" customWidth="1"/>
    <col min="10756" max="10756" width="4.6328125" style="3" customWidth="1"/>
    <col min="10757" max="10757" width="22.6328125" style="3" customWidth="1"/>
    <col min="10758" max="10761" width="0" style="3" hidden="1" customWidth="1"/>
    <col min="10762" max="10977" width="9" style="3"/>
    <col min="10978" max="10978" width="5.7265625" style="3" customWidth="1"/>
    <col min="10979" max="10980" width="29.6328125" style="3" customWidth="1"/>
    <col min="10981" max="10981" width="10.26953125" style="3" customWidth="1"/>
    <col min="10982" max="10982" width="5.7265625" style="3" customWidth="1"/>
    <col min="10983" max="10983" width="13.6328125" style="3" customWidth="1"/>
    <col min="10984" max="10984" width="14.6328125" style="3" customWidth="1"/>
    <col min="10985" max="10985" width="5.08984375" style="3" customWidth="1"/>
    <col min="10986" max="10986" width="12.6328125" style="3" customWidth="1"/>
    <col min="10987" max="10987" width="1.6328125" style="3" customWidth="1"/>
    <col min="10988" max="10988" width="11.7265625" style="3" bestFit="1" customWidth="1"/>
    <col min="10989" max="10989" width="13" style="3" bestFit="1" customWidth="1"/>
    <col min="10990" max="10993" width="11.7265625" style="3" bestFit="1" customWidth="1"/>
    <col min="10994" max="10994" width="10.453125" style="3" customWidth="1"/>
    <col min="10995" max="10995" width="0.90625" style="3" customWidth="1"/>
    <col min="10996" max="10996" width="5.6328125" style="3" customWidth="1"/>
    <col min="10997" max="10997" width="9" style="3" customWidth="1"/>
    <col min="10998" max="10998" width="5.6328125" style="3" customWidth="1"/>
    <col min="10999" max="10999" width="9" style="3" customWidth="1"/>
    <col min="11000" max="11000" width="5.6328125" style="3" customWidth="1"/>
    <col min="11001" max="11001" width="9" style="3" customWidth="1"/>
    <col min="11002" max="11002" width="5.6328125" style="3" customWidth="1"/>
    <col min="11003" max="11003" width="9" style="3" customWidth="1"/>
    <col min="11004" max="11004" width="5.6328125" style="3" customWidth="1"/>
    <col min="11005" max="11005" width="9" style="3" customWidth="1"/>
    <col min="11006" max="11006" width="9" style="3"/>
    <col min="11007" max="11007" width="0.90625" style="3" customWidth="1"/>
    <col min="11008" max="11008" width="4.453125" style="3" customWidth="1"/>
    <col min="11009" max="11009" width="9" style="3"/>
    <col min="11010" max="11010" width="11.08984375" style="3" customWidth="1"/>
    <col min="11011" max="11011" width="0.90625" style="3" customWidth="1"/>
    <col min="11012" max="11012" width="4.6328125" style="3" customWidth="1"/>
    <col min="11013" max="11013" width="22.6328125" style="3" customWidth="1"/>
    <col min="11014" max="11017" width="0" style="3" hidden="1" customWidth="1"/>
    <col min="11018" max="11233" width="9" style="3"/>
    <col min="11234" max="11234" width="5.7265625" style="3" customWidth="1"/>
    <col min="11235" max="11236" width="29.6328125" style="3" customWidth="1"/>
    <col min="11237" max="11237" width="10.26953125" style="3" customWidth="1"/>
    <col min="11238" max="11238" width="5.7265625" style="3" customWidth="1"/>
    <col min="11239" max="11239" width="13.6328125" style="3" customWidth="1"/>
    <col min="11240" max="11240" width="14.6328125" style="3" customWidth="1"/>
    <col min="11241" max="11241" width="5.08984375" style="3" customWidth="1"/>
    <col min="11242" max="11242" width="12.6328125" style="3" customWidth="1"/>
    <col min="11243" max="11243" width="1.6328125" style="3" customWidth="1"/>
    <col min="11244" max="11244" width="11.7265625" style="3" bestFit="1" customWidth="1"/>
    <col min="11245" max="11245" width="13" style="3" bestFit="1" customWidth="1"/>
    <col min="11246" max="11249" width="11.7265625" style="3" bestFit="1" customWidth="1"/>
    <col min="11250" max="11250" width="10.453125" style="3" customWidth="1"/>
    <col min="11251" max="11251" width="0.90625" style="3" customWidth="1"/>
    <col min="11252" max="11252" width="5.6328125" style="3" customWidth="1"/>
    <col min="11253" max="11253" width="9" style="3" customWidth="1"/>
    <col min="11254" max="11254" width="5.6328125" style="3" customWidth="1"/>
    <col min="11255" max="11255" width="9" style="3" customWidth="1"/>
    <col min="11256" max="11256" width="5.6328125" style="3" customWidth="1"/>
    <col min="11257" max="11257" width="9" style="3" customWidth="1"/>
    <col min="11258" max="11258" width="5.6328125" style="3" customWidth="1"/>
    <col min="11259" max="11259" width="9" style="3" customWidth="1"/>
    <col min="11260" max="11260" width="5.6328125" style="3" customWidth="1"/>
    <col min="11261" max="11261" width="9" style="3" customWidth="1"/>
    <col min="11262" max="11262" width="9" style="3"/>
    <col min="11263" max="11263" width="0.90625" style="3" customWidth="1"/>
    <col min="11264" max="11264" width="4.453125" style="3" customWidth="1"/>
    <col min="11265" max="11265" width="9" style="3"/>
    <col min="11266" max="11266" width="11.08984375" style="3" customWidth="1"/>
    <col min="11267" max="11267" width="0.90625" style="3" customWidth="1"/>
    <col min="11268" max="11268" width="4.6328125" style="3" customWidth="1"/>
    <col min="11269" max="11269" width="22.6328125" style="3" customWidth="1"/>
    <col min="11270" max="11273" width="0" style="3" hidden="1" customWidth="1"/>
    <col min="11274" max="11489" width="9" style="3"/>
    <col min="11490" max="11490" width="5.7265625" style="3" customWidth="1"/>
    <col min="11491" max="11492" width="29.6328125" style="3" customWidth="1"/>
    <col min="11493" max="11493" width="10.26953125" style="3" customWidth="1"/>
    <col min="11494" max="11494" width="5.7265625" style="3" customWidth="1"/>
    <col min="11495" max="11495" width="13.6328125" style="3" customWidth="1"/>
    <col min="11496" max="11496" width="14.6328125" style="3" customWidth="1"/>
    <col min="11497" max="11497" width="5.08984375" style="3" customWidth="1"/>
    <col min="11498" max="11498" width="12.6328125" style="3" customWidth="1"/>
    <col min="11499" max="11499" width="1.6328125" style="3" customWidth="1"/>
    <col min="11500" max="11500" width="11.7265625" style="3" bestFit="1" customWidth="1"/>
    <col min="11501" max="11501" width="13" style="3" bestFit="1" customWidth="1"/>
    <col min="11502" max="11505" width="11.7265625" style="3" bestFit="1" customWidth="1"/>
    <col min="11506" max="11506" width="10.453125" style="3" customWidth="1"/>
    <col min="11507" max="11507" width="0.90625" style="3" customWidth="1"/>
    <col min="11508" max="11508" width="5.6328125" style="3" customWidth="1"/>
    <col min="11509" max="11509" width="9" style="3" customWidth="1"/>
    <col min="11510" max="11510" width="5.6328125" style="3" customWidth="1"/>
    <col min="11511" max="11511" width="9" style="3" customWidth="1"/>
    <col min="11512" max="11512" width="5.6328125" style="3" customWidth="1"/>
    <col min="11513" max="11513" width="9" style="3" customWidth="1"/>
    <col min="11514" max="11514" width="5.6328125" style="3" customWidth="1"/>
    <col min="11515" max="11515" width="9" style="3" customWidth="1"/>
    <col min="11516" max="11516" width="5.6328125" style="3" customWidth="1"/>
    <col min="11517" max="11517" width="9" style="3" customWidth="1"/>
    <col min="11518" max="11518" width="9" style="3"/>
    <col min="11519" max="11519" width="0.90625" style="3" customWidth="1"/>
    <col min="11520" max="11520" width="4.453125" style="3" customWidth="1"/>
    <col min="11521" max="11521" width="9" style="3"/>
    <col min="11522" max="11522" width="11.08984375" style="3" customWidth="1"/>
    <col min="11523" max="11523" width="0.90625" style="3" customWidth="1"/>
    <col min="11524" max="11524" width="4.6328125" style="3" customWidth="1"/>
    <col min="11525" max="11525" width="22.6328125" style="3" customWidth="1"/>
    <col min="11526" max="11529" width="0" style="3" hidden="1" customWidth="1"/>
    <col min="11530" max="11745" width="9" style="3"/>
    <col min="11746" max="11746" width="5.7265625" style="3" customWidth="1"/>
    <col min="11747" max="11748" width="29.6328125" style="3" customWidth="1"/>
    <col min="11749" max="11749" width="10.26953125" style="3" customWidth="1"/>
    <col min="11750" max="11750" width="5.7265625" style="3" customWidth="1"/>
    <col min="11751" max="11751" width="13.6328125" style="3" customWidth="1"/>
    <col min="11752" max="11752" width="14.6328125" style="3" customWidth="1"/>
    <col min="11753" max="11753" width="5.08984375" style="3" customWidth="1"/>
    <col min="11754" max="11754" width="12.6328125" style="3" customWidth="1"/>
    <col min="11755" max="11755" width="1.6328125" style="3" customWidth="1"/>
    <col min="11756" max="11756" width="11.7265625" style="3" bestFit="1" customWidth="1"/>
    <col min="11757" max="11757" width="13" style="3" bestFit="1" customWidth="1"/>
    <col min="11758" max="11761" width="11.7265625" style="3" bestFit="1" customWidth="1"/>
    <col min="11762" max="11762" width="10.453125" style="3" customWidth="1"/>
    <col min="11763" max="11763" width="0.90625" style="3" customWidth="1"/>
    <col min="11764" max="11764" width="5.6328125" style="3" customWidth="1"/>
    <col min="11765" max="11765" width="9" style="3" customWidth="1"/>
    <col min="11766" max="11766" width="5.6328125" style="3" customWidth="1"/>
    <col min="11767" max="11767" width="9" style="3" customWidth="1"/>
    <col min="11768" max="11768" width="5.6328125" style="3" customWidth="1"/>
    <col min="11769" max="11769" width="9" style="3" customWidth="1"/>
    <col min="11770" max="11770" width="5.6328125" style="3" customWidth="1"/>
    <col min="11771" max="11771" width="9" style="3" customWidth="1"/>
    <col min="11772" max="11772" width="5.6328125" style="3" customWidth="1"/>
    <col min="11773" max="11773" width="9" style="3" customWidth="1"/>
    <col min="11774" max="11774" width="9" style="3"/>
    <col min="11775" max="11775" width="0.90625" style="3" customWidth="1"/>
    <col min="11776" max="11776" width="4.453125" style="3" customWidth="1"/>
    <col min="11777" max="11777" width="9" style="3"/>
    <col min="11778" max="11778" width="11.08984375" style="3" customWidth="1"/>
    <col min="11779" max="11779" width="0.90625" style="3" customWidth="1"/>
    <col min="11780" max="11780" width="4.6328125" style="3" customWidth="1"/>
    <col min="11781" max="11781" width="22.6328125" style="3" customWidth="1"/>
    <col min="11782" max="11785" width="0" style="3" hidden="1" customWidth="1"/>
    <col min="11786" max="12001" width="9" style="3"/>
    <col min="12002" max="12002" width="5.7265625" style="3" customWidth="1"/>
    <col min="12003" max="12004" width="29.6328125" style="3" customWidth="1"/>
    <col min="12005" max="12005" width="10.26953125" style="3" customWidth="1"/>
    <col min="12006" max="12006" width="5.7265625" style="3" customWidth="1"/>
    <col min="12007" max="12007" width="13.6328125" style="3" customWidth="1"/>
    <col min="12008" max="12008" width="14.6328125" style="3" customWidth="1"/>
    <col min="12009" max="12009" width="5.08984375" style="3" customWidth="1"/>
    <col min="12010" max="12010" width="12.6328125" style="3" customWidth="1"/>
    <col min="12011" max="12011" width="1.6328125" style="3" customWidth="1"/>
    <col min="12012" max="12012" width="11.7265625" style="3" bestFit="1" customWidth="1"/>
    <col min="12013" max="12013" width="13" style="3" bestFit="1" customWidth="1"/>
    <col min="12014" max="12017" width="11.7265625" style="3" bestFit="1" customWidth="1"/>
    <col min="12018" max="12018" width="10.453125" style="3" customWidth="1"/>
    <col min="12019" max="12019" width="0.90625" style="3" customWidth="1"/>
    <col min="12020" max="12020" width="5.6328125" style="3" customWidth="1"/>
    <col min="12021" max="12021" width="9" style="3" customWidth="1"/>
    <col min="12022" max="12022" width="5.6328125" style="3" customWidth="1"/>
    <col min="12023" max="12023" width="9" style="3" customWidth="1"/>
    <col min="12024" max="12024" width="5.6328125" style="3" customWidth="1"/>
    <col min="12025" max="12025" width="9" style="3" customWidth="1"/>
    <col min="12026" max="12026" width="5.6328125" style="3" customWidth="1"/>
    <col min="12027" max="12027" width="9" style="3" customWidth="1"/>
    <col min="12028" max="12028" width="5.6328125" style="3" customWidth="1"/>
    <col min="12029" max="12029" width="9" style="3" customWidth="1"/>
    <col min="12030" max="12030" width="9" style="3"/>
    <col min="12031" max="12031" width="0.90625" style="3" customWidth="1"/>
    <col min="12032" max="12032" width="4.453125" style="3" customWidth="1"/>
    <col min="12033" max="12033" width="9" style="3"/>
    <col min="12034" max="12034" width="11.08984375" style="3" customWidth="1"/>
    <col min="12035" max="12035" width="0.90625" style="3" customWidth="1"/>
    <col min="12036" max="12036" width="4.6328125" style="3" customWidth="1"/>
    <col min="12037" max="12037" width="22.6328125" style="3" customWidth="1"/>
    <col min="12038" max="12041" width="0" style="3" hidden="1" customWidth="1"/>
    <col min="12042" max="12257" width="9" style="3"/>
    <col min="12258" max="12258" width="5.7265625" style="3" customWidth="1"/>
    <col min="12259" max="12260" width="29.6328125" style="3" customWidth="1"/>
    <col min="12261" max="12261" width="10.26953125" style="3" customWidth="1"/>
    <col min="12262" max="12262" width="5.7265625" style="3" customWidth="1"/>
    <col min="12263" max="12263" width="13.6328125" style="3" customWidth="1"/>
    <col min="12264" max="12264" width="14.6328125" style="3" customWidth="1"/>
    <col min="12265" max="12265" width="5.08984375" style="3" customWidth="1"/>
    <col min="12266" max="12266" width="12.6328125" style="3" customWidth="1"/>
    <col min="12267" max="12267" width="1.6328125" style="3" customWidth="1"/>
    <col min="12268" max="12268" width="11.7265625" style="3" bestFit="1" customWidth="1"/>
    <col min="12269" max="12269" width="13" style="3" bestFit="1" customWidth="1"/>
    <col min="12270" max="12273" width="11.7265625" style="3" bestFit="1" customWidth="1"/>
    <col min="12274" max="12274" width="10.453125" style="3" customWidth="1"/>
    <col min="12275" max="12275" width="0.90625" style="3" customWidth="1"/>
    <col min="12276" max="12276" width="5.6328125" style="3" customWidth="1"/>
    <col min="12277" max="12277" width="9" style="3" customWidth="1"/>
    <col min="12278" max="12278" width="5.6328125" style="3" customWidth="1"/>
    <col min="12279" max="12279" width="9" style="3" customWidth="1"/>
    <col min="12280" max="12280" width="5.6328125" style="3" customWidth="1"/>
    <col min="12281" max="12281" width="9" style="3" customWidth="1"/>
    <col min="12282" max="12282" width="5.6328125" style="3" customWidth="1"/>
    <col min="12283" max="12283" width="9" style="3" customWidth="1"/>
    <col min="12284" max="12284" width="5.6328125" style="3" customWidth="1"/>
    <col min="12285" max="12285" width="9" style="3" customWidth="1"/>
    <col min="12286" max="12286" width="9" style="3"/>
    <col min="12287" max="12287" width="0.90625" style="3" customWidth="1"/>
    <col min="12288" max="12288" width="4.453125" style="3" customWidth="1"/>
    <col min="12289" max="12289" width="9" style="3"/>
    <col min="12290" max="12290" width="11.08984375" style="3" customWidth="1"/>
    <col min="12291" max="12291" width="0.90625" style="3" customWidth="1"/>
    <col min="12292" max="12292" width="4.6328125" style="3" customWidth="1"/>
    <col min="12293" max="12293" width="22.6328125" style="3" customWidth="1"/>
    <col min="12294" max="12297" width="0" style="3" hidden="1" customWidth="1"/>
    <col min="12298" max="12513" width="9" style="3"/>
    <col min="12514" max="12514" width="5.7265625" style="3" customWidth="1"/>
    <col min="12515" max="12516" width="29.6328125" style="3" customWidth="1"/>
    <col min="12517" max="12517" width="10.26953125" style="3" customWidth="1"/>
    <col min="12518" max="12518" width="5.7265625" style="3" customWidth="1"/>
    <col min="12519" max="12519" width="13.6328125" style="3" customWidth="1"/>
    <col min="12520" max="12520" width="14.6328125" style="3" customWidth="1"/>
    <col min="12521" max="12521" width="5.08984375" style="3" customWidth="1"/>
    <col min="12522" max="12522" width="12.6328125" style="3" customWidth="1"/>
    <col min="12523" max="12523" width="1.6328125" style="3" customWidth="1"/>
    <col min="12524" max="12524" width="11.7265625" style="3" bestFit="1" customWidth="1"/>
    <col min="12525" max="12525" width="13" style="3" bestFit="1" customWidth="1"/>
    <col min="12526" max="12529" width="11.7265625" style="3" bestFit="1" customWidth="1"/>
    <col min="12530" max="12530" width="10.453125" style="3" customWidth="1"/>
    <col min="12531" max="12531" width="0.90625" style="3" customWidth="1"/>
    <col min="12532" max="12532" width="5.6328125" style="3" customWidth="1"/>
    <col min="12533" max="12533" width="9" style="3" customWidth="1"/>
    <col min="12534" max="12534" width="5.6328125" style="3" customWidth="1"/>
    <col min="12535" max="12535" width="9" style="3" customWidth="1"/>
    <col min="12536" max="12536" width="5.6328125" style="3" customWidth="1"/>
    <col min="12537" max="12537" width="9" style="3" customWidth="1"/>
    <col min="12538" max="12538" width="5.6328125" style="3" customWidth="1"/>
    <col min="12539" max="12539" width="9" style="3" customWidth="1"/>
    <col min="12540" max="12540" width="5.6328125" style="3" customWidth="1"/>
    <col min="12541" max="12541" width="9" style="3" customWidth="1"/>
    <col min="12542" max="12542" width="9" style="3"/>
    <col min="12543" max="12543" width="0.90625" style="3" customWidth="1"/>
    <col min="12544" max="12544" width="4.453125" style="3" customWidth="1"/>
    <col min="12545" max="12545" width="9" style="3"/>
    <col min="12546" max="12546" width="11.08984375" style="3" customWidth="1"/>
    <col min="12547" max="12547" width="0.90625" style="3" customWidth="1"/>
    <col min="12548" max="12548" width="4.6328125" style="3" customWidth="1"/>
    <col min="12549" max="12549" width="22.6328125" style="3" customWidth="1"/>
    <col min="12550" max="12553" width="0" style="3" hidden="1" customWidth="1"/>
    <col min="12554" max="12769" width="9" style="3"/>
    <col min="12770" max="12770" width="5.7265625" style="3" customWidth="1"/>
    <col min="12771" max="12772" width="29.6328125" style="3" customWidth="1"/>
    <col min="12773" max="12773" width="10.26953125" style="3" customWidth="1"/>
    <col min="12774" max="12774" width="5.7265625" style="3" customWidth="1"/>
    <col min="12775" max="12775" width="13.6328125" style="3" customWidth="1"/>
    <col min="12776" max="12776" width="14.6328125" style="3" customWidth="1"/>
    <col min="12777" max="12777" width="5.08984375" style="3" customWidth="1"/>
    <col min="12778" max="12778" width="12.6328125" style="3" customWidth="1"/>
    <col min="12779" max="12779" width="1.6328125" style="3" customWidth="1"/>
    <col min="12780" max="12780" width="11.7265625" style="3" bestFit="1" customWidth="1"/>
    <col min="12781" max="12781" width="13" style="3" bestFit="1" customWidth="1"/>
    <col min="12782" max="12785" width="11.7265625" style="3" bestFit="1" customWidth="1"/>
    <col min="12786" max="12786" width="10.453125" style="3" customWidth="1"/>
    <col min="12787" max="12787" width="0.90625" style="3" customWidth="1"/>
    <col min="12788" max="12788" width="5.6328125" style="3" customWidth="1"/>
    <col min="12789" max="12789" width="9" style="3" customWidth="1"/>
    <col min="12790" max="12790" width="5.6328125" style="3" customWidth="1"/>
    <col min="12791" max="12791" width="9" style="3" customWidth="1"/>
    <col min="12792" max="12792" width="5.6328125" style="3" customWidth="1"/>
    <col min="12793" max="12793" width="9" style="3" customWidth="1"/>
    <col min="12794" max="12794" width="5.6328125" style="3" customWidth="1"/>
    <col min="12795" max="12795" width="9" style="3" customWidth="1"/>
    <col min="12796" max="12796" width="5.6328125" style="3" customWidth="1"/>
    <col min="12797" max="12797" width="9" style="3" customWidth="1"/>
    <col min="12798" max="12798" width="9" style="3"/>
    <col min="12799" max="12799" width="0.90625" style="3" customWidth="1"/>
    <col min="12800" max="12800" width="4.453125" style="3" customWidth="1"/>
    <col min="12801" max="12801" width="9" style="3"/>
    <col min="12802" max="12802" width="11.08984375" style="3" customWidth="1"/>
    <col min="12803" max="12803" width="0.90625" style="3" customWidth="1"/>
    <col min="12804" max="12804" width="4.6328125" style="3" customWidth="1"/>
    <col min="12805" max="12805" width="22.6328125" style="3" customWidth="1"/>
    <col min="12806" max="12809" width="0" style="3" hidden="1" customWidth="1"/>
    <col min="12810" max="13025" width="9" style="3"/>
    <col min="13026" max="13026" width="5.7265625" style="3" customWidth="1"/>
    <col min="13027" max="13028" width="29.6328125" style="3" customWidth="1"/>
    <col min="13029" max="13029" width="10.26953125" style="3" customWidth="1"/>
    <col min="13030" max="13030" width="5.7265625" style="3" customWidth="1"/>
    <col min="13031" max="13031" width="13.6328125" style="3" customWidth="1"/>
    <col min="13032" max="13032" width="14.6328125" style="3" customWidth="1"/>
    <col min="13033" max="13033" width="5.08984375" style="3" customWidth="1"/>
    <col min="13034" max="13034" width="12.6328125" style="3" customWidth="1"/>
    <col min="13035" max="13035" width="1.6328125" style="3" customWidth="1"/>
    <col min="13036" max="13036" width="11.7265625" style="3" bestFit="1" customWidth="1"/>
    <col min="13037" max="13037" width="13" style="3" bestFit="1" customWidth="1"/>
    <col min="13038" max="13041" width="11.7265625" style="3" bestFit="1" customWidth="1"/>
    <col min="13042" max="13042" width="10.453125" style="3" customWidth="1"/>
    <col min="13043" max="13043" width="0.90625" style="3" customWidth="1"/>
    <col min="13044" max="13044" width="5.6328125" style="3" customWidth="1"/>
    <col min="13045" max="13045" width="9" style="3" customWidth="1"/>
    <col min="13046" max="13046" width="5.6328125" style="3" customWidth="1"/>
    <col min="13047" max="13047" width="9" style="3" customWidth="1"/>
    <col min="13048" max="13048" width="5.6328125" style="3" customWidth="1"/>
    <col min="13049" max="13049" width="9" style="3" customWidth="1"/>
    <col min="13050" max="13050" width="5.6328125" style="3" customWidth="1"/>
    <col min="13051" max="13051" width="9" style="3" customWidth="1"/>
    <col min="13052" max="13052" width="5.6328125" style="3" customWidth="1"/>
    <col min="13053" max="13053" width="9" style="3" customWidth="1"/>
    <col min="13054" max="13054" width="9" style="3"/>
    <col min="13055" max="13055" width="0.90625" style="3" customWidth="1"/>
    <col min="13056" max="13056" width="4.453125" style="3" customWidth="1"/>
    <col min="13057" max="13057" width="9" style="3"/>
    <col min="13058" max="13058" width="11.08984375" style="3" customWidth="1"/>
    <col min="13059" max="13059" width="0.90625" style="3" customWidth="1"/>
    <col min="13060" max="13060" width="4.6328125" style="3" customWidth="1"/>
    <col min="13061" max="13061" width="22.6328125" style="3" customWidth="1"/>
    <col min="13062" max="13065" width="0" style="3" hidden="1" customWidth="1"/>
    <col min="13066" max="13281" width="9" style="3"/>
    <col min="13282" max="13282" width="5.7265625" style="3" customWidth="1"/>
    <col min="13283" max="13284" width="29.6328125" style="3" customWidth="1"/>
    <col min="13285" max="13285" width="10.26953125" style="3" customWidth="1"/>
    <col min="13286" max="13286" width="5.7265625" style="3" customWidth="1"/>
    <col min="13287" max="13287" width="13.6328125" style="3" customWidth="1"/>
    <col min="13288" max="13288" width="14.6328125" style="3" customWidth="1"/>
    <col min="13289" max="13289" width="5.08984375" style="3" customWidth="1"/>
    <col min="13290" max="13290" width="12.6328125" style="3" customWidth="1"/>
    <col min="13291" max="13291" width="1.6328125" style="3" customWidth="1"/>
    <col min="13292" max="13292" width="11.7265625" style="3" bestFit="1" customWidth="1"/>
    <col min="13293" max="13293" width="13" style="3" bestFit="1" customWidth="1"/>
    <col min="13294" max="13297" width="11.7265625" style="3" bestFit="1" customWidth="1"/>
    <col min="13298" max="13298" width="10.453125" style="3" customWidth="1"/>
    <col min="13299" max="13299" width="0.90625" style="3" customWidth="1"/>
    <col min="13300" max="13300" width="5.6328125" style="3" customWidth="1"/>
    <col min="13301" max="13301" width="9" style="3" customWidth="1"/>
    <col min="13302" max="13302" width="5.6328125" style="3" customWidth="1"/>
    <col min="13303" max="13303" width="9" style="3" customWidth="1"/>
    <col min="13304" max="13304" width="5.6328125" style="3" customWidth="1"/>
    <col min="13305" max="13305" width="9" style="3" customWidth="1"/>
    <col min="13306" max="13306" width="5.6328125" style="3" customWidth="1"/>
    <col min="13307" max="13307" width="9" style="3" customWidth="1"/>
    <col min="13308" max="13308" width="5.6328125" style="3" customWidth="1"/>
    <col min="13309" max="13309" width="9" style="3" customWidth="1"/>
    <col min="13310" max="13310" width="9" style="3"/>
    <col min="13311" max="13311" width="0.90625" style="3" customWidth="1"/>
    <col min="13312" max="13312" width="4.453125" style="3" customWidth="1"/>
    <col min="13313" max="13313" width="9" style="3"/>
    <col min="13314" max="13314" width="11.08984375" style="3" customWidth="1"/>
    <col min="13315" max="13315" width="0.90625" style="3" customWidth="1"/>
    <col min="13316" max="13316" width="4.6328125" style="3" customWidth="1"/>
    <col min="13317" max="13317" width="22.6328125" style="3" customWidth="1"/>
    <col min="13318" max="13321" width="0" style="3" hidden="1" customWidth="1"/>
    <col min="13322" max="13537" width="9" style="3"/>
    <col min="13538" max="13538" width="5.7265625" style="3" customWidth="1"/>
    <col min="13539" max="13540" width="29.6328125" style="3" customWidth="1"/>
    <col min="13541" max="13541" width="10.26953125" style="3" customWidth="1"/>
    <col min="13542" max="13542" width="5.7265625" style="3" customWidth="1"/>
    <col min="13543" max="13543" width="13.6328125" style="3" customWidth="1"/>
    <col min="13544" max="13544" width="14.6328125" style="3" customWidth="1"/>
    <col min="13545" max="13545" width="5.08984375" style="3" customWidth="1"/>
    <col min="13546" max="13546" width="12.6328125" style="3" customWidth="1"/>
    <col min="13547" max="13547" width="1.6328125" style="3" customWidth="1"/>
    <col min="13548" max="13548" width="11.7265625" style="3" bestFit="1" customWidth="1"/>
    <col min="13549" max="13549" width="13" style="3" bestFit="1" customWidth="1"/>
    <col min="13550" max="13553" width="11.7265625" style="3" bestFit="1" customWidth="1"/>
    <col min="13554" max="13554" width="10.453125" style="3" customWidth="1"/>
    <col min="13555" max="13555" width="0.90625" style="3" customWidth="1"/>
    <col min="13556" max="13556" width="5.6328125" style="3" customWidth="1"/>
    <col min="13557" max="13557" width="9" style="3" customWidth="1"/>
    <col min="13558" max="13558" width="5.6328125" style="3" customWidth="1"/>
    <col min="13559" max="13559" width="9" style="3" customWidth="1"/>
    <col min="13560" max="13560" width="5.6328125" style="3" customWidth="1"/>
    <col min="13561" max="13561" width="9" style="3" customWidth="1"/>
    <col min="13562" max="13562" width="5.6328125" style="3" customWidth="1"/>
    <col min="13563" max="13563" width="9" style="3" customWidth="1"/>
    <col min="13564" max="13564" width="5.6328125" style="3" customWidth="1"/>
    <col min="13565" max="13565" width="9" style="3" customWidth="1"/>
    <col min="13566" max="13566" width="9" style="3"/>
    <col min="13567" max="13567" width="0.90625" style="3" customWidth="1"/>
    <col min="13568" max="13568" width="4.453125" style="3" customWidth="1"/>
    <col min="13569" max="13569" width="9" style="3"/>
    <col min="13570" max="13570" width="11.08984375" style="3" customWidth="1"/>
    <col min="13571" max="13571" width="0.90625" style="3" customWidth="1"/>
    <col min="13572" max="13572" width="4.6328125" style="3" customWidth="1"/>
    <col min="13573" max="13573" width="22.6328125" style="3" customWidth="1"/>
    <col min="13574" max="13577" width="0" style="3" hidden="1" customWidth="1"/>
    <col min="13578" max="13793" width="9" style="3"/>
    <col min="13794" max="13794" width="5.7265625" style="3" customWidth="1"/>
    <col min="13795" max="13796" width="29.6328125" style="3" customWidth="1"/>
    <col min="13797" max="13797" width="10.26953125" style="3" customWidth="1"/>
    <col min="13798" max="13798" width="5.7265625" style="3" customWidth="1"/>
    <col min="13799" max="13799" width="13.6328125" style="3" customWidth="1"/>
    <col min="13800" max="13800" width="14.6328125" style="3" customWidth="1"/>
    <col min="13801" max="13801" width="5.08984375" style="3" customWidth="1"/>
    <col min="13802" max="13802" width="12.6328125" style="3" customWidth="1"/>
    <col min="13803" max="13803" width="1.6328125" style="3" customWidth="1"/>
    <col min="13804" max="13804" width="11.7265625" style="3" bestFit="1" customWidth="1"/>
    <col min="13805" max="13805" width="13" style="3" bestFit="1" customWidth="1"/>
    <col min="13806" max="13809" width="11.7265625" style="3" bestFit="1" customWidth="1"/>
    <col min="13810" max="13810" width="10.453125" style="3" customWidth="1"/>
    <col min="13811" max="13811" width="0.90625" style="3" customWidth="1"/>
    <col min="13812" max="13812" width="5.6328125" style="3" customWidth="1"/>
    <col min="13813" max="13813" width="9" style="3" customWidth="1"/>
    <col min="13814" max="13814" width="5.6328125" style="3" customWidth="1"/>
    <col min="13815" max="13815" width="9" style="3" customWidth="1"/>
    <col min="13816" max="13816" width="5.6328125" style="3" customWidth="1"/>
    <col min="13817" max="13817" width="9" style="3" customWidth="1"/>
    <col min="13818" max="13818" width="5.6328125" style="3" customWidth="1"/>
    <col min="13819" max="13819" width="9" style="3" customWidth="1"/>
    <col min="13820" max="13820" width="5.6328125" style="3" customWidth="1"/>
    <col min="13821" max="13821" width="9" style="3" customWidth="1"/>
    <col min="13822" max="13822" width="9" style="3"/>
    <col min="13823" max="13823" width="0.90625" style="3" customWidth="1"/>
    <col min="13824" max="13824" width="4.453125" style="3" customWidth="1"/>
    <col min="13825" max="13825" width="9" style="3"/>
    <col min="13826" max="13826" width="11.08984375" style="3" customWidth="1"/>
    <col min="13827" max="13827" width="0.90625" style="3" customWidth="1"/>
    <col min="13828" max="13828" width="4.6328125" style="3" customWidth="1"/>
    <col min="13829" max="13829" width="22.6328125" style="3" customWidth="1"/>
    <col min="13830" max="13833" width="0" style="3" hidden="1" customWidth="1"/>
    <col min="13834" max="14049" width="9" style="3"/>
    <col min="14050" max="14050" width="5.7265625" style="3" customWidth="1"/>
    <col min="14051" max="14052" width="29.6328125" style="3" customWidth="1"/>
    <col min="14053" max="14053" width="10.26953125" style="3" customWidth="1"/>
    <col min="14054" max="14054" width="5.7265625" style="3" customWidth="1"/>
    <col min="14055" max="14055" width="13.6328125" style="3" customWidth="1"/>
    <col min="14056" max="14056" width="14.6328125" style="3" customWidth="1"/>
    <col min="14057" max="14057" width="5.08984375" style="3" customWidth="1"/>
    <col min="14058" max="14058" width="12.6328125" style="3" customWidth="1"/>
    <col min="14059" max="14059" width="1.6328125" style="3" customWidth="1"/>
    <col min="14060" max="14060" width="11.7265625" style="3" bestFit="1" customWidth="1"/>
    <col min="14061" max="14061" width="13" style="3" bestFit="1" customWidth="1"/>
    <col min="14062" max="14065" width="11.7265625" style="3" bestFit="1" customWidth="1"/>
    <col min="14066" max="14066" width="10.453125" style="3" customWidth="1"/>
    <col min="14067" max="14067" width="0.90625" style="3" customWidth="1"/>
    <col min="14068" max="14068" width="5.6328125" style="3" customWidth="1"/>
    <col min="14069" max="14069" width="9" style="3" customWidth="1"/>
    <col min="14070" max="14070" width="5.6328125" style="3" customWidth="1"/>
    <col min="14071" max="14071" width="9" style="3" customWidth="1"/>
    <col min="14072" max="14072" width="5.6328125" style="3" customWidth="1"/>
    <col min="14073" max="14073" width="9" style="3" customWidth="1"/>
    <col min="14074" max="14074" width="5.6328125" style="3" customWidth="1"/>
    <col min="14075" max="14075" width="9" style="3" customWidth="1"/>
    <col min="14076" max="14076" width="5.6328125" style="3" customWidth="1"/>
    <col min="14077" max="14077" width="9" style="3" customWidth="1"/>
    <col min="14078" max="14078" width="9" style="3"/>
    <col min="14079" max="14079" width="0.90625" style="3" customWidth="1"/>
    <col min="14080" max="14080" width="4.453125" style="3" customWidth="1"/>
    <col min="14081" max="14081" width="9" style="3"/>
    <col min="14082" max="14082" width="11.08984375" style="3" customWidth="1"/>
    <col min="14083" max="14083" width="0.90625" style="3" customWidth="1"/>
    <col min="14084" max="14084" width="4.6328125" style="3" customWidth="1"/>
    <col min="14085" max="14085" width="22.6328125" style="3" customWidth="1"/>
    <col min="14086" max="14089" width="0" style="3" hidden="1" customWidth="1"/>
    <col min="14090" max="14305" width="9" style="3"/>
    <col min="14306" max="14306" width="5.7265625" style="3" customWidth="1"/>
    <col min="14307" max="14308" width="29.6328125" style="3" customWidth="1"/>
    <col min="14309" max="14309" width="10.26953125" style="3" customWidth="1"/>
    <col min="14310" max="14310" width="5.7265625" style="3" customWidth="1"/>
    <col min="14311" max="14311" width="13.6328125" style="3" customWidth="1"/>
    <col min="14312" max="14312" width="14.6328125" style="3" customWidth="1"/>
    <col min="14313" max="14313" width="5.08984375" style="3" customWidth="1"/>
    <col min="14314" max="14314" width="12.6328125" style="3" customWidth="1"/>
    <col min="14315" max="14315" width="1.6328125" style="3" customWidth="1"/>
    <col min="14316" max="14316" width="11.7265625" style="3" bestFit="1" customWidth="1"/>
    <col min="14317" max="14317" width="13" style="3" bestFit="1" customWidth="1"/>
    <col min="14318" max="14321" width="11.7265625" style="3" bestFit="1" customWidth="1"/>
    <col min="14322" max="14322" width="10.453125" style="3" customWidth="1"/>
    <col min="14323" max="14323" width="0.90625" style="3" customWidth="1"/>
    <col min="14324" max="14324" width="5.6328125" style="3" customWidth="1"/>
    <col min="14325" max="14325" width="9" style="3" customWidth="1"/>
    <col min="14326" max="14326" width="5.6328125" style="3" customWidth="1"/>
    <col min="14327" max="14327" width="9" style="3" customWidth="1"/>
    <col min="14328" max="14328" width="5.6328125" style="3" customWidth="1"/>
    <col min="14329" max="14329" width="9" style="3" customWidth="1"/>
    <col min="14330" max="14330" width="5.6328125" style="3" customWidth="1"/>
    <col min="14331" max="14331" width="9" style="3" customWidth="1"/>
    <col min="14332" max="14332" width="5.6328125" style="3" customWidth="1"/>
    <col min="14333" max="14333" width="9" style="3" customWidth="1"/>
    <col min="14334" max="14334" width="9" style="3"/>
    <col min="14335" max="14335" width="0.90625" style="3" customWidth="1"/>
    <col min="14336" max="14336" width="4.453125" style="3" customWidth="1"/>
    <col min="14337" max="14337" width="9" style="3"/>
    <col min="14338" max="14338" width="11.08984375" style="3" customWidth="1"/>
    <col min="14339" max="14339" width="0.90625" style="3" customWidth="1"/>
    <col min="14340" max="14340" width="4.6328125" style="3" customWidth="1"/>
    <col min="14341" max="14341" width="22.6328125" style="3" customWidth="1"/>
    <col min="14342" max="14345" width="0" style="3" hidden="1" customWidth="1"/>
    <col min="14346" max="14561" width="9" style="3"/>
    <col min="14562" max="14562" width="5.7265625" style="3" customWidth="1"/>
    <col min="14563" max="14564" width="29.6328125" style="3" customWidth="1"/>
    <col min="14565" max="14565" width="10.26953125" style="3" customWidth="1"/>
    <col min="14566" max="14566" width="5.7265625" style="3" customWidth="1"/>
    <col min="14567" max="14567" width="13.6328125" style="3" customWidth="1"/>
    <col min="14568" max="14568" width="14.6328125" style="3" customWidth="1"/>
    <col min="14569" max="14569" width="5.08984375" style="3" customWidth="1"/>
    <col min="14570" max="14570" width="12.6328125" style="3" customWidth="1"/>
    <col min="14571" max="14571" width="1.6328125" style="3" customWidth="1"/>
    <col min="14572" max="14572" width="11.7265625" style="3" bestFit="1" customWidth="1"/>
    <col min="14573" max="14573" width="13" style="3" bestFit="1" customWidth="1"/>
    <col min="14574" max="14577" width="11.7265625" style="3" bestFit="1" customWidth="1"/>
    <col min="14578" max="14578" width="10.453125" style="3" customWidth="1"/>
    <col min="14579" max="14579" width="0.90625" style="3" customWidth="1"/>
    <col min="14580" max="14580" width="5.6328125" style="3" customWidth="1"/>
    <col min="14581" max="14581" width="9" style="3" customWidth="1"/>
    <col min="14582" max="14582" width="5.6328125" style="3" customWidth="1"/>
    <col min="14583" max="14583" width="9" style="3" customWidth="1"/>
    <col min="14584" max="14584" width="5.6328125" style="3" customWidth="1"/>
    <col min="14585" max="14585" width="9" style="3" customWidth="1"/>
    <col min="14586" max="14586" width="5.6328125" style="3" customWidth="1"/>
    <col min="14587" max="14587" width="9" style="3" customWidth="1"/>
    <col min="14588" max="14588" width="5.6328125" style="3" customWidth="1"/>
    <col min="14589" max="14589" width="9" style="3" customWidth="1"/>
    <col min="14590" max="14590" width="9" style="3"/>
    <col min="14591" max="14591" width="0.90625" style="3" customWidth="1"/>
    <col min="14592" max="14592" width="4.453125" style="3" customWidth="1"/>
    <col min="14593" max="14593" width="9" style="3"/>
    <col min="14594" max="14594" width="11.08984375" style="3" customWidth="1"/>
    <col min="14595" max="14595" width="0.90625" style="3" customWidth="1"/>
    <col min="14596" max="14596" width="4.6328125" style="3" customWidth="1"/>
    <col min="14597" max="14597" width="22.6328125" style="3" customWidth="1"/>
    <col min="14598" max="14601" width="0" style="3" hidden="1" customWidth="1"/>
    <col min="14602" max="14817" width="9" style="3"/>
    <col min="14818" max="14818" width="5.7265625" style="3" customWidth="1"/>
    <col min="14819" max="14820" width="29.6328125" style="3" customWidth="1"/>
    <col min="14821" max="14821" width="10.26953125" style="3" customWidth="1"/>
    <col min="14822" max="14822" width="5.7265625" style="3" customWidth="1"/>
    <col min="14823" max="14823" width="13.6328125" style="3" customWidth="1"/>
    <col min="14824" max="14824" width="14.6328125" style="3" customWidth="1"/>
    <col min="14825" max="14825" width="5.08984375" style="3" customWidth="1"/>
    <col min="14826" max="14826" width="12.6328125" style="3" customWidth="1"/>
    <col min="14827" max="14827" width="1.6328125" style="3" customWidth="1"/>
    <col min="14828" max="14828" width="11.7265625" style="3" bestFit="1" customWidth="1"/>
    <col min="14829" max="14829" width="13" style="3" bestFit="1" customWidth="1"/>
    <col min="14830" max="14833" width="11.7265625" style="3" bestFit="1" customWidth="1"/>
    <col min="14834" max="14834" width="10.453125" style="3" customWidth="1"/>
    <col min="14835" max="14835" width="0.90625" style="3" customWidth="1"/>
    <col min="14836" max="14836" width="5.6328125" style="3" customWidth="1"/>
    <col min="14837" max="14837" width="9" style="3" customWidth="1"/>
    <col min="14838" max="14838" width="5.6328125" style="3" customWidth="1"/>
    <col min="14839" max="14839" width="9" style="3" customWidth="1"/>
    <col min="14840" max="14840" width="5.6328125" style="3" customWidth="1"/>
    <col min="14841" max="14841" width="9" style="3" customWidth="1"/>
    <col min="14842" max="14842" width="5.6328125" style="3" customWidth="1"/>
    <col min="14843" max="14843" width="9" style="3" customWidth="1"/>
    <col min="14844" max="14844" width="5.6328125" style="3" customWidth="1"/>
    <col min="14845" max="14845" width="9" style="3" customWidth="1"/>
    <col min="14846" max="14846" width="9" style="3"/>
    <col min="14847" max="14847" width="0.90625" style="3" customWidth="1"/>
    <col min="14848" max="14848" width="4.453125" style="3" customWidth="1"/>
    <col min="14849" max="14849" width="9" style="3"/>
    <col min="14850" max="14850" width="11.08984375" style="3" customWidth="1"/>
    <col min="14851" max="14851" width="0.90625" style="3" customWidth="1"/>
    <col min="14852" max="14852" width="4.6328125" style="3" customWidth="1"/>
    <col min="14853" max="14853" width="22.6328125" style="3" customWidth="1"/>
    <col min="14854" max="14857" width="0" style="3" hidden="1" customWidth="1"/>
    <col min="14858" max="15073" width="9" style="3"/>
    <col min="15074" max="15074" width="5.7265625" style="3" customWidth="1"/>
    <col min="15075" max="15076" width="29.6328125" style="3" customWidth="1"/>
    <col min="15077" max="15077" width="10.26953125" style="3" customWidth="1"/>
    <col min="15078" max="15078" width="5.7265625" style="3" customWidth="1"/>
    <col min="15079" max="15079" width="13.6328125" style="3" customWidth="1"/>
    <col min="15080" max="15080" width="14.6328125" style="3" customWidth="1"/>
    <col min="15081" max="15081" width="5.08984375" style="3" customWidth="1"/>
    <col min="15082" max="15082" width="12.6328125" style="3" customWidth="1"/>
    <col min="15083" max="15083" width="1.6328125" style="3" customWidth="1"/>
    <col min="15084" max="15084" width="11.7265625" style="3" bestFit="1" customWidth="1"/>
    <col min="15085" max="15085" width="13" style="3" bestFit="1" customWidth="1"/>
    <col min="15086" max="15089" width="11.7265625" style="3" bestFit="1" customWidth="1"/>
    <col min="15090" max="15090" width="10.453125" style="3" customWidth="1"/>
    <col min="15091" max="15091" width="0.90625" style="3" customWidth="1"/>
    <col min="15092" max="15092" width="5.6328125" style="3" customWidth="1"/>
    <col min="15093" max="15093" width="9" style="3" customWidth="1"/>
    <col min="15094" max="15094" width="5.6328125" style="3" customWidth="1"/>
    <col min="15095" max="15095" width="9" style="3" customWidth="1"/>
    <col min="15096" max="15096" width="5.6328125" style="3" customWidth="1"/>
    <col min="15097" max="15097" width="9" style="3" customWidth="1"/>
    <col min="15098" max="15098" width="5.6328125" style="3" customWidth="1"/>
    <col min="15099" max="15099" width="9" style="3" customWidth="1"/>
    <col min="15100" max="15100" width="5.6328125" style="3" customWidth="1"/>
    <col min="15101" max="15101" width="9" style="3" customWidth="1"/>
    <col min="15102" max="15102" width="9" style="3"/>
    <col min="15103" max="15103" width="0.90625" style="3" customWidth="1"/>
    <col min="15104" max="15104" width="4.453125" style="3" customWidth="1"/>
    <col min="15105" max="15105" width="9" style="3"/>
    <col min="15106" max="15106" width="11.08984375" style="3" customWidth="1"/>
    <col min="15107" max="15107" width="0.90625" style="3" customWidth="1"/>
    <col min="15108" max="15108" width="4.6328125" style="3" customWidth="1"/>
    <col min="15109" max="15109" width="22.6328125" style="3" customWidth="1"/>
    <col min="15110" max="15113" width="0" style="3" hidden="1" customWidth="1"/>
    <col min="15114" max="15329" width="9" style="3"/>
    <col min="15330" max="15330" width="5.7265625" style="3" customWidth="1"/>
    <col min="15331" max="15332" width="29.6328125" style="3" customWidth="1"/>
    <col min="15333" max="15333" width="10.26953125" style="3" customWidth="1"/>
    <col min="15334" max="15334" width="5.7265625" style="3" customWidth="1"/>
    <col min="15335" max="15335" width="13.6328125" style="3" customWidth="1"/>
    <col min="15336" max="15336" width="14.6328125" style="3" customWidth="1"/>
    <col min="15337" max="15337" width="5.08984375" style="3" customWidth="1"/>
    <col min="15338" max="15338" width="12.6328125" style="3" customWidth="1"/>
    <col min="15339" max="15339" width="1.6328125" style="3" customWidth="1"/>
    <col min="15340" max="15340" width="11.7265625" style="3" bestFit="1" customWidth="1"/>
    <col min="15341" max="15341" width="13" style="3" bestFit="1" customWidth="1"/>
    <col min="15342" max="15345" width="11.7265625" style="3" bestFit="1" customWidth="1"/>
    <col min="15346" max="15346" width="10.453125" style="3" customWidth="1"/>
    <col min="15347" max="15347" width="0.90625" style="3" customWidth="1"/>
    <col min="15348" max="15348" width="5.6328125" style="3" customWidth="1"/>
    <col min="15349" max="15349" width="9" style="3" customWidth="1"/>
    <col min="15350" max="15350" width="5.6328125" style="3" customWidth="1"/>
    <col min="15351" max="15351" width="9" style="3" customWidth="1"/>
    <col min="15352" max="15352" width="5.6328125" style="3" customWidth="1"/>
    <col min="15353" max="15353" width="9" style="3" customWidth="1"/>
    <col min="15354" max="15354" width="5.6328125" style="3" customWidth="1"/>
    <col min="15355" max="15355" width="9" style="3" customWidth="1"/>
    <col min="15356" max="15356" width="5.6328125" style="3" customWidth="1"/>
    <col min="15357" max="15357" width="9" style="3" customWidth="1"/>
    <col min="15358" max="15358" width="9" style="3"/>
    <col min="15359" max="15359" width="0.90625" style="3" customWidth="1"/>
    <col min="15360" max="15360" width="4.453125" style="3" customWidth="1"/>
    <col min="15361" max="15361" width="9" style="3"/>
    <col min="15362" max="15362" width="11.08984375" style="3" customWidth="1"/>
    <col min="15363" max="15363" width="0.90625" style="3" customWidth="1"/>
    <col min="15364" max="15364" width="4.6328125" style="3" customWidth="1"/>
    <col min="15365" max="15365" width="22.6328125" style="3" customWidth="1"/>
    <col min="15366" max="15369" width="0" style="3" hidden="1" customWidth="1"/>
    <col min="15370" max="15585" width="9" style="3"/>
    <col min="15586" max="15586" width="5.7265625" style="3" customWidth="1"/>
    <col min="15587" max="15588" width="29.6328125" style="3" customWidth="1"/>
    <col min="15589" max="15589" width="10.26953125" style="3" customWidth="1"/>
    <col min="15590" max="15590" width="5.7265625" style="3" customWidth="1"/>
    <col min="15591" max="15591" width="13.6328125" style="3" customWidth="1"/>
    <col min="15592" max="15592" width="14.6328125" style="3" customWidth="1"/>
    <col min="15593" max="15593" width="5.08984375" style="3" customWidth="1"/>
    <col min="15594" max="15594" width="12.6328125" style="3" customWidth="1"/>
    <col min="15595" max="15595" width="1.6328125" style="3" customWidth="1"/>
    <col min="15596" max="15596" width="11.7265625" style="3" bestFit="1" customWidth="1"/>
    <col min="15597" max="15597" width="13" style="3" bestFit="1" customWidth="1"/>
    <col min="15598" max="15601" width="11.7265625" style="3" bestFit="1" customWidth="1"/>
    <col min="15602" max="15602" width="10.453125" style="3" customWidth="1"/>
    <col min="15603" max="15603" width="0.90625" style="3" customWidth="1"/>
    <col min="15604" max="15604" width="5.6328125" style="3" customWidth="1"/>
    <col min="15605" max="15605" width="9" style="3" customWidth="1"/>
    <col min="15606" max="15606" width="5.6328125" style="3" customWidth="1"/>
    <col min="15607" max="15607" width="9" style="3" customWidth="1"/>
    <col min="15608" max="15608" width="5.6328125" style="3" customWidth="1"/>
    <col min="15609" max="15609" width="9" style="3" customWidth="1"/>
    <col min="15610" max="15610" width="5.6328125" style="3" customWidth="1"/>
    <col min="15611" max="15611" width="9" style="3" customWidth="1"/>
    <col min="15612" max="15612" width="5.6328125" style="3" customWidth="1"/>
    <col min="15613" max="15613" width="9" style="3" customWidth="1"/>
    <col min="15614" max="15614" width="9" style="3"/>
    <col min="15615" max="15615" width="0.90625" style="3" customWidth="1"/>
    <col min="15616" max="15616" width="4.453125" style="3" customWidth="1"/>
    <col min="15617" max="15617" width="9" style="3"/>
    <col min="15618" max="15618" width="11.08984375" style="3" customWidth="1"/>
    <col min="15619" max="15619" width="0.90625" style="3" customWidth="1"/>
    <col min="15620" max="15620" width="4.6328125" style="3" customWidth="1"/>
    <col min="15621" max="15621" width="22.6328125" style="3" customWidth="1"/>
    <col min="15622" max="15625" width="0" style="3" hidden="1" customWidth="1"/>
    <col min="15626" max="15841" width="9" style="3"/>
    <col min="15842" max="15842" width="5.7265625" style="3" customWidth="1"/>
    <col min="15843" max="15844" width="29.6328125" style="3" customWidth="1"/>
    <col min="15845" max="15845" width="10.26953125" style="3" customWidth="1"/>
    <col min="15846" max="15846" width="5.7265625" style="3" customWidth="1"/>
    <col min="15847" max="15847" width="13.6328125" style="3" customWidth="1"/>
    <col min="15848" max="15848" width="14.6328125" style="3" customWidth="1"/>
    <col min="15849" max="15849" width="5.08984375" style="3" customWidth="1"/>
    <col min="15850" max="15850" width="12.6328125" style="3" customWidth="1"/>
    <col min="15851" max="15851" width="1.6328125" style="3" customWidth="1"/>
    <col min="15852" max="15852" width="11.7265625" style="3" bestFit="1" customWidth="1"/>
    <col min="15853" max="15853" width="13" style="3" bestFit="1" customWidth="1"/>
    <col min="15854" max="15857" width="11.7265625" style="3" bestFit="1" customWidth="1"/>
    <col min="15858" max="15858" width="10.453125" style="3" customWidth="1"/>
    <col min="15859" max="15859" width="0.90625" style="3" customWidth="1"/>
    <col min="15860" max="15860" width="5.6328125" style="3" customWidth="1"/>
    <col min="15861" max="15861" width="9" style="3" customWidth="1"/>
    <col min="15862" max="15862" width="5.6328125" style="3" customWidth="1"/>
    <col min="15863" max="15863" width="9" style="3" customWidth="1"/>
    <col min="15864" max="15864" width="5.6328125" style="3" customWidth="1"/>
    <col min="15865" max="15865" width="9" style="3" customWidth="1"/>
    <col min="15866" max="15866" width="5.6328125" style="3" customWidth="1"/>
    <col min="15867" max="15867" width="9" style="3" customWidth="1"/>
    <col min="15868" max="15868" width="5.6328125" style="3" customWidth="1"/>
    <col min="15869" max="15869" width="9" style="3" customWidth="1"/>
    <col min="15870" max="15870" width="9" style="3"/>
    <col min="15871" max="15871" width="0.90625" style="3" customWidth="1"/>
    <col min="15872" max="15872" width="4.453125" style="3" customWidth="1"/>
    <col min="15873" max="15873" width="9" style="3"/>
    <col min="15874" max="15874" width="11.08984375" style="3" customWidth="1"/>
    <col min="15875" max="15875" width="0.90625" style="3" customWidth="1"/>
    <col min="15876" max="15876" width="4.6328125" style="3" customWidth="1"/>
    <col min="15877" max="15877" width="22.6328125" style="3" customWidth="1"/>
    <col min="15878" max="15881" width="0" style="3" hidden="1" customWidth="1"/>
    <col min="15882" max="16097" width="9" style="3"/>
    <col min="16098" max="16098" width="5.7265625" style="3" customWidth="1"/>
    <col min="16099" max="16100" width="29.6328125" style="3" customWidth="1"/>
    <col min="16101" max="16101" width="10.26953125" style="3" customWidth="1"/>
    <col min="16102" max="16102" width="5.7265625" style="3" customWidth="1"/>
    <col min="16103" max="16103" width="13.6328125" style="3" customWidth="1"/>
    <col min="16104" max="16104" width="14.6328125" style="3" customWidth="1"/>
    <col min="16105" max="16105" width="5.08984375" style="3" customWidth="1"/>
    <col min="16106" max="16106" width="12.6328125" style="3" customWidth="1"/>
    <col min="16107" max="16107" width="1.6328125" style="3" customWidth="1"/>
    <col min="16108" max="16108" width="11.7265625" style="3" bestFit="1" customWidth="1"/>
    <col min="16109" max="16109" width="13" style="3" bestFit="1" customWidth="1"/>
    <col min="16110" max="16113" width="11.7265625" style="3" bestFit="1" customWidth="1"/>
    <col min="16114" max="16114" width="10.453125" style="3" customWidth="1"/>
    <col min="16115" max="16115" width="0.90625" style="3" customWidth="1"/>
    <col min="16116" max="16116" width="5.6328125" style="3" customWidth="1"/>
    <col min="16117" max="16117" width="9" style="3" customWidth="1"/>
    <col min="16118" max="16118" width="5.6328125" style="3" customWidth="1"/>
    <col min="16119" max="16119" width="9" style="3" customWidth="1"/>
    <col min="16120" max="16120" width="5.6328125" style="3" customWidth="1"/>
    <col min="16121" max="16121" width="9" style="3" customWidth="1"/>
    <col min="16122" max="16122" width="5.6328125" style="3" customWidth="1"/>
    <col min="16123" max="16123" width="9" style="3" customWidth="1"/>
    <col min="16124" max="16124" width="5.6328125" style="3" customWidth="1"/>
    <col min="16125" max="16125" width="9" style="3" customWidth="1"/>
    <col min="16126" max="16126" width="9" style="3"/>
    <col min="16127" max="16127" width="0.90625" style="3" customWidth="1"/>
    <col min="16128" max="16128" width="4.453125" style="3" customWidth="1"/>
    <col min="16129" max="16129" width="9" style="3"/>
    <col min="16130" max="16130" width="11.08984375" style="3" customWidth="1"/>
    <col min="16131" max="16131" width="0.90625" style="3" customWidth="1"/>
    <col min="16132" max="16132" width="4.6328125" style="3" customWidth="1"/>
    <col min="16133" max="16133" width="22.6328125" style="3" customWidth="1"/>
    <col min="16134" max="16137" width="0" style="3" hidden="1" customWidth="1"/>
    <col min="16138" max="16353" width="9" style="3"/>
    <col min="16354"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'内訳(建築A10)'!$I$230+1</f>
        <v>95</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04"/>
      <c r="C5" s="104"/>
      <c r="D5" s="68"/>
      <c r="E5" s="69"/>
      <c r="F5" s="105"/>
      <c r="G5" s="70"/>
      <c r="H5" s="390"/>
      <c r="I5" s="391"/>
    </row>
    <row r="6" spans="1:9" s="38" customFormat="1" ht="13.5" customHeight="1">
      <c r="A6" s="59" t="s">
        <v>1523</v>
      </c>
      <c r="B6" s="109" t="s">
        <v>71</v>
      </c>
      <c r="C6" s="109"/>
      <c r="D6" s="76"/>
      <c r="E6" s="61"/>
      <c r="F6" s="110"/>
      <c r="G6" s="77"/>
      <c r="H6" s="388"/>
      <c r="I6" s="389"/>
    </row>
    <row r="7" spans="1:9" s="118" customFormat="1" ht="13.5" customHeight="1">
      <c r="A7" s="111"/>
      <c r="B7" s="112"/>
      <c r="C7" s="112"/>
      <c r="D7" s="113"/>
      <c r="E7" s="114"/>
      <c r="F7" s="115"/>
      <c r="G7" s="115"/>
      <c r="H7" s="396"/>
      <c r="I7" s="397"/>
    </row>
    <row r="8" spans="1:9" s="38" customFormat="1" ht="13.5" customHeight="1">
      <c r="A8" s="59"/>
      <c r="B8" s="109" t="s">
        <v>982</v>
      </c>
      <c r="C8" s="109"/>
      <c r="D8" s="76"/>
      <c r="E8" s="61"/>
      <c r="F8" s="110"/>
      <c r="G8" s="110"/>
      <c r="H8" s="398"/>
      <c r="I8" s="399"/>
    </row>
    <row r="9" spans="1:9" s="118" customFormat="1" ht="13.5" customHeight="1">
      <c r="A9" s="111"/>
      <c r="B9" s="112"/>
      <c r="C9" s="112"/>
      <c r="D9" s="113"/>
      <c r="E9" s="114"/>
      <c r="F9" s="115"/>
      <c r="G9" s="115"/>
      <c r="H9" s="396"/>
      <c r="I9" s="397"/>
    </row>
    <row r="10" spans="1:9" s="38" customFormat="1" ht="13.5" customHeight="1">
      <c r="A10" s="59"/>
      <c r="B10" s="109" t="s">
        <v>82</v>
      </c>
      <c r="C10" s="109"/>
      <c r="D10" s="76"/>
      <c r="E10" s="61"/>
      <c r="F10" s="110"/>
      <c r="G10" s="110"/>
      <c r="H10" s="398"/>
      <c r="I10" s="399"/>
    </row>
    <row r="11" spans="1:9" s="118" customFormat="1" ht="13.5" customHeight="1">
      <c r="A11" s="111"/>
      <c r="B11" s="112"/>
      <c r="C11" s="112"/>
      <c r="D11" s="113"/>
      <c r="E11" s="114"/>
      <c r="F11" s="115"/>
      <c r="G11" s="115"/>
      <c r="H11" s="396"/>
      <c r="I11" s="404"/>
    </row>
    <row r="12" spans="1:9" s="38" customFormat="1" ht="13.5" customHeight="1">
      <c r="A12" s="59"/>
      <c r="B12" s="109" t="s">
        <v>983</v>
      </c>
      <c r="C12" s="109" t="s">
        <v>161</v>
      </c>
      <c r="D12" s="76">
        <v>-2</v>
      </c>
      <c r="E12" s="61" t="s">
        <v>162</v>
      </c>
      <c r="F12" s="110"/>
      <c r="G12" s="110"/>
      <c r="H12" s="398"/>
      <c r="I12" s="399"/>
    </row>
    <row r="13" spans="1:9" s="118" customFormat="1" ht="13.5" customHeight="1">
      <c r="A13" s="111"/>
      <c r="B13" s="112"/>
      <c r="C13" s="112"/>
      <c r="D13" s="113"/>
      <c r="E13" s="114"/>
      <c r="F13" s="115"/>
      <c r="G13" s="115"/>
      <c r="H13" s="396"/>
      <c r="I13" s="404"/>
    </row>
    <row r="14" spans="1:9" s="38" customFormat="1" ht="13.5" customHeight="1">
      <c r="A14" s="59"/>
      <c r="B14" s="109" t="s">
        <v>983</v>
      </c>
      <c r="C14" s="109" t="s">
        <v>163</v>
      </c>
      <c r="D14" s="76">
        <v>1.4</v>
      </c>
      <c r="E14" s="61" t="s">
        <v>164</v>
      </c>
      <c r="F14" s="110"/>
      <c r="G14" s="110"/>
      <c r="H14" s="398"/>
      <c r="I14" s="399"/>
    </row>
    <row r="15" spans="1:9" s="118" customFormat="1" ht="13.5" customHeight="1">
      <c r="A15" s="111"/>
      <c r="B15" s="112"/>
      <c r="C15" s="112"/>
      <c r="D15" s="113"/>
      <c r="E15" s="114"/>
      <c r="F15" s="115"/>
      <c r="G15" s="115"/>
      <c r="H15" s="396"/>
      <c r="I15" s="397"/>
    </row>
    <row r="16" spans="1:9" s="38" customFormat="1" ht="13.5" customHeight="1">
      <c r="A16" s="59"/>
      <c r="B16" s="109" t="s">
        <v>87</v>
      </c>
      <c r="C16" s="109"/>
      <c r="D16" s="76"/>
      <c r="E16" s="61"/>
      <c r="F16" s="110"/>
      <c r="G16" s="110"/>
      <c r="H16" s="398"/>
      <c r="I16" s="399"/>
    </row>
    <row r="17" spans="1:9" s="118" customFormat="1" ht="13.5" customHeight="1">
      <c r="A17" s="111"/>
      <c r="B17" s="112"/>
      <c r="C17" s="112"/>
      <c r="D17" s="113"/>
      <c r="E17" s="114"/>
      <c r="F17" s="115"/>
      <c r="G17" s="115"/>
      <c r="H17" s="396"/>
      <c r="I17" s="404"/>
    </row>
    <row r="18" spans="1:9" s="38" customFormat="1" ht="13.5" customHeight="1">
      <c r="A18" s="59"/>
      <c r="B18" s="109" t="s">
        <v>983</v>
      </c>
      <c r="C18" s="109" t="s">
        <v>161</v>
      </c>
      <c r="D18" s="76">
        <v>-563</v>
      </c>
      <c r="E18" s="61" t="s">
        <v>165</v>
      </c>
      <c r="F18" s="110"/>
      <c r="G18" s="110"/>
      <c r="H18" s="398"/>
      <c r="I18" s="399"/>
    </row>
    <row r="19" spans="1:9" s="118" customFormat="1" ht="13.5" customHeight="1">
      <c r="A19" s="111"/>
      <c r="B19" s="112"/>
      <c r="C19" s="112"/>
      <c r="D19" s="113"/>
      <c r="E19" s="114"/>
      <c r="F19" s="115"/>
      <c r="G19" s="115"/>
      <c r="H19" s="396"/>
      <c r="I19" s="404"/>
    </row>
    <row r="20" spans="1:9" s="38" customFormat="1" ht="13.5" customHeight="1">
      <c r="A20" s="59"/>
      <c r="B20" s="109" t="s">
        <v>983</v>
      </c>
      <c r="C20" s="109" t="s">
        <v>163</v>
      </c>
      <c r="D20" s="76">
        <v>0.1</v>
      </c>
      <c r="E20" s="61" t="s">
        <v>164</v>
      </c>
      <c r="F20" s="110"/>
      <c r="G20" s="110"/>
      <c r="H20" s="398"/>
      <c r="I20" s="399"/>
    </row>
    <row r="21" spans="1:9" s="118" customFormat="1" ht="13.5" customHeight="1">
      <c r="A21" s="111"/>
      <c r="B21" s="112"/>
      <c r="C21" s="112"/>
      <c r="D21" s="113"/>
      <c r="E21" s="114"/>
      <c r="F21" s="115"/>
      <c r="G21" s="115"/>
      <c r="H21" s="396"/>
      <c r="I21" s="397"/>
    </row>
    <row r="22" spans="1:9" s="38" customFormat="1" ht="13.5" customHeight="1">
      <c r="A22" s="59"/>
      <c r="B22" s="109"/>
      <c r="C22" s="109"/>
      <c r="D22" s="76"/>
      <c r="E22" s="61"/>
      <c r="F22" s="110"/>
      <c r="G22" s="110"/>
      <c r="H22" s="398"/>
      <c r="I22" s="399"/>
    </row>
    <row r="23" spans="1:9" s="118" customFormat="1" ht="13.5" customHeight="1">
      <c r="A23" s="111"/>
      <c r="B23" s="112"/>
      <c r="C23" s="112"/>
      <c r="D23" s="113"/>
      <c r="E23" s="114"/>
      <c r="F23" s="115"/>
      <c r="G23" s="115"/>
      <c r="H23" s="396"/>
      <c r="I23" s="397"/>
    </row>
    <row r="24" spans="1:9" s="38" customFormat="1" ht="13.5" customHeight="1">
      <c r="A24" s="59"/>
      <c r="B24" s="109" t="s">
        <v>984</v>
      </c>
      <c r="C24" s="109"/>
      <c r="D24" s="76"/>
      <c r="E24" s="61"/>
      <c r="F24" s="110"/>
      <c r="G24" s="110"/>
      <c r="H24" s="398"/>
      <c r="I24" s="399"/>
    </row>
    <row r="25" spans="1:9" s="118" customFormat="1" ht="13.5" customHeight="1">
      <c r="A25" s="111"/>
      <c r="B25" s="112"/>
      <c r="C25" s="112"/>
      <c r="D25" s="113"/>
      <c r="E25" s="114"/>
      <c r="F25" s="115"/>
      <c r="G25" s="115"/>
      <c r="H25" s="396"/>
      <c r="I25" s="404"/>
    </row>
    <row r="26" spans="1:9" s="38" customFormat="1" ht="13.5" customHeight="1">
      <c r="A26" s="59"/>
      <c r="B26" s="109" t="s">
        <v>82</v>
      </c>
      <c r="C26" s="109"/>
      <c r="D26" s="76"/>
      <c r="E26" s="61"/>
      <c r="F26" s="110"/>
      <c r="G26" s="110"/>
      <c r="H26" s="398"/>
      <c r="I26" s="399"/>
    </row>
    <row r="27" spans="1:9" s="118" customFormat="1" ht="13.5" customHeight="1">
      <c r="A27" s="111"/>
      <c r="B27" s="112"/>
      <c r="C27" s="112"/>
      <c r="D27" s="113"/>
      <c r="E27" s="114"/>
      <c r="F27" s="115"/>
      <c r="G27" s="115"/>
      <c r="H27" s="396"/>
      <c r="I27" s="404"/>
    </row>
    <row r="28" spans="1:9" s="38" customFormat="1" ht="13.5" customHeight="1">
      <c r="A28" s="59"/>
      <c r="B28" s="109" t="s">
        <v>983</v>
      </c>
      <c r="C28" s="109" t="s">
        <v>161</v>
      </c>
      <c r="D28" s="76">
        <v>-149</v>
      </c>
      <c r="E28" s="61" t="s">
        <v>165</v>
      </c>
      <c r="F28" s="110"/>
      <c r="G28" s="110"/>
      <c r="H28" s="398"/>
      <c r="I28" s="399"/>
    </row>
    <row r="29" spans="1:9" s="118" customFormat="1" ht="13.5" customHeight="1">
      <c r="A29" s="111"/>
      <c r="B29" s="112"/>
      <c r="C29" s="112"/>
      <c r="D29" s="113"/>
      <c r="E29" s="114"/>
      <c r="F29" s="115"/>
      <c r="G29" s="115"/>
      <c r="H29" s="396"/>
      <c r="I29" s="404"/>
    </row>
    <row r="30" spans="1:9" s="38" customFormat="1" ht="13.5" customHeight="1">
      <c r="A30" s="59"/>
      <c r="B30" s="109" t="s">
        <v>983</v>
      </c>
      <c r="C30" s="109" t="s">
        <v>163</v>
      </c>
      <c r="D30" s="76">
        <v>0.5</v>
      </c>
      <c r="E30" s="61" t="s">
        <v>164</v>
      </c>
      <c r="F30" s="110"/>
      <c r="G30" s="110"/>
      <c r="H30" s="398"/>
      <c r="I30" s="399"/>
    </row>
    <row r="31" spans="1:9" s="118" customFormat="1" ht="13.5" customHeight="1">
      <c r="A31" s="111"/>
      <c r="B31" s="112"/>
      <c r="C31" s="112"/>
      <c r="D31" s="113"/>
      <c r="E31" s="114"/>
      <c r="F31" s="115"/>
      <c r="G31" s="115"/>
      <c r="H31" s="396"/>
      <c r="I31" s="404"/>
    </row>
    <row r="32" spans="1:9" s="38" customFormat="1" ht="13.5" customHeight="1">
      <c r="A32" s="59"/>
      <c r="B32" s="109" t="s">
        <v>87</v>
      </c>
      <c r="C32" s="109"/>
      <c r="D32" s="76"/>
      <c r="E32" s="61"/>
      <c r="F32" s="110"/>
      <c r="G32" s="110"/>
      <c r="H32" s="398"/>
      <c r="I32" s="399"/>
    </row>
    <row r="33" spans="1:9" s="118" customFormat="1" ht="13.5" customHeight="1">
      <c r="A33" s="111"/>
      <c r="B33" s="112"/>
      <c r="C33" s="112"/>
      <c r="D33" s="113"/>
      <c r="E33" s="114"/>
      <c r="F33" s="115"/>
      <c r="G33" s="115"/>
      <c r="H33" s="396"/>
      <c r="I33" s="404"/>
    </row>
    <row r="34" spans="1:9" s="38" customFormat="1" ht="13.5" customHeight="1">
      <c r="A34" s="59"/>
      <c r="B34" s="109" t="s">
        <v>983</v>
      </c>
      <c r="C34" s="109" t="s">
        <v>618</v>
      </c>
      <c r="D34" s="76">
        <v>0.2</v>
      </c>
      <c r="E34" s="61" t="s">
        <v>164</v>
      </c>
      <c r="F34" s="110"/>
      <c r="G34" s="110"/>
      <c r="H34" s="398"/>
      <c r="I34" s="399"/>
    </row>
    <row r="35" spans="1:9" s="118" customFormat="1" ht="13.5" customHeight="1">
      <c r="A35" s="111"/>
      <c r="B35" s="112"/>
      <c r="C35" s="112"/>
      <c r="D35" s="113"/>
      <c r="E35" s="114"/>
      <c r="F35" s="115"/>
      <c r="G35" s="115"/>
      <c r="H35" s="400"/>
      <c r="I35" s="401"/>
    </row>
    <row r="36" spans="1:9" s="38" customFormat="1" ht="13.5" customHeight="1">
      <c r="A36" s="87"/>
      <c r="B36" s="125"/>
      <c r="C36" s="126"/>
      <c r="D36" s="88"/>
      <c r="E36" s="89"/>
      <c r="F36" s="127"/>
      <c r="G36" s="127"/>
      <c r="H36" s="402"/>
      <c r="I36" s="403"/>
    </row>
    <row r="37" spans="1:9" s="118" customFormat="1" ht="13.5" customHeight="1">
      <c r="A37" s="130"/>
      <c r="B37" s="131"/>
      <c r="C37" s="131"/>
      <c r="E37" s="132"/>
      <c r="F37" s="133"/>
      <c r="G37" s="134"/>
    </row>
    <row r="38" spans="1:9" s="38" customFormat="1" ht="13.5" customHeight="1">
      <c r="A38" s="50"/>
      <c r="B38" s="136"/>
      <c r="C38" s="136"/>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96</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38" customFormat="1" ht="13.5" customHeight="1">
      <c r="A43" s="67"/>
      <c r="B43" s="104"/>
      <c r="C43" s="104"/>
      <c r="D43" s="68"/>
      <c r="E43" s="69"/>
      <c r="F43" s="105"/>
      <c r="G43" s="70"/>
      <c r="H43" s="390"/>
      <c r="I43" s="391"/>
    </row>
    <row r="44" spans="1:9" s="38" customFormat="1" ht="13.5" customHeight="1">
      <c r="A44" s="59"/>
      <c r="B44" s="109"/>
      <c r="C44" s="109"/>
      <c r="D44" s="76"/>
      <c r="E44" s="61"/>
      <c r="F44" s="110"/>
      <c r="G44" s="77"/>
      <c r="H44" s="388"/>
      <c r="I44" s="389"/>
    </row>
    <row r="45" spans="1:9" s="118" customFormat="1" ht="13.5" customHeight="1">
      <c r="A45" s="111"/>
      <c r="B45" s="143"/>
      <c r="C45" s="143"/>
      <c r="D45" s="84"/>
      <c r="E45" s="85"/>
      <c r="F45" s="115"/>
      <c r="G45" s="115"/>
      <c r="H45" s="396"/>
      <c r="I45" s="404"/>
    </row>
    <row r="46" spans="1:9" s="38" customFormat="1" ht="13.5" customHeight="1">
      <c r="A46" s="59"/>
      <c r="B46" s="109" t="s">
        <v>983</v>
      </c>
      <c r="C46" s="109" t="s">
        <v>161</v>
      </c>
      <c r="D46" s="76">
        <v>-12</v>
      </c>
      <c r="E46" s="61" t="s">
        <v>165</v>
      </c>
      <c r="F46" s="110"/>
      <c r="G46" s="110"/>
      <c r="H46" s="398"/>
      <c r="I46" s="399"/>
    </row>
    <row r="47" spans="1:9" s="118" customFormat="1" ht="13.5" customHeight="1">
      <c r="A47" s="111"/>
      <c r="B47" s="143"/>
      <c r="C47" s="143"/>
      <c r="D47" s="84"/>
      <c r="E47" s="85"/>
      <c r="F47" s="115"/>
      <c r="G47" s="115"/>
      <c r="H47" s="396"/>
      <c r="I47" s="404"/>
    </row>
    <row r="48" spans="1:9" s="38" customFormat="1" ht="13.5" customHeight="1">
      <c r="A48" s="59"/>
      <c r="B48" s="109" t="s">
        <v>983</v>
      </c>
      <c r="C48" s="109" t="s">
        <v>163</v>
      </c>
      <c r="D48" s="76">
        <v>0.1</v>
      </c>
      <c r="E48" s="61" t="s">
        <v>164</v>
      </c>
      <c r="F48" s="110"/>
      <c r="G48" s="110"/>
      <c r="H48" s="398"/>
      <c r="I48" s="399"/>
    </row>
    <row r="49" spans="1:9" s="118" customFormat="1" ht="13.5" customHeight="1">
      <c r="A49" s="111"/>
      <c r="B49" s="143"/>
      <c r="C49" s="143"/>
      <c r="D49" s="84"/>
      <c r="E49" s="85"/>
      <c r="F49" s="115"/>
      <c r="G49" s="115"/>
      <c r="H49" s="396"/>
      <c r="I49" s="404"/>
    </row>
    <row r="50" spans="1:9" s="38" customFormat="1" ht="13.5" customHeight="1">
      <c r="A50" s="59"/>
      <c r="B50" s="109"/>
      <c r="C50" s="109"/>
      <c r="D50" s="76"/>
      <c r="E50" s="61"/>
      <c r="F50" s="110"/>
      <c r="G50" s="110"/>
      <c r="H50" s="398"/>
      <c r="I50" s="399"/>
    </row>
    <row r="51" spans="1:9" s="118" customFormat="1" ht="13.5" customHeight="1">
      <c r="A51" s="111"/>
      <c r="B51" s="143"/>
      <c r="C51" s="143"/>
      <c r="D51" s="84"/>
      <c r="E51" s="85"/>
      <c r="F51" s="115"/>
      <c r="G51" s="115"/>
      <c r="H51" s="396"/>
      <c r="I51" s="404"/>
    </row>
    <row r="52" spans="1:9" s="38" customFormat="1" ht="13.5" customHeight="1">
      <c r="A52" s="59"/>
      <c r="B52" s="109" t="s">
        <v>985</v>
      </c>
      <c r="C52" s="109"/>
      <c r="D52" s="76"/>
      <c r="E52" s="61"/>
      <c r="F52" s="110"/>
      <c r="G52" s="110"/>
      <c r="H52" s="398"/>
      <c r="I52" s="399"/>
    </row>
    <row r="53" spans="1:9" s="118" customFormat="1" ht="13.5" customHeight="1">
      <c r="A53" s="168"/>
      <c r="B53" s="143"/>
      <c r="C53" s="143"/>
      <c r="D53" s="84"/>
      <c r="E53" s="85"/>
      <c r="F53" s="169"/>
      <c r="G53" s="169"/>
      <c r="H53" s="396"/>
      <c r="I53" s="397"/>
    </row>
    <row r="54" spans="1:9" s="38" customFormat="1" ht="13.5" customHeight="1">
      <c r="A54" s="59"/>
      <c r="B54" s="109" t="s">
        <v>82</v>
      </c>
      <c r="C54" s="109"/>
      <c r="D54" s="76"/>
      <c r="E54" s="61"/>
      <c r="F54" s="110"/>
      <c r="G54" s="110"/>
      <c r="H54" s="398"/>
      <c r="I54" s="399"/>
    </row>
    <row r="55" spans="1:9" s="118" customFormat="1" ht="13.5" customHeight="1">
      <c r="A55" s="111"/>
      <c r="B55" s="143"/>
      <c r="C55" s="143"/>
      <c r="D55" s="84"/>
      <c r="E55" s="85"/>
      <c r="F55" s="115"/>
      <c r="G55" s="115"/>
      <c r="H55" s="396"/>
      <c r="I55" s="404"/>
    </row>
    <row r="56" spans="1:9" s="38" customFormat="1" ht="13.5" customHeight="1">
      <c r="A56" s="59"/>
      <c r="B56" s="109" t="s">
        <v>983</v>
      </c>
      <c r="C56" s="109" t="s">
        <v>404</v>
      </c>
      <c r="D56" s="76">
        <v>0.1</v>
      </c>
      <c r="E56" s="61" t="s">
        <v>164</v>
      </c>
      <c r="F56" s="110"/>
      <c r="G56" s="110"/>
      <c r="H56" s="398"/>
      <c r="I56" s="399"/>
    </row>
    <row r="57" spans="1:9" s="118" customFormat="1" ht="13.5" customHeight="1">
      <c r="A57" s="111"/>
      <c r="B57" s="143"/>
      <c r="C57" s="143"/>
      <c r="D57" s="84"/>
      <c r="E57" s="85"/>
      <c r="F57" s="115"/>
      <c r="G57" s="115"/>
      <c r="H57" s="396"/>
      <c r="I57" s="404"/>
    </row>
    <row r="58" spans="1:9" s="38" customFormat="1" ht="13.5" customHeight="1">
      <c r="A58" s="59"/>
      <c r="B58" s="109" t="s">
        <v>983</v>
      </c>
      <c r="C58" s="109" t="s">
        <v>405</v>
      </c>
      <c r="D58" s="76">
        <v>0.4</v>
      </c>
      <c r="E58" s="61" t="s">
        <v>164</v>
      </c>
      <c r="F58" s="110"/>
      <c r="G58" s="110"/>
      <c r="H58" s="398"/>
      <c r="I58" s="399"/>
    </row>
    <row r="59" spans="1:9" s="118" customFormat="1" ht="13.5" customHeight="1">
      <c r="A59" s="111"/>
      <c r="B59" s="143"/>
      <c r="C59" s="143"/>
      <c r="D59" s="84"/>
      <c r="E59" s="85"/>
      <c r="F59" s="115"/>
      <c r="G59" s="115"/>
      <c r="H59" s="396"/>
      <c r="I59" s="404"/>
    </row>
    <row r="60" spans="1:9" s="38" customFormat="1" ht="13.5" customHeight="1">
      <c r="A60" s="59"/>
      <c r="B60" s="109" t="s">
        <v>983</v>
      </c>
      <c r="C60" s="109" t="s">
        <v>163</v>
      </c>
      <c r="D60" s="76">
        <v>0.7</v>
      </c>
      <c r="E60" s="61" t="s">
        <v>164</v>
      </c>
      <c r="F60" s="110"/>
      <c r="G60" s="110"/>
      <c r="H60" s="398"/>
      <c r="I60" s="399"/>
    </row>
    <row r="61" spans="1:9" s="118" customFormat="1" ht="13.5" customHeight="1">
      <c r="A61" s="111"/>
      <c r="B61" s="143"/>
      <c r="C61" s="143"/>
      <c r="D61" s="84"/>
      <c r="E61" s="85"/>
      <c r="F61" s="115"/>
      <c r="G61" s="115"/>
      <c r="H61" s="396"/>
      <c r="I61" s="404"/>
    </row>
    <row r="62" spans="1:9" s="38" customFormat="1" ht="13.5" customHeight="1">
      <c r="A62" s="59"/>
      <c r="B62" s="109"/>
      <c r="C62" s="109"/>
      <c r="D62" s="76"/>
      <c r="E62" s="61"/>
      <c r="F62" s="110"/>
      <c r="G62" s="110"/>
      <c r="H62" s="398"/>
      <c r="I62" s="399"/>
    </row>
    <row r="63" spans="1:9" s="118" customFormat="1" ht="13.5" customHeight="1">
      <c r="A63" s="111"/>
      <c r="B63" s="143"/>
      <c r="C63" s="143"/>
      <c r="D63" s="84"/>
      <c r="E63" s="85"/>
      <c r="F63" s="115"/>
      <c r="G63" s="115"/>
      <c r="H63" s="396"/>
      <c r="I63" s="397"/>
    </row>
    <row r="64" spans="1:9" s="38" customFormat="1" ht="13.5" customHeight="1">
      <c r="A64" s="59"/>
      <c r="B64" s="109" t="s">
        <v>372</v>
      </c>
      <c r="C64" s="109"/>
      <c r="D64" s="76"/>
      <c r="E64" s="61"/>
      <c r="F64" s="110"/>
      <c r="G64" s="110"/>
      <c r="H64" s="398"/>
      <c r="I64" s="399"/>
    </row>
    <row r="65" spans="1:9" s="118" customFormat="1" ht="13.5" customHeight="1">
      <c r="A65" s="111"/>
      <c r="B65" s="143"/>
      <c r="C65" s="143"/>
      <c r="D65" s="84"/>
      <c r="E65" s="85"/>
      <c r="F65" s="115"/>
      <c r="G65" s="115"/>
      <c r="H65" s="396"/>
      <c r="I65" s="404"/>
    </row>
    <row r="66" spans="1:9" s="38" customFormat="1" ht="13.5" customHeight="1">
      <c r="A66" s="59"/>
      <c r="B66" s="109" t="s">
        <v>983</v>
      </c>
      <c r="C66" s="109" t="s">
        <v>404</v>
      </c>
      <c r="D66" s="76">
        <v>0.1</v>
      </c>
      <c r="E66" s="61" t="s">
        <v>164</v>
      </c>
      <c r="F66" s="110"/>
      <c r="G66" s="110"/>
      <c r="H66" s="398"/>
      <c r="I66" s="399"/>
    </row>
    <row r="67" spans="1:9" s="118" customFormat="1" ht="13.5" customHeight="1">
      <c r="A67" s="111"/>
      <c r="B67" s="143"/>
      <c r="C67" s="143"/>
      <c r="D67" s="84"/>
      <c r="E67" s="85"/>
      <c r="F67" s="115"/>
      <c r="G67" s="115"/>
      <c r="H67" s="396"/>
      <c r="I67" s="404"/>
    </row>
    <row r="68" spans="1:9" s="38" customFormat="1" ht="13.5" customHeight="1">
      <c r="A68" s="59"/>
      <c r="B68" s="109" t="s">
        <v>983</v>
      </c>
      <c r="C68" s="109" t="s">
        <v>405</v>
      </c>
      <c r="D68" s="76">
        <v>0.1</v>
      </c>
      <c r="E68" s="61" t="s">
        <v>164</v>
      </c>
      <c r="F68" s="110"/>
      <c r="G68" s="110"/>
      <c r="H68" s="398"/>
      <c r="I68" s="399"/>
    </row>
    <row r="69" spans="1:9" s="118" customFormat="1" ht="13.5" customHeight="1">
      <c r="A69" s="111"/>
      <c r="B69" s="143"/>
      <c r="C69" s="143"/>
      <c r="D69" s="84"/>
      <c r="E69" s="85"/>
      <c r="F69" s="115"/>
      <c r="G69" s="115"/>
      <c r="H69" s="396"/>
      <c r="I69" s="404"/>
    </row>
    <row r="70" spans="1:9" s="38" customFormat="1" ht="13.5" customHeight="1">
      <c r="A70" s="59"/>
      <c r="B70" s="109" t="s">
        <v>983</v>
      </c>
      <c r="C70" s="109" t="s">
        <v>163</v>
      </c>
      <c r="D70" s="76">
        <v>1.4</v>
      </c>
      <c r="E70" s="61" t="s">
        <v>164</v>
      </c>
      <c r="F70" s="110"/>
      <c r="G70" s="110"/>
      <c r="H70" s="398"/>
      <c r="I70" s="399"/>
    </row>
    <row r="71" spans="1:9" s="118" customFormat="1" ht="13.5" customHeight="1">
      <c r="A71" s="111"/>
      <c r="B71" s="143"/>
      <c r="C71" s="143"/>
      <c r="D71" s="84"/>
      <c r="E71" s="85"/>
      <c r="F71" s="115"/>
      <c r="G71" s="115"/>
      <c r="H71" s="396"/>
      <c r="I71" s="404"/>
    </row>
    <row r="72" spans="1:9" s="38" customFormat="1" ht="13.5" customHeight="1">
      <c r="A72" s="59"/>
      <c r="B72" s="109"/>
      <c r="C72" s="109"/>
      <c r="D72" s="76"/>
      <c r="E72" s="61"/>
      <c r="F72" s="110"/>
      <c r="G72" s="110"/>
      <c r="H72" s="398"/>
      <c r="I72" s="399"/>
    </row>
    <row r="73" spans="1:9" s="118" customFormat="1" ht="13.5" customHeight="1">
      <c r="A73" s="111"/>
      <c r="B73" s="112"/>
      <c r="C73" s="112"/>
      <c r="D73" s="113"/>
      <c r="E73" s="114"/>
      <c r="F73" s="115"/>
      <c r="G73" s="115"/>
      <c r="H73" s="400"/>
      <c r="I73" s="401"/>
    </row>
    <row r="74" spans="1:9" s="38" customFormat="1" ht="13.5" customHeight="1">
      <c r="A74" s="87"/>
      <c r="B74" s="125"/>
      <c r="C74" s="126"/>
      <c r="D74" s="88"/>
      <c r="E74" s="89"/>
      <c r="F74" s="127"/>
      <c r="G74" s="127"/>
      <c r="H74" s="402"/>
      <c r="I74" s="403"/>
    </row>
    <row r="75" spans="1:9" s="118" customFormat="1" ht="13.5" customHeight="1">
      <c r="A75" s="130"/>
      <c r="B75" s="131"/>
      <c r="C75" s="131"/>
      <c r="E75" s="132"/>
      <c r="F75" s="133"/>
      <c r="G75" s="134"/>
    </row>
    <row r="76" spans="1:9" s="38" customFormat="1" ht="13.5" customHeight="1">
      <c r="A76" s="50"/>
      <c r="B76" s="136"/>
      <c r="C76" s="136"/>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97</v>
      </c>
    </row>
    <row r="79" spans="1:9" s="38" customFormat="1" ht="13.5" customHeight="1">
      <c r="A79" s="54"/>
      <c r="B79" s="96"/>
      <c r="C79" s="96"/>
      <c r="D79" s="55"/>
      <c r="E79" s="56"/>
      <c r="F79" s="57"/>
      <c r="G79" s="57"/>
      <c r="H79" s="384"/>
      <c r="I79" s="385"/>
    </row>
    <row r="80" spans="1:9" s="38" customFormat="1" ht="13.5" customHeight="1">
      <c r="A80" s="59" t="s">
        <v>29</v>
      </c>
      <c r="B80" s="100" t="s">
        <v>58</v>
      </c>
      <c r="C80" s="100" t="s">
        <v>59</v>
      </c>
      <c r="D80" s="60" t="s">
        <v>60</v>
      </c>
      <c r="E80" s="61" t="s">
        <v>32</v>
      </c>
      <c r="F80" s="61" t="s">
        <v>61</v>
      </c>
      <c r="G80" s="61" t="s">
        <v>62</v>
      </c>
      <c r="H80" s="386" t="s">
        <v>63</v>
      </c>
      <c r="I80" s="387"/>
    </row>
    <row r="81" spans="1:9" s="38" customFormat="1" ht="13.5" customHeight="1">
      <c r="A81" s="67"/>
      <c r="B81" s="143"/>
      <c r="C81" s="143"/>
      <c r="D81" s="84"/>
      <c r="E81" s="85"/>
      <c r="F81" s="105"/>
      <c r="G81" s="70"/>
      <c r="H81" s="390"/>
      <c r="I81" s="391"/>
    </row>
    <row r="82" spans="1:9" s="38" customFormat="1" ht="13.5" customHeight="1">
      <c r="A82" s="59"/>
      <c r="B82" s="109" t="s">
        <v>87</v>
      </c>
      <c r="C82" s="109"/>
      <c r="D82" s="76"/>
      <c r="E82" s="61"/>
      <c r="F82" s="110"/>
      <c r="G82" s="77"/>
      <c r="H82" s="388"/>
      <c r="I82" s="389"/>
    </row>
    <row r="83" spans="1:9" s="118" customFormat="1" ht="13.5" customHeight="1">
      <c r="A83" s="111"/>
      <c r="B83" s="143" t="s">
        <v>986</v>
      </c>
      <c r="C83" s="143"/>
      <c r="D83" s="84"/>
      <c r="E83" s="85"/>
      <c r="F83" s="115"/>
      <c r="G83" s="115"/>
      <c r="H83" s="396"/>
      <c r="I83" s="404"/>
    </row>
    <row r="84" spans="1:9" s="38" customFormat="1" ht="13.5" customHeight="1">
      <c r="A84" s="59"/>
      <c r="B84" s="109" t="s">
        <v>987</v>
      </c>
      <c r="C84" s="109"/>
      <c r="D84" s="76"/>
      <c r="E84" s="61"/>
      <c r="F84" s="110"/>
      <c r="G84" s="110"/>
      <c r="H84" s="398"/>
      <c r="I84" s="399"/>
    </row>
    <row r="85" spans="1:9" s="118" customFormat="1" ht="13.5" customHeight="1">
      <c r="A85" s="111"/>
      <c r="B85" s="143"/>
      <c r="C85" s="143"/>
      <c r="D85" s="84"/>
      <c r="E85" s="85"/>
      <c r="F85" s="115"/>
      <c r="G85" s="115"/>
      <c r="H85" s="396"/>
      <c r="I85" s="404"/>
    </row>
    <row r="86" spans="1:9" s="38" customFormat="1" ht="13.5" customHeight="1">
      <c r="A86" s="59"/>
      <c r="B86" s="109" t="s">
        <v>983</v>
      </c>
      <c r="C86" s="109" t="s">
        <v>405</v>
      </c>
      <c r="D86" s="76">
        <v>0.02</v>
      </c>
      <c r="E86" s="61" t="s">
        <v>164</v>
      </c>
      <c r="F86" s="110"/>
      <c r="G86" s="110"/>
      <c r="H86" s="398"/>
      <c r="I86" s="399"/>
    </row>
    <row r="87" spans="1:9" s="118" customFormat="1" ht="13.5" customHeight="1">
      <c r="A87" s="111"/>
      <c r="B87" s="143"/>
      <c r="C87" s="143"/>
      <c r="D87" s="84"/>
      <c r="E87" s="85"/>
      <c r="F87" s="115"/>
      <c r="G87" s="115"/>
      <c r="H87" s="396"/>
      <c r="I87" s="404"/>
    </row>
    <row r="88" spans="1:9" s="38" customFormat="1" ht="13.5" customHeight="1">
      <c r="A88" s="59"/>
      <c r="B88" s="109" t="s">
        <v>983</v>
      </c>
      <c r="C88" s="109" t="s">
        <v>163</v>
      </c>
      <c r="D88" s="76">
        <v>0.4</v>
      </c>
      <c r="E88" s="61" t="s">
        <v>164</v>
      </c>
      <c r="F88" s="110"/>
      <c r="G88" s="110"/>
      <c r="H88" s="398"/>
      <c r="I88" s="399"/>
    </row>
    <row r="89" spans="1:9" s="118" customFormat="1" ht="13.5" customHeight="1">
      <c r="A89" s="111"/>
      <c r="B89" s="143"/>
      <c r="C89" s="143"/>
      <c r="D89" s="84"/>
      <c r="E89" s="85"/>
      <c r="F89" s="115"/>
      <c r="G89" s="115"/>
      <c r="H89" s="396"/>
      <c r="I89" s="404"/>
    </row>
    <row r="90" spans="1:9" s="38" customFormat="1" ht="13.5" customHeight="1">
      <c r="A90" s="59"/>
      <c r="B90" s="109"/>
      <c r="C90" s="109"/>
      <c r="D90" s="76"/>
      <c r="E90" s="61"/>
      <c r="F90" s="110"/>
      <c r="G90" s="110"/>
      <c r="H90" s="398"/>
      <c r="I90" s="399"/>
    </row>
    <row r="91" spans="1:9" s="118" customFormat="1" ht="13.5" customHeight="1">
      <c r="A91" s="168"/>
      <c r="B91" s="143"/>
      <c r="C91" s="143"/>
      <c r="D91" s="84"/>
      <c r="E91" s="85"/>
      <c r="F91" s="169"/>
      <c r="G91" s="169"/>
      <c r="H91" s="396"/>
      <c r="I91" s="397"/>
    </row>
    <row r="92" spans="1:9" s="38" customFormat="1" ht="13.5" customHeight="1">
      <c r="A92" s="59"/>
      <c r="B92" s="109" t="s">
        <v>988</v>
      </c>
      <c r="C92" s="109"/>
      <c r="D92" s="76"/>
      <c r="E92" s="61"/>
      <c r="F92" s="110"/>
      <c r="G92" s="110"/>
      <c r="H92" s="398"/>
      <c r="I92" s="399"/>
    </row>
    <row r="93" spans="1:9" s="118" customFormat="1" ht="13.5" customHeight="1">
      <c r="A93" s="111"/>
      <c r="B93" s="143"/>
      <c r="C93" s="143"/>
      <c r="D93" s="84"/>
      <c r="E93" s="85"/>
      <c r="F93" s="115"/>
      <c r="G93" s="115"/>
      <c r="H93" s="396"/>
      <c r="I93" s="404"/>
    </row>
    <row r="94" spans="1:9" s="38" customFormat="1" ht="13.5" customHeight="1">
      <c r="A94" s="59"/>
      <c r="B94" s="109" t="s">
        <v>82</v>
      </c>
      <c r="C94" s="109"/>
      <c r="D94" s="76"/>
      <c r="E94" s="61"/>
      <c r="F94" s="110"/>
      <c r="G94" s="110"/>
      <c r="H94" s="398"/>
      <c r="I94" s="399"/>
    </row>
    <row r="95" spans="1:9" s="118" customFormat="1" ht="13.5" customHeight="1">
      <c r="A95" s="111"/>
      <c r="B95" s="143"/>
      <c r="C95" s="143"/>
      <c r="D95" s="84"/>
      <c r="E95" s="85"/>
      <c r="F95" s="115"/>
      <c r="G95" s="115"/>
      <c r="H95" s="396"/>
      <c r="I95" s="404"/>
    </row>
    <row r="96" spans="1:9" s="38" customFormat="1" ht="13.5" customHeight="1">
      <c r="A96" s="59"/>
      <c r="B96" s="109" t="s">
        <v>983</v>
      </c>
      <c r="C96" s="109" t="s">
        <v>610</v>
      </c>
      <c r="D96" s="76">
        <v>-32</v>
      </c>
      <c r="E96" s="61" t="s">
        <v>611</v>
      </c>
      <c r="F96" s="110"/>
      <c r="G96" s="110"/>
      <c r="H96" s="398"/>
      <c r="I96" s="399"/>
    </row>
    <row r="97" spans="1:9" s="118" customFormat="1" ht="13.5" customHeight="1">
      <c r="A97" s="111"/>
      <c r="B97" s="143"/>
      <c r="C97" s="143"/>
      <c r="D97" s="84"/>
      <c r="E97" s="85"/>
      <c r="F97" s="115"/>
      <c r="G97" s="115"/>
      <c r="H97" s="396"/>
      <c r="I97" s="404"/>
    </row>
    <row r="98" spans="1:9" s="38" customFormat="1" ht="13.5" customHeight="1">
      <c r="A98" s="59"/>
      <c r="B98" s="109" t="s">
        <v>983</v>
      </c>
      <c r="C98" s="109" t="s">
        <v>404</v>
      </c>
      <c r="D98" s="76">
        <v>10.9</v>
      </c>
      <c r="E98" s="61" t="s">
        <v>164</v>
      </c>
      <c r="F98" s="110"/>
      <c r="G98" s="110"/>
      <c r="H98" s="398"/>
      <c r="I98" s="399"/>
    </row>
    <row r="99" spans="1:9" s="118" customFormat="1" ht="13.5" customHeight="1">
      <c r="A99" s="111"/>
      <c r="B99" s="143"/>
      <c r="C99" s="143"/>
      <c r="D99" s="84"/>
      <c r="E99" s="85"/>
      <c r="F99" s="115"/>
      <c r="G99" s="115"/>
      <c r="H99" s="396"/>
      <c r="I99" s="404"/>
    </row>
    <row r="100" spans="1:9" s="38" customFormat="1" ht="13.5" customHeight="1">
      <c r="A100" s="59"/>
      <c r="B100" s="109" t="s">
        <v>983</v>
      </c>
      <c r="C100" s="109" t="s">
        <v>615</v>
      </c>
      <c r="D100" s="76">
        <v>9.6</v>
      </c>
      <c r="E100" s="61" t="s">
        <v>164</v>
      </c>
      <c r="F100" s="110"/>
      <c r="G100" s="110"/>
      <c r="H100" s="398"/>
      <c r="I100" s="399"/>
    </row>
    <row r="101" spans="1:9" s="118" customFormat="1" ht="13.5" customHeight="1">
      <c r="A101" s="111"/>
      <c r="B101" s="143"/>
      <c r="C101" s="143"/>
      <c r="D101" s="84"/>
      <c r="E101" s="85"/>
      <c r="F101" s="115"/>
      <c r="G101" s="115"/>
      <c r="H101" s="396"/>
      <c r="I101" s="404"/>
    </row>
    <row r="102" spans="1:9" s="38" customFormat="1" ht="13.5" customHeight="1">
      <c r="A102" s="59"/>
      <c r="B102" s="109" t="s">
        <v>983</v>
      </c>
      <c r="C102" s="109" t="s">
        <v>853</v>
      </c>
      <c r="D102" s="76">
        <v>0.7</v>
      </c>
      <c r="E102" s="61" t="s">
        <v>164</v>
      </c>
      <c r="F102" s="110"/>
      <c r="G102" s="110"/>
      <c r="H102" s="398"/>
      <c r="I102" s="399"/>
    </row>
    <row r="103" spans="1:9" s="118" customFormat="1" ht="13.5" customHeight="1">
      <c r="A103" s="111"/>
      <c r="B103" s="143"/>
      <c r="C103" s="143"/>
      <c r="D103" s="84"/>
      <c r="E103" s="85"/>
      <c r="F103" s="115"/>
      <c r="G103" s="115"/>
      <c r="H103" s="396"/>
      <c r="I103" s="397"/>
    </row>
    <row r="104" spans="1:9" s="38" customFormat="1" ht="13.5" customHeight="1">
      <c r="A104" s="59"/>
      <c r="B104" s="109"/>
      <c r="C104" s="109"/>
      <c r="D104" s="76"/>
      <c r="E104" s="61"/>
      <c r="F104" s="110"/>
      <c r="G104" s="110"/>
      <c r="H104" s="398"/>
      <c r="I104" s="399"/>
    </row>
    <row r="105" spans="1:9" s="118" customFormat="1" ht="13.5" customHeight="1">
      <c r="A105" s="111"/>
      <c r="B105" s="143"/>
      <c r="C105" s="143"/>
      <c r="D105" s="84"/>
      <c r="E105" s="85"/>
      <c r="F105" s="115"/>
      <c r="G105" s="115"/>
      <c r="H105" s="396"/>
      <c r="I105" s="404"/>
    </row>
    <row r="106" spans="1:9" s="38" customFormat="1" ht="13.5" customHeight="1">
      <c r="A106" s="59"/>
      <c r="B106" s="109"/>
      <c r="C106" s="109"/>
      <c r="D106" s="76"/>
      <c r="E106" s="61"/>
      <c r="F106" s="110"/>
      <c r="G106" s="110"/>
      <c r="H106" s="398"/>
      <c r="I106" s="399"/>
    </row>
    <row r="107" spans="1:9" s="118" customFormat="1" ht="13.5" customHeight="1">
      <c r="A107" s="111"/>
      <c r="B107" s="143"/>
      <c r="C107" s="143"/>
      <c r="D107" s="84"/>
      <c r="E107" s="85"/>
      <c r="F107" s="115"/>
      <c r="G107" s="115"/>
      <c r="H107" s="396"/>
      <c r="I107" s="404"/>
    </row>
    <row r="108" spans="1:9" s="38" customFormat="1" ht="13.5" customHeight="1">
      <c r="A108" s="59"/>
      <c r="B108" s="109"/>
      <c r="C108" s="109"/>
      <c r="D108" s="76"/>
      <c r="E108" s="61"/>
      <c r="F108" s="110"/>
      <c r="G108" s="110"/>
      <c r="H108" s="398"/>
      <c r="I108" s="399"/>
    </row>
    <row r="109" spans="1:9" s="118" customFormat="1" ht="13.5" customHeight="1">
      <c r="A109" s="111"/>
      <c r="B109" s="143"/>
      <c r="C109" s="143"/>
      <c r="D109" s="84"/>
      <c r="E109" s="85"/>
      <c r="F109" s="115"/>
      <c r="G109" s="115"/>
      <c r="H109" s="396"/>
      <c r="I109" s="397"/>
    </row>
    <row r="110" spans="1:9" s="38" customFormat="1" ht="13.5" customHeight="1">
      <c r="A110" s="59"/>
      <c r="B110" s="109"/>
      <c r="C110" s="109"/>
      <c r="D110" s="76"/>
      <c r="E110" s="61"/>
      <c r="F110" s="110"/>
      <c r="G110" s="110"/>
      <c r="H110" s="398"/>
      <c r="I110" s="399"/>
    </row>
    <row r="111" spans="1:9" s="118" customFormat="1" ht="13.5" customHeight="1">
      <c r="A111" s="111"/>
      <c r="B111" s="112"/>
      <c r="C111" s="112"/>
      <c r="D111" s="113"/>
      <c r="E111" s="114"/>
      <c r="F111" s="115"/>
      <c r="G111" s="115"/>
      <c r="H111" s="400"/>
      <c r="I111" s="401"/>
    </row>
    <row r="112" spans="1:9" s="38" customFormat="1" ht="13.5" customHeight="1">
      <c r="A112" s="87"/>
      <c r="B112" s="125"/>
      <c r="C112" s="126"/>
      <c r="D112" s="88"/>
      <c r="E112" s="89"/>
      <c r="F112" s="127"/>
      <c r="G112" s="127"/>
      <c r="H112" s="402"/>
      <c r="I112" s="403"/>
    </row>
    <row r="113" spans="1:9" s="118" customFormat="1" ht="13.5" customHeight="1">
      <c r="A113" s="130"/>
      <c r="B113" s="131"/>
      <c r="C113" s="131"/>
      <c r="E113" s="132"/>
      <c r="F113" s="133"/>
      <c r="G113" s="134"/>
    </row>
    <row r="114" spans="1:9" s="38" customFormat="1" ht="13.5" customHeight="1">
      <c r="A114" s="50"/>
      <c r="B114" s="136"/>
      <c r="C114" s="136"/>
      <c r="E114" s="95"/>
      <c r="F114" s="137"/>
      <c r="G114" s="138"/>
    </row>
    <row r="115" spans="1:9" s="38" customFormat="1" ht="13.5" customHeight="1">
      <c r="A115" s="376"/>
      <c r="B115" s="394"/>
      <c r="C115" s="394"/>
      <c r="D115" s="379"/>
      <c r="E115" s="381"/>
      <c r="F115" s="382"/>
      <c r="G115" s="48"/>
      <c r="H115" s="3"/>
    </row>
    <row r="116" spans="1:9" s="38" customFormat="1" ht="13.5" customHeight="1">
      <c r="A116" s="395"/>
      <c r="B116" s="395"/>
      <c r="C116" s="395"/>
      <c r="D116" s="380"/>
      <c r="E116" s="383"/>
      <c r="F116" s="383"/>
      <c r="G116" s="51"/>
      <c r="H116" s="52" t="s">
        <v>57</v>
      </c>
      <c r="I116" s="53">
        <f>I78+1</f>
        <v>98</v>
      </c>
    </row>
    <row r="117" spans="1:9" s="38" customFormat="1" ht="13.5" customHeight="1">
      <c r="A117" s="54"/>
      <c r="B117" s="96"/>
      <c r="C117" s="96"/>
      <c r="D117" s="55"/>
      <c r="E117" s="56"/>
      <c r="F117" s="57"/>
      <c r="G117" s="57"/>
      <c r="H117" s="384"/>
      <c r="I117" s="385"/>
    </row>
    <row r="118" spans="1:9" s="38" customFormat="1" ht="13.5" customHeight="1">
      <c r="A118" s="59" t="s">
        <v>29</v>
      </c>
      <c r="B118" s="100" t="s">
        <v>58</v>
      </c>
      <c r="C118" s="100" t="s">
        <v>59</v>
      </c>
      <c r="D118" s="60" t="s">
        <v>60</v>
      </c>
      <c r="E118" s="61" t="s">
        <v>32</v>
      </c>
      <c r="F118" s="61" t="s">
        <v>61</v>
      </c>
      <c r="G118" s="61" t="s">
        <v>62</v>
      </c>
      <c r="H118" s="386" t="s">
        <v>63</v>
      </c>
      <c r="I118" s="387"/>
    </row>
    <row r="119" spans="1:9" s="38" customFormat="1" ht="13.5" customHeight="1">
      <c r="A119" s="67"/>
      <c r="B119" s="143" t="s">
        <v>564</v>
      </c>
      <c r="C119" s="143"/>
      <c r="D119" s="84"/>
      <c r="E119" s="85"/>
      <c r="F119" s="115"/>
      <c r="G119" s="115"/>
      <c r="H119" s="396"/>
      <c r="I119" s="397"/>
    </row>
    <row r="120" spans="1:9" s="38" customFormat="1" ht="13.5" customHeight="1">
      <c r="A120" s="59"/>
      <c r="B120" s="109" t="s">
        <v>565</v>
      </c>
      <c r="C120" s="109"/>
      <c r="D120" s="76"/>
      <c r="E120" s="61"/>
      <c r="F120" s="110"/>
      <c r="G120" s="110"/>
      <c r="H120" s="398"/>
      <c r="I120" s="399"/>
    </row>
    <row r="121" spans="1:9" s="118" customFormat="1" ht="13.5" customHeight="1">
      <c r="A121" s="111"/>
      <c r="B121" s="143"/>
      <c r="C121" s="143"/>
      <c r="D121" s="84"/>
      <c r="E121" s="85"/>
      <c r="F121" s="115"/>
      <c r="G121" s="115"/>
      <c r="H121" s="396"/>
      <c r="I121" s="404"/>
    </row>
    <row r="122" spans="1:9" s="38" customFormat="1" ht="13.5" customHeight="1">
      <c r="A122" s="59"/>
      <c r="B122" s="109" t="s">
        <v>983</v>
      </c>
      <c r="C122" s="109" t="s">
        <v>610</v>
      </c>
      <c r="D122" s="76">
        <v>-21</v>
      </c>
      <c r="E122" s="61" t="s">
        <v>611</v>
      </c>
      <c r="F122" s="110"/>
      <c r="G122" s="110"/>
      <c r="H122" s="398"/>
      <c r="I122" s="399"/>
    </row>
    <row r="123" spans="1:9" s="118" customFormat="1" ht="13.5" customHeight="1">
      <c r="A123" s="111"/>
      <c r="B123" s="143"/>
      <c r="C123" s="143"/>
      <c r="D123" s="84"/>
      <c r="E123" s="85"/>
      <c r="F123" s="115"/>
      <c r="G123" s="115"/>
      <c r="H123" s="396"/>
      <c r="I123" s="404"/>
    </row>
    <row r="124" spans="1:9" s="38" customFormat="1" ht="13.5" customHeight="1">
      <c r="A124" s="59"/>
      <c r="B124" s="109" t="s">
        <v>983</v>
      </c>
      <c r="C124" s="109" t="s">
        <v>615</v>
      </c>
      <c r="D124" s="76">
        <v>0.4</v>
      </c>
      <c r="E124" s="61" t="s">
        <v>164</v>
      </c>
      <c r="F124" s="110"/>
      <c r="G124" s="110"/>
      <c r="H124" s="398"/>
      <c r="I124" s="399"/>
    </row>
    <row r="125" spans="1:9" s="118" customFormat="1" ht="13.5" customHeight="1">
      <c r="A125" s="111"/>
      <c r="B125" s="143"/>
      <c r="C125" s="143"/>
      <c r="D125" s="84"/>
      <c r="E125" s="85"/>
      <c r="F125" s="115"/>
      <c r="G125" s="115"/>
      <c r="H125" s="396"/>
      <c r="I125" s="404"/>
    </row>
    <row r="126" spans="1:9" s="38" customFormat="1" ht="13.5" customHeight="1">
      <c r="A126" s="59"/>
      <c r="B126" s="109" t="s">
        <v>983</v>
      </c>
      <c r="C126" s="109" t="s">
        <v>163</v>
      </c>
      <c r="D126" s="76">
        <v>1</v>
      </c>
      <c r="E126" s="61" t="s">
        <v>164</v>
      </c>
      <c r="F126" s="110"/>
      <c r="G126" s="110"/>
      <c r="H126" s="398"/>
      <c r="I126" s="399"/>
    </row>
    <row r="127" spans="1:9" s="118" customFormat="1" ht="13.5" customHeight="1">
      <c r="A127" s="111"/>
      <c r="B127" s="143"/>
      <c r="C127" s="143"/>
      <c r="D127" s="84"/>
      <c r="E127" s="85"/>
      <c r="F127" s="115"/>
      <c r="G127" s="115"/>
      <c r="H127" s="396"/>
      <c r="I127" s="404"/>
    </row>
    <row r="128" spans="1:9" s="38" customFormat="1" ht="13.5" customHeight="1">
      <c r="A128" s="59"/>
      <c r="B128" s="109"/>
      <c r="C128" s="109"/>
      <c r="D128" s="76"/>
      <c r="E128" s="61"/>
      <c r="F128" s="110"/>
      <c r="G128" s="110"/>
      <c r="H128" s="398"/>
      <c r="I128" s="399"/>
    </row>
    <row r="129" spans="1:9" s="118" customFormat="1" ht="13.5" customHeight="1">
      <c r="A129" s="111"/>
      <c r="B129" s="143" t="s">
        <v>573</v>
      </c>
      <c r="C129" s="104"/>
      <c r="D129" s="68"/>
      <c r="E129" s="69"/>
      <c r="F129" s="105"/>
      <c r="G129" s="70"/>
      <c r="H129" s="390"/>
      <c r="I129" s="391"/>
    </row>
    <row r="130" spans="1:9" s="38" customFormat="1" ht="13.5" customHeight="1">
      <c r="A130" s="59"/>
      <c r="B130" s="109" t="s">
        <v>574</v>
      </c>
      <c r="C130" s="109"/>
      <c r="D130" s="76"/>
      <c r="E130" s="61"/>
      <c r="F130" s="110"/>
      <c r="G130" s="77"/>
      <c r="H130" s="388"/>
      <c r="I130" s="389"/>
    </row>
    <row r="131" spans="1:9" s="118" customFormat="1" ht="13.5" customHeight="1">
      <c r="A131" s="111"/>
      <c r="B131" s="112"/>
      <c r="C131" s="112"/>
      <c r="D131" s="113"/>
      <c r="E131" s="114"/>
      <c r="F131" s="115"/>
      <c r="G131" s="115"/>
      <c r="H131" s="396"/>
      <c r="I131" s="404"/>
    </row>
    <row r="132" spans="1:9" s="38" customFormat="1" ht="13.5" customHeight="1">
      <c r="A132" s="59"/>
      <c r="B132" s="109" t="s">
        <v>983</v>
      </c>
      <c r="C132" s="109" t="s">
        <v>610</v>
      </c>
      <c r="D132" s="76">
        <v>-3</v>
      </c>
      <c r="E132" s="61" t="s">
        <v>611</v>
      </c>
      <c r="F132" s="110"/>
      <c r="G132" s="110"/>
      <c r="H132" s="398"/>
      <c r="I132" s="399"/>
    </row>
    <row r="133" spans="1:9" s="118" customFormat="1" ht="13.5" customHeight="1">
      <c r="A133" s="111"/>
      <c r="B133" s="112"/>
      <c r="C133" s="112"/>
      <c r="D133" s="113"/>
      <c r="E133" s="114"/>
      <c r="F133" s="115"/>
      <c r="G133" s="115"/>
      <c r="H133" s="396"/>
      <c r="I133" s="404"/>
    </row>
    <row r="134" spans="1:9" s="38" customFormat="1" ht="13.5" customHeight="1">
      <c r="A134" s="59"/>
      <c r="B134" s="109" t="s">
        <v>983</v>
      </c>
      <c r="C134" s="109" t="s">
        <v>615</v>
      </c>
      <c r="D134" s="76">
        <v>0.3</v>
      </c>
      <c r="E134" s="61" t="s">
        <v>164</v>
      </c>
      <c r="F134" s="110"/>
      <c r="G134" s="110"/>
      <c r="H134" s="398"/>
      <c r="I134" s="399"/>
    </row>
    <row r="135" spans="1:9" s="118" customFormat="1" ht="13.5" customHeight="1">
      <c r="A135" s="111"/>
      <c r="B135" s="112"/>
      <c r="C135" s="112"/>
      <c r="D135" s="113"/>
      <c r="E135" s="114"/>
      <c r="F135" s="115"/>
      <c r="G135" s="115"/>
      <c r="H135" s="396"/>
      <c r="I135" s="404"/>
    </row>
    <row r="136" spans="1:9" s="38" customFormat="1" ht="13.5" customHeight="1">
      <c r="A136" s="59"/>
      <c r="B136" s="109" t="s">
        <v>983</v>
      </c>
      <c r="C136" s="109" t="s">
        <v>612</v>
      </c>
      <c r="D136" s="76">
        <v>0.1</v>
      </c>
      <c r="E136" s="61" t="s">
        <v>164</v>
      </c>
      <c r="F136" s="110"/>
      <c r="G136" s="110"/>
      <c r="H136" s="398"/>
      <c r="I136" s="399"/>
    </row>
    <row r="137" spans="1:9" s="118" customFormat="1" ht="13.5" customHeight="1">
      <c r="A137" s="111"/>
      <c r="B137" s="112"/>
      <c r="C137" s="112"/>
      <c r="D137" s="113"/>
      <c r="E137" s="114"/>
      <c r="F137" s="115"/>
      <c r="G137" s="115"/>
      <c r="H137" s="396"/>
      <c r="I137" s="404"/>
    </row>
    <row r="138" spans="1:9" s="38" customFormat="1" ht="13.5" customHeight="1">
      <c r="A138" s="59"/>
      <c r="B138" s="109" t="s">
        <v>983</v>
      </c>
      <c r="C138" s="109" t="s">
        <v>163</v>
      </c>
      <c r="D138" s="76">
        <v>0.2</v>
      </c>
      <c r="E138" s="61" t="s">
        <v>164</v>
      </c>
      <c r="F138" s="110"/>
      <c r="G138" s="110"/>
      <c r="H138" s="398"/>
      <c r="I138" s="399"/>
    </row>
    <row r="139" spans="1:9" s="118" customFormat="1" ht="13.5" customHeight="1">
      <c r="A139" s="111"/>
      <c r="B139" s="143"/>
      <c r="C139" s="143"/>
      <c r="D139" s="84"/>
      <c r="E139" s="85"/>
      <c r="F139" s="115"/>
      <c r="G139" s="115"/>
      <c r="H139" s="396"/>
      <c r="I139" s="404"/>
    </row>
    <row r="140" spans="1:9" s="38" customFormat="1" ht="13.5" customHeight="1">
      <c r="A140" s="59"/>
      <c r="B140" s="109"/>
      <c r="C140" s="109"/>
      <c r="D140" s="76"/>
      <c r="E140" s="61"/>
      <c r="F140" s="110"/>
      <c r="G140" s="110"/>
      <c r="H140" s="398"/>
      <c r="I140" s="399"/>
    </row>
    <row r="141" spans="1:9" s="118" customFormat="1" ht="13.5" customHeight="1">
      <c r="A141" s="111"/>
      <c r="B141" s="112"/>
      <c r="C141" s="112"/>
      <c r="D141" s="113"/>
      <c r="E141" s="114"/>
      <c r="F141" s="115"/>
      <c r="G141" s="115"/>
      <c r="H141" s="396"/>
      <c r="I141" s="397"/>
    </row>
    <row r="142" spans="1:9" s="38" customFormat="1" ht="13.5" customHeight="1">
      <c r="A142" s="59"/>
      <c r="B142" s="109"/>
      <c r="C142" s="109"/>
      <c r="D142" s="76"/>
      <c r="E142" s="61"/>
      <c r="F142" s="110"/>
      <c r="G142" s="110"/>
      <c r="H142" s="398"/>
      <c r="I142" s="399"/>
    </row>
    <row r="143" spans="1:9" s="118" customFormat="1" ht="13.5" customHeight="1">
      <c r="A143" s="111"/>
      <c r="B143" s="112"/>
      <c r="C143" s="112"/>
      <c r="D143" s="113"/>
      <c r="E143" s="114"/>
      <c r="F143" s="115"/>
      <c r="G143" s="115"/>
      <c r="H143" s="396"/>
      <c r="I143" s="397"/>
    </row>
    <row r="144" spans="1:9" s="38" customFormat="1" ht="13.5" customHeight="1">
      <c r="A144" s="59"/>
      <c r="B144" s="109"/>
      <c r="C144" s="109"/>
      <c r="D144" s="76"/>
      <c r="E144" s="61"/>
      <c r="F144" s="110"/>
      <c r="G144" s="110"/>
      <c r="H144" s="398"/>
      <c r="I144" s="399"/>
    </row>
    <row r="145" spans="1:9" s="118" customFormat="1" ht="13.5" customHeight="1">
      <c r="A145" s="111"/>
      <c r="B145" s="112"/>
      <c r="C145" s="112"/>
      <c r="D145" s="113"/>
      <c r="E145" s="114"/>
      <c r="F145" s="115"/>
      <c r="G145" s="115"/>
      <c r="H145" s="396"/>
      <c r="I145" s="397"/>
    </row>
    <row r="146" spans="1:9" s="38" customFormat="1" ht="13.5" customHeight="1">
      <c r="A146" s="59"/>
      <c r="B146" s="109"/>
      <c r="C146" s="109"/>
      <c r="D146" s="76"/>
      <c r="E146" s="61"/>
      <c r="F146" s="110"/>
      <c r="G146" s="110"/>
      <c r="H146" s="398"/>
      <c r="I146" s="399"/>
    </row>
    <row r="147" spans="1:9" s="118" customFormat="1" ht="13.5" customHeight="1">
      <c r="A147" s="111"/>
      <c r="B147" s="112"/>
      <c r="C147" s="112"/>
      <c r="D147" s="113"/>
      <c r="E147" s="114"/>
      <c r="F147" s="115"/>
      <c r="G147" s="115"/>
      <c r="H147" s="396"/>
      <c r="I147" s="397"/>
    </row>
    <row r="148" spans="1:9" s="38" customFormat="1" ht="13.5" customHeight="1">
      <c r="A148" s="59"/>
      <c r="B148" s="100"/>
      <c r="C148" s="109"/>
      <c r="D148" s="76"/>
      <c r="E148" s="61"/>
      <c r="F148" s="110"/>
      <c r="G148" s="110"/>
      <c r="H148" s="398"/>
      <c r="I148" s="399"/>
    </row>
    <row r="149" spans="1:9" s="118" customFormat="1" ht="13.5" customHeight="1">
      <c r="A149" s="111"/>
      <c r="B149" s="112"/>
      <c r="C149" s="112"/>
      <c r="D149" s="113"/>
      <c r="E149" s="114"/>
      <c r="F149" s="115"/>
      <c r="G149" s="115"/>
      <c r="H149" s="396"/>
      <c r="I149" s="397"/>
    </row>
    <row r="150" spans="1:9" s="38" customFormat="1" ht="13.5" customHeight="1">
      <c r="A150" s="87"/>
      <c r="B150" s="125"/>
      <c r="C150" s="126"/>
      <c r="D150" s="88"/>
      <c r="E150" s="89"/>
      <c r="F150" s="127"/>
      <c r="G150" s="127"/>
      <c r="H150" s="392"/>
      <c r="I150" s="393"/>
    </row>
    <row r="151" spans="1:9" s="118" customFormat="1" ht="13.5" customHeight="1">
      <c r="A151" s="130"/>
      <c r="B151" s="131"/>
      <c r="C151" s="131"/>
      <c r="E151" s="132"/>
      <c r="F151" s="133"/>
      <c r="G151" s="134"/>
    </row>
    <row r="152" spans="1:9" s="38" customFormat="1" ht="13.5" customHeight="1">
      <c r="A152" s="50"/>
      <c r="B152" s="136"/>
      <c r="C152" s="136"/>
      <c r="E152" s="95"/>
      <c r="F152" s="137"/>
      <c r="G152" s="138"/>
    </row>
    <row r="153" spans="1:9" s="38" customFormat="1" ht="13.5" customHeight="1">
      <c r="A153" s="376"/>
      <c r="B153" s="394"/>
      <c r="C153" s="394"/>
      <c r="D153" s="379"/>
      <c r="E153" s="381"/>
      <c r="F153" s="382"/>
      <c r="G153" s="48"/>
      <c r="H153" s="3"/>
    </row>
    <row r="154" spans="1:9" s="38" customFormat="1" ht="13.5" customHeight="1">
      <c r="A154" s="395"/>
      <c r="B154" s="395"/>
      <c r="C154" s="395"/>
      <c r="D154" s="380"/>
      <c r="E154" s="383"/>
      <c r="F154" s="383"/>
      <c r="G154" s="51"/>
      <c r="H154" s="52" t="s">
        <v>57</v>
      </c>
      <c r="I154" s="53">
        <f>I116+1</f>
        <v>99</v>
      </c>
    </row>
    <row r="155" spans="1:9" s="38" customFormat="1" ht="13.5" customHeight="1">
      <c r="A155" s="54"/>
      <c r="B155" s="96"/>
      <c r="C155" s="96"/>
      <c r="D155" s="55"/>
      <c r="E155" s="56"/>
      <c r="F155" s="57"/>
      <c r="G155" s="57"/>
      <c r="H155" s="384"/>
      <c r="I155" s="385"/>
    </row>
    <row r="156" spans="1:9" s="38" customFormat="1" ht="13.5" customHeight="1">
      <c r="A156" s="59" t="s">
        <v>29</v>
      </c>
      <c r="B156" s="100" t="s">
        <v>58</v>
      </c>
      <c r="C156" s="100" t="s">
        <v>59</v>
      </c>
      <c r="D156" s="60" t="s">
        <v>60</v>
      </c>
      <c r="E156" s="61" t="s">
        <v>32</v>
      </c>
      <c r="F156" s="61" t="s">
        <v>61</v>
      </c>
      <c r="G156" s="61" t="s">
        <v>62</v>
      </c>
      <c r="H156" s="386" t="s">
        <v>63</v>
      </c>
      <c r="I156" s="387"/>
    </row>
    <row r="157" spans="1:9" s="38" customFormat="1" ht="13.5" customHeight="1">
      <c r="A157" s="67"/>
      <c r="B157" s="112"/>
      <c r="C157" s="112"/>
      <c r="D157" s="113"/>
      <c r="E157" s="114"/>
      <c r="F157" s="115"/>
      <c r="G157" s="115"/>
      <c r="H157" s="396"/>
      <c r="I157" s="397"/>
    </row>
    <row r="158" spans="1:9" s="38" customFormat="1" ht="13.5" customHeight="1">
      <c r="A158" s="59"/>
      <c r="B158" s="109" t="s">
        <v>104</v>
      </c>
      <c r="C158" s="109"/>
      <c r="D158" s="76"/>
      <c r="E158" s="61"/>
      <c r="F158" s="110"/>
      <c r="G158" s="110"/>
      <c r="H158" s="398"/>
      <c r="I158" s="399"/>
    </row>
    <row r="159" spans="1:9" s="118" customFormat="1" ht="13.5" customHeight="1">
      <c r="A159" s="111"/>
      <c r="B159" s="112"/>
      <c r="C159" s="112"/>
      <c r="D159" s="113"/>
      <c r="E159" s="114"/>
      <c r="F159" s="115"/>
      <c r="G159" s="115"/>
      <c r="H159" s="396"/>
      <c r="I159" s="404"/>
    </row>
    <row r="160" spans="1:9" s="38" customFormat="1" ht="13.5" customHeight="1">
      <c r="A160" s="59"/>
      <c r="B160" s="109" t="s">
        <v>983</v>
      </c>
      <c r="C160" s="109" t="s">
        <v>618</v>
      </c>
      <c r="D160" s="76">
        <v>1.2</v>
      </c>
      <c r="E160" s="61" t="s">
        <v>164</v>
      </c>
      <c r="F160" s="110"/>
      <c r="G160" s="110"/>
      <c r="H160" s="398"/>
      <c r="I160" s="399"/>
    </row>
    <row r="161" spans="1:9" s="118" customFormat="1" ht="13.5" customHeight="1">
      <c r="A161" s="111"/>
      <c r="B161" s="112"/>
      <c r="C161" s="112"/>
      <c r="D161" s="113"/>
      <c r="E161" s="114"/>
      <c r="F161" s="115"/>
      <c r="G161" s="115"/>
      <c r="H161" s="396"/>
      <c r="I161" s="404"/>
    </row>
    <row r="162" spans="1:9" s="38" customFormat="1" ht="13.5" customHeight="1">
      <c r="A162" s="59"/>
      <c r="B162" s="109" t="s">
        <v>983</v>
      </c>
      <c r="C162" s="109" t="s">
        <v>615</v>
      </c>
      <c r="D162" s="76">
        <v>0.1</v>
      </c>
      <c r="E162" s="61" t="s">
        <v>164</v>
      </c>
      <c r="F162" s="110"/>
      <c r="G162" s="110"/>
      <c r="H162" s="398"/>
      <c r="I162" s="399"/>
    </row>
    <row r="163" spans="1:9" s="118" customFormat="1" ht="13.5" customHeight="1">
      <c r="A163" s="111"/>
      <c r="B163" s="112"/>
      <c r="C163" s="112"/>
      <c r="D163" s="113"/>
      <c r="E163" s="114"/>
      <c r="F163" s="115"/>
      <c r="G163" s="115"/>
      <c r="H163" s="396"/>
      <c r="I163" s="404"/>
    </row>
    <row r="164" spans="1:9" s="38" customFormat="1" ht="13.5" customHeight="1">
      <c r="A164" s="59"/>
      <c r="B164" s="109" t="s">
        <v>983</v>
      </c>
      <c r="C164" s="109" t="s">
        <v>612</v>
      </c>
      <c r="D164" s="76">
        <v>0.1</v>
      </c>
      <c r="E164" s="61" t="s">
        <v>164</v>
      </c>
      <c r="F164" s="110"/>
      <c r="G164" s="110"/>
      <c r="H164" s="398"/>
      <c r="I164" s="399"/>
    </row>
    <row r="165" spans="1:9" s="118" customFormat="1" ht="13.5" customHeight="1">
      <c r="A165" s="111"/>
      <c r="B165" s="112"/>
      <c r="C165" s="112"/>
      <c r="D165" s="113"/>
      <c r="E165" s="114"/>
      <c r="F165" s="115"/>
      <c r="G165" s="115"/>
      <c r="H165" s="396"/>
      <c r="I165" s="404"/>
    </row>
    <row r="166" spans="1:9" s="38" customFormat="1" ht="13.5" customHeight="1">
      <c r="A166" s="59"/>
      <c r="B166" s="109" t="s">
        <v>983</v>
      </c>
      <c r="C166" s="109" t="s">
        <v>163</v>
      </c>
      <c r="D166" s="76">
        <v>7.6</v>
      </c>
      <c r="E166" s="61" t="s">
        <v>164</v>
      </c>
      <c r="F166" s="110"/>
      <c r="G166" s="110"/>
      <c r="H166" s="398"/>
      <c r="I166" s="399"/>
    </row>
    <row r="167" spans="1:9" s="118" customFormat="1" ht="13.5" customHeight="1">
      <c r="A167" s="111"/>
      <c r="B167" s="112"/>
      <c r="C167" s="112"/>
      <c r="D167" s="113"/>
      <c r="E167" s="114"/>
      <c r="F167" s="115"/>
      <c r="G167" s="115"/>
      <c r="H167" s="396"/>
      <c r="I167" s="397"/>
    </row>
    <row r="168" spans="1:9" s="38" customFormat="1" ht="13.5" customHeight="1">
      <c r="A168" s="59"/>
      <c r="B168" s="109"/>
      <c r="C168" s="109"/>
      <c r="D168" s="76"/>
      <c r="E168" s="61"/>
      <c r="F168" s="110"/>
      <c r="G168" s="110"/>
      <c r="H168" s="398"/>
      <c r="I168" s="399"/>
    </row>
    <row r="169" spans="1:9" s="118" customFormat="1" ht="13.5" customHeight="1">
      <c r="A169" s="111"/>
      <c r="B169" s="104"/>
      <c r="C169" s="104"/>
      <c r="D169" s="68"/>
      <c r="E169" s="69"/>
      <c r="F169" s="105"/>
      <c r="G169" s="70"/>
      <c r="H169" s="390"/>
      <c r="I169" s="391"/>
    </row>
    <row r="170" spans="1:9" s="38" customFormat="1" ht="13.5" customHeight="1">
      <c r="A170" s="59"/>
      <c r="B170" s="109" t="s">
        <v>95</v>
      </c>
      <c r="C170" s="109"/>
      <c r="D170" s="76"/>
      <c r="E170" s="61"/>
      <c r="F170" s="110"/>
      <c r="G170" s="77"/>
      <c r="H170" s="388"/>
      <c r="I170" s="389"/>
    </row>
    <row r="171" spans="1:9" s="118" customFormat="1" ht="13.5" customHeight="1">
      <c r="A171" s="111"/>
      <c r="B171" s="112"/>
      <c r="C171" s="112"/>
      <c r="D171" s="113"/>
      <c r="E171" s="114"/>
      <c r="F171" s="115"/>
      <c r="G171" s="115"/>
      <c r="H171" s="396"/>
      <c r="I171" s="404"/>
    </row>
    <row r="172" spans="1:9" s="38" customFormat="1" ht="13.5" customHeight="1">
      <c r="A172" s="59"/>
      <c r="B172" s="109" t="s">
        <v>983</v>
      </c>
      <c r="C172" s="109" t="s">
        <v>610</v>
      </c>
      <c r="D172" s="76">
        <v>-16</v>
      </c>
      <c r="E172" s="61" t="s">
        <v>611</v>
      </c>
      <c r="F172" s="110"/>
      <c r="G172" s="110"/>
      <c r="H172" s="398"/>
      <c r="I172" s="399"/>
    </row>
    <row r="173" spans="1:9" s="118" customFormat="1" ht="13.5" customHeight="1">
      <c r="A173" s="111"/>
      <c r="B173" s="112"/>
      <c r="C173" s="112"/>
      <c r="D173" s="113"/>
      <c r="E173" s="114"/>
      <c r="F173" s="115"/>
      <c r="G173" s="115"/>
      <c r="H173" s="396"/>
      <c r="I173" s="404"/>
    </row>
    <row r="174" spans="1:9" s="38" customFormat="1" ht="13.5" customHeight="1">
      <c r="A174" s="59"/>
      <c r="B174" s="109" t="s">
        <v>983</v>
      </c>
      <c r="C174" s="109" t="s">
        <v>618</v>
      </c>
      <c r="D174" s="76">
        <v>0.3</v>
      </c>
      <c r="E174" s="61" t="s">
        <v>164</v>
      </c>
      <c r="F174" s="110"/>
      <c r="G174" s="110"/>
      <c r="H174" s="398"/>
      <c r="I174" s="399"/>
    </row>
    <row r="175" spans="1:9" s="118" customFormat="1" ht="13.5" customHeight="1">
      <c r="A175" s="111"/>
      <c r="B175" s="112"/>
      <c r="C175" s="112"/>
      <c r="D175" s="113"/>
      <c r="E175" s="114"/>
      <c r="F175" s="115"/>
      <c r="G175" s="115"/>
      <c r="H175" s="396"/>
      <c r="I175" s="404"/>
    </row>
    <row r="176" spans="1:9" s="38" customFormat="1" ht="13.5" customHeight="1">
      <c r="A176" s="59"/>
      <c r="B176" s="109" t="s">
        <v>983</v>
      </c>
      <c r="C176" s="109" t="s">
        <v>615</v>
      </c>
      <c r="D176" s="76">
        <v>0.1</v>
      </c>
      <c r="E176" s="61" t="s">
        <v>164</v>
      </c>
      <c r="F176" s="110"/>
      <c r="G176" s="110"/>
      <c r="H176" s="398"/>
      <c r="I176" s="399"/>
    </row>
    <row r="177" spans="1:9" s="118" customFormat="1" ht="13.5" customHeight="1">
      <c r="A177" s="111"/>
      <c r="B177" s="112"/>
      <c r="C177" s="112"/>
      <c r="D177" s="113"/>
      <c r="E177" s="114"/>
      <c r="F177" s="115"/>
      <c r="G177" s="115"/>
      <c r="H177" s="396"/>
      <c r="I177" s="404"/>
    </row>
    <row r="178" spans="1:9" s="38" customFormat="1" ht="13.5" customHeight="1">
      <c r="A178" s="59"/>
      <c r="B178" s="109" t="s">
        <v>983</v>
      </c>
      <c r="C178" s="109" t="s">
        <v>619</v>
      </c>
      <c r="D178" s="76">
        <v>0.1</v>
      </c>
      <c r="E178" s="61" t="s">
        <v>164</v>
      </c>
      <c r="F178" s="110"/>
      <c r="G178" s="110"/>
      <c r="H178" s="398"/>
      <c r="I178" s="399"/>
    </row>
    <row r="179" spans="1:9" s="118" customFormat="1" ht="13.5" customHeight="1">
      <c r="A179" s="111"/>
      <c r="B179" s="112"/>
      <c r="C179" s="112"/>
      <c r="D179" s="113"/>
      <c r="E179" s="114"/>
      <c r="F179" s="115"/>
      <c r="G179" s="115"/>
      <c r="H179" s="396"/>
      <c r="I179" s="404"/>
    </row>
    <row r="180" spans="1:9" s="38" customFormat="1" ht="13.5" customHeight="1">
      <c r="A180" s="59"/>
      <c r="B180" s="109" t="s">
        <v>983</v>
      </c>
      <c r="C180" s="109" t="s">
        <v>612</v>
      </c>
      <c r="D180" s="76">
        <v>0.1</v>
      </c>
      <c r="E180" s="61" t="s">
        <v>164</v>
      </c>
      <c r="F180" s="110"/>
      <c r="G180" s="110"/>
      <c r="H180" s="398"/>
      <c r="I180" s="399"/>
    </row>
    <row r="181" spans="1:9" s="118" customFormat="1" ht="13.5" customHeight="1">
      <c r="A181" s="111"/>
      <c r="B181" s="112"/>
      <c r="C181" s="112"/>
      <c r="D181" s="113"/>
      <c r="E181" s="114"/>
      <c r="F181" s="115"/>
      <c r="G181" s="115"/>
      <c r="H181" s="396"/>
      <c r="I181" s="404"/>
    </row>
    <row r="182" spans="1:9" s="38" customFormat="1" ht="13.5" customHeight="1">
      <c r="A182" s="59"/>
      <c r="B182" s="109" t="s">
        <v>983</v>
      </c>
      <c r="C182" s="109" t="s">
        <v>533</v>
      </c>
      <c r="D182" s="76">
        <v>0.3</v>
      </c>
      <c r="E182" s="61" t="s">
        <v>164</v>
      </c>
      <c r="F182" s="110"/>
      <c r="G182" s="110"/>
      <c r="H182" s="398"/>
      <c r="I182" s="399"/>
    </row>
    <row r="183" spans="1:9" s="118" customFormat="1" ht="13.5" customHeight="1">
      <c r="A183" s="111"/>
      <c r="B183" s="112"/>
      <c r="C183" s="112"/>
      <c r="D183" s="113"/>
      <c r="E183" s="114"/>
      <c r="F183" s="115"/>
      <c r="G183" s="115"/>
      <c r="H183" s="396"/>
      <c r="I183" s="397"/>
    </row>
    <row r="184" spans="1:9" s="38" customFormat="1" ht="13.5" customHeight="1">
      <c r="A184" s="59"/>
      <c r="B184" s="109"/>
      <c r="C184" s="109"/>
      <c r="D184" s="76"/>
      <c r="E184" s="61"/>
      <c r="F184" s="110"/>
      <c r="G184" s="110"/>
      <c r="H184" s="398"/>
      <c r="I184" s="399"/>
    </row>
    <row r="185" spans="1:9" s="118" customFormat="1" ht="13.5" customHeight="1">
      <c r="A185" s="111"/>
      <c r="B185" s="112"/>
      <c r="C185" s="112"/>
      <c r="D185" s="113"/>
      <c r="E185" s="114"/>
      <c r="F185" s="115"/>
      <c r="G185" s="115"/>
      <c r="H185" s="396"/>
      <c r="I185" s="397"/>
    </row>
    <row r="186" spans="1:9" s="38" customFormat="1" ht="13.5" customHeight="1">
      <c r="A186" s="59"/>
      <c r="B186" s="100"/>
      <c r="C186" s="109"/>
      <c r="D186" s="76"/>
      <c r="E186" s="61"/>
      <c r="F186" s="110"/>
      <c r="G186" s="110"/>
      <c r="H186" s="398"/>
      <c r="I186" s="399"/>
    </row>
    <row r="187" spans="1:9" s="118" customFormat="1" ht="13.5" customHeight="1">
      <c r="A187" s="111"/>
      <c r="B187" s="112"/>
      <c r="C187" s="112"/>
      <c r="D187" s="113"/>
      <c r="E187" s="114"/>
      <c r="F187" s="115"/>
      <c r="G187" s="115"/>
      <c r="H187" s="400"/>
      <c r="I187" s="401"/>
    </row>
    <row r="188" spans="1:9" s="38" customFormat="1" ht="13.5" customHeight="1">
      <c r="A188" s="87"/>
      <c r="B188" s="125"/>
      <c r="C188" s="126"/>
      <c r="D188" s="88"/>
      <c r="E188" s="89"/>
      <c r="F188" s="127"/>
      <c r="G188" s="127"/>
      <c r="H188" s="402"/>
      <c r="I188" s="403"/>
    </row>
    <row r="189" spans="1:9" s="118" customFormat="1" ht="13.5" customHeight="1">
      <c r="A189" s="130"/>
      <c r="B189" s="131"/>
      <c r="C189" s="131"/>
      <c r="E189" s="132"/>
      <c r="F189" s="133"/>
      <c r="G189" s="134"/>
    </row>
    <row r="190" spans="1:9" s="38" customFormat="1" ht="13.5" customHeight="1">
      <c r="A190" s="50"/>
      <c r="B190" s="136"/>
      <c r="C190" s="136"/>
      <c r="E190" s="95"/>
      <c r="F190" s="137"/>
      <c r="G190" s="138"/>
    </row>
    <row r="191" spans="1:9" s="38" customFormat="1" ht="13.5" customHeight="1">
      <c r="A191" s="376"/>
      <c r="B191" s="394"/>
      <c r="C191" s="394"/>
      <c r="D191" s="379"/>
      <c r="E191" s="381"/>
      <c r="F191" s="382"/>
      <c r="G191" s="48"/>
      <c r="H191" s="3"/>
    </row>
    <row r="192" spans="1:9" s="38" customFormat="1" ht="13.5" customHeight="1">
      <c r="A192" s="395"/>
      <c r="B192" s="395"/>
      <c r="C192" s="395"/>
      <c r="D192" s="380"/>
      <c r="E192" s="383"/>
      <c r="F192" s="383"/>
      <c r="G192" s="51"/>
      <c r="H192" s="52" t="s">
        <v>57</v>
      </c>
      <c r="I192" s="53">
        <f>I154+1</f>
        <v>100</v>
      </c>
    </row>
    <row r="193" spans="1:9" s="38" customFormat="1" ht="13.5" customHeight="1">
      <c r="A193" s="54"/>
      <c r="B193" s="96"/>
      <c r="C193" s="96"/>
      <c r="D193" s="55"/>
      <c r="E193" s="56"/>
      <c r="F193" s="57"/>
      <c r="G193" s="57"/>
      <c r="H193" s="384"/>
      <c r="I193" s="385"/>
    </row>
    <row r="194" spans="1:9" s="38" customFormat="1" ht="13.5" customHeight="1">
      <c r="A194" s="59" t="s">
        <v>29</v>
      </c>
      <c r="B194" s="100" t="s">
        <v>58</v>
      </c>
      <c r="C194" s="100" t="s">
        <v>59</v>
      </c>
      <c r="D194" s="60" t="s">
        <v>60</v>
      </c>
      <c r="E194" s="61" t="s">
        <v>32</v>
      </c>
      <c r="F194" s="61" t="s">
        <v>61</v>
      </c>
      <c r="G194" s="61" t="s">
        <v>62</v>
      </c>
      <c r="H194" s="386" t="s">
        <v>63</v>
      </c>
      <c r="I194" s="387"/>
    </row>
    <row r="195" spans="1:9" s="38" customFormat="1" ht="13.5" customHeight="1">
      <c r="A195" s="67"/>
      <c r="B195" s="112"/>
      <c r="C195" s="112"/>
      <c r="D195" s="113"/>
      <c r="E195" s="114"/>
      <c r="F195" s="115"/>
      <c r="G195" s="115"/>
      <c r="H195" s="396"/>
      <c r="I195" s="397"/>
    </row>
    <row r="196" spans="1:9" s="38" customFormat="1" ht="13.5" customHeight="1">
      <c r="A196" s="59"/>
      <c r="B196" s="109" t="s">
        <v>989</v>
      </c>
      <c r="C196" s="109"/>
      <c r="D196" s="76"/>
      <c r="E196" s="61"/>
      <c r="F196" s="110"/>
      <c r="G196" s="110"/>
      <c r="H196" s="398"/>
      <c r="I196" s="399"/>
    </row>
    <row r="197" spans="1:9" s="118" customFormat="1" ht="13.5" customHeight="1">
      <c r="A197" s="111"/>
      <c r="B197" s="112"/>
      <c r="C197" s="112"/>
      <c r="D197" s="113"/>
      <c r="E197" s="114"/>
      <c r="F197" s="115"/>
      <c r="G197" s="115"/>
      <c r="H197" s="396"/>
      <c r="I197" s="404"/>
    </row>
    <row r="198" spans="1:9" s="38" customFormat="1" ht="13.5" customHeight="1">
      <c r="A198" s="59"/>
      <c r="B198" s="109" t="s">
        <v>983</v>
      </c>
      <c r="C198" s="109" t="s">
        <v>854</v>
      </c>
      <c r="D198" s="76">
        <v>-297</v>
      </c>
      <c r="E198" s="61" t="s">
        <v>611</v>
      </c>
      <c r="F198" s="110"/>
      <c r="G198" s="110"/>
      <c r="H198" s="398"/>
      <c r="I198" s="399"/>
    </row>
    <row r="199" spans="1:9" s="118" customFormat="1" ht="13.5" customHeight="1">
      <c r="A199" s="111"/>
      <c r="B199" s="112"/>
      <c r="C199" s="112"/>
      <c r="D199" s="113"/>
      <c r="E199" s="114"/>
      <c r="F199" s="115"/>
      <c r="G199" s="115"/>
      <c r="H199" s="396"/>
      <c r="I199" s="404"/>
    </row>
    <row r="200" spans="1:9" s="38" customFormat="1" ht="13.5" customHeight="1">
      <c r="A200" s="59"/>
      <c r="B200" s="109" t="s">
        <v>983</v>
      </c>
      <c r="C200" s="109" t="s">
        <v>610</v>
      </c>
      <c r="D200" s="76">
        <v>-21</v>
      </c>
      <c r="E200" s="61" t="s">
        <v>611</v>
      </c>
      <c r="F200" s="110"/>
      <c r="G200" s="110"/>
      <c r="H200" s="398"/>
      <c r="I200" s="399"/>
    </row>
    <row r="201" spans="1:9" s="118" customFormat="1" ht="13.5" customHeight="1">
      <c r="A201" s="111"/>
      <c r="B201" s="112"/>
      <c r="C201" s="112"/>
      <c r="D201" s="113"/>
      <c r="E201" s="114"/>
      <c r="F201" s="115"/>
      <c r="G201" s="115"/>
      <c r="H201" s="396"/>
      <c r="I201" s="404"/>
    </row>
    <row r="202" spans="1:9" s="38" customFormat="1" ht="13.5" customHeight="1">
      <c r="A202" s="59"/>
      <c r="B202" s="109" t="s">
        <v>983</v>
      </c>
      <c r="C202" s="109" t="s">
        <v>404</v>
      </c>
      <c r="D202" s="76">
        <v>10.9</v>
      </c>
      <c r="E202" s="61" t="s">
        <v>164</v>
      </c>
      <c r="F202" s="110"/>
      <c r="G202" s="110"/>
      <c r="H202" s="398"/>
      <c r="I202" s="399"/>
    </row>
    <row r="203" spans="1:9" s="118" customFormat="1" ht="13.5" customHeight="1">
      <c r="A203" s="111"/>
      <c r="B203" s="112"/>
      <c r="C203" s="112"/>
      <c r="D203" s="113"/>
      <c r="E203" s="114"/>
      <c r="F203" s="115"/>
      <c r="G203" s="115"/>
      <c r="H203" s="396"/>
      <c r="I203" s="404"/>
    </row>
    <row r="204" spans="1:9" s="38" customFormat="1" ht="13.5" customHeight="1">
      <c r="A204" s="59"/>
      <c r="B204" s="109" t="s">
        <v>983</v>
      </c>
      <c r="C204" s="109" t="s">
        <v>615</v>
      </c>
      <c r="D204" s="76">
        <v>9.6</v>
      </c>
      <c r="E204" s="61" t="s">
        <v>164</v>
      </c>
      <c r="F204" s="110"/>
      <c r="G204" s="110"/>
      <c r="H204" s="398"/>
      <c r="I204" s="399"/>
    </row>
    <row r="205" spans="1:9" s="118" customFormat="1" ht="13.5" customHeight="1">
      <c r="A205" s="111"/>
      <c r="B205" s="112"/>
      <c r="C205" s="112"/>
      <c r="D205" s="113"/>
      <c r="E205" s="114"/>
      <c r="F205" s="115"/>
      <c r="G205" s="115"/>
      <c r="H205" s="396"/>
      <c r="I205" s="404"/>
    </row>
    <row r="206" spans="1:9" s="38" customFormat="1" ht="13.5" customHeight="1">
      <c r="A206" s="59"/>
      <c r="B206" s="109" t="s">
        <v>983</v>
      </c>
      <c r="C206" s="109" t="s">
        <v>853</v>
      </c>
      <c r="D206" s="76">
        <v>0.7</v>
      </c>
      <c r="E206" s="61" t="s">
        <v>164</v>
      </c>
      <c r="F206" s="110"/>
      <c r="G206" s="110"/>
      <c r="H206" s="398"/>
      <c r="I206" s="399"/>
    </row>
    <row r="207" spans="1:9" s="118" customFormat="1" ht="13.5" customHeight="1">
      <c r="A207" s="111"/>
      <c r="B207" s="112"/>
      <c r="C207" s="112"/>
      <c r="D207" s="113"/>
      <c r="E207" s="114"/>
      <c r="F207" s="115"/>
      <c r="G207" s="115"/>
      <c r="H207" s="396"/>
      <c r="I207" s="404"/>
    </row>
    <row r="208" spans="1:9" s="38" customFormat="1" ht="13.5" customHeight="1">
      <c r="A208" s="59"/>
      <c r="B208" s="109"/>
      <c r="C208" s="109"/>
      <c r="D208" s="76"/>
      <c r="E208" s="61"/>
      <c r="F208" s="110"/>
      <c r="G208" s="110"/>
      <c r="H208" s="398"/>
      <c r="I208" s="399"/>
    </row>
    <row r="209" spans="1:9" s="118" customFormat="1" ht="13.5" customHeight="1">
      <c r="A209" s="111"/>
      <c r="B209" s="112"/>
      <c r="C209" s="112"/>
      <c r="D209" s="113"/>
      <c r="E209" s="114"/>
      <c r="F209" s="115"/>
      <c r="G209" s="115"/>
      <c r="H209" s="396"/>
      <c r="I209" s="397"/>
    </row>
    <row r="210" spans="1:9" s="38" customFormat="1" ht="13.5" customHeight="1">
      <c r="A210" s="59"/>
      <c r="B210" s="109"/>
      <c r="C210" s="109"/>
      <c r="D210" s="76"/>
      <c r="E210" s="61"/>
      <c r="F210" s="110"/>
      <c r="G210" s="110"/>
      <c r="H210" s="398"/>
      <c r="I210" s="399"/>
    </row>
    <row r="211" spans="1:9" s="118" customFormat="1" ht="13.5" customHeight="1">
      <c r="A211" s="111"/>
      <c r="B211" s="112"/>
      <c r="C211" s="112"/>
      <c r="D211" s="113"/>
      <c r="E211" s="114"/>
      <c r="F211" s="115"/>
      <c r="G211" s="115"/>
      <c r="H211" s="396"/>
      <c r="I211" s="397"/>
    </row>
    <row r="212" spans="1:9" s="38" customFormat="1" ht="13.5" customHeight="1">
      <c r="A212" s="59"/>
      <c r="B212" s="109"/>
      <c r="C212" s="109"/>
      <c r="D212" s="76"/>
      <c r="E212" s="61"/>
      <c r="F212" s="110"/>
      <c r="G212" s="110"/>
      <c r="H212" s="398"/>
      <c r="I212" s="399"/>
    </row>
    <row r="213" spans="1:9" s="118" customFormat="1" ht="13.5" customHeight="1">
      <c r="A213" s="111"/>
      <c r="B213" s="112"/>
      <c r="C213" s="112"/>
      <c r="D213" s="113"/>
      <c r="E213" s="114"/>
      <c r="F213" s="115"/>
      <c r="G213" s="115"/>
      <c r="H213" s="396"/>
      <c r="I213" s="404"/>
    </row>
    <row r="214" spans="1:9" s="38" customFormat="1" ht="13.5" customHeight="1">
      <c r="A214" s="59"/>
      <c r="B214" s="109"/>
      <c r="C214" s="109"/>
      <c r="D214" s="76"/>
      <c r="E214" s="61"/>
      <c r="F214" s="110"/>
      <c r="G214" s="110"/>
      <c r="H214" s="398"/>
      <c r="I214" s="399"/>
    </row>
    <row r="215" spans="1:9" s="118" customFormat="1" ht="13.5" customHeight="1">
      <c r="A215" s="111"/>
      <c r="B215" s="112"/>
      <c r="C215" s="112"/>
      <c r="D215" s="113"/>
      <c r="E215" s="114"/>
      <c r="F215" s="115"/>
      <c r="G215" s="115"/>
      <c r="H215" s="396"/>
      <c r="I215" s="404"/>
    </row>
    <row r="216" spans="1:9" s="38" customFormat="1" ht="13.5" customHeight="1">
      <c r="A216" s="59"/>
      <c r="B216" s="109"/>
      <c r="C216" s="109"/>
      <c r="D216" s="76"/>
      <c r="E216" s="61"/>
      <c r="F216" s="110"/>
      <c r="G216" s="110"/>
      <c r="H216" s="398"/>
      <c r="I216" s="399"/>
    </row>
    <row r="217" spans="1:9" s="118" customFormat="1" ht="13.5" customHeight="1">
      <c r="A217" s="111"/>
      <c r="B217" s="112"/>
      <c r="C217" s="112"/>
      <c r="D217" s="113"/>
      <c r="E217" s="114"/>
      <c r="F217" s="115"/>
      <c r="G217" s="115"/>
      <c r="H217" s="396"/>
      <c r="I217" s="404"/>
    </row>
    <row r="218" spans="1:9" s="38" customFormat="1" ht="13.5" customHeight="1">
      <c r="A218" s="59"/>
      <c r="B218" s="109"/>
      <c r="C218" s="109"/>
      <c r="D218" s="76"/>
      <c r="E218" s="61"/>
      <c r="F218" s="110"/>
      <c r="G218" s="110"/>
      <c r="H218" s="398"/>
      <c r="I218" s="399"/>
    </row>
    <row r="219" spans="1:9" s="118" customFormat="1" ht="13.5" customHeight="1">
      <c r="A219" s="111"/>
      <c r="B219" s="112"/>
      <c r="C219" s="112"/>
      <c r="D219" s="113"/>
      <c r="E219" s="114"/>
      <c r="F219" s="115"/>
      <c r="G219" s="115"/>
      <c r="H219" s="396"/>
      <c r="I219" s="404"/>
    </row>
    <row r="220" spans="1:9" s="38" customFormat="1" ht="13.5" customHeight="1">
      <c r="A220" s="59"/>
      <c r="B220" s="109"/>
      <c r="C220" s="109"/>
      <c r="D220" s="76"/>
      <c r="E220" s="61"/>
      <c r="F220" s="110"/>
      <c r="G220" s="110"/>
      <c r="H220" s="398"/>
      <c r="I220" s="399"/>
    </row>
    <row r="221" spans="1:9" s="118" customFormat="1" ht="13.5" customHeight="1">
      <c r="A221" s="111"/>
      <c r="B221" s="112"/>
      <c r="C221" s="112"/>
      <c r="D221" s="113"/>
      <c r="E221" s="114"/>
      <c r="F221" s="115"/>
      <c r="G221" s="115"/>
      <c r="H221" s="396"/>
      <c r="I221" s="404"/>
    </row>
    <row r="222" spans="1:9" s="38" customFormat="1" ht="13.5" customHeight="1">
      <c r="A222" s="59"/>
      <c r="B222" s="109"/>
      <c r="C222" s="109"/>
      <c r="D222" s="76"/>
      <c r="E222" s="61"/>
      <c r="F222" s="110"/>
      <c r="G222" s="110"/>
      <c r="H222" s="398"/>
      <c r="I222" s="399"/>
    </row>
    <row r="223" spans="1:9" s="118" customFormat="1" ht="13.5" customHeight="1">
      <c r="A223" s="111"/>
      <c r="B223" s="112"/>
      <c r="C223" s="112"/>
      <c r="D223" s="113"/>
      <c r="E223" s="114"/>
      <c r="F223" s="115"/>
      <c r="G223" s="115"/>
      <c r="H223" s="396"/>
      <c r="I223" s="397"/>
    </row>
    <row r="224" spans="1:9" s="38" customFormat="1" ht="13.5" customHeight="1">
      <c r="A224" s="59"/>
      <c r="B224" s="100"/>
      <c r="C224" s="109"/>
      <c r="D224" s="76"/>
      <c r="E224" s="61"/>
      <c r="F224" s="110"/>
      <c r="G224" s="110"/>
      <c r="H224" s="398"/>
      <c r="I224" s="399"/>
    </row>
    <row r="225" spans="1:9" s="118" customFormat="1" ht="13.5" customHeight="1">
      <c r="A225" s="111"/>
      <c r="B225" s="112"/>
      <c r="C225" s="112"/>
      <c r="D225" s="113"/>
      <c r="E225" s="114"/>
      <c r="F225" s="115"/>
      <c r="G225" s="115"/>
      <c r="H225" s="400"/>
      <c r="I225" s="401"/>
    </row>
    <row r="226" spans="1:9" s="38" customFormat="1" ht="13.5" customHeight="1">
      <c r="A226" s="87"/>
      <c r="B226" s="125" t="str">
        <f>+$A$6&amp;"-計"</f>
        <v>f-1-計</v>
      </c>
      <c r="C226" s="126"/>
      <c r="D226" s="88"/>
      <c r="E226" s="89"/>
      <c r="F226" s="127"/>
      <c r="G226" s="127"/>
      <c r="H226" s="402"/>
      <c r="I226" s="403"/>
    </row>
    <row r="227" spans="1:9" s="118" customFormat="1" ht="13.5" customHeight="1">
      <c r="A227" s="130"/>
      <c r="B227" s="131"/>
      <c r="C227" s="131"/>
      <c r="E227" s="132"/>
      <c r="F227" s="133"/>
      <c r="G227" s="134"/>
    </row>
    <row r="228" spans="1:9" s="38" customFormat="1" ht="13.5" customHeight="1">
      <c r="A228" s="50"/>
      <c r="B228" s="136"/>
      <c r="C228" s="136"/>
      <c r="E228" s="95"/>
      <c r="F228" s="137"/>
      <c r="G228" s="138"/>
    </row>
  </sheetData>
  <autoFilter ref="H1:H228" xr:uid="{00000000-0009-0000-0000-000011000000}"/>
  <mergeCells count="222">
    <mergeCell ref="H224:I224"/>
    <mergeCell ref="H225:I225"/>
    <mergeCell ref="H226:I226"/>
    <mergeCell ref="H218:I218"/>
    <mergeCell ref="H219:I219"/>
    <mergeCell ref="H220:I220"/>
    <mergeCell ref="H221:I221"/>
    <mergeCell ref="H222:I222"/>
    <mergeCell ref="H223:I223"/>
    <mergeCell ref="H212:I212"/>
    <mergeCell ref="H213:I213"/>
    <mergeCell ref="H214:I214"/>
    <mergeCell ref="H215:I215"/>
    <mergeCell ref="H216:I216"/>
    <mergeCell ref="H217:I217"/>
    <mergeCell ref="H206:I206"/>
    <mergeCell ref="H207:I207"/>
    <mergeCell ref="H208:I208"/>
    <mergeCell ref="H209:I209"/>
    <mergeCell ref="H210:I210"/>
    <mergeCell ref="H211:I211"/>
    <mergeCell ref="H193:I193"/>
    <mergeCell ref="H194:I194"/>
    <mergeCell ref="H200:I200"/>
    <mergeCell ref="H201:I201"/>
    <mergeCell ref="H202:I202"/>
    <mergeCell ref="H203:I203"/>
    <mergeCell ref="H204:I204"/>
    <mergeCell ref="H205:I205"/>
    <mergeCell ref="H195:I195"/>
    <mergeCell ref="H196:I196"/>
    <mergeCell ref="H197:I197"/>
    <mergeCell ref="H198:I198"/>
    <mergeCell ref="H199:I199"/>
    <mergeCell ref="H187:I187"/>
    <mergeCell ref="H188:I188"/>
    <mergeCell ref="A191:C192"/>
    <mergeCell ref="D191:D192"/>
    <mergeCell ref="E191:F192"/>
    <mergeCell ref="H181:I181"/>
    <mergeCell ref="H182:I182"/>
    <mergeCell ref="H183:I183"/>
    <mergeCell ref="H184:I184"/>
    <mergeCell ref="H185:I185"/>
    <mergeCell ref="H186:I186"/>
    <mergeCell ref="H175:I175"/>
    <mergeCell ref="H176:I176"/>
    <mergeCell ref="H177:I177"/>
    <mergeCell ref="H178:I178"/>
    <mergeCell ref="H179:I179"/>
    <mergeCell ref="H180:I180"/>
    <mergeCell ref="H169:I169"/>
    <mergeCell ref="H170:I170"/>
    <mergeCell ref="H171:I171"/>
    <mergeCell ref="H172:I172"/>
    <mergeCell ref="H173:I173"/>
    <mergeCell ref="H174:I174"/>
    <mergeCell ref="H156:I156"/>
    <mergeCell ref="H155:I155"/>
    <mergeCell ref="H163:I163"/>
    <mergeCell ref="H164:I164"/>
    <mergeCell ref="H165:I165"/>
    <mergeCell ref="H166:I166"/>
    <mergeCell ref="H167:I167"/>
    <mergeCell ref="H168:I168"/>
    <mergeCell ref="H157:I157"/>
    <mergeCell ref="H158:I158"/>
    <mergeCell ref="H159:I159"/>
    <mergeCell ref="H160:I160"/>
    <mergeCell ref="H161:I161"/>
    <mergeCell ref="H162:I162"/>
    <mergeCell ref="H148:I148"/>
    <mergeCell ref="H149:I149"/>
    <mergeCell ref="H150:I150"/>
    <mergeCell ref="A153:C154"/>
    <mergeCell ref="D153:D154"/>
    <mergeCell ref="E153:F154"/>
    <mergeCell ref="H142:I142"/>
    <mergeCell ref="H143:I143"/>
    <mergeCell ref="H144:I144"/>
    <mergeCell ref="H145:I145"/>
    <mergeCell ref="H146:I146"/>
    <mergeCell ref="H147:I147"/>
    <mergeCell ref="H136:I136"/>
    <mergeCell ref="H137:I137"/>
    <mergeCell ref="H138:I138"/>
    <mergeCell ref="H139:I139"/>
    <mergeCell ref="H140:I140"/>
    <mergeCell ref="H141:I141"/>
    <mergeCell ref="H130:I130"/>
    <mergeCell ref="H131:I131"/>
    <mergeCell ref="H132:I132"/>
    <mergeCell ref="H133:I133"/>
    <mergeCell ref="H134:I134"/>
    <mergeCell ref="H135:I135"/>
    <mergeCell ref="H117:I117"/>
    <mergeCell ref="H118:I118"/>
    <mergeCell ref="H124:I124"/>
    <mergeCell ref="H125:I125"/>
    <mergeCell ref="H126:I126"/>
    <mergeCell ref="H127:I127"/>
    <mergeCell ref="H128:I128"/>
    <mergeCell ref="H129:I129"/>
    <mergeCell ref="H119:I119"/>
    <mergeCell ref="H120:I120"/>
    <mergeCell ref="H121:I121"/>
    <mergeCell ref="H122:I122"/>
    <mergeCell ref="H123:I123"/>
    <mergeCell ref="H111:I111"/>
    <mergeCell ref="H112:I112"/>
    <mergeCell ref="A115:C116"/>
    <mergeCell ref="D115:D116"/>
    <mergeCell ref="E115:F116"/>
    <mergeCell ref="H105:I105"/>
    <mergeCell ref="H106:I106"/>
    <mergeCell ref="H107:I107"/>
    <mergeCell ref="H108:I108"/>
    <mergeCell ref="H109:I109"/>
    <mergeCell ref="H110:I110"/>
    <mergeCell ref="H99:I99"/>
    <mergeCell ref="H100:I100"/>
    <mergeCell ref="H101:I101"/>
    <mergeCell ref="H102:I102"/>
    <mergeCell ref="H103:I103"/>
    <mergeCell ref="H104:I104"/>
    <mergeCell ref="H93:I93"/>
    <mergeCell ref="H94:I94"/>
    <mergeCell ref="H95:I95"/>
    <mergeCell ref="H96:I96"/>
    <mergeCell ref="H97:I97"/>
    <mergeCell ref="H98:I98"/>
    <mergeCell ref="H80:I80"/>
    <mergeCell ref="H79:I79"/>
    <mergeCell ref="H87:I87"/>
    <mergeCell ref="H88:I88"/>
    <mergeCell ref="H89:I89"/>
    <mergeCell ref="H90:I90"/>
    <mergeCell ref="H91:I91"/>
    <mergeCell ref="H92:I92"/>
    <mergeCell ref="H81:I81"/>
    <mergeCell ref="H82:I82"/>
    <mergeCell ref="H83:I83"/>
    <mergeCell ref="H84:I84"/>
    <mergeCell ref="H85:I85"/>
    <mergeCell ref="H86:I86"/>
    <mergeCell ref="H72:I72"/>
    <mergeCell ref="H73:I73"/>
    <mergeCell ref="H74:I74"/>
    <mergeCell ref="A77:C78"/>
    <mergeCell ref="D77:D78"/>
    <mergeCell ref="E77:F78"/>
    <mergeCell ref="H66:I66"/>
    <mergeCell ref="H67:I67"/>
    <mergeCell ref="H68:I68"/>
    <mergeCell ref="H69:I69"/>
    <mergeCell ref="H70:I70"/>
    <mergeCell ref="H71:I71"/>
    <mergeCell ref="H60:I60"/>
    <mergeCell ref="H61:I61"/>
    <mergeCell ref="H62:I62"/>
    <mergeCell ref="H63:I63"/>
    <mergeCell ref="H64:I64"/>
    <mergeCell ref="H65:I65"/>
    <mergeCell ref="H54:I54"/>
    <mergeCell ref="H55:I55"/>
    <mergeCell ref="H56:I56"/>
    <mergeCell ref="H57:I57"/>
    <mergeCell ref="H58:I58"/>
    <mergeCell ref="H59:I59"/>
    <mergeCell ref="H41:I41"/>
    <mergeCell ref="H42:I42"/>
    <mergeCell ref="H48:I48"/>
    <mergeCell ref="H49:I49"/>
    <mergeCell ref="H50:I50"/>
    <mergeCell ref="H51:I51"/>
    <mergeCell ref="H52:I52"/>
    <mergeCell ref="H53:I53"/>
    <mergeCell ref="H43:I43"/>
    <mergeCell ref="H44:I44"/>
    <mergeCell ref="H45:I45"/>
    <mergeCell ref="H46:I46"/>
    <mergeCell ref="H47:I47"/>
    <mergeCell ref="H35:I35"/>
    <mergeCell ref="H36:I36"/>
    <mergeCell ref="A39:C40"/>
    <mergeCell ref="D39:D40"/>
    <mergeCell ref="E39:F40"/>
    <mergeCell ref="H29:I29"/>
    <mergeCell ref="H30:I30"/>
    <mergeCell ref="H31:I31"/>
    <mergeCell ref="H32:I32"/>
    <mergeCell ref="H33:I33"/>
    <mergeCell ref="H34:I34"/>
    <mergeCell ref="H24:I24"/>
    <mergeCell ref="H25:I25"/>
    <mergeCell ref="H26:I26"/>
    <mergeCell ref="H27:I27"/>
    <mergeCell ref="H28:I28"/>
    <mergeCell ref="H17:I17"/>
    <mergeCell ref="H18:I18"/>
    <mergeCell ref="H19:I19"/>
    <mergeCell ref="H20:I20"/>
    <mergeCell ref="H21:I21"/>
    <mergeCell ref="H22:I22"/>
    <mergeCell ref="H15:I15"/>
    <mergeCell ref="H16:I16"/>
    <mergeCell ref="H5:I5"/>
    <mergeCell ref="H6:I6"/>
    <mergeCell ref="H7:I7"/>
    <mergeCell ref="H8:I8"/>
    <mergeCell ref="H9:I9"/>
    <mergeCell ref="H10:I10"/>
    <mergeCell ref="H23:I23"/>
    <mergeCell ref="H4:I4"/>
    <mergeCell ref="A1:C2"/>
    <mergeCell ref="D1:D2"/>
    <mergeCell ref="E1:F2"/>
    <mergeCell ref="H3:I3"/>
    <mergeCell ref="H11:I11"/>
    <mergeCell ref="H12:I12"/>
    <mergeCell ref="H13:I13"/>
    <mergeCell ref="H14:I14"/>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8"/>
  <sheetViews>
    <sheetView showGridLines="0" view="pageBreakPreview" topLeftCell="A2" zoomScale="85" zoomScaleNormal="90" zoomScaleSheetLayoutView="85" workbookViewId="0">
      <selection activeCell="H16" sqref="H16:I16"/>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5" width="9" style="3"/>
    <col min="226" max="226" width="5.7265625" style="3" customWidth="1"/>
    <col min="227" max="228" width="29.6328125" style="3" customWidth="1"/>
    <col min="229" max="229" width="10.26953125" style="3" customWidth="1"/>
    <col min="230" max="230" width="5.7265625" style="3" customWidth="1"/>
    <col min="231" max="231" width="13.6328125" style="3" customWidth="1"/>
    <col min="232" max="232" width="14.6328125" style="3" customWidth="1"/>
    <col min="233" max="233" width="5.08984375" style="3" customWidth="1"/>
    <col min="234" max="234" width="12.6328125" style="3" customWidth="1"/>
    <col min="235" max="235" width="1.6328125" style="3" customWidth="1"/>
    <col min="236" max="236" width="11.7265625" style="3" bestFit="1" customWidth="1"/>
    <col min="237" max="237" width="13" style="3" bestFit="1" customWidth="1"/>
    <col min="238" max="241" width="11.7265625" style="3" bestFit="1" customWidth="1"/>
    <col min="242" max="242" width="10.453125" style="3" customWidth="1"/>
    <col min="243" max="243" width="0.90625" style="3" customWidth="1"/>
    <col min="244" max="244" width="5.6328125" style="3" customWidth="1"/>
    <col min="245" max="245" width="9" style="3" customWidth="1"/>
    <col min="246" max="246" width="5.6328125" style="3" customWidth="1"/>
    <col min="247" max="247" width="9" style="3" customWidth="1"/>
    <col min="248" max="248" width="5.6328125" style="3" customWidth="1"/>
    <col min="249" max="249" width="9" style="3" customWidth="1"/>
    <col min="250" max="250" width="5.6328125" style="3" customWidth="1"/>
    <col min="251" max="251" width="9" style="3" customWidth="1"/>
    <col min="252" max="252" width="5.6328125" style="3" customWidth="1"/>
    <col min="253" max="253" width="9" style="3" customWidth="1"/>
    <col min="254" max="254" width="9" style="3"/>
    <col min="255" max="255" width="0.90625" style="3" customWidth="1"/>
    <col min="256" max="256" width="4.453125" style="3" customWidth="1"/>
    <col min="257" max="257" width="9" style="3"/>
    <col min="258" max="258" width="11.08984375" style="3" customWidth="1"/>
    <col min="259" max="259" width="0.90625" style="3" customWidth="1"/>
    <col min="260" max="260" width="4.6328125" style="3" customWidth="1"/>
    <col min="261" max="261" width="22.6328125" style="3" customWidth="1"/>
    <col min="262" max="265" width="0" style="3" hidden="1" customWidth="1"/>
    <col min="266" max="481" width="9" style="3"/>
    <col min="482" max="482" width="5.7265625" style="3" customWidth="1"/>
    <col min="483" max="484" width="29.6328125" style="3" customWidth="1"/>
    <col min="485" max="485" width="10.26953125" style="3" customWidth="1"/>
    <col min="486" max="486" width="5.7265625" style="3" customWidth="1"/>
    <col min="487" max="487" width="13.6328125" style="3" customWidth="1"/>
    <col min="488" max="488" width="14.6328125" style="3" customWidth="1"/>
    <col min="489" max="489" width="5.08984375" style="3" customWidth="1"/>
    <col min="490" max="490" width="12.6328125" style="3" customWidth="1"/>
    <col min="491" max="491" width="1.6328125" style="3" customWidth="1"/>
    <col min="492" max="492" width="11.7265625" style="3" bestFit="1" customWidth="1"/>
    <col min="493" max="493" width="13" style="3" bestFit="1" customWidth="1"/>
    <col min="494" max="497" width="11.7265625" style="3" bestFit="1" customWidth="1"/>
    <col min="498" max="498" width="10.453125" style="3" customWidth="1"/>
    <col min="499" max="499" width="0.90625" style="3" customWidth="1"/>
    <col min="500" max="500" width="5.6328125" style="3" customWidth="1"/>
    <col min="501" max="501" width="9" style="3" customWidth="1"/>
    <col min="502" max="502" width="5.6328125" style="3" customWidth="1"/>
    <col min="503" max="503" width="9" style="3" customWidth="1"/>
    <col min="504" max="504" width="5.6328125" style="3" customWidth="1"/>
    <col min="505" max="505" width="9" style="3" customWidth="1"/>
    <col min="506" max="506" width="5.6328125" style="3" customWidth="1"/>
    <col min="507" max="507" width="9" style="3" customWidth="1"/>
    <col min="508" max="508" width="5.6328125" style="3" customWidth="1"/>
    <col min="509" max="509" width="9" style="3" customWidth="1"/>
    <col min="510" max="510" width="9" style="3"/>
    <col min="511" max="511" width="0.90625" style="3" customWidth="1"/>
    <col min="512" max="512" width="4.453125" style="3" customWidth="1"/>
    <col min="513" max="513" width="9" style="3"/>
    <col min="514" max="514" width="11.08984375" style="3" customWidth="1"/>
    <col min="515" max="515" width="0.90625" style="3" customWidth="1"/>
    <col min="516" max="516" width="4.6328125" style="3" customWidth="1"/>
    <col min="517" max="517" width="22.6328125" style="3" customWidth="1"/>
    <col min="518" max="521" width="0" style="3" hidden="1" customWidth="1"/>
    <col min="522" max="737" width="9" style="3"/>
    <col min="738" max="738" width="5.7265625" style="3" customWidth="1"/>
    <col min="739" max="740" width="29.6328125" style="3" customWidth="1"/>
    <col min="741" max="741" width="10.26953125" style="3" customWidth="1"/>
    <col min="742" max="742" width="5.7265625" style="3" customWidth="1"/>
    <col min="743" max="743" width="13.6328125" style="3" customWidth="1"/>
    <col min="744" max="744" width="14.6328125" style="3" customWidth="1"/>
    <col min="745" max="745" width="5.08984375" style="3" customWidth="1"/>
    <col min="746" max="746" width="12.6328125" style="3" customWidth="1"/>
    <col min="747" max="747" width="1.6328125" style="3" customWidth="1"/>
    <col min="748" max="748" width="11.7265625" style="3" bestFit="1" customWidth="1"/>
    <col min="749" max="749" width="13" style="3" bestFit="1" customWidth="1"/>
    <col min="750" max="753" width="11.7265625" style="3" bestFit="1" customWidth="1"/>
    <col min="754" max="754" width="10.453125" style="3" customWidth="1"/>
    <col min="755" max="755" width="0.90625" style="3" customWidth="1"/>
    <col min="756" max="756" width="5.6328125" style="3" customWidth="1"/>
    <col min="757" max="757" width="9" style="3" customWidth="1"/>
    <col min="758" max="758" width="5.6328125" style="3" customWidth="1"/>
    <col min="759" max="759" width="9" style="3" customWidth="1"/>
    <col min="760" max="760" width="5.6328125" style="3" customWidth="1"/>
    <col min="761" max="761" width="9" style="3" customWidth="1"/>
    <col min="762" max="762" width="5.6328125" style="3" customWidth="1"/>
    <col min="763" max="763" width="9" style="3" customWidth="1"/>
    <col min="764" max="764" width="5.6328125" style="3" customWidth="1"/>
    <col min="765" max="765" width="9" style="3" customWidth="1"/>
    <col min="766" max="766" width="9" style="3"/>
    <col min="767" max="767" width="0.90625" style="3" customWidth="1"/>
    <col min="768" max="768" width="4.453125" style="3" customWidth="1"/>
    <col min="769" max="769" width="9" style="3"/>
    <col min="770" max="770" width="11.08984375" style="3" customWidth="1"/>
    <col min="771" max="771" width="0.90625" style="3" customWidth="1"/>
    <col min="772" max="772" width="4.6328125" style="3" customWidth="1"/>
    <col min="773" max="773" width="22.6328125" style="3" customWidth="1"/>
    <col min="774" max="777" width="0" style="3" hidden="1" customWidth="1"/>
    <col min="778" max="993" width="9" style="3"/>
    <col min="994" max="994" width="5.7265625" style="3" customWidth="1"/>
    <col min="995" max="996" width="29.6328125" style="3" customWidth="1"/>
    <col min="997" max="997" width="10.26953125" style="3" customWidth="1"/>
    <col min="998" max="998" width="5.7265625" style="3" customWidth="1"/>
    <col min="999" max="999" width="13.6328125" style="3" customWidth="1"/>
    <col min="1000" max="1000" width="14.6328125" style="3" customWidth="1"/>
    <col min="1001" max="1001" width="5.08984375" style="3" customWidth="1"/>
    <col min="1002" max="1002" width="12.6328125" style="3" customWidth="1"/>
    <col min="1003" max="1003" width="1.6328125" style="3" customWidth="1"/>
    <col min="1004" max="1004" width="11.7265625" style="3" bestFit="1" customWidth="1"/>
    <col min="1005" max="1005" width="13" style="3" bestFit="1" customWidth="1"/>
    <col min="1006" max="1009" width="11.7265625" style="3" bestFit="1" customWidth="1"/>
    <col min="1010" max="1010" width="10.453125" style="3" customWidth="1"/>
    <col min="1011" max="1011" width="0.90625" style="3" customWidth="1"/>
    <col min="1012" max="1012" width="5.6328125" style="3" customWidth="1"/>
    <col min="1013" max="1013" width="9" style="3" customWidth="1"/>
    <col min="1014" max="1014" width="5.6328125" style="3" customWidth="1"/>
    <col min="1015" max="1015" width="9" style="3" customWidth="1"/>
    <col min="1016" max="1016" width="5.6328125" style="3" customWidth="1"/>
    <col min="1017" max="1017" width="9" style="3" customWidth="1"/>
    <col min="1018" max="1018" width="5.6328125" style="3" customWidth="1"/>
    <col min="1019" max="1019" width="9" style="3" customWidth="1"/>
    <col min="1020" max="1020" width="5.6328125" style="3" customWidth="1"/>
    <col min="1021" max="1021" width="9" style="3" customWidth="1"/>
    <col min="1022" max="1022" width="9" style="3"/>
    <col min="1023" max="1023" width="0.90625" style="3" customWidth="1"/>
    <col min="1024" max="1024" width="4.453125" style="3" customWidth="1"/>
    <col min="1025" max="1025" width="9" style="3"/>
    <col min="1026" max="1026" width="11.08984375" style="3" customWidth="1"/>
    <col min="1027" max="1027" width="0.90625" style="3" customWidth="1"/>
    <col min="1028" max="1028" width="4.6328125" style="3" customWidth="1"/>
    <col min="1029" max="1029" width="22.6328125" style="3" customWidth="1"/>
    <col min="1030" max="1033" width="0" style="3" hidden="1" customWidth="1"/>
    <col min="1034" max="1249" width="9" style="3"/>
    <col min="1250" max="1250" width="5.7265625" style="3" customWidth="1"/>
    <col min="1251" max="1252" width="29.6328125" style="3" customWidth="1"/>
    <col min="1253" max="1253" width="10.26953125" style="3" customWidth="1"/>
    <col min="1254" max="1254" width="5.7265625" style="3" customWidth="1"/>
    <col min="1255" max="1255" width="13.6328125" style="3" customWidth="1"/>
    <col min="1256" max="1256" width="14.6328125" style="3" customWidth="1"/>
    <col min="1257" max="1257" width="5.08984375" style="3" customWidth="1"/>
    <col min="1258" max="1258" width="12.6328125" style="3" customWidth="1"/>
    <col min="1259" max="1259" width="1.6328125" style="3" customWidth="1"/>
    <col min="1260" max="1260" width="11.7265625" style="3" bestFit="1" customWidth="1"/>
    <col min="1261" max="1261" width="13" style="3" bestFit="1" customWidth="1"/>
    <col min="1262" max="1265" width="11.7265625" style="3" bestFit="1" customWidth="1"/>
    <col min="1266" max="1266" width="10.453125" style="3" customWidth="1"/>
    <col min="1267" max="1267" width="0.90625" style="3" customWidth="1"/>
    <col min="1268" max="1268" width="5.6328125" style="3" customWidth="1"/>
    <col min="1269" max="1269" width="9" style="3" customWidth="1"/>
    <col min="1270" max="1270" width="5.6328125" style="3" customWidth="1"/>
    <col min="1271" max="1271" width="9" style="3" customWidth="1"/>
    <col min="1272" max="1272" width="5.6328125" style="3" customWidth="1"/>
    <col min="1273" max="1273" width="9" style="3" customWidth="1"/>
    <col min="1274" max="1274" width="5.6328125" style="3" customWidth="1"/>
    <col min="1275" max="1275" width="9" style="3" customWidth="1"/>
    <col min="1276" max="1276" width="5.6328125" style="3" customWidth="1"/>
    <col min="1277" max="1277" width="9" style="3" customWidth="1"/>
    <col min="1278" max="1278" width="9" style="3"/>
    <col min="1279" max="1279" width="0.90625" style="3" customWidth="1"/>
    <col min="1280" max="1280" width="4.453125" style="3" customWidth="1"/>
    <col min="1281" max="1281" width="9" style="3"/>
    <col min="1282" max="1282" width="11.08984375" style="3" customWidth="1"/>
    <col min="1283" max="1283" width="0.90625" style="3" customWidth="1"/>
    <col min="1284" max="1284" width="4.6328125" style="3" customWidth="1"/>
    <col min="1285" max="1285" width="22.6328125" style="3" customWidth="1"/>
    <col min="1286" max="1289" width="0" style="3" hidden="1" customWidth="1"/>
    <col min="1290" max="1505" width="9" style="3"/>
    <col min="1506" max="1506" width="5.7265625" style="3" customWidth="1"/>
    <col min="1507" max="1508" width="29.6328125" style="3" customWidth="1"/>
    <col min="1509" max="1509" width="10.26953125" style="3" customWidth="1"/>
    <col min="1510" max="1510" width="5.7265625" style="3" customWidth="1"/>
    <col min="1511" max="1511" width="13.6328125" style="3" customWidth="1"/>
    <col min="1512" max="1512" width="14.6328125" style="3" customWidth="1"/>
    <col min="1513" max="1513" width="5.08984375" style="3" customWidth="1"/>
    <col min="1514" max="1514" width="12.6328125" style="3" customWidth="1"/>
    <col min="1515" max="1515" width="1.6328125" style="3" customWidth="1"/>
    <col min="1516" max="1516" width="11.7265625" style="3" bestFit="1" customWidth="1"/>
    <col min="1517" max="1517" width="13" style="3" bestFit="1" customWidth="1"/>
    <col min="1518" max="1521" width="11.7265625" style="3" bestFit="1" customWidth="1"/>
    <col min="1522" max="1522" width="10.453125" style="3" customWidth="1"/>
    <col min="1523" max="1523" width="0.90625" style="3" customWidth="1"/>
    <col min="1524" max="1524" width="5.6328125" style="3" customWidth="1"/>
    <col min="1525" max="1525" width="9" style="3" customWidth="1"/>
    <col min="1526" max="1526" width="5.6328125" style="3" customWidth="1"/>
    <col min="1527" max="1527" width="9" style="3" customWidth="1"/>
    <col min="1528" max="1528" width="5.6328125" style="3" customWidth="1"/>
    <col min="1529" max="1529" width="9" style="3" customWidth="1"/>
    <col min="1530" max="1530" width="5.6328125" style="3" customWidth="1"/>
    <col min="1531" max="1531" width="9" style="3" customWidth="1"/>
    <col min="1532" max="1532" width="5.6328125" style="3" customWidth="1"/>
    <col min="1533" max="1533" width="9" style="3" customWidth="1"/>
    <col min="1534" max="1534" width="9" style="3"/>
    <col min="1535" max="1535" width="0.90625" style="3" customWidth="1"/>
    <col min="1536" max="1536" width="4.453125" style="3" customWidth="1"/>
    <col min="1537" max="1537" width="9" style="3"/>
    <col min="1538" max="1538" width="11.08984375" style="3" customWidth="1"/>
    <col min="1539" max="1539" width="0.90625" style="3" customWidth="1"/>
    <col min="1540" max="1540" width="4.6328125" style="3" customWidth="1"/>
    <col min="1541" max="1541" width="22.6328125" style="3" customWidth="1"/>
    <col min="1542" max="1545" width="0" style="3" hidden="1" customWidth="1"/>
    <col min="1546" max="1761" width="9" style="3"/>
    <col min="1762" max="1762" width="5.7265625" style="3" customWidth="1"/>
    <col min="1763" max="1764" width="29.6328125" style="3" customWidth="1"/>
    <col min="1765" max="1765" width="10.26953125" style="3" customWidth="1"/>
    <col min="1766" max="1766" width="5.7265625" style="3" customWidth="1"/>
    <col min="1767" max="1767" width="13.6328125" style="3" customWidth="1"/>
    <col min="1768" max="1768" width="14.6328125" style="3" customWidth="1"/>
    <col min="1769" max="1769" width="5.08984375" style="3" customWidth="1"/>
    <col min="1770" max="1770" width="12.6328125" style="3" customWidth="1"/>
    <col min="1771" max="1771" width="1.6328125" style="3" customWidth="1"/>
    <col min="1772" max="1772" width="11.7265625" style="3" bestFit="1" customWidth="1"/>
    <col min="1773" max="1773" width="13" style="3" bestFit="1" customWidth="1"/>
    <col min="1774" max="1777" width="11.7265625" style="3" bestFit="1" customWidth="1"/>
    <col min="1778" max="1778" width="10.453125" style="3" customWidth="1"/>
    <col min="1779" max="1779" width="0.90625" style="3" customWidth="1"/>
    <col min="1780" max="1780" width="5.6328125" style="3" customWidth="1"/>
    <col min="1781" max="1781" width="9" style="3" customWidth="1"/>
    <col min="1782" max="1782" width="5.6328125" style="3" customWidth="1"/>
    <col min="1783" max="1783" width="9" style="3" customWidth="1"/>
    <col min="1784" max="1784" width="5.6328125" style="3" customWidth="1"/>
    <col min="1785" max="1785" width="9" style="3" customWidth="1"/>
    <col min="1786" max="1786" width="5.6328125" style="3" customWidth="1"/>
    <col min="1787" max="1787" width="9" style="3" customWidth="1"/>
    <col min="1788" max="1788" width="5.6328125" style="3" customWidth="1"/>
    <col min="1789" max="1789" width="9" style="3" customWidth="1"/>
    <col min="1790" max="1790" width="9" style="3"/>
    <col min="1791" max="1791" width="0.90625" style="3" customWidth="1"/>
    <col min="1792" max="1792" width="4.453125" style="3" customWidth="1"/>
    <col min="1793" max="1793" width="9" style="3"/>
    <col min="1794" max="1794" width="11.08984375" style="3" customWidth="1"/>
    <col min="1795" max="1795" width="0.90625" style="3" customWidth="1"/>
    <col min="1796" max="1796" width="4.6328125" style="3" customWidth="1"/>
    <col min="1797" max="1797" width="22.6328125" style="3" customWidth="1"/>
    <col min="1798" max="1801" width="0" style="3" hidden="1" customWidth="1"/>
    <col min="1802" max="2017" width="9" style="3"/>
    <col min="2018" max="2018" width="5.7265625" style="3" customWidth="1"/>
    <col min="2019" max="2020" width="29.6328125" style="3" customWidth="1"/>
    <col min="2021" max="2021" width="10.26953125" style="3" customWidth="1"/>
    <col min="2022" max="2022" width="5.7265625" style="3" customWidth="1"/>
    <col min="2023" max="2023" width="13.6328125" style="3" customWidth="1"/>
    <col min="2024" max="2024" width="14.6328125" style="3" customWidth="1"/>
    <col min="2025" max="2025" width="5.08984375" style="3" customWidth="1"/>
    <col min="2026" max="2026" width="12.6328125" style="3" customWidth="1"/>
    <col min="2027" max="2027" width="1.6328125" style="3" customWidth="1"/>
    <col min="2028" max="2028" width="11.7265625" style="3" bestFit="1" customWidth="1"/>
    <col min="2029" max="2029" width="13" style="3" bestFit="1" customWidth="1"/>
    <col min="2030" max="2033" width="11.7265625" style="3" bestFit="1" customWidth="1"/>
    <col min="2034" max="2034" width="10.453125" style="3" customWidth="1"/>
    <col min="2035" max="2035" width="0.90625" style="3" customWidth="1"/>
    <col min="2036" max="2036" width="5.6328125" style="3" customWidth="1"/>
    <col min="2037" max="2037" width="9" style="3" customWidth="1"/>
    <col min="2038" max="2038" width="5.6328125" style="3" customWidth="1"/>
    <col min="2039" max="2039" width="9" style="3" customWidth="1"/>
    <col min="2040" max="2040" width="5.6328125" style="3" customWidth="1"/>
    <col min="2041" max="2041" width="9" style="3" customWidth="1"/>
    <col min="2042" max="2042" width="5.6328125" style="3" customWidth="1"/>
    <col min="2043" max="2043" width="9" style="3" customWidth="1"/>
    <col min="2044" max="2044" width="5.6328125" style="3" customWidth="1"/>
    <col min="2045" max="2045" width="9" style="3" customWidth="1"/>
    <col min="2046" max="2046" width="9" style="3"/>
    <col min="2047" max="2047" width="0.90625" style="3" customWidth="1"/>
    <col min="2048" max="2048" width="4.453125" style="3" customWidth="1"/>
    <col min="2049" max="2049" width="9" style="3"/>
    <col min="2050" max="2050" width="11.08984375" style="3" customWidth="1"/>
    <col min="2051" max="2051" width="0.90625" style="3" customWidth="1"/>
    <col min="2052" max="2052" width="4.6328125" style="3" customWidth="1"/>
    <col min="2053" max="2053" width="22.6328125" style="3" customWidth="1"/>
    <col min="2054" max="2057" width="0" style="3" hidden="1" customWidth="1"/>
    <col min="2058" max="2273" width="9" style="3"/>
    <col min="2274" max="2274" width="5.7265625" style="3" customWidth="1"/>
    <col min="2275" max="2276" width="29.6328125" style="3" customWidth="1"/>
    <col min="2277" max="2277" width="10.26953125" style="3" customWidth="1"/>
    <col min="2278" max="2278" width="5.7265625" style="3" customWidth="1"/>
    <col min="2279" max="2279" width="13.6328125" style="3" customWidth="1"/>
    <col min="2280" max="2280" width="14.6328125" style="3" customWidth="1"/>
    <col min="2281" max="2281" width="5.08984375" style="3" customWidth="1"/>
    <col min="2282" max="2282" width="12.6328125" style="3" customWidth="1"/>
    <col min="2283" max="2283" width="1.6328125" style="3" customWidth="1"/>
    <col min="2284" max="2284" width="11.7265625" style="3" bestFit="1" customWidth="1"/>
    <col min="2285" max="2285" width="13" style="3" bestFit="1" customWidth="1"/>
    <col min="2286" max="2289" width="11.7265625" style="3" bestFit="1" customWidth="1"/>
    <col min="2290" max="2290" width="10.453125" style="3" customWidth="1"/>
    <col min="2291" max="2291" width="0.90625" style="3" customWidth="1"/>
    <col min="2292" max="2292" width="5.6328125" style="3" customWidth="1"/>
    <col min="2293" max="2293" width="9" style="3" customWidth="1"/>
    <col min="2294" max="2294" width="5.6328125" style="3" customWidth="1"/>
    <col min="2295" max="2295" width="9" style="3" customWidth="1"/>
    <col min="2296" max="2296" width="5.6328125" style="3" customWidth="1"/>
    <col min="2297" max="2297" width="9" style="3" customWidth="1"/>
    <col min="2298" max="2298" width="5.6328125" style="3" customWidth="1"/>
    <col min="2299" max="2299" width="9" style="3" customWidth="1"/>
    <col min="2300" max="2300" width="5.6328125" style="3" customWidth="1"/>
    <col min="2301" max="2301" width="9" style="3" customWidth="1"/>
    <col min="2302" max="2302" width="9" style="3"/>
    <col min="2303" max="2303" width="0.90625" style="3" customWidth="1"/>
    <col min="2304" max="2304" width="4.453125" style="3" customWidth="1"/>
    <col min="2305" max="2305" width="9" style="3"/>
    <col min="2306" max="2306" width="11.08984375" style="3" customWidth="1"/>
    <col min="2307" max="2307" width="0.90625" style="3" customWidth="1"/>
    <col min="2308" max="2308" width="4.6328125" style="3" customWidth="1"/>
    <col min="2309" max="2309" width="22.6328125" style="3" customWidth="1"/>
    <col min="2310" max="2313" width="0" style="3" hidden="1" customWidth="1"/>
    <col min="2314" max="2529" width="9" style="3"/>
    <col min="2530" max="2530" width="5.7265625" style="3" customWidth="1"/>
    <col min="2531" max="2532" width="29.6328125" style="3" customWidth="1"/>
    <col min="2533" max="2533" width="10.26953125" style="3" customWidth="1"/>
    <col min="2534" max="2534" width="5.7265625" style="3" customWidth="1"/>
    <col min="2535" max="2535" width="13.6328125" style="3" customWidth="1"/>
    <col min="2536" max="2536" width="14.6328125" style="3" customWidth="1"/>
    <col min="2537" max="2537" width="5.08984375" style="3" customWidth="1"/>
    <col min="2538" max="2538" width="12.6328125" style="3" customWidth="1"/>
    <col min="2539" max="2539" width="1.6328125" style="3" customWidth="1"/>
    <col min="2540" max="2540" width="11.7265625" style="3" bestFit="1" customWidth="1"/>
    <col min="2541" max="2541" width="13" style="3" bestFit="1" customWidth="1"/>
    <col min="2542" max="2545" width="11.7265625" style="3" bestFit="1" customWidth="1"/>
    <col min="2546" max="2546" width="10.453125" style="3" customWidth="1"/>
    <col min="2547" max="2547" width="0.90625" style="3" customWidth="1"/>
    <col min="2548" max="2548" width="5.6328125" style="3" customWidth="1"/>
    <col min="2549" max="2549" width="9" style="3" customWidth="1"/>
    <col min="2550" max="2550" width="5.6328125" style="3" customWidth="1"/>
    <col min="2551" max="2551" width="9" style="3" customWidth="1"/>
    <col min="2552" max="2552" width="5.6328125" style="3" customWidth="1"/>
    <col min="2553" max="2553" width="9" style="3" customWidth="1"/>
    <col min="2554" max="2554" width="5.6328125" style="3" customWidth="1"/>
    <col min="2555" max="2555" width="9" style="3" customWidth="1"/>
    <col min="2556" max="2556" width="5.6328125" style="3" customWidth="1"/>
    <col min="2557" max="2557" width="9" style="3" customWidth="1"/>
    <col min="2558" max="2558" width="9" style="3"/>
    <col min="2559" max="2559" width="0.90625" style="3" customWidth="1"/>
    <col min="2560" max="2560" width="4.453125" style="3" customWidth="1"/>
    <col min="2561" max="2561" width="9" style="3"/>
    <col min="2562" max="2562" width="11.08984375" style="3" customWidth="1"/>
    <col min="2563" max="2563" width="0.90625" style="3" customWidth="1"/>
    <col min="2564" max="2564" width="4.6328125" style="3" customWidth="1"/>
    <col min="2565" max="2565" width="22.6328125" style="3" customWidth="1"/>
    <col min="2566" max="2569" width="0" style="3" hidden="1" customWidth="1"/>
    <col min="2570" max="2785" width="9" style="3"/>
    <col min="2786" max="2786" width="5.7265625" style="3" customWidth="1"/>
    <col min="2787" max="2788" width="29.6328125" style="3" customWidth="1"/>
    <col min="2789" max="2789" width="10.26953125" style="3" customWidth="1"/>
    <col min="2790" max="2790" width="5.7265625" style="3" customWidth="1"/>
    <col min="2791" max="2791" width="13.6328125" style="3" customWidth="1"/>
    <col min="2792" max="2792" width="14.6328125" style="3" customWidth="1"/>
    <col min="2793" max="2793" width="5.08984375" style="3" customWidth="1"/>
    <col min="2794" max="2794" width="12.6328125" style="3" customWidth="1"/>
    <col min="2795" max="2795" width="1.6328125" style="3" customWidth="1"/>
    <col min="2796" max="2796" width="11.7265625" style="3" bestFit="1" customWidth="1"/>
    <col min="2797" max="2797" width="13" style="3" bestFit="1" customWidth="1"/>
    <col min="2798" max="2801" width="11.7265625" style="3" bestFit="1" customWidth="1"/>
    <col min="2802" max="2802" width="10.453125" style="3" customWidth="1"/>
    <col min="2803" max="2803" width="0.90625" style="3" customWidth="1"/>
    <col min="2804" max="2804" width="5.6328125" style="3" customWidth="1"/>
    <col min="2805" max="2805" width="9" style="3" customWidth="1"/>
    <col min="2806" max="2806" width="5.6328125" style="3" customWidth="1"/>
    <col min="2807" max="2807" width="9" style="3" customWidth="1"/>
    <col min="2808" max="2808" width="5.6328125" style="3" customWidth="1"/>
    <col min="2809" max="2809" width="9" style="3" customWidth="1"/>
    <col min="2810" max="2810" width="5.6328125" style="3" customWidth="1"/>
    <col min="2811" max="2811" width="9" style="3" customWidth="1"/>
    <col min="2812" max="2812" width="5.6328125" style="3" customWidth="1"/>
    <col min="2813" max="2813" width="9" style="3" customWidth="1"/>
    <col min="2814" max="2814" width="9" style="3"/>
    <col min="2815" max="2815" width="0.90625" style="3" customWidth="1"/>
    <col min="2816" max="2816" width="4.453125" style="3" customWidth="1"/>
    <col min="2817" max="2817" width="9" style="3"/>
    <col min="2818" max="2818" width="11.08984375" style="3" customWidth="1"/>
    <col min="2819" max="2819" width="0.90625" style="3" customWidth="1"/>
    <col min="2820" max="2820" width="4.6328125" style="3" customWidth="1"/>
    <col min="2821" max="2821" width="22.6328125" style="3" customWidth="1"/>
    <col min="2822" max="2825" width="0" style="3" hidden="1" customWidth="1"/>
    <col min="2826" max="3041" width="9" style="3"/>
    <col min="3042" max="3042" width="5.7265625" style="3" customWidth="1"/>
    <col min="3043" max="3044" width="29.6328125" style="3" customWidth="1"/>
    <col min="3045" max="3045" width="10.26953125" style="3" customWidth="1"/>
    <col min="3046" max="3046" width="5.7265625" style="3" customWidth="1"/>
    <col min="3047" max="3047" width="13.6328125" style="3" customWidth="1"/>
    <col min="3048" max="3048" width="14.6328125" style="3" customWidth="1"/>
    <col min="3049" max="3049" width="5.08984375" style="3" customWidth="1"/>
    <col min="3050" max="3050" width="12.6328125" style="3" customWidth="1"/>
    <col min="3051" max="3051" width="1.6328125" style="3" customWidth="1"/>
    <col min="3052" max="3052" width="11.7265625" style="3" bestFit="1" customWidth="1"/>
    <col min="3053" max="3053" width="13" style="3" bestFit="1" customWidth="1"/>
    <col min="3054" max="3057" width="11.7265625" style="3" bestFit="1" customWidth="1"/>
    <col min="3058" max="3058" width="10.453125" style="3" customWidth="1"/>
    <col min="3059" max="3059" width="0.90625" style="3" customWidth="1"/>
    <col min="3060" max="3060" width="5.6328125" style="3" customWidth="1"/>
    <col min="3061" max="3061" width="9" style="3" customWidth="1"/>
    <col min="3062" max="3062" width="5.6328125" style="3" customWidth="1"/>
    <col min="3063" max="3063" width="9" style="3" customWidth="1"/>
    <col min="3064" max="3064" width="5.6328125" style="3" customWidth="1"/>
    <col min="3065" max="3065" width="9" style="3" customWidth="1"/>
    <col min="3066" max="3066" width="5.6328125" style="3" customWidth="1"/>
    <col min="3067" max="3067" width="9" style="3" customWidth="1"/>
    <col min="3068" max="3068" width="5.6328125" style="3" customWidth="1"/>
    <col min="3069" max="3069" width="9" style="3" customWidth="1"/>
    <col min="3070" max="3070" width="9" style="3"/>
    <col min="3071" max="3071" width="0.90625" style="3" customWidth="1"/>
    <col min="3072" max="3072" width="4.453125" style="3" customWidth="1"/>
    <col min="3073" max="3073" width="9" style="3"/>
    <col min="3074" max="3074" width="11.08984375" style="3" customWidth="1"/>
    <col min="3075" max="3075" width="0.90625" style="3" customWidth="1"/>
    <col min="3076" max="3076" width="4.6328125" style="3" customWidth="1"/>
    <col min="3077" max="3077" width="22.6328125" style="3" customWidth="1"/>
    <col min="3078" max="3081" width="0" style="3" hidden="1" customWidth="1"/>
    <col min="3082" max="3297" width="9" style="3"/>
    <col min="3298" max="3298" width="5.7265625" style="3" customWidth="1"/>
    <col min="3299" max="3300" width="29.6328125" style="3" customWidth="1"/>
    <col min="3301" max="3301" width="10.26953125" style="3" customWidth="1"/>
    <col min="3302" max="3302" width="5.7265625" style="3" customWidth="1"/>
    <col min="3303" max="3303" width="13.6328125" style="3" customWidth="1"/>
    <col min="3304" max="3304" width="14.6328125" style="3" customWidth="1"/>
    <col min="3305" max="3305" width="5.08984375" style="3" customWidth="1"/>
    <col min="3306" max="3306" width="12.6328125" style="3" customWidth="1"/>
    <col min="3307" max="3307" width="1.6328125" style="3" customWidth="1"/>
    <col min="3308" max="3308" width="11.7265625" style="3" bestFit="1" customWidth="1"/>
    <col min="3309" max="3309" width="13" style="3" bestFit="1" customWidth="1"/>
    <col min="3310" max="3313" width="11.7265625" style="3" bestFit="1" customWidth="1"/>
    <col min="3314" max="3314" width="10.453125" style="3" customWidth="1"/>
    <col min="3315" max="3315" width="0.90625" style="3" customWidth="1"/>
    <col min="3316" max="3316" width="5.6328125" style="3" customWidth="1"/>
    <col min="3317" max="3317" width="9" style="3" customWidth="1"/>
    <col min="3318" max="3318" width="5.6328125" style="3" customWidth="1"/>
    <col min="3319" max="3319" width="9" style="3" customWidth="1"/>
    <col min="3320" max="3320" width="5.6328125" style="3" customWidth="1"/>
    <col min="3321" max="3321" width="9" style="3" customWidth="1"/>
    <col min="3322" max="3322" width="5.6328125" style="3" customWidth="1"/>
    <col min="3323" max="3323" width="9" style="3" customWidth="1"/>
    <col min="3324" max="3324" width="5.6328125" style="3" customWidth="1"/>
    <col min="3325" max="3325" width="9" style="3" customWidth="1"/>
    <col min="3326" max="3326" width="9" style="3"/>
    <col min="3327" max="3327" width="0.90625" style="3" customWidth="1"/>
    <col min="3328" max="3328" width="4.453125" style="3" customWidth="1"/>
    <col min="3329" max="3329" width="9" style="3"/>
    <col min="3330" max="3330" width="11.08984375" style="3" customWidth="1"/>
    <col min="3331" max="3331" width="0.90625" style="3" customWidth="1"/>
    <col min="3332" max="3332" width="4.6328125" style="3" customWidth="1"/>
    <col min="3333" max="3333" width="22.6328125" style="3" customWidth="1"/>
    <col min="3334" max="3337" width="0" style="3" hidden="1" customWidth="1"/>
    <col min="3338" max="3553" width="9" style="3"/>
    <col min="3554" max="3554" width="5.7265625" style="3" customWidth="1"/>
    <col min="3555" max="3556" width="29.6328125" style="3" customWidth="1"/>
    <col min="3557" max="3557" width="10.26953125" style="3" customWidth="1"/>
    <col min="3558" max="3558" width="5.7265625" style="3" customWidth="1"/>
    <col min="3559" max="3559" width="13.6328125" style="3" customWidth="1"/>
    <col min="3560" max="3560" width="14.6328125" style="3" customWidth="1"/>
    <col min="3561" max="3561" width="5.08984375" style="3" customWidth="1"/>
    <col min="3562" max="3562" width="12.6328125" style="3" customWidth="1"/>
    <col min="3563" max="3563" width="1.6328125" style="3" customWidth="1"/>
    <col min="3564" max="3564" width="11.7265625" style="3" bestFit="1" customWidth="1"/>
    <col min="3565" max="3565" width="13" style="3" bestFit="1" customWidth="1"/>
    <col min="3566" max="3569" width="11.7265625" style="3" bestFit="1" customWidth="1"/>
    <col min="3570" max="3570" width="10.453125" style="3" customWidth="1"/>
    <col min="3571" max="3571" width="0.90625" style="3" customWidth="1"/>
    <col min="3572" max="3572" width="5.6328125" style="3" customWidth="1"/>
    <col min="3573" max="3573" width="9" style="3" customWidth="1"/>
    <col min="3574" max="3574" width="5.6328125" style="3" customWidth="1"/>
    <col min="3575" max="3575" width="9" style="3" customWidth="1"/>
    <col min="3576" max="3576" width="5.6328125" style="3" customWidth="1"/>
    <col min="3577" max="3577" width="9" style="3" customWidth="1"/>
    <col min="3578" max="3578" width="5.6328125" style="3" customWidth="1"/>
    <col min="3579" max="3579" width="9" style="3" customWidth="1"/>
    <col min="3580" max="3580" width="5.6328125" style="3" customWidth="1"/>
    <col min="3581" max="3581" width="9" style="3" customWidth="1"/>
    <col min="3582" max="3582" width="9" style="3"/>
    <col min="3583" max="3583" width="0.90625" style="3" customWidth="1"/>
    <col min="3584" max="3584" width="4.453125" style="3" customWidth="1"/>
    <col min="3585" max="3585" width="9" style="3"/>
    <col min="3586" max="3586" width="11.08984375" style="3" customWidth="1"/>
    <col min="3587" max="3587" width="0.90625" style="3" customWidth="1"/>
    <col min="3588" max="3588" width="4.6328125" style="3" customWidth="1"/>
    <col min="3589" max="3589" width="22.6328125" style="3" customWidth="1"/>
    <col min="3590" max="3593" width="0" style="3" hidden="1" customWidth="1"/>
    <col min="3594" max="3809" width="9" style="3"/>
    <col min="3810" max="3810" width="5.7265625" style="3" customWidth="1"/>
    <col min="3811" max="3812" width="29.6328125" style="3" customWidth="1"/>
    <col min="3813" max="3813" width="10.26953125" style="3" customWidth="1"/>
    <col min="3814" max="3814" width="5.7265625" style="3" customWidth="1"/>
    <col min="3815" max="3815" width="13.6328125" style="3" customWidth="1"/>
    <col min="3816" max="3816" width="14.6328125" style="3" customWidth="1"/>
    <col min="3817" max="3817" width="5.08984375" style="3" customWidth="1"/>
    <col min="3818" max="3818" width="12.6328125" style="3" customWidth="1"/>
    <col min="3819" max="3819" width="1.6328125" style="3" customWidth="1"/>
    <col min="3820" max="3820" width="11.7265625" style="3" bestFit="1" customWidth="1"/>
    <col min="3821" max="3821" width="13" style="3" bestFit="1" customWidth="1"/>
    <col min="3822" max="3825" width="11.7265625" style="3" bestFit="1" customWidth="1"/>
    <col min="3826" max="3826" width="10.453125" style="3" customWidth="1"/>
    <col min="3827" max="3827" width="0.90625" style="3" customWidth="1"/>
    <col min="3828" max="3828" width="5.6328125" style="3" customWidth="1"/>
    <col min="3829" max="3829" width="9" style="3" customWidth="1"/>
    <col min="3830" max="3830" width="5.6328125" style="3" customWidth="1"/>
    <col min="3831" max="3831" width="9" style="3" customWidth="1"/>
    <col min="3832" max="3832" width="5.6328125" style="3" customWidth="1"/>
    <col min="3833" max="3833" width="9" style="3" customWidth="1"/>
    <col min="3834" max="3834" width="5.6328125" style="3" customWidth="1"/>
    <col min="3835" max="3835" width="9" style="3" customWidth="1"/>
    <col min="3836" max="3836" width="5.6328125" style="3" customWidth="1"/>
    <col min="3837" max="3837" width="9" style="3" customWidth="1"/>
    <col min="3838" max="3838" width="9" style="3"/>
    <col min="3839" max="3839" width="0.90625" style="3" customWidth="1"/>
    <col min="3840" max="3840" width="4.453125" style="3" customWidth="1"/>
    <col min="3841" max="3841" width="9" style="3"/>
    <col min="3842" max="3842" width="11.08984375" style="3" customWidth="1"/>
    <col min="3843" max="3843" width="0.90625" style="3" customWidth="1"/>
    <col min="3844" max="3844" width="4.6328125" style="3" customWidth="1"/>
    <col min="3845" max="3845" width="22.6328125" style="3" customWidth="1"/>
    <col min="3846" max="3849" width="0" style="3" hidden="1" customWidth="1"/>
    <col min="3850" max="4065" width="9" style="3"/>
    <col min="4066" max="4066" width="5.7265625" style="3" customWidth="1"/>
    <col min="4067" max="4068" width="29.6328125" style="3" customWidth="1"/>
    <col min="4069" max="4069" width="10.26953125" style="3" customWidth="1"/>
    <col min="4070" max="4070" width="5.7265625" style="3" customWidth="1"/>
    <col min="4071" max="4071" width="13.6328125" style="3" customWidth="1"/>
    <col min="4072" max="4072" width="14.6328125" style="3" customWidth="1"/>
    <col min="4073" max="4073" width="5.08984375" style="3" customWidth="1"/>
    <col min="4074" max="4074" width="12.6328125" style="3" customWidth="1"/>
    <col min="4075" max="4075" width="1.6328125" style="3" customWidth="1"/>
    <col min="4076" max="4076" width="11.7265625" style="3" bestFit="1" customWidth="1"/>
    <col min="4077" max="4077" width="13" style="3" bestFit="1" customWidth="1"/>
    <col min="4078" max="4081" width="11.7265625" style="3" bestFit="1" customWidth="1"/>
    <col min="4082" max="4082" width="10.453125" style="3" customWidth="1"/>
    <col min="4083" max="4083" width="0.90625" style="3" customWidth="1"/>
    <col min="4084" max="4084" width="5.6328125" style="3" customWidth="1"/>
    <col min="4085" max="4085" width="9" style="3" customWidth="1"/>
    <col min="4086" max="4086" width="5.6328125" style="3" customWidth="1"/>
    <col min="4087" max="4087" width="9" style="3" customWidth="1"/>
    <col min="4088" max="4088" width="5.6328125" style="3" customWidth="1"/>
    <col min="4089" max="4089" width="9" style="3" customWidth="1"/>
    <col min="4090" max="4090" width="5.6328125" style="3" customWidth="1"/>
    <col min="4091" max="4091" width="9" style="3" customWidth="1"/>
    <col min="4092" max="4092" width="5.6328125" style="3" customWidth="1"/>
    <col min="4093" max="4093" width="9" style="3" customWidth="1"/>
    <col min="4094" max="4094" width="9" style="3"/>
    <col min="4095" max="4095" width="0.90625" style="3" customWidth="1"/>
    <col min="4096" max="4096" width="4.453125" style="3" customWidth="1"/>
    <col min="4097" max="4097" width="9" style="3"/>
    <col min="4098" max="4098" width="11.08984375" style="3" customWidth="1"/>
    <col min="4099" max="4099" width="0.90625" style="3" customWidth="1"/>
    <col min="4100" max="4100" width="4.6328125" style="3" customWidth="1"/>
    <col min="4101" max="4101" width="22.6328125" style="3" customWidth="1"/>
    <col min="4102" max="4105" width="0" style="3" hidden="1" customWidth="1"/>
    <col min="4106" max="4321" width="9" style="3"/>
    <col min="4322" max="4322" width="5.7265625" style="3" customWidth="1"/>
    <col min="4323" max="4324" width="29.6328125" style="3" customWidth="1"/>
    <col min="4325" max="4325" width="10.26953125" style="3" customWidth="1"/>
    <col min="4326" max="4326" width="5.7265625" style="3" customWidth="1"/>
    <col min="4327" max="4327" width="13.6328125" style="3" customWidth="1"/>
    <col min="4328" max="4328" width="14.6328125" style="3" customWidth="1"/>
    <col min="4329" max="4329" width="5.08984375" style="3" customWidth="1"/>
    <col min="4330" max="4330" width="12.6328125" style="3" customWidth="1"/>
    <col min="4331" max="4331" width="1.6328125" style="3" customWidth="1"/>
    <col min="4332" max="4332" width="11.7265625" style="3" bestFit="1" customWidth="1"/>
    <col min="4333" max="4333" width="13" style="3" bestFit="1" customWidth="1"/>
    <col min="4334" max="4337" width="11.7265625" style="3" bestFit="1" customWidth="1"/>
    <col min="4338" max="4338" width="10.453125" style="3" customWidth="1"/>
    <col min="4339" max="4339" width="0.90625" style="3" customWidth="1"/>
    <col min="4340" max="4340" width="5.6328125" style="3" customWidth="1"/>
    <col min="4341" max="4341" width="9" style="3" customWidth="1"/>
    <col min="4342" max="4342" width="5.6328125" style="3" customWidth="1"/>
    <col min="4343" max="4343" width="9" style="3" customWidth="1"/>
    <col min="4344" max="4344" width="5.6328125" style="3" customWidth="1"/>
    <col min="4345" max="4345" width="9" style="3" customWidth="1"/>
    <col min="4346" max="4346" width="5.6328125" style="3" customWidth="1"/>
    <col min="4347" max="4347" width="9" style="3" customWidth="1"/>
    <col min="4348" max="4348" width="5.6328125" style="3" customWidth="1"/>
    <col min="4349" max="4349" width="9" style="3" customWidth="1"/>
    <col min="4350" max="4350" width="9" style="3"/>
    <col min="4351" max="4351" width="0.90625" style="3" customWidth="1"/>
    <col min="4352" max="4352" width="4.453125" style="3" customWidth="1"/>
    <col min="4353" max="4353" width="9" style="3"/>
    <col min="4354" max="4354" width="11.08984375" style="3" customWidth="1"/>
    <col min="4355" max="4355" width="0.90625" style="3" customWidth="1"/>
    <col min="4356" max="4356" width="4.6328125" style="3" customWidth="1"/>
    <col min="4357" max="4357" width="22.6328125" style="3" customWidth="1"/>
    <col min="4358" max="4361" width="0" style="3" hidden="1" customWidth="1"/>
    <col min="4362" max="4577" width="9" style="3"/>
    <col min="4578" max="4578" width="5.7265625" style="3" customWidth="1"/>
    <col min="4579" max="4580" width="29.6328125" style="3" customWidth="1"/>
    <col min="4581" max="4581" width="10.26953125" style="3" customWidth="1"/>
    <col min="4582" max="4582" width="5.7265625" style="3" customWidth="1"/>
    <col min="4583" max="4583" width="13.6328125" style="3" customWidth="1"/>
    <col min="4584" max="4584" width="14.6328125" style="3" customWidth="1"/>
    <col min="4585" max="4585" width="5.08984375" style="3" customWidth="1"/>
    <col min="4586" max="4586" width="12.6328125" style="3" customWidth="1"/>
    <col min="4587" max="4587" width="1.6328125" style="3" customWidth="1"/>
    <col min="4588" max="4588" width="11.7265625" style="3" bestFit="1" customWidth="1"/>
    <col min="4589" max="4589" width="13" style="3" bestFit="1" customWidth="1"/>
    <col min="4590" max="4593" width="11.7265625" style="3" bestFit="1" customWidth="1"/>
    <col min="4594" max="4594" width="10.453125" style="3" customWidth="1"/>
    <col min="4595" max="4595" width="0.90625" style="3" customWidth="1"/>
    <col min="4596" max="4596" width="5.6328125" style="3" customWidth="1"/>
    <col min="4597" max="4597" width="9" style="3" customWidth="1"/>
    <col min="4598" max="4598" width="5.6328125" style="3" customWidth="1"/>
    <col min="4599" max="4599" width="9" style="3" customWidth="1"/>
    <col min="4600" max="4600" width="5.6328125" style="3" customWidth="1"/>
    <col min="4601" max="4601" width="9" style="3" customWidth="1"/>
    <col min="4602" max="4602" width="5.6328125" style="3" customWidth="1"/>
    <col min="4603" max="4603" width="9" style="3" customWidth="1"/>
    <col min="4604" max="4604" width="5.6328125" style="3" customWidth="1"/>
    <col min="4605" max="4605" width="9" style="3" customWidth="1"/>
    <col min="4606" max="4606" width="9" style="3"/>
    <col min="4607" max="4607" width="0.90625" style="3" customWidth="1"/>
    <col min="4608" max="4608" width="4.453125" style="3" customWidth="1"/>
    <col min="4609" max="4609" width="9" style="3"/>
    <col min="4610" max="4610" width="11.08984375" style="3" customWidth="1"/>
    <col min="4611" max="4611" width="0.90625" style="3" customWidth="1"/>
    <col min="4612" max="4612" width="4.6328125" style="3" customWidth="1"/>
    <col min="4613" max="4613" width="22.6328125" style="3" customWidth="1"/>
    <col min="4614" max="4617" width="0" style="3" hidden="1" customWidth="1"/>
    <col min="4618" max="4833" width="9" style="3"/>
    <col min="4834" max="4834" width="5.7265625" style="3" customWidth="1"/>
    <col min="4835" max="4836" width="29.6328125" style="3" customWidth="1"/>
    <col min="4837" max="4837" width="10.26953125" style="3" customWidth="1"/>
    <col min="4838" max="4838" width="5.7265625" style="3" customWidth="1"/>
    <col min="4839" max="4839" width="13.6328125" style="3" customWidth="1"/>
    <col min="4840" max="4840" width="14.6328125" style="3" customWidth="1"/>
    <col min="4841" max="4841" width="5.08984375" style="3" customWidth="1"/>
    <col min="4842" max="4842" width="12.6328125" style="3" customWidth="1"/>
    <col min="4843" max="4843" width="1.6328125" style="3" customWidth="1"/>
    <col min="4844" max="4844" width="11.7265625" style="3" bestFit="1" customWidth="1"/>
    <col min="4845" max="4845" width="13" style="3" bestFit="1" customWidth="1"/>
    <col min="4846" max="4849" width="11.7265625" style="3" bestFit="1" customWidth="1"/>
    <col min="4850" max="4850" width="10.453125" style="3" customWidth="1"/>
    <col min="4851" max="4851" width="0.90625" style="3" customWidth="1"/>
    <col min="4852" max="4852" width="5.6328125" style="3" customWidth="1"/>
    <col min="4853" max="4853" width="9" style="3" customWidth="1"/>
    <col min="4854" max="4854" width="5.6328125" style="3" customWidth="1"/>
    <col min="4855" max="4855" width="9" style="3" customWidth="1"/>
    <col min="4856" max="4856" width="5.6328125" style="3" customWidth="1"/>
    <col min="4857" max="4857" width="9" style="3" customWidth="1"/>
    <col min="4858" max="4858" width="5.6328125" style="3" customWidth="1"/>
    <col min="4859" max="4859" width="9" style="3" customWidth="1"/>
    <col min="4860" max="4860" width="5.6328125" style="3" customWidth="1"/>
    <col min="4861" max="4861" width="9" style="3" customWidth="1"/>
    <col min="4862" max="4862" width="9" style="3"/>
    <col min="4863" max="4863" width="0.90625" style="3" customWidth="1"/>
    <col min="4864" max="4864" width="4.453125" style="3" customWidth="1"/>
    <col min="4865" max="4865" width="9" style="3"/>
    <col min="4866" max="4866" width="11.08984375" style="3" customWidth="1"/>
    <col min="4867" max="4867" width="0.90625" style="3" customWidth="1"/>
    <col min="4868" max="4868" width="4.6328125" style="3" customWidth="1"/>
    <col min="4869" max="4869" width="22.6328125" style="3" customWidth="1"/>
    <col min="4870" max="4873" width="0" style="3" hidden="1" customWidth="1"/>
    <col min="4874" max="5089" width="9" style="3"/>
    <col min="5090" max="5090" width="5.7265625" style="3" customWidth="1"/>
    <col min="5091" max="5092" width="29.6328125" style="3" customWidth="1"/>
    <col min="5093" max="5093" width="10.26953125" style="3" customWidth="1"/>
    <col min="5094" max="5094" width="5.7265625" style="3" customWidth="1"/>
    <col min="5095" max="5095" width="13.6328125" style="3" customWidth="1"/>
    <col min="5096" max="5096" width="14.6328125" style="3" customWidth="1"/>
    <col min="5097" max="5097" width="5.08984375" style="3" customWidth="1"/>
    <col min="5098" max="5098" width="12.6328125" style="3" customWidth="1"/>
    <col min="5099" max="5099" width="1.6328125" style="3" customWidth="1"/>
    <col min="5100" max="5100" width="11.7265625" style="3" bestFit="1" customWidth="1"/>
    <col min="5101" max="5101" width="13" style="3" bestFit="1" customWidth="1"/>
    <col min="5102" max="5105" width="11.7265625" style="3" bestFit="1" customWidth="1"/>
    <col min="5106" max="5106" width="10.453125" style="3" customWidth="1"/>
    <col min="5107" max="5107" width="0.90625" style="3" customWidth="1"/>
    <col min="5108" max="5108" width="5.6328125" style="3" customWidth="1"/>
    <col min="5109" max="5109" width="9" style="3" customWidth="1"/>
    <col min="5110" max="5110" width="5.6328125" style="3" customWidth="1"/>
    <col min="5111" max="5111" width="9" style="3" customWidth="1"/>
    <col min="5112" max="5112" width="5.6328125" style="3" customWidth="1"/>
    <col min="5113" max="5113" width="9" style="3" customWidth="1"/>
    <col min="5114" max="5114" width="5.6328125" style="3" customWidth="1"/>
    <col min="5115" max="5115" width="9" style="3" customWidth="1"/>
    <col min="5116" max="5116" width="5.6328125" style="3" customWidth="1"/>
    <col min="5117" max="5117" width="9" style="3" customWidth="1"/>
    <col min="5118" max="5118" width="9" style="3"/>
    <col min="5119" max="5119" width="0.90625" style="3" customWidth="1"/>
    <col min="5120" max="5120" width="4.453125" style="3" customWidth="1"/>
    <col min="5121" max="5121" width="9" style="3"/>
    <col min="5122" max="5122" width="11.08984375" style="3" customWidth="1"/>
    <col min="5123" max="5123" width="0.90625" style="3" customWidth="1"/>
    <col min="5124" max="5124" width="4.6328125" style="3" customWidth="1"/>
    <col min="5125" max="5125" width="22.6328125" style="3" customWidth="1"/>
    <col min="5126" max="5129" width="0" style="3" hidden="1" customWidth="1"/>
    <col min="5130" max="5345" width="9" style="3"/>
    <col min="5346" max="5346" width="5.7265625" style="3" customWidth="1"/>
    <col min="5347" max="5348" width="29.6328125" style="3" customWidth="1"/>
    <col min="5349" max="5349" width="10.26953125" style="3" customWidth="1"/>
    <col min="5350" max="5350" width="5.7265625" style="3" customWidth="1"/>
    <col min="5351" max="5351" width="13.6328125" style="3" customWidth="1"/>
    <col min="5352" max="5352" width="14.6328125" style="3" customWidth="1"/>
    <col min="5353" max="5353" width="5.08984375" style="3" customWidth="1"/>
    <col min="5354" max="5354" width="12.6328125" style="3" customWidth="1"/>
    <col min="5355" max="5355" width="1.6328125" style="3" customWidth="1"/>
    <col min="5356" max="5356" width="11.7265625" style="3" bestFit="1" customWidth="1"/>
    <col min="5357" max="5357" width="13" style="3" bestFit="1" customWidth="1"/>
    <col min="5358" max="5361" width="11.7265625" style="3" bestFit="1" customWidth="1"/>
    <col min="5362" max="5362" width="10.453125" style="3" customWidth="1"/>
    <col min="5363" max="5363" width="0.90625" style="3" customWidth="1"/>
    <col min="5364" max="5364" width="5.6328125" style="3" customWidth="1"/>
    <col min="5365" max="5365" width="9" style="3" customWidth="1"/>
    <col min="5366" max="5366" width="5.6328125" style="3" customWidth="1"/>
    <col min="5367" max="5367" width="9" style="3" customWidth="1"/>
    <col min="5368" max="5368" width="5.6328125" style="3" customWidth="1"/>
    <col min="5369" max="5369" width="9" style="3" customWidth="1"/>
    <col min="5370" max="5370" width="5.6328125" style="3" customWidth="1"/>
    <col min="5371" max="5371" width="9" style="3" customWidth="1"/>
    <col min="5372" max="5372" width="5.6328125" style="3" customWidth="1"/>
    <col min="5373" max="5373" width="9" style="3" customWidth="1"/>
    <col min="5374" max="5374" width="9" style="3"/>
    <col min="5375" max="5375" width="0.90625" style="3" customWidth="1"/>
    <col min="5376" max="5376" width="4.453125" style="3" customWidth="1"/>
    <col min="5377" max="5377" width="9" style="3"/>
    <col min="5378" max="5378" width="11.08984375" style="3" customWidth="1"/>
    <col min="5379" max="5379" width="0.90625" style="3" customWidth="1"/>
    <col min="5380" max="5380" width="4.6328125" style="3" customWidth="1"/>
    <col min="5381" max="5381" width="22.6328125" style="3" customWidth="1"/>
    <col min="5382" max="5385" width="0" style="3" hidden="1" customWidth="1"/>
    <col min="5386" max="5601" width="9" style="3"/>
    <col min="5602" max="5602" width="5.7265625" style="3" customWidth="1"/>
    <col min="5603" max="5604" width="29.6328125" style="3" customWidth="1"/>
    <col min="5605" max="5605" width="10.26953125" style="3" customWidth="1"/>
    <col min="5606" max="5606" width="5.7265625" style="3" customWidth="1"/>
    <col min="5607" max="5607" width="13.6328125" style="3" customWidth="1"/>
    <col min="5608" max="5608" width="14.6328125" style="3" customWidth="1"/>
    <col min="5609" max="5609" width="5.08984375" style="3" customWidth="1"/>
    <col min="5610" max="5610" width="12.6328125" style="3" customWidth="1"/>
    <col min="5611" max="5611" width="1.6328125" style="3" customWidth="1"/>
    <col min="5612" max="5612" width="11.7265625" style="3" bestFit="1" customWidth="1"/>
    <col min="5613" max="5613" width="13" style="3" bestFit="1" customWidth="1"/>
    <col min="5614" max="5617" width="11.7265625" style="3" bestFit="1" customWidth="1"/>
    <col min="5618" max="5618" width="10.453125" style="3" customWidth="1"/>
    <col min="5619" max="5619" width="0.90625" style="3" customWidth="1"/>
    <col min="5620" max="5620" width="5.6328125" style="3" customWidth="1"/>
    <col min="5621" max="5621" width="9" style="3" customWidth="1"/>
    <col min="5622" max="5622" width="5.6328125" style="3" customWidth="1"/>
    <col min="5623" max="5623" width="9" style="3" customWidth="1"/>
    <col min="5624" max="5624" width="5.6328125" style="3" customWidth="1"/>
    <col min="5625" max="5625" width="9" style="3" customWidth="1"/>
    <col min="5626" max="5626" width="5.6328125" style="3" customWidth="1"/>
    <col min="5627" max="5627" width="9" style="3" customWidth="1"/>
    <col min="5628" max="5628" width="5.6328125" style="3" customWidth="1"/>
    <col min="5629" max="5629" width="9" style="3" customWidth="1"/>
    <col min="5630" max="5630" width="9" style="3"/>
    <col min="5631" max="5631" width="0.90625" style="3" customWidth="1"/>
    <col min="5632" max="5632" width="4.453125" style="3" customWidth="1"/>
    <col min="5633" max="5633" width="9" style="3"/>
    <col min="5634" max="5634" width="11.08984375" style="3" customWidth="1"/>
    <col min="5635" max="5635" width="0.90625" style="3" customWidth="1"/>
    <col min="5636" max="5636" width="4.6328125" style="3" customWidth="1"/>
    <col min="5637" max="5637" width="22.6328125" style="3" customWidth="1"/>
    <col min="5638" max="5641" width="0" style="3" hidden="1" customWidth="1"/>
    <col min="5642" max="5857" width="9" style="3"/>
    <col min="5858" max="5858" width="5.7265625" style="3" customWidth="1"/>
    <col min="5859" max="5860" width="29.6328125" style="3" customWidth="1"/>
    <col min="5861" max="5861" width="10.26953125" style="3" customWidth="1"/>
    <col min="5862" max="5862" width="5.7265625" style="3" customWidth="1"/>
    <col min="5863" max="5863" width="13.6328125" style="3" customWidth="1"/>
    <col min="5864" max="5864" width="14.6328125" style="3" customWidth="1"/>
    <col min="5865" max="5865" width="5.08984375" style="3" customWidth="1"/>
    <col min="5866" max="5866" width="12.6328125" style="3" customWidth="1"/>
    <col min="5867" max="5867" width="1.6328125" style="3" customWidth="1"/>
    <col min="5868" max="5868" width="11.7265625" style="3" bestFit="1" customWidth="1"/>
    <col min="5869" max="5869" width="13" style="3" bestFit="1" customWidth="1"/>
    <col min="5870" max="5873" width="11.7265625" style="3" bestFit="1" customWidth="1"/>
    <col min="5874" max="5874" width="10.453125" style="3" customWidth="1"/>
    <col min="5875" max="5875" width="0.90625" style="3" customWidth="1"/>
    <col min="5876" max="5876" width="5.6328125" style="3" customWidth="1"/>
    <col min="5877" max="5877" width="9" style="3" customWidth="1"/>
    <col min="5878" max="5878" width="5.6328125" style="3" customWidth="1"/>
    <col min="5879" max="5879" width="9" style="3" customWidth="1"/>
    <col min="5880" max="5880" width="5.6328125" style="3" customWidth="1"/>
    <col min="5881" max="5881" width="9" style="3" customWidth="1"/>
    <col min="5882" max="5882" width="5.6328125" style="3" customWidth="1"/>
    <col min="5883" max="5883" width="9" style="3" customWidth="1"/>
    <col min="5884" max="5884" width="5.6328125" style="3" customWidth="1"/>
    <col min="5885" max="5885" width="9" style="3" customWidth="1"/>
    <col min="5886" max="5886" width="9" style="3"/>
    <col min="5887" max="5887" width="0.90625" style="3" customWidth="1"/>
    <col min="5888" max="5888" width="4.453125" style="3" customWidth="1"/>
    <col min="5889" max="5889" width="9" style="3"/>
    <col min="5890" max="5890" width="11.08984375" style="3" customWidth="1"/>
    <col min="5891" max="5891" width="0.90625" style="3" customWidth="1"/>
    <col min="5892" max="5892" width="4.6328125" style="3" customWidth="1"/>
    <col min="5893" max="5893" width="22.6328125" style="3" customWidth="1"/>
    <col min="5894" max="5897" width="0" style="3" hidden="1" customWidth="1"/>
    <col min="5898" max="6113" width="9" style="3"/>
    <col min="6114" max="6114" width="5.7265625" style="3" customWidth="1"/>
    <col min="6115" max="6116" width="29.6328125" style="3" customWidth="1"/>
    <col min="6117" max="6117" width="10.26953125" style="3" customWidth="1"/>
    <col min="6118" max="6118" width="5.7265625" style="3" customWidth="1"/>
    <col min="6119" max="6119" width="13.6328125" style="3" customWidth="1"/>
    <col min="6120" max="6120" width="14.6328125" style="3" customWidth="1"/>
    <col min="6121" max="6121" width="5.08984375" style="3" customWidth="1"/>
    <col min="6122" max="6122" width="12.6328125" style="3" customWidth="1"/>
    <col min="6123" max="6123" width="1.6328125" style="3" customWidth="1"/>
    <col min="6124" max="6124" width="11.7265625" style="3" bestFit="1" customWidth="1"/>
    <col min="6125" max="6125" width="13" style="3" bestFit="1" customWidth="1"/>
    <col min="6126" max="6129" width="11.7265625" style="3" bestFit="1" customWidth="1"/>
    <col min="6130" max="6130" width="10.453125" style="3" customWidth="1"/>
    <col min="6131" max="6131" width="0.90625" style="3" customWidth="1"/>
    <col min="6132" max="6132" width="5.6328125" style="3" customWidth="1"/>
    <col min="6133" max="6133" width="9" style="3" customWidth="1"/>
    <col min="6134" max="6134" width="5.6328125" style="3" customWidth="1"/>
    <col min="6135" max="6135" width="9" style="3" customWidth="1"/>
    <col min="6136" max="6136" width="5.6328125" style="3" customWidth="1"/>
    <col min="6137" max="6137" width="9" style="3" customWidth="1"/>
    <col min="6138" max="6138" width="5.6328125" style="3" customWidth="1"/>
    <col min="6139" max="6139" width="9" style="3" customWidth="1"/>
    <col min="6140" max="6140" width="5.6328125" style="3" customWidth="1"/>
    <col min="6141" max="6141" width="9" style="3" customWidth="1"/>
    <col min="6142" max="6142" width="9" style="3"/>
    <col min="6143" max="6143" width="0.90625" style="3" customWidth="1"/>
    <col min="6144" max="6144" width="4.453125" style="3" customWidth="1"/>
    <col min="6145" max="6145" width="9" style="3"/>
    <col min="6146" max="6146" width="11.08984375" style="3" customWidth="1"/>
    <col min="6147" max="6147" width="0.90625" style="3" customWidth="1"/>
    <col min="6148" max="6148" width="4.6328125" style="3" customWidth="1"/>
    <col min="6149" max="6149" width="22.6328125" style="3" customWidth="1"/>
    <col min="6150" max="6153" width="0" style="3" hidden="1" customWidth="1"/>
    <col min="6154" max="6369" width="9" style="3"/>
    <col min="6370" max="6370" width="5.7265625" style="3" customWidth="1"/>
    <col min="6371" max="6372" width="29.6328125" style="3" customWidth="1"/>
    <col min="6373" max="6373" width="10.26953125" style="3" customWidth="1"/>
    <col min="6374" max="6374" width="5.7265625" style="3" customWidth="1"/>
    <col min="6375" max="6375" width="13.6328125" style="3" customWidth="1"/>
    <col min="6376" max="6376" width="14.6328125" style="3" customWidth="1"/>
    <col min="6377" max="6377" width="5.08984375" style="3" customWidth="1"/>
    <col min="6378" max="6378" width="12.6328125" style="3" customWidth="1"/>
    <col min="6379" max="6379" width="1.6328125" style="3" customWidth="1"/>
    <col min="6380" max="6380" width="11.7265625" style="3" bestFit="1" customWidth="1"/>
    <col min="6381" max="6381" width="13" style="3" bestFit="1" customWidth="1"/>
    <col min="6382" max="6385" width="11.7265625" style="3" bestFit="1" customWidth="1"/>
    <col min="6386" max="6386" width="10.453125" style="3" customWidth="1"/>
    <col min="6387" max="6387" width="0.90625" style="3" customWidth="1"/>
    <col min="6388" max="6388" width="5.6328125" style="3" customWidth="1"/>
    <col min="6389" max="6389" width="9" style="3" customWidth="1"/>
    <col min="6390" max="6390" width="5.6328125" style="3" customWidth="1"/>
    <col min="6391" max="6391" width="9" style="3" customWidth="1"/>
    <col min="6392" max="6392" width="5.6328125" style="3" customWidth="1"/>
    <col min="6393" max="6393" width="9" style="3" customWidth="1"/>
    <col min="6394" max="6394" width="5.6328125" style="3" customWidth="1"/>
    <col min="6395" max="6395" width="9" style="3" customWidth="1"/>
    <col min="6396" max="6396" width="5.6328125" style="3" customWidth="1"/>
    <col min="6397" max="6397" width="9" style="3" customWidth="1"/>
    <col min="6398" max="6398" width="9" style="3"/>
    <col min="6399" max="6399" width="0.90625" style="3" customWidth="1"/>
    <col min="6400" max="6400" width="4.453125" style="3" customWidth="1"/>
    <col min="6401" max="6401" width="9" style="3"/>
    <col min="6402" max="6402" width="11.08984375" style="3" customWidth="1"/>
    <col min="6403" max="6403" width="0.90625" style="3" customWidth="1"/>
    <col min="6404" max="6404" width="4.6328125" style="3" customWidth="1"/>
    <col min="6405" max="6405" width="22.6328125" style="3" customWidth="1"/>
    <col min="6406" max="6409" width="0" style="3" hidden="1" customWidth="1"/>
    <col min="6410" max="6625" width="9" style="3"/>
    <col min="6626" max="6626" width="5.7265625" style="3" customWidth="1"/>
    <col min="6627" max="6628" width="29.6328125" style="3" customWidth="1"/>
    <col min="6629" max="6629" width="10.26953125" style="3" customWidth="1"/>
    <col min="6630" max="6630" width="5.7265625" style="3" customWidth="1"/>
    <col min="6631" max="6631" width="13.6328125" style="3" customWidth="1"/>
    <col min="6632" max="6632" width="14.6328125" style="3" customWidth="1"/>
    <col min="6633" max="6633" width="5.08984375" style="3" customWidth="1"/>
    <col min="6634" max="6634" width="12.6328125" style="3" customWidth="1"/>
    <col min="6635" max="6635" width="1.6328125" style="3" customWidth="1"/>
    <col min="6636" max="6636" width="11.7265625" style="3" bestFit="1" customWidth="1"/>
    <col min="6637" max="6637" width="13" style="3" bestFit="1" customWidth="1"/>
    <col min="6638" max="6641" width="11.7265625" style="3" bestFit="1" customWidth="1"/>
    <col min="6642" max="6642" width="10.453125" style="3" customWidth="1"/>
    <col min="6643" max="6643" width="0.90625" style="3" customWidth="1"/>
    <col min="6644" max="6644" width="5.6328125" style="3" customWidth="1"/>
    <col min="6645" max="6645" width="9" style="3" customWidth="1"/>
    <col min="6646" max="6646" width="5.6328125" style="3" customWidth="1"/>
    <col min="6647" max="6647" width="9" style="3" customWidth="1"/>
    <col min="6648" max="6648" width="5.6328125" style="3" customWidth="1"/>
    <col min="6649" max="6649" width="9" style="3" customWidth="1"/>
    <col min="6650" max="6650" width="5.6328125" style="3" customWidth="1"/>
    <col min="6651" max="6651" width="9" style="3" customWidth="1"/>
    <col min="6652" max="6652" width="5.6328125" style="3" customWidth="1"/>
    <col min="6653" max="6653" width="9" style="3" customWidth="1"/>
    <col min="6654" max="6654" width="9" style="3"/>
    <col min="6655" max="6655" width="0.90625" style="3" customWidth="1"/>
    <col min="6656" max="6656" width="4.453125" style="3" customWidth="1"/>
    <col min="6657" max="6657" width="9" style="3"/>
    <col min="6658" max="6658" width="11.08984375" style="3" customWidth="1"/>
    <col min="6659" max="6659" width="0.90625" style="3" customWidth="1"/>
    <col min="6660" max="6660" width="4.6328125" style="3" customWidth="1"/>
    <col min="6661" max="6661" width="22.6328125" style="3" customWidth="1"/>
    <col min="6662" max="6665" width="0" style="3" hidden="1" customWidth="1"/>
    <col min="6666" max="6881" width="9" style="3"/>
    <col min="6882" max="6882" width="5.7265625" style="3" customWidth="1"/>
    <col min="6883" max="6884" width="29.6328125" style="3" customWidth="1"/>
    <col min="6885" max="6885" width="10.26953125" style="3" customWidth="1"/>
    <col min="6886" max="6886" width="5.7265625" style="3" customWidth="1"/>
    <col min="6887" max="6887" width="13.6328125" style="3" customWidth="1"/>
    <col min="6888" max="6888" width="14.6328125" style="3" customWidth="1"/>
    <col min="6889" max="6889" width="5.08984375" style="3" customWidth="1"/>
    <col min="6890" max="6890" width="12.6328125" style="3" customWidth="1"/>
    <col min="6891" max="6891" width="1.6328125" style="3" customWidth="1"/>
    <col min="6892" max="6892" width="11.7265625" style="3" bestFit="1" customWidth="1"/>
    <col min="6893" max="6893" width="13" style="3" bestFit="1" customWidth="1"/>
    <col min="6894" max="6897" width="11.7265625" style="3" bestFit="1" customWidth="1"/>
    <col min="6898" max="6898" width="10.453125" style="3" customWidth="1"/>
    <col min="6899" max="6899" width="0.90625" style="3" customWidth="1"/>
    <col min="6900" max="6900" width="5.6328125" style="3" customWidth="1"/>
    <col min="6901" max="6901" width="9" style="3" customWidth="1"/>
    <col min="6902" max="6902" width="5.6328125" style="3" customWidth="1"/>
    <col min="6903" max="6903" width="9" style="3" customWidth="1"/>
    <col min="6904" max="6904" width="5.6328125" style="3" customWidth="1"/>
    <col min="6905" max="6905" width="9" style="3" customWidth="1"/>
    <col min="6906" max="6906" width="5.6328125" style="3" customWidth="1"/>
    <col min="6907" max="6907" width="9" style="3" customWidth="1"/>
    <col min="6908" max="6908" width="5.6328125" style="3" customWidth="1"/>
    <col min="6909" max="6909" width="9" style="3" customWidth="1"/>
    <col min="6910" max="6910" width="9" style="3"/>
    <col min="6911" max="6911" width="0.90625" style="3" customWidth="1"/>
    <col min="6912" max="6912" width="4.453125" style="3" customWidth="1"/>
    <col min="6913" max="6913" width="9" style="3"/>
    <col min="6914" max="6914" width="11.08984375" style="3" customWidth="1"/>
    <col min="6915" max="6915" width="0.90625" style="3" customWidth="1"/>
    <col min="6916" max="6916" width="4.6328125" style="3" customWidth="1"/>
    <col min="6917" max="6917" width="22.6328125" style="3" customWidth="1"/>
    <col min="6918" max="6921" width="0" style="3" hidden="1" customWidth="1"/>
    <col min="6922" max="7137" width="9" style="3"/>
    <col min="7138" max="7138" width="5.7265625" style="3" customWidth="1"/>
    <col min="7139" max="7140" width="29.6328125" style="3" customWidth="1"/>
    <col min="7141" max="7141" width="10.26953125" style="3" customWidth="1"/>
    <col min="7142" max="7142" width="5.7265625" style="3" customWidth="1"/>
    <col min="7143" max="7143" width="13.6328125" style="3" customWidth="1"/>
    <col min="7144" max="7144" width="14.6328125" style="3" customWidth="1"/>
    <col min="7145" max="7145" width="5.08984375" style="3" customWidth="1"/>
    <col min="7146" max="7146" width="12.6328125" style="3" customWidth="1"/>
    <col min="7147" max="7147" width="1.6328125" style="3" customWidth="1"/>
    <col min="7148" max="7148" width="11.7265625" style="3" bestFit="1" customWidth="1"/>
    <col min="7149" max="7149" width="13" style="3" bestFit="1" customWidth="1"/>
    <col min="7150" max="7153" width="11.7265625" style="3" bestFit="1" customWidth="1"/>
    <col min="7154" max="7154" width="10.453125" style="3" customWidth="1"/>
    <col min="7155" max="7155" width="0.90625" style="3" customWidth="1"/>
    <col min="7156" max="7156" width="5.6328125" style="3" customWidth="1"/>
    <col min="7157" max="7157" width="9" style="3" customWidth="1"/>
    <col min="7158" max="7158" width="5.6328125" style="3" customWidth="1"/>
    <col min="7159" max="7159" width="9" style="3" customWidth="1"/>
    <col min="7160" max="7160" width="5.6328125" style="3" customWidth="1"/>
    <col min="7161" max="7161" width="9" style="3" customWidth="1"/>
    <col min="7162" max="7162" width="5.6328125" style="3" customWidth="1"/>
    <col min="7163" max="7163" width="9" style="3" customWidth="1"/>
    <col min="7164" max="7164" width="5.6328125" style="3" customWidth="1"/>
    <col min="7165" max="7165" width="9" style="3" customWidth="1"/>
    <col min="7166" max="7166" width="9" style="3"/>
    <col min="7167" max="7167" width="0.90625" style="3" customWidth="1"/>
    <col min="7168" max="7168" width="4.453125" style="3" customWidth="1"/>
    <col min="7169" max="7169" width="9" style="3"/>
    <col min="7170" max="7170" width="11.08984375" style="3" customWidth="1"/>
    <col min="7171" max="7171" width="0.90625" style="3" customWidth="1"/>
    <col min="7172" max="7172" width="4.6328125" style="3" customWidth="1"/>
    <col min="7173" max="7173" width="22.6328125" style="3" customWidth="1"/>
    <col min="7174" max="7177" width="0" style="3" hidden="1" customWidth="1"/>
    <col min="7178" max="7393" width="9" style="3"/>
    <col min="7394" max="7394" width="5.7265625" style="3" customWidth="1"/>
    <col min="7395" max="7396" width="29.6328125" style="3" customWidth="1"/>
    <col min="7397" max="7397" width="10.26953125" style="3" customWidth="1"/>
    <col min="7398" max="7398" width="5.7265625" style="3" customWidth="1"/>
    <col min="7399" max="7399" width="13.6328125" style="3" customWidth="1"/>
    <col min="7400" max="7400" width="14.6328125" style="3" customWidth="1"/>
    <col min="7401" max="7401" width="5.08984375" style="3" customWidth="1"/>
    <col min="7402" max="7402" width="12.6328125" style="3" customWidth="1"/>
    <col min="7403" max="7403" width="1.6328125" style="3" customWidth="1"/>
    <col min="7404" max="7404" width="11.7265625" style="3" bestFit="1" customWidth="1"/>
    <col min="7405" max="7405" width="13" style="3" bestFit="1" customWidth="1"/>
    <col min="7406" max="7409" width="11.7265625" style="3" bestFit="1" customWidth="1"/>
    <col min="7410" max="7410" width="10.453125" style="3" customWidth="1"/>
    <col min="7411" max="7411" width="0.90625" style="3" customWidth="1"/>
    <col min="7412" max="7412" width="5.6328125" style="3" customWidth="1"/>
    <col min="7413" max="7413" width="9" style="3" customWidth="1"/>
    <col min="7414" max="7414" width="5.6328125" style="3" customWidth="1"/>
    <col min="7415" max="7415" width="9" style="3" customWidth="1"/>
    <col min="7416" max="7416" width="5.6328125" style="3" customWidth="1"/>
    <col min="7417" max="7417" width="9" style="3" customWidth="1"/>
    <col min="7418" max="7418" width="5.6328125" style="3" customWidth="1"/>
    <col min="7419" max="7419" width="9" style="3" customWidth="1"/>
    <col min="7420" max="7420" width="5.6328125" style="3" customWidth="1"/>
    <col min="7421" max="7421" width="9" style="3" customWidth="1"/>
    <col min="7422" max="7422" width="9" style="3"/>
    <col min="7423" max="7423" width="0.90625" style="3" customWidth="1"/>
    <col min="7424" max="7424" width="4.453125" style="3" customWidth="1"/>
    <col min="7425" max="7425" width="9" style="3"/>
    <col min="7426" max="7426" width="11.08984375" style="3" customWidth="1"/>
    <col min="7427" max="7427" width="0.90625" style="3" customWidth="1"/>
    <col min="7428" max="7428" width="4.6328125" style="3" customWidth="1"/>
    <col min="7429" max="7429" width="22.6328125" style="3" customWidth="1"/>
    <col min="7430" max="7433" width="0" style="3" hidden="1" customWidth="1"/>
    <col min="7434" max="7649" width="9" style="3"/>
    <col min="7650" max="7650" width="5.7265625" style="3" customWidth="1"/>
    <col min="7651" max="7652" width="29.6328125" style="3" customWidth="1"/>
    <col min="7653" max="7653" width="10.26953125" style="3" customWidth="1"/>
    <col min="7654" max="7654" width="5.7265625" style="3" customWidth="1"/>
    <col min="7655" max="7655" width="13.6328125" style="3" customWidth="1"/>
    <col min="7656" max="7656" width="14.6328125" style="3" customWidth="1"/>
    <col min="7657" max="7657" width="5.08984375" style="3" customWidth="1"/>
    <col min="7658" max="7658" width="12.6328125" style="3" customWidth="1"/>
    <col min="7659" max="7659" width="1.6328125" style="3" customWidth="1"/>
    <col min="7660" max="7660" width="11.7265625" style="3" bestFit="1" customWidth="1"/>
    <col min="7661" max="7661" width="13" style="3" bestFit="1" customWidth="1"/>
    <col min="7662" max="7665" width="11.7265625" style="3" bestFit="1" customWidth="1"/>
    <col min="7666" max="7666" width="10.453125" style="3" customWidth="1"/>
    <col min="7667" max="7667" width="0.90625" style="3" customWidth="1"/>
    <col min="7668" max="7668" width="5.6328125" style="3" customWidth="1"/>
    <col min="7669" max="7669" width="9" style="3" customWidth="1"/>
    <col min="7670" max="7670" width="5.6328125" style="3" customWidth="1"/>
    <col min="7671" max="7671" width="9" style="3" customWidth="1"/>
    <col min="7672" max="7672" width="5.6328125" style="3" customWidth="1"/>
    <col min="7673" max="7673" width="9" style="3" customWidth="1"/>
    <col min="7674" max="7674" width="5.6328125" style="3" customWidth="1"/>
    <col min="7675" max="7675" width="9" style="3" customWidth="1"/>
    <col min="7676" max="7676" width="5.6328125" style="3" customWidth="1"/>
    <col min="7677" max="7677" width="9" style="3" customWidth="1"/>
    <col min="7678" max="7678" width="9" style="3"/>
    <col min="7679" max="7679" width="0.90625" style="3" customWidth="1"/>
    <col min="7680" max="7680" width="4.453125" style="3" customWidth="1"/>
    <col min="7681" max="7681" width="9" style="3"/>
    <col min="7682" max="7682" width="11.08984375" style="3" customWidth="1"/>
    <col min="7683" max="7683" width="0.90625" style="3" customWidth="1"/>
    <col min="7684" max="7684" width="4.6328125" style="3" customWidth="1"/>
    <col min="7685" max="7685" width="22.6328125" style="3" customWidth="1"/>
    <col min="7686" max="7689" width="0" style="3" hidden="1" customWidth="1"/>
    <col min="7690" max="7905" width="9" style="3"/>
    <col min="7906" max="7906" width="5.7265625" style="3" customWidth="1"/>
    <col min="7907" max="7908" width="29.6328125" style="3" customWidth="1"/>
    <col min="7909" max="7909" width="10.26953125" style="3" customWidth="1"/>
    <col min="7910" max="7910" width="5.7265625" style="3" customWidth="1"/>
    <col min="7911" max="7911" width="13.6328125" style="3" customWidth="1"/>
    <col min="7912" max="7912" width="14.6328125" style="3" customWidth="1"/>
    <col min="7913" max="7913" width="5.08984375" style="3" customWidth="1"/>
    <col min="7914" max="7914" width="12.6328125" style="3" customWidth="1"/>
    <col min="7915" max="7915" width="1.6328125" style="3" customWidth="1"/>
    <col min="7916" max="7916" width="11.7265625" style="3" bestFit="1" customWidth="1"/>
    <col min="7917" max="7917" width="13" style="3" bestFit="1" customWidth="1"/>
    <col min="7918" max="7921" width="11.7265625" style="3" bestFit="1" customWidth="1"/>
    <col min="7922" max="7922" width="10.453125" style="3" customWidth="1"/>
    <col min="7923" max="7923" width="0.90625" style="3" customWidth="1"/>
    <col min="7924" max="7924" width="5.6328125" style="3" customWidth="1"/>
    <col min="7925" max="7925" width="9" style="3" customWidth="1"/>
    <col min="7926" max="7926" width="5.6328125" style="3" customWidth="1"/>
    <col min="7927" max="7927" width="9" style="3" customWidth="1"/>
    <col min="7928" max="7928" width="5.6328125" style="3" customWidth="1"/>
    <col min="7929" max="7929" width="9" style="3" customWidth="1"/>
    <col min="7930" max="7930" width="5.6328125" style="3" customWidth="1"/>
    <col min="7931" max="7931" width="9" style="3" customWidth="1"/>
    <col min="7932" max="7932" width="5.6328125" style="3" customWidth="1"/>
    <col min="7933" max="7933" width="9" style="3" customWidth="1"/>
    <col min="7934" max="7934" width="9" style="3"/>
    <col min="7935" max="7935" width="0.90625" style="3" customWidth="1"/>
    <col min="7936" max="7936" width="4.453125" style="3" customWidth="1"/>
    <col min="7937" max="7937" width="9" style="3"/>
    <col min="7938" max="7938" width="11.08984375" style="3" customWidth="1"/>
    <col min="7939" max="7939" width="0.90625" style="3" customWidth="1"/>
    <col min="7940" max="7940" width="4.6328125" style="3" customWidth="1"/>
    <col min="7941" max="7941" width="22.6328125" style="3" customWidth="1"/>
    <col min="7942" max="7945" width="0" style="3" hidden="1" customWidth="1"/>
    <col min="7946" max="8161" width="9" style="3"/>
    <col min="8162" max="8162" width="5.7265625" style="3" customWidth="1"/>
    <col min="8163" max="8164" width="29.6328125" style="3" customWidth="1"/>
    <col min="8165" max="8165" width="10.26953125" style="3" customWidth="1"/>
    <col min="8166" max="8166" width="5.7265625" style="3" customWidth="1"/>
    <col min="8167" max="8167" width="13.6328125" style="3" customWidth="1"/>
    <col min="8168" max="8168" width="14.6328125" style="3" customWidth="1"/>
    <col min="8169" max="8169" width="5.08984375" style="3" customWidth="1"/>
    <col min="8170" max="8170" width="12.6328125" style="3" customWidth="1"/>
    <col min="8171" max="8171" width="1.6328125" style="3" customWidth="1"/>
    <col min="8172" max="8172" width="11.7265625" style="3" bestFit="1" customWidth="1"/>
    <col min="8173" max="8173" width="13" style="3" bestFit="1" customWidth="1"/>
    <col min="8174" max="8177" width="11.7265625" style="3" bestFit="1" customWidth="1"/>
    <col min="8178" max="8178" width="10.453125" style="3" customWidth="1"/>
    <col min="8179" max="8179" width="0.90625" style="3" customWidth="1"/>
    <col min="8180" max="8180" width="5.6328125" style="3" customWidth="1"/>
    <col min="8181" max="8181" width="9" style="3" customWidth="1"/>
    <col min="8182" max="8182" width="5.6328125" style="3" customWidth="1"/>
    <col min="8183" max="8183" width="9" style="3" customWidth="1"/>
    <col min="8184" max="8184" width="5.6328125" style="3" customWidth="1"/>
    <col min="8185" max="8185" width="9" style="3" customWidth="1"/>
    <col min="8186" max="8186" width="5.6328125" style="3" customWidth="1"/>
    <col min="8187" max="8187" width="9" style="3" customWidth="1"/>
    <col min="8188" max="8188" width="5.6328125" style="3" customWidth="1"/>
    <col min="8189" max="8189" width="9" style="3" customWidth="1"/>
    <col min="8190" max="8190" width="9" style="3"/>
    <col min="8191" max="8191" width="0.90625" style="3" customWidth="1"/>
    <col min="8192" max="8192" width="4.453125" style="3" customWidth="1"/>
    <col min="8193" max="8193" width="9" style="3"/>
    <col min="8194" max="8194" width="11.08984375" style="3" customWidth="1"/>
    <col min="8195" max="8195" width="0.90625" style="3" customWidth="1"/>
    <col min="8196" max="8196" width="4.6328125" style="3" customWidth="1"/>
    <col min="8197" max="8197" width="22.6328125" style="3" customWidth="1"/>
    <col min="8198" max="8201" width="0" style="3" hidden="1" customWidth="1"/>
    <col min="8202" max="8417" width="9" style="3"/>
    <col min="8418" max="8418" width="5.7265625" style="3" customWidth="1"/>
    <col min="8419" max="8420" width="29.6328125" style="3" customWidth="1"/>
    <col min="8421" max="8421" width="10.26953125" style="3" customWidth="1"/>
    <col min="8422" max="8422" width="5.7265625" style="3" customWidth="1"/>
    <col min="8423" max="8423" width="13.6328125" style="3" customWidth="1"/>
    <col min="8424" max="8424" width="14.6328125" style="3" customWidth="1"/>
    <col min="8425" max="8425" width="5.08984375" style="3" customWidth="1"/>
    <col min="8426" max="8426" width="12.6328125" style="3" customWidth="1"/>
    <col min="8427" max="8427" width="1.6328125" style="3" customWidth="1"/>
    <col min="8428" max="8428" width="11.7265625" style="3" bestFit="1" customWidth="1"/>
    <col min="8429" max="8429" width="13" style="3" bestFit="1" customWidth="1"/>
    <col min="8430" max="8433" width="11.7265625" style="3" bestFit="1" customWidth="1"/>
    <col min="8434" max="8434" width="10.453125" style="3" customWidth="1"/>
    <col min="8435" max="8435" width="0.90625" style="3" customWidth="1"/>
    <col min="8436" max="8436" width="5.6328125" style="3" customWidth="1"/>
    <col min="8437" max="8437" width="9" style="3" customWidth="1"/>
    <col min="8438" max="8438" width="5.6328125" style="3" customWidth="1"/>
    <col min="8439" max="8439" width="9" style="3" customWidth="1"/>
    <col min="8440" max="8440" width="5.6328125" style="3" customWidth="1"/>
    <col min="8441" max="8441" width="9" style="3" customWidth="1"/>
    <col min="8442" max="8442" width="5.6328125" style="3" customWidth="1"/>
    <col min="8443" max="8443" width="9" style="3" customWidth="1"/>
    <col min="8444" max="8444" width="5.6328125" style="3" customWidth="1"/>
    <col min="8445" max="8445" width="9" style="3" customWidth="1"/>
    <col min="8446" max="8446" width="9" style="3"/>
    <col min="8447" max="8447" width="0.90625" style="3" customWidth="1"/>
    <col min="8448" max="8448" width="4.453125" style="3" customWidth="1"/>
    <col min="8449" max="8449" width="9" style="3"/>
    <col min="8450" max="8450" width="11.08984375" style="3" customWidth="1"/>
    <col min="8451" max="8451" width="0.90625" style="3" customWidth="1"/>
    <col min="8452" max="8452" width="4.6328125" style="3" customWidth="1"/>
    <col min="8453" max="8453" width="22.6328125" style="3" customWidth="1"/>
    <col min="8454" max="8457" width="0" style="3" hidden="1" customWidth="1"/>
    <col min="8458" max="8673" width="9" style="3"/>
    <col min="8674" max="8674" width="5.7265625" style="3" customWidth="1"/>
    <col min="8675" max="8676" width="29.6328125" style="3" customWidth="1"/>
    <col min="8677" max="8677" width="10.26953125" style="3" customWidth="1"/>
    <col min="8678" max="8678" width="5.7265625" style="3" customWidth="1"/>
    <col min="8679" max="8679" width="13.6328125" style="3" customWidth="1"/>
    <col min="8680" max="8680" width="14.6328125" style="3" customWidth="1"/>
    <col min="8681" max="8681" width="5.08984375" style="3" customWidth="1"/>
    <col min="8682" max="8682" width="12.6328125" style="3" customWidth="1"/>
    <col min="8683" max="8683" width="1.6328125" style="3" customWidth="1"/>
    <col min="8684" max="8684" width="11.7265625" style="3" bestFit="1" customWidth="1"/>
    <col min="8685" max="8685" width="13" style="3" bestFit="1" customWidth="1"/>
    <col min="8686" max="8689" width="11.7265625" style="3" bestFit="1" customWidth="1"/>
    <col min="8690" max="8690" width="10.453125" style="3" customWidth="1"/>
    <col min="8691" max="8691" width="0.90625" style="3" customWidth="1"/>
    <col min="8692" max="8692" width="5.6328125" style="3" customWidth="1"/>
    <col min="8693" max="8693" width="9" style="3" customWidth="1"/>
    <col min="8694" max="8694" width="5.6328125" style="3" customWidth="1"/>
    <col min="8695" max="8695" width="9" style="3" customWidth="1"/>
    <col min="8696" max="8696" width="5.6328125" style="3" customWidth="1"/>
    <col min="8697" max="8697" width="9" style="3" customWidth="1"/>
    <col min="8698" max="8698" width="5.6328125" style="3" customWidth="1"/>
    <col min="8699" max="8699" width="9" style="3" customWidth="1"/>
    <col min="8700" max="8700" width="5.6328125" style="3" customWidth="1"/>
    <col min="8701" max="8701" width="9" style="3" customWidth="1"/>
    <col min="8702" max="8702" width="9" style="3"/>
    <col min="8703" max="8703" width="0.90625" style="3" customWidth="1"/>
    <col min="8704" max="8704" width="4.453125" style="3" customWidth="1"/>
    <col min="8705" max="8705" width="9" style="3"/>
    <col min="8706" max="8706" width="11.08984375" style="3" customWidth="1"/>
    <col min="8707" max="8707" width="0.90625" style="3" customWidth="1"/>
    <col min="8708" max="8708" width="4.6328125" style="3" customWidth="1"/>
    <col min="8709" max="8709" width="22.6328125" style="3" customWidth="1"/>
    <col min="8710" max="8713" width="0" style="3" hidden="1" customWidth="1"/>
    <col min="8714" max="8929" width="9" style="3"/>
    <col min="8930" max="8930" width="5.7265625" style="3" customWidth="1"/>
    <col min="8931" max="8932" width="29.6328125" style="3" customWidth="1"/>
    <col min="8933" max="8933" width="10.26953125" style="3" customWidth="1"/>
    <col min="8934" max="8934" width="5.7265625" style="3" customWidth="1"/>
    <col min="8935" max="8935" width="13.6328125" style="3" customWidth="1"/>
    <col min="8936" max="8936" width="14.6328125" style="3" customWidth="1"/>
    <col min="8937" max="8937" width="5.08984375" style="3" customWidth="1"/>
    <col min="8938" max="8938" width="12.6328125" style="3" customWidth="1"/>
    <col min="8939" max="8939" width="1.6328125" style="3" customWidth="1"/>
    <col min="8940" max="8940" width="11.7265625" style="3" bestFit="1" customWidth="1"/>
    <col min="8941" max="8941" width="13" style="3" bestFit="1" customWidth="1"/>
    <col min="8942" max="8945" width="11.7265625" style="3" bestFit="1" customWidth="1"/>
    <col min="8946" max="8946" width="10.453125" style="3" customWidth="1"/>
    <col min="8947" max="8947" width="0.90625" style="3" customWidth="1"/>
    <col min="8948" max="8948" width="5.6328125" style="3" customWidth="1"/>
    <col min="8949" max="8949" width="9" style="3" customWidth="1"/>
    <col min="8950" max="8950" width="5.6328125" style="3" customWidth="1"/>
    <col min="8951" max="8951" width="9" style="3" customWidth="1"/>
    <col min="8952" max="8952" width="5.6328125" style="3" customWidth="1"/>
    <col min="8953" max="8953" width="9" style="3" customWidth="1"/>
    <col min="8954" max="8954" width="5.6328125" style="3" customWidth="1"/>
    <col min="8955" max="8955" width="9" style="3" customWidth="1"/>
    <col min="8956" max="8956" width="5.6328125" style="3" customWidth="1"/>
    <col min="8957" max="8957" width="9" style="3" customWidth="1"/>
    <col min="8958" max="8958" width="9" style="3"/>
    <col min="8959" max="8959" width="0.90625" style="3" customWidth="1"/>
    <col min="8960" max="8960" width="4.453125" style="3" customWidth="1"/>
    <col min="8961" max="8961" width="9" style="3"/>
    <col min="8962" max="8962" width="11.08984375" style="3" customWidth="1"/>
    <col min="8963" max="8963" width="0.90625" style="3" customWidth="1"/>
    <col min="8964" max="8964" width="4.6328125" style="3" customWidth="1"/>
    <col min="8965" max="8965" width="22.6328125" style="3" customWidth="1"/>
    <col min="8966" max="8969" width="0" style="3" hidden="1" customWidth="1"/>
    <col min="8970" max="9185" width="9" style="3"/>
    <col min="9186" max="9186" width="5.7265625" style="3" customWidth="1"/>
    <col min="9187" max="9188" width="29.6328125" style="3" customWidth="1"/>
    <col min="9189" max="9189" width="10.26953125" style="3" customWidth="1"/>
    <col min="9190" max="9190" width="5.7265625" style="3" customWidth="1"/>
    <col min="9191" max="9191" width="13.6328125" style="3" customWidth="1"/>
    <col min="9192" max="9192" width="14.6328125" style="3" customWidth="1"/>
    <col min="9193" max="9193" width="5.08984375" style="3" customWidth="1"/>
    <col min="9194" max="9194" width="12.6328125" style="3" customWidth="1"/>
    <col min="9195" max="9195" width="1.6328125" style="3" customWidth="1"/>
    <col min="9196" max="9196" width="11.7265625" style="3" bestFit="1" customWidth="1"/>
    <col min="9197" max="9197" width="13" style="3" bestFit="1" customWidth="1"/>
    <col min="9198" max="9201" width="11.7265625" style="3" bestFit="1" customWidth="1"/>
    <col min="9202" max="9202" width="10.453125" style="3" customWidth="1"/>
    <col min="9203" max="9203" width="0.90625" style="3" customWidth="1"/>
    <col min="9204" max="9204" width="5.6328125" style="3" customWidth="1"/>
    <col min="9205" max="9205" width="9" style="3" customWidth="1"/>
    <col min="9206" max="9206" width="5.6328125" style="3" customWidth="1"/>
    <col min="9207" max="9207" width="9" style="3" customWidth="1"/>
    <col min="9208" max="9208" width="5.6328125" style="3" customWidth="1"/>
    <col min="9209" max="9209" width="9" style="3" customWidth="1"/>
    <col min="9210" max="9210" width="5.6328125" style="3" customWidth="1"/>
    <col min="9211" max="9211" width="9" style="3" customWidth="1"/>
    <col min="9212" max="9212" width="5.6328125" style="3" customWidth="1"/>
    <col min="9213" max="9213" width="9" style="3" customWidth="1"/>
    <col min="9214" max="9214" width="9" style="3"/>
    <col min="9215" max="9215" width="0.90625" style="3" customWidth="1"/>
    <col min="9216" max="9216" width="4.453125" style="3" customWidth="1"/>
    <col min="9217" max="9217" width="9" style="3"/>
    <col min="9218" max="9218" width="11.08984375" style="3" customWidth="1"/>
    <col min="9219" max="9219" width="0.90625" style="3" customWidth="1"/>
    <col min="9220" max="9220" width="4.6328125" style="3" customWidth="1"/>
    <col min="9221" max="9221" width="22.6328125" style="3" customWidth="1"/>
    <col min="9222" max="9225" width="0" style="3" hidden="1" customWidth="1"/>
    <col min="9226" max="9441" width="9" style="3"/>
    <col min="9442" max="9442" width="5.7265625" style="3" customWidth="1"/>
    <col min="9443" max="9444" width="29.6328125" style="3" customWidth="1"/>
    <col min="9445" max="9445" width="10.26953125" style="3" customWidth="1"/>
    <col min="9446" max="9446" width="5.7265625" style="3" customWidth="1"/>
    <col min="9447" max="9447" width="13.6328125" style="3" customWidth="1"/>
    <col min="9448" max="9448" width="14.6328125" style="3" customWidth="1"/>
    <col min="9449" max="9449" width="5.08984375" style="3" customWidth="1"/>
    <col min="9450" max="9450" width="12.6328125" style="3" customWidth="1"/>
    <col min="9451" max="9451" width="1.6328125" style="3" customWidth="1"/>
    <col min="9452" max="9452" width="11.7265625" style="3" bestFit="1" customWidth="1"/>
    <col min="9453" max="9453" width="13" style="3" bestFit="1" customWidth="1"/>
    <col min="9454" max="9457" width="11.7265625" style="3" bestFit="1" customWidth="1"/>
    <col min="9458" max="9458" width="10.453125" style="3" customWidth="1"/>
    <col min="9459" max="9459" width="0.90625" style="3" customWidth="1"/>
    <col min="9460" max="9460" width="5.6328125" style="3" customWidth="1"/>
    <col min="9461" max="9461" width="9" style="3" customWidth="1"/>
    <col min="9462" max="9462" width="5.6328125" style="3" customWidth="1"/>
    <col min="9463" max="9463" width="9" style="3" customWidth="1"/>
    <col min="9464" max="9464" width="5.6328125" style="3" customWidth="1"/>
    <col min="9465" max="9465" width="9" style="3" customWidth="1"/>
    <col min="9466" max="9466" width="5.6328125" style="3" customWidth="1"/>
    <col min="9467" max="9467" width="9" style="3" customWidth="1"/>
    <col min="9468" max="9468" width="5.6328125" style="3" customWidth="1"/>
    <col min="9469" max="9469" width="9" style="3" customWidth="1"/>
    <col min="9470" max="9470" width="9" style="3"/>
    <col min="9471" max="9471" width="0.90625" style="3" customWidth="1"/>
    <col min="9472" max="9472" width="4.453125" style="3" customWidth="1"/>
    <col min="9473" max="9473" width="9" style="3"/>
    <col min="9474" max="9474" width="11.08984375" style="3" customWidth="1"/>
    <col min="9475" max="9475" width="0.90625" style="3" customWidth="1"/>
    <col min="9476" max="9476" width="4.6328125" style="3" customWidth="1"/>
    <col min="9477" max="9477" width="22.6328125" style="3" customWidth="1"/>
    <col min="9478" max="9481" width="0" style="3" hidden="1" customWidth="1"/>
    <col min="9482" max="9697" width="9" style="3"/>
    <col min="9698" max="9698" width="5.7265625" style="3" customWidth="1"/>
    <col min="9699" max="9700" width="29.6328125" style="3" customWidth="1"/>
    <col min="9701" max="9701" width="10.26953125" style="3" customWidth="1"/>
    <col min="9702" max="9702" width="5.7265625" style="3" customWidth="1"/>
    <col min="9703" max="9703" width="13.6328125" style="3" customWidth="1"/>
    <col min="9704" max="9704" width="14.6328125" style="3" customWidth="1"/>
    <col min="9705" max="9705" width="5.08984375" style="3" customWidth="1"/>
    <col min="9706" max="9706" width="12.6328125" style="3" customWidth="1"/>
    <col min="9707" max="9707" width="1.6328125" style="3" customWidth="1"/>
    <col min="9708" max="9708" width="11.7265625" style="3" bestFit="1" customWidth="1"/>
    <col min="9709" max="9709" width="13" style="3" bestFit="1" customWidth="1"/>
    <col min="9710" max="9713" width="11.7265625" style="3" bestFit="1" customWidth="1"/>
    <col min="9714" max="9714" width="10.453125" style="3" customWidth="1"/>
    <col min="9715" max="9715" width="0.90625" style="3" customWidth="1"/>
    <col min="9716" max="9716" width="5.6328125" style="3" customWidth="1"/>
    <col min="9717" max="9717" width="9" style="3" customWidth="1"/>
    <col min="9718" max="9718" width="5.6328125" style="3" customWidth="1"/>
    <col min="9719" max="9719" width="9" style="3" customWidth="1"/>
    <col min="9720" max="9720" width="5.6328125" style="3" customWidth="1"/>
    <col min="9721" max="9721" width="9" style="3" customWidth="1"/>
    <col min="9722" max="9722" width="5.6328125" style="3" customWidth="1"/>
    <col min="9723" max="9723" width="9" style="3" customWidth="1"/>
    <col min="9724" max="9724" width="5.6328125" style="3" customWidth="1"/>
    <col min="9725" max="9725" width="9" style="3" customWidth="1"/>
    <col min="9726" max="9726" width="9" style="3"/>
    <col min="9727" max="9727" width="0.90625" style="3" customWidth="1"/>
    <col min="9728" max="9728" width="4.453125" style="3" customWidth="1"/>
    <col min="9729" max="9729" width="9" style="3"/>
    <col min="9730" max="9730" width="11.08984375" style="3" customWidth="1"/>
    <col min="9731" max="9731" width="0.90625" style="3" customWidth="1"/>
    <col min="9732" max="9732" width="4.6328125" style="3" customWidth="1"/>
    <col min="9733" max="9733" width="22.6328125" style="3" customWidth="1"/>
    <col min="9734" max="9737" width="0" style="3" hidden="1" customWidth="1"/>
    <col min="9738" max="9953" width="9" style="3"/>
    <col min="9954" max="9954" width="5.7265625" style="3" customWidth="1"/>
    <col min="9955" max="9956" width="29.6328125" style="3" customWidth="1"/>
    <col min="9957" max="9957" width="10.26953125" style="3" customWidth="1"/>
    <col min="9958" max="9958" width="5.7265625" style="3" customWidth="1"/>
    <col min="9959" max="9959" width="13.6328125" style="3" customWidth="1"/>
    <col min="9960" max="9960" width="14.6328125" style="3" customWidth="1"/>
    <col min="9961" max="9961" width="5.08984375" style="3" customWidth="1"/>
    <col min="9962" max="9962" width="12.6328125" style="3" customWidth="1"/>
    <col min="9963" max="9963" width="1.6328125" style="3" customWidth="1"/>
    <col min="9964" max="9964" width="11.7265625" style="3" bestFit="1" customWidth="1"/>
    <col min="9965" max="9965" width="13" style="3" bestFit="1" customWidth="1"/>
    <col min="9966" max="9969" width="11.7265625" style="3" bestFit="1" customWidth="1"/>
    <col min="9970" max="9970" width="10.453125" style="3" customWidth="1"/>
    <col min="9971" max="9971" width="0.90625" style="3" customWidth="1"/>
    <col min="9972" max="9972" width="5.6328125" style="3" customWidth="1"/>
    <col min="9973" max="9973" width="9" style="3" customWidth="1"/>
    <col min="9974" max="9974" width="5.6328125" style="3" customWidth="1"/>
    <col min="9975" max="9975" width="9" style="3" customWidth="1"/>
    <col min="9976" max="9976" width="5.6328125" style="3" customWidth="1"/>
    <col min="9977" max="9977" width="9" style="3" customWidth="1"/>
    <col min="9978" max="9978" width="5.6328125" style="3" customWidth="1"/>
    <col min="9979" max="9979" width="9" style="3" customWidth="1"/>
    <col min="9980" max="9980" width="5.6328125" style="3" customWidth="1"/>
    <col min="9981" max="9981" width="9" style="3" customWidth="1"/>
    <col min="9982" max="9982" width="9" style="3"/>
    <col min="9983" max="9983" width="0.90625" style="3" customWidth="1"/>
    <col min="9984" max="9984" width="4.453125" style="3" customWidth="1"/>
    <col min="9985" max="9985" width="9" style="3"/>
    <col min="9986" max="9986" width="11.08984375" style="3" customWidth="1"/>
    <col min="9987" max="9987" width="0.90625" style="3" customWidth="1"/>
    <col min="9988" max="9988" width="4.6328125" style="3" customWidth="1"/>
    <col min="9989" max="9989" width="22.6328125" style="3" customWidth="1"/>
    <col min="9990" max="9993" width="0" style="3" hidden="1" customWidth="1"/>
    <col min="9994" max="10209" width="9" style="3"/>
    <col min="10210" max="10210" width="5.7265625" style="3" customWidth="1"/>
    <col min="10211" max="10212" width="29.6328125" style="3" customWidth="1"/>
    <col min="10213" max="10213" width="10.26953125" style="3" customWidth="1"/>
    <col min="10214" max="10214" width="5.7265625" style="3" customWidth="1"/>
    <col min="10215" max="10215" width="13.6328125" style="3" customWidth="1"/>
    <col min="10216" max="10216" width="14.6328125" style="3" customWidth="1"/>
    <col min="10217" max="10217" width="5.08984375" style="3" customWidth="1"/>
    <col min="10218" max="10218" width="12.6328125" style="3" customWidth="1"/>
    <col min="10219" max="10219" width="1.6328125" style="3" customWidth="1"/>
    <col min="10220" max="10220" width="11.7265625" style="3" bestFit="1" customWidth="1"/>
    <col min="10221" max="10221" width="13" style="3" bestFit="1" customWidth="1"/>
    <col min="10222" max="10225" width="11.7265625" style="3" bestFit="1" customWidth="1"/>
    <col min="10226" max="10226" width="10.453125" style="3" customWidth="1"/>
    <col min="10227" max="10227" width="0.90625" style="3" customWidth="1"/>
    <col min="10228" max="10228" width="5.6328125" style="3" customWidth="1"/>
    <col min="10229" max="10229" width="9" style="3" customWidth="1"/>
    <col min="10230" max="10230" width="5.6328125" style="3" customWidth="1"/>
    <col min="10231" max="10231" width="9" style="3" customWidth="1"/>
    <col min="10232" max="10232" width="5.6328125" style="3" customWidth="1"/>
    <col min="10233" max="10233" width="9" style="3" customWidth="1"/>
    <col min="10234" max="10234" width="5.6328125" style="3" customWidth="1"/>
    <col min="10235" max="10235" width="9" style="3" customWidth="1"/>
    <col min="10236" max="10236" width="5.6328125" style="3" customWidth="1"/>
    <col min="10237" max="10237" width="9" style="3" customWidth="1"/>
    <col min="10238" max="10238" width="9" style="3"/>
    <col min="10239" max="10239" width="0.90625" style="3" customWidth="1"/>
    <col min="10240" max="10240" width="4.453125" style="3" customWidth="1"/>
    <col min="10241" max="10241" width="9" style="3"/>
    <col min="10242" max="10242" width="11.08984375" style="3" customWidth="1"/>
    <col min="10243" max="10243" width="0.90625" style="3" customWidth="1"/>
    <col min="10244" max="10244" width="4.6328125" style="3" customWidth="1"/>
    <col min="10245" max="10245" width="22.6328125" style="3" customWidth="1"/>
    <col min="10246" max="10249" width="0" style="3" hidden="1" customWidth="1"/>
    <col min="10250" max="10465" width="9" style="3"/>
    <col min="10466" max="10466" width="5.7265625" style="3" customWidth="1"/>
    <col min="10467" max="10468" width="29.6328125" style="3" customWidth="1"/>
    <col min="10469" max="10469" width="10.26953125" style="3" customWidth="1"/>
    <col min="10470" max="10470" width="5.7265625" style="3" customWidth="1"/>
    <col min="10471" max="10471" width="13.6328125" style="3" customWidth="1"/>
    <col min="10472" max="10472" width="14.6328125" style="3" customWidth="1"/>
    <col min="10473" max="10473" width="5.08984375" style="3" customWidth="1"/>
    <col min="10474" max="10474" width="12.6328125" style="3" customWidth="1"/>
    <col min="10475" max="10475" width="1.6328125" style="3" customWidth="1"/>
    <col min="10476" max="10476" width="11.7265625" style="3" bestFit="1" customWidth="1"/>
    <col min="10477" max="10477" width="13" style="3" bestFit="1" customWidth="1"/>
    <col min="10478" max="10481" width="11.7265625" style="3" bestFit="1" customWidth="1"/>
    <col min="10482" max="10482" width="10.453125" style="3" customWidth="1"/>
    <col min="10483" max="10483" width="0.90625" style="3" customWidth="1"/>
    <col min="10484" max="10484" width="5.6328125" style="3" customWidth="1"/>
    <col min="10485" max="10485" width="9" style="3" customWidth="1"/>
    <col min="10486" max="10486" width="5.6328125" style="3" customWidth="1"/>
    <col min="10487" max="10487" width="9" style="3" customWidth="1"/>
    <col min="10488" max="10488" width="5.6328125" style="3" customWidth="1"/>
    <col min="10489" max="10489" width="9" style="3" customWidth="1"/>
    <col min="10490" max="10490" width="5.6328125" style="3" customWidth="1"/>
    <col min="10491" max="10491" width="9" style="3" customWidth="1"/>
    <col min="10492" max="10492" width="5.6328125" style="3" customWidth="1"/>
    <col min="10493" max="10493" width="9" style="3" customWidth="1"/>
    <col min="10494" max="10494" width="9" style="3"/>
    <col min="10495" max="10495" width="0.90625" style="3" customWidth="1"/>
    <col min="10496" max="10496" width="4.453125" style="3" customWidth="1"/>
    <col min="10497" max="10497" width="9" style="3"/>
    <col min="10498" max="10498" width="11.08984375" style="3" customWidth="1"/>
    <col min="10499" max="10499" width="0.90625" style="3" customWidth="1"/>
    <col min="10500" max="10500" width="4.6328125" style="3" customWidth="1"/>
    <col min="10501" max="10501" width="22.6328125" style="3" customWidth="1"/>
    <col min="10502" max="10505" width="0" style="3" hidden="1" customWidth="1"/>
    <col min="10506" max="10721" width="9" style="3"/>
    <col min="10722" max="10722" width="5.7265625" style="3" customWidth="1"/>
    <col min="10723" max="10724" width="29.6328125" style="3" customWidth="1"/>
    <col min="10725" max="10725" width="10.26953125" style="3" customWidth="1"/>
    <col min="10726" max="10726" width="5.7265625" style="3" customWidth="1"/>
    <col min="10727" max="10727" width="13.6328125" style="3" customWidth="1"/>
    <col min="10728" max="10728" width="14.6328125" style="3" customWidth="1"/>
    <col min="10729" max="10729" width="5.08984375" style="3" customWidth="1"/>
    <col min="10730" max="10730" width="12.6328125" style="3" customWidth="1"/>
    <col min="10731" max="10731" width="1.6328125" style="3" customWidth="1"/>
    <col min="10732" max="10732" width="11.7265625" style="3" bestFit="1" customWidth="1"/>
    <col min="10733" max="10733" width="13" style="3" bestFit="1" customWidth="1"/>
    <col min="10734" max="10737" width="11.7265625" style="3" bestFit="1" customWidth="1"/>
    <col min="10738" max="10738" width="10.453125" style="3" customWidth="1"/>
    <col min="10739" max="10739" width="0.90625" style="3" customWidth="1"/>
    <col min="10740" max="10740" width="5.6328125" style="3" customWidth="1"/>
    <col min="10741" max="10741" width="9" style="3" customWidth="1"/>
    <col min="10742" max="10742" width="5.6328125" style="3" customWidth="1"/>
    <col min="10743" max="10743" width="9" style="3" customWidth="1"/>
    <col min="10744" max="10744" width="5.6328125" style="3" customWidth="1"/>
    <col min="10745" max="10745" width="9" style="3" customWidth="1"/>
    <col min="10746" max="10746" width="5.6328125" style="3" customWidth="1"/>
    <col min="10747" max="10747" width="9" style="3" customWidth="1"/>
    <col min="10748" max="10748" width="5.6328125" style="3" customWidth="1"/>
    <col min="10749" max="10749" width="9" style="3" customWidth="1"/>
    <col min="10750" max="10750" width="9" style="3"/>
    <col min="10751" max="10751" width="0.90625" style="3" customWidth="1"/>
    <col min="10752" max="10752" width="4.453125" style="3" customWidth="1"/>
    <col min="10753" max="10753" width="9" style="3"/>
    <col min="10754" max="10754" width="11.08984375" style="3" customWidth="1"/>
    <col min="10755" max="10755" width="0.90625" style="3" customWidth="1"/>
    <col min="10756" max="10756" width="4.6328125" style="3" customWidth="1"/>
    <col min="10757" max="10757" width="22.6328125" style="3" customWidth="1"/>
    <col min="10758" max="10761" width="0" style="3" hidden="1" customWidth="1"/>
    <col min="10762" max="10977" width="9" style="3"/>
    <col min="10978" max="10978" width="5.7265625" style="3" customWidth="1"/>
    <col min="10979" max="10980" width="29.6328125" style="3" customWidth="1"/>
    <col min="10981" max="10981" width="10.26953125" style="3" customWidth="1"/>
    <col min="10982" max="10982" width="5.7265625" style="3" customWidth="1"/>
    <col min="10983" max="10983" width="13.6328125" style="3" customWidth="1"/>
    <col min="10984" max="10984" width="14.6328125" style="3" customWidth="1"/>
    <col min="10985" max="10985" width="5.08984375" style="3" customWidth="1"/>
    <col min="10986" max="10986" width="12.6328125" style="3" customWidth="1"/>
    <col min="10987" max="10987" width="1.6328125" style="3" customWidth="1"/>
    <col min="10988" max="10988" width="11.7265625" style="3" bestFit="1" customWidth="1"/>
    <col min="10989" max="10989" width="13" style="3" bestFit="1" customWidth="1"/>
    <col min="10990" max="10993" width="11.7265625" style="3" bestFit="1" customWidth="1"/>
    <col min="10994" max="10994" width="10.453125" style="3" customWidth="1"/>
    <col min="10995" max="10995" width="0.90625" style="3" customWidth="1"/>
    <col min="10996" max="10996" width="5.6328125" style="3" customWidth="1"/>
    <col min="10997" max="10997" width="9" style="3" customWidth="1"/>
    <col min="10998" max="10998" width="5.6328125" style="3" customWidth="1"/>
    <col min="10999" max="10999" width="9" style="3" customWidth="1"/>
    <col min="11000" max="11000" width="5.6328125" style="3" customWidth="1"/>
    <col min="11001" max="11001" width="9" style="3" customWidth="1"/>
    <col min="11002" max="11002" width="5.6328125" style="3" customWidth="1"/>
    <col min="11003" max="11003" width="9" style="3" customWidth="1"/>
    <col min="11004" max="11004" width="5.6328125" style="3" customWidth="1"/>
    <col min="11005" max="11005" width="9" style="3" customWidth="1"/>
    <col min="11006" max="11006" width="9" style="3"/>
    <col min="11007" max="11007" width="0.90625" style="3" customWidth="1"/>
    <col min="11008" max="11008" width="4.453125" style="3" customWidth="1"/>
    <col min="11009" max="11009" width="9" style="3"/>
    <col min="11010" max="11010" width="11.08984375" style="3" customWidth="1"/>
    <col min="11011" max="11011" width="0.90625" style="3" customWidth="1"/>
    <col min="11012" max="11012" width="4.6328125" style="3" customWidth="1"/>
    <col min="11013" max="11013" width="22.6328125" style="3" customWidth="1"/>
    <col min="11014" max="11017" width="0" style="3" hidden="1" customWidth="1"/>
    <col min="11018" max="11233" width="9" style="3"/>
    <col min="11234" max="11234" width="5.7265625" style="3" customWidth="1"/>
    <col min="11235" max="11236" width="29.6328125" style="3" customWidth="1"/>
    <col min="11237" max="11237" width="10.26953125" style="3" customWidth="1"/>
    <col min="11238" max="11238" width="5.7265625" style="3" customWidth="1"/>
    <col min="11239" max="11239" width="13.6328125" style="3" customWidth="1"/>
    <col min="11240" max="11240" width="14.6328125" style="3" customWidth="1"/>
    <col min="11241" max="11241" width="5.08984375" style="3" customWidth="1"/>
    <col min="11242" max="11242" width="12.6328125" style="3" customWidth="1"/>
    <col min="11243" max="11243" width="1.6328125" style="3" customWidth="1"/>
    <col min="11244" max="11244" width="11.7265625" style="3" bestFit="1" customWidth="1"/>
    <col min="11245" max="11245" width="13" style="3" bestFit="1" customWidth="1"/>
    <col min="11246" max="11249" width="11.7265625" style="3" bestFit="1" customWidth="1"/>
    <col min="11250" max="11250" width="10.453125" style="3" customWidth="1"/>
    <col min="11251" max="11251" width="0.90625" style="3" customWidth="1"/>
    <col min="11252" max="11252" width="5.6328125" style="3" customWidth="1"/>
    <col min="11253" max="11253" width="9" style="3" customWidth="1"/>
    <col min="11254" max="11254" width="5.6328125" style="3" customWidth="1"/>
    <col min="11255" max="11255" width="9" style="3" customWidth="1"/>
    <col min="11256" max="11256" width="5.6328125" style="3" customWidth="1"/>
    <col min="11257" max="11257" width="9" style="3" customWidth="1"/>
    <col min="11258" max="11258" width="5.6328125" style="3" customWidth="1"/>
    <col min="11259" max="11259" width="9" style="3" customWidth="1"/>
    <col min="11260" max="11260" width="5.6328125" style="3" customWidth="1"/>
    <col min="11261" max="11261" width="9" style="3" customWidth="1"/>
    <col min="11262" max="11262" width="9" style="3"/>
    <col min="11263" max="11263" width="0.90625" style="3" customWidth="1"/>
    <col min="11264" max="11264" width="4.453125" style="3" customWidth="1"/>
    <col min="11265" max="11265" width="9" style="3"/>
    <col min="11266" max="11266" width="11.08984375" style="3" customWidth="1"/>
    <col min="11267" max="11267" width="0.90625" style="3" customWidth="1"/>
    <col min="11268" max="11268" width="4.6328125" style="3" customWidth="1"/>
    <col min="11269" max="11269" width="22.6328125" style="3" customWidth="1"/>
    <col min="11270" max="11273" width="0" style="3" hidden="1" customWidth="1"/>
    <col min="11274" max="11489" width="9" style="3"/>
    <col min="11490" max="11490" width="5.7265625" style="3" customWidth="1"/>
    <col min="11491" max="11492" width="29.6328125" style="3" customWidth="1"/>
    <col min="11493" max="11493" width="10.26953125" style="3" customWidth="1"/>
    <col min="11494" max="11494" width="5.7265625" style="3" customWidth="1"/>
    <col min="11495" max="11495" width="13.6328125" style="3" customWidth="1"/>
    <col min="11496" max="11496" width="14.6328125" style="3" customWidth="1"/>
    <col min="11497" max="11497" width="5.08984375" style="3" customWidth="1"/>
    <col min="11498" max="11498" width="12.6328125" style="3" customWidth="1"/>
    <col min="11499" max="11499" width="1.6328125" style="3" customWidth="1"/>
    <col min="11500" max="11500" width="11.7265625" style="3" bestFit="1" customWidth="1"/>
    <col min="11501" max="11501" width="13" style="3" bestFit="1" customWidth="1"/>
    <col min="11502" max="11505" width="11.7265625" style="3" bestFit="1" customWidth="1"/>
    <col min="11506" max="11506" width="10.453125" style="3" customWidth="1"/>
    <col min="11507" max="11507" width="0.90625" style="3" customWidth="1"/>
    <col min="11508" max="11508" width="5.6328125" style="3" customWidth="1"/>
    <col min="11509" max="11509" width="9" style="3" customWidth="1"/>
    <col min="11510" max="11510" width="5.6328125" style="3" customWidth="1"/>
    <col min="11511" max="11511" width="9" style="3" customWidth="1"/>
    <col min="11512" max="11512" width="5.6328125" style="3" customWidth="1"/>
    <col min="11513" max="11513" width="9" style="3" customWidth="1"/>
    <col min="11514" max="11514" width="5.6328125" style="3" customWidth="1"/>
    <col min="11515" max="11515" width="9" style="3" customWidth="1"/>
    <col min="11516" max="11516" width="5.6328125" style="3" customWidth="1"/>
    <col min="11517" max="11517" width="9" style="3" customWidth="1"/>
    <col min="11518" max="11518" width="9" style="3"/>
    <col min="11519" max="11519" width="0.90625" style="3" customWidth="1"/>
    <col min="11520" max="11520" width="4.453125" style="3" customWidth="1"/>
    <col min="11521" max="11521" width="9" style="3"/>
    <col min="11522" max="11522" width="11.08984375" style="3" customWidth="1"/>
    <col min="11523" max="11523" width="0.90625" style="3" customWidth="1"/>
    <col min="11524" max="11524" width="4.6328125" style="3" customWidth="1"/>
    <col min="11525" max="11525" width="22.6328125" style="3" customWidth="1"/>
    <col min="11526" max="11529" width="0" style="3" hidden="1" customWidth="1"/>
    <col min="11530" max="11745" width="9" style="3"/>
    <col min="11746" max="11746" width="5.7265625" style="3" customWidth="1"/>
    <col min="11747" max="11748" width="29.6328125" style="3" customWidth="1"/>
    <col min="11749" max="11749" width="10.26953125" style="3" customWidth="1"/>
    <col min="11750" max="11750" width="5.7265625" style="3" customWidth="1"/>
    <col min="11751" max="11751" width="13.6328125" style="3" customWidth="1"/>
    <col min="11752" max="11752" width="14.6328125" style="3" customWidth="1"/>
    <col min="11753" max="11753" width="5.08984375" style="3" customWidth="1"/>
    <col min="11754" max="11754" width="12.6328125" style="3" customWidth="1"/>
    <col min="11755" max="11755" width="1.6328125" style="3" customWidth="1"/>
    <col min="11756" max="11756" width="11.7265625" style="3" bestFit="1" customWidth="1"/>
    <col min="11757" max="11757" width="13" style="3" bestFit="1" customWidth="1"/>
    <col min="11758" max="11761" width="11.7265625" style="3" bestFit="1" customWidth="1"/>
    <col min="11762" max="11762" width="10.453125" style="3" customWidth="1"/>
    <col min="11763" max="11763" width="0.90625" style="3" customWidth="1"/>
    <col min="11764" max="11764" width="5.6328125" style="3" customWidth="1"/>
    <col min="11765" max="11765" width="9" style="3" customWidth="1"/>
    <col min="11766" max="11766" width="5.6328125" style="3" customWidth="1"/>
    <col min="11767" max="11767" width="9" style="3" customWidth="1"/>
    <col min="11768" max="11768" width="5.6328125" style="3" customWidth="1"/>
    <col min="11769" max="11769" width="9" style="3" customWidth="1"/>
    <col min="11770" max="11770" width="5.6328125" style="3" customWidth="1"/>
    <col min="11771" max="11771" width="9" style="3" customWidth="1"/>
    <col min="11772" max="11772" width="5.6328125" style="3" customWidth="1"/>
    <col min="11773" max="11773" width="9" style="3" customWidth="1"/>
    <col min="11774" max="11774" width="9" style="3"/>
    <col min="11775" max="11775" width="0.90625" style="3" customWidth="1"/>
    <col min="11776" max="11776" width="4.453125" style="3" customWidth="1"/>
    <col min="11777" max="11777" width="9" style="3"/>
    <col min="11778" max="11778" width="11.08984375" style="3" customWidth="1"/>
    <col min="11779" max="11779" width="0.90625" style="3" customWidth="1"/>
    <col min="11780" max="11780" width="4.6328125" style="3" customWidth="1"/>
    <col min="11781" max="11781" width="22.6328125" style="3" customWidth="1"/>
    <col min="11782" max="11785" width="0" style="3" hidden="1" customWidth="1"/>
    <col min="11786" max="12001" width="9" style="3"/>
    <col min="12002" max="12002" width="5.7265625" style="3" customWidth="1"/>
    <col min="12003" max="12004" width="29.6328125" style="3" customWidth="1"/>
    <col min="12005" max="12005" width="10.26953125" style="3" customWidth="1"/>
    <col min="12006" max="12006" width="5.7265625" style="3" customWidth="1"/>
    <col min="12007" max="12007" width="13.6328125" style="3" customWidth="1"/>
    <col min="12008" max="12008" width="14.6328125" style="3" customWidth="1"/>
    <col min="12009" max="12009" width="5.08984375" style="3" customWidth="1"/>
    <col min="12010" max="12010" width="12.6328125" style="3" customWidth="1"/>
    <col min="12011" max="12011" width="1.6328125" style="3" customWidth="1"/>
    <col min="12012" max="12012" width="11.7265625" style="3" bestFit="1" customWidth="1"/>
    <col min="12013" max="12013" width="13" style="3" bestFit="1" customWidth="1"/>
    <col min="12014" max="12017" width="11.7265625" style="3" bestFit="1" customWidth="1"/>
    <col min="12018" max="12018" width="10.453125" style="3" customWidth="1"/>
    <col min="12019" max="12019" width="0.90625" style="3" customWidth="1"/>
    <col min="12020" max="12020" width="5.6328125" style="3" customWidth="1"/>
    <col min="12021" max="12021" width="9" style="3" customWidth="1"/>
    <col min="12022" max="12022" width="5.6328125" style="3" customWidth="1"/>
    <col min="12023" max="12023" width="9" style="3" customWidth="1"/>
    <col min="12024" max="12024" width="5.6328125" style="3" customWidth="1"/>
    <col min="12025" max="12025" width="9" style="3" customWidth="1"/>
    <col min="12026" max="12026" width="5.6328125" style="3" customWidth="1"/>
    <col min="12027" max="12027" width="9" style="3" customWidth="1"/>
    <col min="12028" max="12028" width="5.6328125" style="3" customWidth="1"/>
    <col min="12029" max="12029" width="9" style="3" customWidth="1"/>
    <col min="12030" max="12030" width="9" style="3"/>
    <col min="12031" max="12031" width="0.90625" style="3" customWidth="1"/>
    <col min="12032" max="12032" width="4.453125" style="3" customWidth="1"/>
    <col min="12033" max="12033" width="9" style="3"/>
    <col min="12034" max="12034" width="11.08984375" style="3" customWidth="1"/>
    <col min="12035" max="12035" width="0.90625" style="3" customWidth="1"/>
    <col min="12036" max="12036" width="4.6328125" style="3" customWidth="1"/>
    <col min="12037" max="12037" width="22.6328125" style="3" customWidth="1"/>
    <col min="12038" max="12041" width="0" style="3" hidden="1" customWidth="1"/>
    <col min="12042" max="12257" width="9" style="3"/>
    <col min="12258" max="12258" width="5.7265625" style="3" customWidth="1"/>
    <col min="12259" max="12260" width="29.6328125" style="3" customWidth="1"/>
    <col min="12261" max="12261" width="10.26953125" style="3" customWidth="1"/>
    <col min="12262" max="12262" width="5.7265625" style="3" customWidth="1"/>
    <col min="12263" max="12263" width="13.6328125" style="3" customWidth="1"/>
    <col min="12264" max="12264" width="14.6328125" style="3" customWidth="1"/>
    <col min="12265" max="12265" width="5.08984375" style="3" customWidth="1"/>
    <col min="12266" max="12266" width="12.6328125" style="3" customWidth="1"/>
    <col min="12267" max="12267" width="1.6328125" style="3" customWidth="1"/>
    <col min="12268" max="12268" width="11.7265625" style="3" bestFit="1" customWidth="1"/>
    <col min="12269" max="12269" width="13" style="3" bestFit="1" customWidth="1"/>
    <col min="12270" max="12273" width="11.7265625" style="3" bestFit="1" customWidth="1"/>
    <col min="12274" max="12274" width="10.453125" style="3" customWidth="1"/>
    <col min="12275" max="12275" width="0.90625" style="3" customWidth="1"/>
    <col min="12276" max="12276" width="5.6328125" style="3" customWidth="1"/>
    <col min="12277" max="12277" width="9" style="3" customWidth="1"/>
    <col min="12278" max="12278" width="5.6328125" style="3" customWidth="1"/>
    <col min="12279" max="12279" width="9" style="3" customWidth="1"/>
    <col min="12280" max="12280" width="5.6328125" style="3" customWidth="1"/>
    <col min="12281" max="12281" width="9" style="3" customWidth="1"/>
    <col min="12282" max="12282" width="5.6328125" style="3" customWidth="1"/>
    <col min="12283" max="12283" width="9" style="3" customWidth="1"/>
    <col min="12284" max="12284" width="5.6328125" style="3" customWidth="1"/>
    <col min="12285" max="12285" width="9" style="3" customWidth="1"/>
    <col min="12286" max="12286" width="9" style="3"/>
    <col min="12287" max="12287" width="0.90625" style="3" customWidth="1"/>
    <col min="12288" max="12288" width="4.453125" style="3" customWidth="1"/>
    <col min="12289" max="12289" width="9" style="3"/>
    <col min="12290" max="12290" width="11.08984375" style="3" customWidth="1"/>
    <col min="12291" max="12291" width="0.90625" style="3" customWidth="1"/>
    <col min="12292" max="12292" width="4.6328125" style="3" customWidth="1"/>
    <col min="12293" max="12293" width="22.6328125" style="3" customWidth="1"/>
    <col min="12294" max="12297" width="0" style="3" hidden="1" customWidth="1"/>
    <col min="12298" max="12513" width="9" style="3"/>
    <col min="12514" max="12514" width="5.7265625" style="3" customWidth="1"/>
    <col min="12515" max="12516" width="29.6328125" style="3" customWidth="1"/>
    <col min="12517" max="12517" width="10.26953125" style="3" customWidth="1"/>
    <col min="12518" max="12518" width="5.7265625" style="3" customWidth="1"/>
    <col min="12519" max="12519" width="13.6328125" style="3" customWidth="1"/>
    <col min="12520" max="12520" width="14.6328125" style="3" customWidth="1"/>
    <col min="12521" max="12521" width="5.08984375" style="3" customWidth="1"/>
    <col min="12522" max="12522" width="12.6328125" style="3" customWidth="1"/>
    <col min="12523" max="12523" width="1.6328125" style="3" customWidth="1"/>
    <col min="12524" max="12524" width="11.7265625" style="3" bestFit="1" customWidth="1"/>
    <col min="12525" max="12525" width="13" style="3" bestFit="1" customWidth="1"/>
    <col min="12526" max="12529" width="11.7265625" style="3" bestFit="1" customWidth="1"/>
    <col min="12530" max="12530" width="10.453125" style="3" customWidth="1"/>
    <col min="12531" max="12531" width="0.90625" style="3" customWidth="1"/>
    <col min="12532" max="12532" width="5.6328125" style="3" customWidth="1"/>
    <col min="12533" max="12533" width="9" style="3" customWidth="1"/>
    <col min="12534" max="12534" width="5.6328125" style="3" customWidth="1"/>
    <col min="12535" max="12535" width="9" style="3" customWidth="1"/>
    <col min="12536" max="12536" width="5.6328125" style="3" customWidth="1"/>
    <col min="12537" max="12537" width="9" style="3" customWidth="1"/>
    <col min="12538" max="12538" width="5.6328125" style="3" customWidth="1"/>
    <col min="12539" max="12539" width="9" style="3" customWidth="1"/>
    <col min="12540" max="12540" width="5.6328125" style="3" customWidth="1"/>
    <col min="12541" max="12541" width="9" style="3" customWidth="1"/>
    <col min="12542" max="12542" width="9" style="3"/>
    <col min="12543" max="12543" width="0.90625" style="3" customWidth="1"/>
    <col min="12544" max="12544" width="4.453125" style="3" customWidth="1"/>
    <col min="12545" max="12545" width="9" style="3"/>
    <col min="12546" max="12546" width="11.08984375" style="3" customWidth="1"/>
    <col min="12547" max="12547" width="0.90625" style="3" customWidth="1"/>
    <col min="12548" max="12548" width="4.6328125" style="3" customWidth="1"/>
    <col min="12549" max="12549" width="22.6328125" style="3" customWidth="1"/>
    <col min="12550" max="12553" width="0" style="3" hidden="1" customWidth="1"/>
    <col min="12554" max="12769" width="9" style="3"/>
    <col min="12770" max="12770" width="5.7265625" style="3" customWidth="1"/>
    <col min="12771" max="12772" width="29.6328125" style="3" customWidth="1"/>
    <col min="12773" max="12773" width="10.26953125" style="3" customWidth="1"/>
    <col min="12774" max="12774" width="5.7265625" style="3" customWidth="1"/>
    <col min="12775" max="12775" width="13.6328125" style="3" customWidth="1"/>
    <col min="12776" max="12776" width="14.6328125" style="3" customWidth="1"/>
    <col min="12777" max="12777" width="5.08984375" style="3" customWidth="1"/>
    <col min="12778" max="12778" width="12.6328125" style="3" customWidth="1"/>
    <col min="12779" max="12779" width="1.6328125" style="3" customWidth="1"/>
    <col min="12780" max="12780" width="11.7265625" style="3" bestFit="1" customWidth="1"/>
    <col min="12781" max="12781" width="13" style="3" bestFit="1" customWidth="1"/>
    <col min="12782" max="12785" width="11.7265625" style="3" bestFit="1" customWidth="1"/>
    <col min="12786" max="12786" width="10.453125" style="3" customWidth="1"/>
    <col min="12787" max="12787" width="0.90625" style="3" customWidth="1"/>
    <col min="12788" max="12788" width="5.6328125" style="3" customWidth="1"/>
    <col min="12789" max="12789" width="9" style="3" customWidth="1"/>
    <col min="12790" max="12790" width="5.6328125" style="3" customWidth="1"/>
    <col min="12791" max="12791" width="9" style="3" customWidth="1"/>
    <col min="12792" max="12792" width="5.6328125" style="3" customWidth="1"/>
    <col min="12793" max="12793" width="9" style="3" customWidth="1"/>
    <col min="12794" max="12794" width="5.6328125" style="3" customWidth="1"/>
    <col min="12795" max="12795" width="9" style="3" customWidth="1"/>
    <col min="12796" max="12796" width="5.6328125" style="3" customWidth="1"/>
    <col min="12797" max="12797" width="9" style="3" customWidth="1"/>
    <col min="12798" max="12798" width="9" style="3"/>
    <col min="12799" max="12799" width="0.90625" style="3" customWidth="1"/>
    <col min="12800" max="12800" width="4.453125" style="3" customWidth="1"/>
    <col min="12801" max="12801" width="9" style="3"/>
    <col min="12802" max="12802" width="11.08984375" style="3" customWidth="1"/>
    <col min="12803" max="12803" width="0.90625" style="3" customWidth="1"/>
    <col min="12804" max="12804" width="4.6328125" style="3" customWidth="1"/>
    <col min="12805" max="12805" width="22.6328125" style="3" customWidth="1"/>
    <col min="12806" max="12809" width="0" style="3" hidden="1" customWidth="1"/>
    <col min="12810" max="13025" width="9" style="3"/>
    <col min="13026" max="13026" width="5.7265625" style="3" customWidth="1"/>
    <col min="13027" max="13028" width="29.6328125" style="3" customWidth="1"/>
    <col min="13029" max="13029" width="10.26953125" style="3" customWidth="1"/>
    <col min="13030" max="13030" width="5.7265625" style="3" customWidth="1"/>
    <col min="13031" max="13031" width="13.6328125" style="3" customWidth="1"/>
    <col min="13032" max="13032" width="14.6328125" style="3" customWidth="1"/>
    <col min="13033" max="13033" width="5.08984375" style="3" customWidth="1"/>
    <col min="13034" max="13034" width="12.6328125" style="3" customWidth="1"/>
    <col min="13035" max="13035" width="1.6328125" style="3" customWidth="1"/>
    <col min="13036" max="13036" width="11.7265625" style="3" bestFit="1" customWidth="1"/>
    <col min="13037" max="13037" width="13" style="3" bestFit="1" customWidth="1"/>
    <col min="13038" max="13041" width="11.7265625" style="3" bestFit="1" customWidth="1"/>
    <col min="13042" max="13042" width="10.453125" style="3" customWidth="1"/>
    <col min="13043" max="13043" width="0.90625" style="3" customWidth="1"/>
    <col min="13044" max="13044" width="5.6328125" style="3" customWidth="1"/>
    <col min="13045" max="13045" width="9" style="3" customWidth="1"/>
    <col min="13046" max="13046" width="5.6328125" style="3" customWidth="1"/>
    <col min="13047" max="13047" width="9" style="3" customWidth="1"/>
    <col min="13048" max="13048" width="5.6328125" style="3" customWidth="1"/>
    <col min="13049" max="13049" width="9" style="3" customWidth="1"/>
    <col min="13050" max="13050" width="5.6328125" style="3" customWidth="1"/>
    <col min="13051" max="13051" width="9" style="3" customWidth="1"/>
    <col min="13052" max="13052" width="5.6328125" style="3" customWidth="1"/>
    <col min="13053" max="13053" width="9" style="3" customWidth="1"/>
    <col min="13054" max="13054" width="9" style="3"/>
    <col min="13055" max="13055" width="0.90625" style="3" customWidth="1"/>
    <col min="13056" max="13056" width="4.453125" style="3" customWidth="1"/>
    <col min="13057" max="13057" width="9" style="3"/>
    <col min="13058" max="13058" width="11.08984375" style="3" customWidth="1"/>
    <col min="13059" max="13059" width="0.90625" style="3" customWidth="1"/>
    <col min="13060" max="13060" width="4.6328125" style="3" customWidth="1"/>
    <col min="13061" max="13061" width="22.6328125" style="3" customWidth="1"/>
    <col min="13062" max="13065" width="0" style="3" hidden="1" customWidth="1"/>
    <col min="13066" max="13281" width="9" style="3"/>
    <col min="13282" max="13282" width="5.7265625" style="3" customWidth="1"/>
    <col min="13283" max="13284" width="29.6328125" style="3" customWidth="1"/>
    <col min="13285" max="13285" width="10.26953125" style="3" customWidth="1"/>
    <col min="13286" max="13286" width="5.7265625" style="3" customWidth="1"/>
    <col min="13287" max="13287" width="13.6328125" style="3" customWidth="1"/>
    <col min="13288" max="13288" width="14.6328125" style="3" customWidth="1"/>
    <col min="13289" max="13289" width="5.08984375" style="3" customWidth="1"/>
    <col min="13290" max="13290" width="12.6328125" style="3" customWidth="1"/>
    <col min="13291" max="13291" width="1.6328125" style="3" customWidth="1"/>
    <col min="13292" max="13292" width="11.7265625" style="3" bestFit="1" customWidth="1"/>
    <col min="13293" max="13293" width="13" style="3" bestFit="1" customWidth="1"/>
    <col min="13294" max="13297" width="11.7265625" style="3" bestFit="1" customWidth="1"/>
    <col min="13298" max="13298" width="10.453125" style="3" customWidth="1"/>
    <col min="13299" max="13299" width="0.90625" style="3" customWidth="1"/>
    <col min="13300" max="13300" width="5.6328125" style="3" customWidth="1"/>
    <col min="13301" max="13301" width="9" style="3" customWidth="1"/>
    <col min="13302" max="13302" width="5.6328125" style="3" customWidth="1"/>
    <col min="13303" max="13303" width="9" style="3" customWidth="1"/>
    <col min="13304" max="13304" width="5.6328125" style="3" customWidth="1"/>
    <col min="13305" max="13305" width="9" style="3" customWidth="1"/>
    <col min="13306" max="13306" width="5.6328125" style="3" customWidth="1"/>
    <col min="13307" max="13307" width="9" style="3" customWidth="1"/>
    <col min="13308" max="13308" width="5.6328125" style="3" customWidth="1"/>
    <col min="13309" max="13309" width="9" style="3" customWidth="1"/>
    <col min="13310" max="13310" width="9" style="3"/>
    <col min="13311" max="13311" width="0.90625" style="3" customWidth="1"/>
    <col min="13312" max="13312" width="4.453125" style="3" customWidth="1"/>
    <col min="13313" max="13313" width="9" style="3"/>
    <col min="13314" max="13314" width="11.08984375" style="3" customWidth="1"/>
    <col min="13315" max="13315" width="0.90625" style="3" customWidth="1"/>
    <col min="13316" max="13316" width="4.6328125" style="3" customWidth="1"/>
    <col min="13317" max="13317" width="22.6328125" style="3" customWidth="1"/>
    <col min="13318" max="13321" width="0" style="3" hidden="1" customWidth="1"/>
    <col min="13322" max="13537" width="9" style="3"/>
    <col min="13538" max="13538" width="5.7265625" style="3" customWidth="1"/>
    <col min="13539" max="13540" width="29.6328125" style="3" customWidth="1"/>
    <col min="13541" max="13541" width="10.26953125" style="3" customWidth="1"/>
    <col min="13542" max="13542" width="5.7265625" style="3" customWidth="1"/>
    <col min="13543" max="13543" width="13.6328125" style="3" customWidth="1"/>
    <col min="13544" max="13544" width="14.6328125" style="3" customWidth="1"/>
    <col min="13545" max="13545" width="5.08984375" style="3" customWidth="1"/>
    <col min="13546" max="13546" width="12.6328125" style="3" customWidth="1"/>
    <col min="13547" max="13547" width="1.6328125" style="3" customWidth="1"/>
    <col min="13548" max="13548" width="11.7265625" style="3" bestFit="1" customWidth="1"/>
    <col min="13549" max="13549" width="13" style="3" bestFit="1" customWidth="1"/>
    <col min="13550" max="13553" width="11.7265625" style="3" bestFit="1" customWidth="1"/>
    <col min="13554" max="13554" width="10.453125" style="3" customWidth="1"/>
    <col min="13555" max="13555" width="0.90625" style="3" customWidth="1"/>
    <col min="13556" max="13556" width="5.6328125" style="3" customWidth="1"/>
    <col min="13557" max="13557" width="9" style="3" customWidth="1"/>
    <col min="13558" max="13558" width="5.6328125" style="3" customWidth="1"/>
    <col min="13559" max="13559" width="9" style="3" customWidth="1"/>
    <col min="13560" max="13560" width="5.6328125" style="3" customWidth="1"/>
    <col min="13561" max="13561" width="9" style="3" customWidth="1"/>
    <col min="13562" max="13562" width="5.6328125" style="3" customWidth="1"/>
    <col min="13563" max="13563" width="9" style="3" customWidth="1"/>
    <col min="13564" max="13564" width="5.6328125" style="3" customWidth="1"/>
    <col min="13565" max="13565" width="9" style="3" customWidth="1"/>
    <col min="13566" max="13566" width="9" style="3"/>
    <col min="13567" max="13567" width="0.90625" style="3" customWidth="1"/>
    <col min="13568" max="13568" width="4.453125" style="3" customWidth="1"/>
    <col min="13569" max="13569" width="9" style="3"/>
    <col min="13570" max="13570" width="11.08984375" style="3" customWidth="1"/>
    <col min="13571" max="13571" width="0.90625" style="3" customWidth="1"/>
    <col min="13572" max="13572" width="4.6328125" style="3" customWidth="1"/>
    <col min="13573" max="13573" width="22.6328125" style="3" customWidth="1"/>
    <col min="13574" max="13577" width="0" style="3" hidden="1" customWidth="1"/>
    <col min="13578" max="13793" width="9" style="3"/>
    <col min="13794" max="13794" width="5.7265625" style="3" customWidth="1"/>
    <col min="13795" max="13796" width="29.6328125" style="3" customWidth="1"/>
    <col min="13797" max="13797" width="10.26953125" style="3" customWidth="1"/>
    <col min="13798" max="13798" width="5.7265625" style="3" customWidth="1"/>
    <col min="13799" max="13799" width="13.6328125" style="3" customWidth="1"/>
    <col min="13800" max="13800" width="14.6328125" style="3" customWidth="1"/>
    <col min="13801" max="13801" width="5.08984375" style="3" customWidth="1"/>
    <col min="13802" max="13802" width="12.6328125" style="3" customWidth="1"/>
    <col min="13803" max="13803" width="1.6328125" style="3" customWidth="1"/>
    <col min="13804" max="13804" width="11.7265625" style="3" bestFit="1" customWidth="1"/>
    <col min="13805" max="13805" width="13" style="3" bestFit="1" customWidth="1"/>
    <col min="13806" max="13809" width="11.7265625" style="3" bestFit="1" customWidth="1"/>
    <col min="13810" max="13810" width="10.453125" style="3" customWidth="1"/>
    <col min="13811" max="13811" width="0.90625" style="3" customWidth="1"/>
    <col min="13812" max="13812" width="5.6328125" style="3" customWidth="1"/>
    <col min="13813" max="13813" width="9" style="3" customWidth="1"/>
    <col min="13814" max="13814" width="5.6328125" style="3" customWidth="1"/>
    <col min="13815" max="13815" width="9" style="3" customWidth="1"/>
    <col min="13816" max="13816" width="5.6328125" style="3" customWidth="1"/>
    <col min="13817" max="13817" width="9" style="3" customWidth="1"/>
    <col min="13818" max="13818" width="5.6328125" style="3" customWidth="1"/>
    <col min="13819" max="13819" width="9" style="3" customWidth="1"/>
    <col min="13820" max="13820" width="5.6328125" style="3" customWidth="1"/>
    <col min="13821" max="13821" width="9" style="3" customWidth="1"/>
    <col min="13822" max="13822" width="9" style="3"/>
    <col min="13823" max="13823" width="0.90625" style="3" customWidth="1"/>
    <col min="13824" max="13824" width="4.453125" style="3" customWidth="1"/>
    <col min="13825" max="13825" width="9" style="3"/>
    <col min="13826" max="13826" width="11.08984375" style="3" customWidth="1"/>
    <col min="13827" max="13827" width="0.90625" style="3" customWidth="1"/>
    <col min="13828" max="13828" width="4.6328125" style="3" customWidth="1"/>
    <col min="13829" max="13829" width="22.6328125" style="3" customWidth="1"/>
    <col min="13830" max="13833" width="0" style="3" hidden="1" customWidth="1"/>
    <col min="13834" max="14049" width="9" style="3"/>
    <col min="14050" max="14050" width="5.7265625" style="3" customWidth="1"/>
    <col min="14051" max="14052" width="29.6328125" style="3" customWidth="1"/>
    <col min="14053" max="14053" width="10.26953125" style="3" customWidth="1"/>
    <col min="14054" max="14054" width="5.7265625" style="3" customWidth="1"/>
    <col min="14055" max="14055" width="13.6328125" style="3" customWidth="1"/>
    <col min="14056" max="14056" width="14.6328125" style="3" customWidth="1"/>
    <col min="14057" max="14057" width="5.08984375" style="3" customWidth="1"/>
    <col min="14058" max="14058" width="12.6328125" style="3" customWidth="1"/>
    <col min="14059" max="14059" width="1.6328125" style="3" customWidth="1"/>
    <col min="14060" max="14060" width="11.7265625" style="3" bestFit="1" customWidth="1"/>
    <col min="14061" max="14061" width="13" style="3" bestFit="1" customWidth="1"/>
    <col min="14062" max="14065" width="11.7265625" style="3" bestFit="1" customWidth="1"/>
    <col min="14066" max="14066" width="10.453125" style="3" customWidth="1"/>
    <col min="14067" max="14067" width="0.90625" style="3" customWidth="1"/>
    <col min="14068" max="14068" width="5.6328125" style="3" customWidth="1"/>
    <col min="14069" max="14069" width="9" style="3" customWidth="1"/>
    <col min="14070" max="14070" width="5.6328125" style="3" customWidth="1"/>
    <col min="14071" max="14071" width="9" style="3" customWidth="1"/>
    <col min="14072" max="14072" width="5.6328125" style="3" customWidth="1"/>
    <col min="14073" max="14073" width="9" style="3" customWidth="1"/>
    <col min="14074" max="14074" width="5.6328125" style="3" customWidth="1"/>
    <col min="14075" max="14075" width="9" style="3" customWidth="1"/>
    <col min="14076" max="14076" width="5.6328125" style="3" customWidth="1"/>
    <col min="14077" max="14077" width="9" style="3" customWidth="1"/>
    <col min="14078" max="14078" width="9" style="3"/>
    <col min="14079" max="14079" width="0.90625" style="3" customWidth="1"/>
    <col min="14080" max="14080" width="4.453125" style="3" customWidth="1"/>
    <col min="14081" max="14081" width="9" style="3"/>
    <col min="14082" max="14082" width="11.08984375" style="3" customWidth="1"/>
    <col min="14083" max="14083" width="0.90625" style="3" customWidth="1"/>
    <col min="14084" max="14084" width="4.6328125" style="3" customWidth="1"/>
    <col min="14085" max="14085" width="22.6328125" style="3" customWidth="1"/>
    <col min="14086" max="14089" width="0" style="3" hidden="1" customWidth="1"/>
    <col min="14090" max="14305" width="9" style="3"/>
    <col min="14306" max="14306" width="5.7265625" style="3" customWidth="1"/>
    <col min="14307" max="14308" width="29.6328125" style="3" customWidth="1"/>
    <col min="14309" max="14309" width="10.26953125" style="3" customWidth="1"/>
    <col min="14310" max="14310" width="5.7265625" style="3" customWidth="1"/>
    <col min="14311" max="14311" width="13.6328125" style="3" customWidth="1"/>
    <col min="14312" max="14312" width="14.6328125" style="3" customWidth="1"/>
    <col min="14313" max="14313" width="5.08984375" style="3" customWidth="1"/>
    <col min="14314" max="14314" width="12.6328125" style="3" customWidth="1"/>
    <col min="14315" max="14315" width="1.6328125" style="3" customWidth="1"/>
    <col min="14316" max="14316" width="11.7265625" style="3" bestFit="1" customWidth="1"/>
    <col min="14317" max="14317" width="13" style="3" bestFit="1" customWidth="1"/>
    <col min="14318" max="14321" width="11.7265625" style="3" bestFit="1" customWidth="1"/>
    <col min="14322" max="14322" width="10.453125" style="3" customWidth="1"/>
    <col min="14323" max="14323" width="0.90625" style="3" customWidth="1"/>
    <col min="14324" max="14324" width="5.6328125" style="3" customWidth="1"/>
    <col min="14325" max="14325" width="9" style="3" customWidth="1"/>
    <col min="14326" max="14326" width="5.6328125" style="3" customWidth="1"/>
    <col min="14327" max="14327" width="9" style="3" customWidth="1"/>
    <col min="14328" max="14328" width="5.6328125" style="3" customWidth="1"/>
    <col min="14329" max="14329" width="9" style="3" customWidth="1"/>
    <col min="14330" max="14330" width="5.6328125" style="3" customWidth="1"/>
    <col min="14331" max="14331" width="9" style="3" customWidth="1"/>
    <col min="14332" max="14332" width="5.6328125" style="3" customWidth="1"/>
    <col min="14333" max="14333" width="9" style="3" customWidth="1"/>
    <col min="14334" max="14334" width="9" style="3"/>
    <col min="14335" max="14335" width="0.90625" style="3" customWidth="1"/>
    <col min="14336" max="14336" width="4.453125" style="3" customWidth="1"/>
    <col min="14337" max="14337" width="9" style="3"/>
    <col min="14338" max="14338" width="11.08984375" style="3" customWidth="1"/>
    <col min="14339" max="14339" width="0.90625" style="3" customWidth="1"/>
    <col min="14340" max="14340" width="4.6328125" style="3" customWidth="1"/>
    <col min="14341" max="14341" width="22.6328125" style="3" customWidth="1"/>
    <col min="14342" max="14345" width="0" style="3" hidden="1" customWidth="1"/>
    <col min="14346" max="14561" width="9" style="3"/>
    <col min="14562" max="14562" width="5.7265625" style="3" customWidth="1"/>
    <col min="14563" max="14564" width="29.6328125" style="3" customWidth="1"/>
    <col min="14565" max="14565" width="10.26953125" style="3" customWidth="1"/>
    <col min="14566" max="14566" width="5.7265625" style="3" customWidth="1"/>
    <col min="14567" max="14567" width="13.6328125" style="3" customWidth="1"/>
    <col min="14568" max="14568" width="14.6328125" style="3" customWidth="1"/>
    <col min="14569" max="14569" width="5.08984375" style="3" customWidth="1"/>
    <col min="14570" max="14570" width="12.6328125" style="3" customWidth="1"/>
    <col min="14571" max="14571" width="1.6328125" style="3" customWidth="1"/>
    <col min="14572" max="14572" width="11.7265625" style="3" bestFit="1" customWidth="1"/>
    <col min="14573" max="14573" width="13" style="3" bestFit="1" customWidth="1"/>
    <col min="14574" max="14577" width="11.7265625" style="3" bestFit="1" customWidth="1"/>
    <col min="14578" max="14578" width="10.453125" style="3" customWidth="1"/>
    <col min="14579" max="14579" width="0.90625" style="3" customWidth="1"/>
    <col min="14580" max="14580" width="5.6328125" style="3" customWidth="1"/>
    <col min="14581" max="14581" width="9" style="3" customWidth="1"/>
    <col min="14582" max="14582" width="5.6328125" style="3" customWidth="1"/>
    <col min="14583" max="14583" width="9" style="3" customWidth="1"/>
    <col min="14584" max="14584" width="5.6328125" style="3" customWidth="1"/>
    <col min="14585" max="14585" width="9" style="3" customWidth="1"/>
    <col min="14586" max="14586" width="5.6328125" style="3" customWidth="1"/>
    <col min="14587" max="14587" width="9" style="3" customWidth="1"/>
    <col min="14588" max="14588" width="5.6328125" style="3" customWidth="1"/>
    <col min="14589" max="14589" width="9" style="3" customWidth="1"/>
    <col min="14590" max="14590" width="9" style="3"/>
    <col min="14591" max="14591" width="0.90625" style="3" customWidth="1"/>
    <col min="14592" max="14592" width="4.453125" style="3" customWidth="1"/>
    <col min="14593" max="14593" width="9" style="3"/>
    <col min="14594" max="14594" width="11.08984375" style="3" customWidth="1"/>
    <col min="14595" max="14595" width="0.90625" style="3" customWidth="1"/>
    <col min="14596" max="14596" width="4.6328125" style="3" customWidth="1"/>
    <col min="14597" max="14597" width="22.6328125" style="3" customWidth="1"/>
    <col min="14598" max="14601" width="0" style="3" hidden="1" customWidth="1"/>
    <col min="14602" max="14817" width="9" style="3"/>
    <col min="14818" max="14818" width="5.7265625" style="3" customWidth="1"/>
    <col min="14819" max="14820" width="29.6328125" style="3" customWidth="1"/>
    <col min="14821" max="14821" width="10.26953125" style="3" customWidth="1"/>
    <col min="14822" max="14822" width="5.7265625" style="3" customWidth="1"/>
    <col min="14823" max="14823" width="13.6328125" style="3" customWidth="1"/>
    <col min="14824" max="14824" width="14.6328125" style="3" customWidth="1"/>
    <col min="14825" max="14825" width="5.08984375" style="3" customWidth="1"/>
    <col min="14826" max="14826" width="12.6328125" style="3" customWidth="1"/>
    <col min="14827" max="14827" width="1.6328125" style="3" customWidth="1"/>
    <col min="14828" max="14828" width="11.7265625" style="3" bestFit="1" customWidth="1"/>
    <col min="14829" max="14829" width="13" style="3" bestFit="1" customWidth="1"/>
    <col min="14830" max="14833" width="11.7265625" style="3" bestFit="1" customWidth="1"/>
    <col min="14834" max="14834" width="10.453125" style="3" customWidth="1"/>
    <col min="14835" max="14835" width="0.90625" style="3" customWidth="1"/>
    <col min="14836" max="14836" width="5.6328125" style="3" customWidth="1"/>
    <col min="14837" max="14837" width="9" style="3" customWidth="1"/>
    <col min="14838" max="14838" width="5.6328125" style="3" customWidth="1"/>
    <col min="14839" max="14839" width="9" style="3" customWidth="1"/>
    <col min="14840" max="14840" width="5.6328125" style="3" customWidth="1"/>
    <col min="14841" max="14841" width="9" style="3" customWidth="1"/>
    <col min="14842" max="14842" width="5.6328125" style="3" customWidth="1"/>
    <col min="14843" max="14843" width="9" style="3" customWidth="1"/>
    <col min="14844" max="14844" width="5.6328125" style="3" customWidth="1"/>
    <col min="14845" max="14845" width="9" style="3" customWidth="1"/>
    <col min="14846" max="14846" width="9" style="3"/>
    <col min="14847" max="14847" width="0.90625" style="3" customWidth="1"/>
    <col min="14848" max="14848" width="4.453125" style="3" customWidth="1"/>
    <col min="14849" max="14849" width="9" style="3"/>
    <col min="14850" max="14850" width="11.08984375" style="3" customWidth="1"/>
    <col min="14851" max="14851" width="0.90625" style="3" customWidth="1"/>
    <col min="14852" max="14852" width="4.6328125" style="3" customWidth="1"/>
    <col min="14853" max="14853" width="22.6328125" style="3" customWidth="1"/>
    <col min="14854" max="14857" width="0" style="3" hidden="1" customWidth="1"/>
    <col min="14858" max="15073" width="9" style="3"/>
    <col min="15074" max="15074" width="5.7265625" style="3" customWidth="1"/>
    <col min="15075" max="15076" width="29.6328125" style="3" customWidth="1"/>
    <col min="15077" max="15077" width="10.26953125" style="3" customWidth="1"/>
    <col min="15078" max="15078" width="5.7265625" style="3" customWidth="1"/>
    <col min="15079" max="15079" width="13.6328125" style="3" customWidth="1"/>
    <col min="15080" max="15080" width="14.6328125" style="3" customWidth="1"/>
    <col min="15081" max="15081" width="5.08984375" style="3" customWidth="1"/>
    <col min="15082" max="15082" width="12.6328125" style="3" customWidth="1"/>
    <col min="15083" max="15083" width="1.6328125" style="3" customWidth="1"/>
    <col min="15084" max="15084" width="11.7265625" style="3" bestFit="1" customWidth="1"/>
    <col min="15085" max="15085" width="13" style="3" bestFit="1" customWidth="1"/>
    <col min="15086" max="15089" width="11.7265625" style="3" bestFit="1" customWidth="1"/>
    <col min="15090" max="15090" width="10.453125" style="3" customWidth="1"/>
    <col min="15091" max="15091" width="0.90625" style="3" customWidth="1"/>
    <col min="15092" max="15092" width="5.6328125" style="3" customWidth="1"/>
    <col min="15093" max="15093" width="9" style="3" customWidth="1"/>
    <col min="15094" max="15094" width="5.6328125" style="3" customWidth="1"/>
    <col min="15095" max="15095" width="9" style="3" customWidth="1"/>
    <col min="15096" max="15096" width="5.6328125" style="3" customWidth="1"/>
    <col min="15097" max="15097" width="9" style="3" customWidth="1"/>
    <col min="15098" max="15098" width="5.6328125" style="3" customWidth="1"/>
    <col min="15099" max="15099" width="9" style="3" customWidth="1"/>
    <col min="15100" max="15100" width="5.6328125" style="3" customWidth="1"/>
    <col min="15101" max="15101" width="9" style="3" customWidth="1"/>
    <col min="15102" max="15102" width="9" style="3"/>
    <col min="15103" max="15103" width="0.90625" style="3" customWidth="1"/>
    <col min="15104" max="15104" width="4.453125" style="3" customWidth="1"/>
    <col min="15105" max="15105" width="9" style="3"/>
    <col min="15106" max="15106" width="11.08984375" style="3" customWidth="1"/>
    <col min="15107" max="15107" width="0.90625" style="3" customWidth="1"/>
    <col min="15108" max="15108" width="4.6328125" style="3" customWidth="1"/>
    <col min="15109" max="15109" width="22.6328125" style="3" customWidth="1"/>
    <col min="15110" max="15113" width="0" style="3" hidden="1" customWidth="1"/>
    <col min="15114" max="15329" width="9" style="3"/>
    <col min="15330" max="15330" width="5.7265625" style="3" customWidth="1"/>
    <col min="15331" max="15332" width="29.6328125" style="3" customWidth="1"/>
    <col min="15333" max="15333" width="10.26953125" style="3" customWidth="1"/>
    <col min="15334" max="15334" width="5.7265625" style="3" customWidth="1"/>
    <col min="15335" max="15335" width="13.6328125" style="3" customWidth="1"/>
    <col min="15336" max="15336" width="14.6328125" style="3" customWidth="1"/>
    <col min="15337" max="15337" width="5.08984375" style="3" customWidth="1"/>
    <col min="15338" max="15338" width="12.6328125" style="3" customWidth="1"/>
    <col min="15339" max="15339" width="1.6328125" style="3" customWidth="1"/>
    <col min="15340" max="15340" width="11.7265625" style="3" bestFit="1" customWidth="1"/>
    <col min="15341" max="15341" width="13" style="3" bestFit="1" customWidth="1"/>
    <col min="15342" max="15345" width="11.7265625" style="3" bestFit="1" customWidth="1"/>
    <col min="15346" max="15346" width="10.453125" style="3" customWidth="1"/>
    <col min="15347" max="15347" width="0.90625" style="3" customWidth="1"/>
    <col min="15348" max="15348" width="5.6328125" style="3" customWidth="1"/>
    <col min="15349" max="15349" width="9" style="3" customWidth="1"/>
    <col min="15350" max="15350" width="5.6328125" style="3" customWidth="1"/>
    <col min="15351" max="15351" width="9" style="3" customWidth="1"/>
    <col min="15352" max="15352" width="5.6328125" style="3" customWidth="1"/>
    <col min="15353" max="15353" width="9" style="3" customWidth="1"/>
    <col min="15354" max="15354" width="5.6328125" style="3" customWidth="1"/>
    <col min="15355" max="15355" width="9" style="3" customWidth="1"/>
    <col min="15356" max="15356" width="5.6328125" style="3" customWidth="1"/>
    <col min="15357" max="15357" width="9" style="3" customWidth="1"/>
    <col min="15358" max="15358" width="9" style="3"/>
    <col min="15359" max="15359" width="0.90625" style="3" customWidth="1"/>
    <col min="15360" max="15360" width="4.453125" style="3" customWidth="1"/>
    <col min="15361" max="15361" width="9" style="3"/>
    <col min="15362" max="15362" width="11.08984375" style="3" customWidth="1"/>
    <col min="15363" max="15363" width="0.90625" style="3" customWidth="1"/>
    <col min="15364" max="15364" width="4.6328125" style="3" customWidth="1"/>
    <col min="15365" max="15365" width="22.6328125" style="3" customWidth="1"/>
    <col min="15366" max="15369" width="0" style="3" hidden="1" customWidth="1"/>
    <col min="15370" max="15585" width="9" style="3"/>
    <col min="15586" max="15586" width="5.7265625" style="3" customWidth="1"/>
    <col min="15587" max="15588" width="29.6328125" style="3" customWidth="1"/>
    <col min="15589" max="15589" width="10.26953125" style="3" customWidth="1"/>
    <col min="15590" max="15590" width="5.7265625" style="3" customWidth="1"/>
    <col min="15591" max="15591" width="13.6328125" style="3" customWidth="1"/>
    <col min="15592" max="15592" width="14.6328125" style="3" customWidth="1"/>
    <col min="15593" max="15593" width="5.08984375" style="3" customWidth="1"/>
    <col min="15594" max="15594" width="12.6328125" style="3" customWidth="1"/>
    <col min="15595" max="15595" width="1.6328125" style="3" customWidth="1"/>
    <col min="15596" max="15596" width="11.7265625" style="3" bestFit="1" customWidth="1"/>
    <col min="15597" max="15597" width="13" style="3" bestFit="1" customWidth="1"/>
    <col min="15598" max="15601" width="11.7265625" style="3" bestFit="1" customWidth="1"/>
    <col min="15602" max="15602" width="10.453125" style="3" customWidth="1"/>
    <col min="15603" max="15603" width="0.90625" style="3" customWidth="1"/>
    <col min="15604" max="15604" width="5.6328125" style="3" customWidth="1"/>
    <col min="15605" max="15605" width="9" style="3" customWidth="1"/>
    <col min="15606" max="15606" width="5.6328125" style="3" customWidth="1"/>
    <col min="15607" max="15607" width="9" style="3" customWidth="1"/>
    <col min="15608" max="15608" width="5.6328125" style="3" customWidth="1"/>
    <col min="15609" max="15609" width="9" style="3" customWidth="1"/>
    <col min="15610" max="15610" width="5.6328125" style="3" customWidth="1"/>
    <col min="15611" max="15611" width="9" style="3" customWidth="1"/>
    <col min="15612" max="15612" width="5.6328125" style="3" customWidth="1"/>
    <col min="15613" max="15613" width="9" style="3" customWidth="1"/>
    <col min="15614" max="15614" width="9" style="3"/>
    <col min="15615" max="15615" width="0.90625" style="3" customWidth="1"/>
    <col min="15616" max="15616" width="4.453125" style="3" customWidth="1"/>
    <col min="15617" max="15617" width="9" style="3"/>
    <col min="15618" max="15618" width="11.08984375" style="3" customWidth="1"/>
    <col min="15619" max="15619" width="0.90625" style="3" customWidth="1"/>
    <col min="15620" max="15620" width="4.6328125" style="3" customWidth="1"/>
    <col min="15621" max="15621" width="22.6328125" style="3" customWidth="1"/>
    <col min="15622" max="15625" width="0" style="3" hidden="1" customWidth="1"/>
    <col min="15626" max="15841" width="9" style="3"/>
    <col min="15842" max="15842" width="5.7265625" style="3" customWidth="1"/>
    <col min="15843" max="15844" width="29.6328125" style="3" customWidth="1"/>
    <col min="15845" max="15845" width="10.26953125" style="3" customWidth="1"/>
    <col min="15846" max="15846" width="5.7265625" style="3" customWidth="1"/>
    <col min="15847" max="15847" width="13.6328125" style="3" customWidth="1"/>
    <col min="15848" max="15848" width="14.6328125" style="3" customWidth="1"/>
    <col min="15849" max="15849" width="5.08984375" style="3" customWidth="1"/>
    <col min="15850" max="15850" width="12.6328125" style="3" customWidth="1"/>
    <col min="15851" max="15851" width="1.6328125" style="3" customWidth="1"/>
    <col min="15852" max="15852" width="11.7265625" style="3" bestFit="1" customWidth="1"/>
    <col min="15853" max="15853" width="13" style="3" bestFit="1" customWidth="1"/>
    <col min="15854" max="15857" width="11.7265625" style="3" bestFit="1" customWidth="1"/>
    <col min="15858" max="15858" width="10.453125" style="3" customWidth="1"/>
    <col min="15859" max="15859" width="0.90625" style="3" customWidth="1"/>
    <col min="15860" max="15860" width="5.6328125" style="3" customWidth="1"/>
    <col min="15861" max="15861" width="9" style="3" customWidth="1"/>
    <col min="15862" max="15862" width="5.6328125" style="3" customWidth="1"/>
    <col min="15863" max="15863" width="9" style="3" customWidth="1"/>
    <col min="15864" max="15864" width="5.6328125" style="3" customWidth="1"/>
    <col min="15865" max="15865" width="9" style="3" customWidth="1"/>
    <col min="15866" max="15866" width="5.6328125" style="3" customWidth="1"/>
    <col min="15867" max="15867" width="9" style="3" customWidth="1"/>
    <col min="15868" max="15868" width="5.6328125" style="3" customWidth="1"/>
    <col min="15869" max="15869" width="9" style="3" customWidth="1"/>
    <col min="15870" max="15870" width="9" style="3"/>
    <col min="15871" max="15871" width="0.90625" style="3" customWidth="1"/>
    <col min="15872" max="15872" width="4.453125" style="3" customWidth="1"/>
    <col min="15873" max="15873" width="9" style="3"/>
    <col min="15874" max="15874" width="11.08984375" style="3" customWidth="1"/>
    <col min="15875" max="15875" width="0.90625" style="3" customWidth="1"/>
    <col min="15876" max="15876" width="4.6328125" style="3" customWidth="1"/>
    <col min="15877" max="15877" width="22.6328125" style="3" customWidth="1"/>
    <col min="15878" max="15881" width="0" style="3" hidden="1" customWidth="1"/>
    <col min="15882" max="16097" width="9" style="3"/>
    <col min="16098" max="16098" width="5.7265625" style="3" customWidth="1"/>
    <col min="16099" max="16100" width="29.6328125" style="3" customWidth="1"/>
    <col min="16101" max="16101" width="10.26953125" style="3" customWidth="1"/>
    <col min="16102" max="16102" width="5.7265625" style="3" customWidth="1"/>
    <col min="16103" max="16103" width="13.6328125" style="3" customWidth="1"/>
    <col min="16104" max="16104" width="14.6328125" style="3" customWidth="1"/>
    <col min="16105" max="16105" width="5.08984375" style="3" customWidth="1"/>
    <col min="16106" max="16106" width="12.6328125" style="3" customWidth="1"/>
    <col min="16107" max="16107" width="1.6328125" style="3" customWidth="1"/>
    <col min="16108" max="16108" width="11.7265625" style="3" bestFit="1" customWidth="1"/>
    <col min="16109" max="16109" width="13" style="3" bestFit="1" customWidth="1"/>
    <col min="16110" max="16113" width="11.7265625" style="3" bestFit="1" customWidth="1"/>
    <col min="16114" max="16114" width="10.453125" style="3" customWidth="1"/>
    <col min="16115" max="16115" width="0.90625" style="3" customWidth="1"/>
    <col min="16116" max="16116" width="5.6328125" style="3" customWidth="1"/>
    <col min="16117" max="16117" width="9" style="3" customWidth="1"/>
    <col min="16118" max="16118" width="5.6328125" style="3" customWidth="1"/>
    <col min="16119" max="16119" width="9" style="3" customWidth="1"/>
    <col min="16120" max="16120" width="5.6328125" style="3" customWidth="1"/>
    <col min="16121" max="16121" width="9" style="3" customWidth="1"/>
    <col min="16122" max="16122" width="5.6328125" style="3" customWidth="1"/>
    <col min="16123" max="16123" width="9" style="3" customWidth="1"/>
    <col min="16124" max="16124" width="5.6328125" style="3" customWidth="1"/>
    <col min="16125" max="16125" width="9" style="3" customWidth="1"/>
    <col min="16126" max="16126" width="9" style="3"/>
    <col min="16127" max="16127" width="0.90625" style="3" customWidth="1"/>
    <col min="16128" max="16128" width="4.453125" style="3" customWidth="1"/>
    <col min="16129" max="16129" width="9" style="3"/>
    <col min="16130" max="16130" width="11.08984375" style="3" customWidth="1"/>
    <col min="16131" max="16131" width="0.90625" style="3" customWidth="1"/>
    <col min="16132" max="16132" width="4.6328125" style="3" customWidth="1"/>
    <col min="16133" max="16133" width="22.6328125" style="3" customWidth="1"/>
    <col min="16134" max="16137" width="0" style="3" hidden="1" customWidth="1"/>
    <col min="16138" max="16353" width="9" style="3"/>
    <col min="16354"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'内訳(建築f1)'!$I$192+1</f>
        <v>101</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04"/>
      <c r="C5" s="104"/>
      <c r="D5" s="68"/>
      <c r="E5" s="69"/>
      <c r="F5" s="105"/>
      <c r="G5" s="70"/>
      <c r="H5" s="390"/>
      <c r="I5" s="391"/>
    </row>
    <row r="6" spans="1:9" s="38" customFormat="1" ht="13.5" customHeight="1">
      <c r="A6" s="59" t="s">
        <v>1524</v>
      </c>
      <c r="B6" s="109" t="s">
        <v>73</v>
      </c>
      <c r="C6" s="109"/>
      <c r="D6" s="76"/>
      <c r="E6" s="61"/>
      <c r="F6" s="110"/>
      <c r="G6" s="77"/>
      <c r="H6" s="388"/>
      <c r="I6" s="389"/>
    </row>
    <row r="7" spans="1:9" s="118" customFormat="1" ht="13.5" customHeight="1">
      <c r="A7" s="111"/>
      <c r="B7" s="112"/>
      <c r="C7" s="112"/>
      <c r="D7" s="113"/>
      <c r="E7" s="114"/>
      <c r="F7" s="115"/>
      <c r="G7" s="115"/>
      <c r="H7" s="396"/>
      <c r="I7" s="397"/>
    </row>
    <row r="8" spans="1:9" s="38" customFormat="1" ht="13.5" customHeight="1">
      <c r="A8" s="59"/>
      <c r="B8" s="109" t="s">
        <v>984</v>
      </c>
      <c r="C8" s="109"/>
      <c r="D8" s="76"/>
      <c r="E8" s="61"/>
      <c r="F8" s="110"/>
      <c r="G8" s="110"/>
      <c r="H8" s="398"/>
      <c r="I8" s="399"/>
    </row>
    <row r="9" spans="1:9" s="118" customFormat="1" ht="13.5" customHeight="1">
      <c r="A9" s="111"/>
      <c r="B9" s="112"/>
      <c r="C9" s="112"/>
      <c r="D9" s="113"/>
      <c r="E9" s="114"/>
      <c r="F9" s="115"/>
      <c r="G9" s="115"/>
      <c r="H9" s="396"/>
      <c r="I9" s="397"/>
    </row>
    <row r="10" spans="1:9" s="38" customFormat="1" ht="13.5" customHeight="1">
      <c r="A10" s="59"/>
      <c r="B10" s="109" t="s">
        <v>82</v>
      </c>
      <c r="C10" s="109"/>
      <c r="D10" s="76"/>
      <c r="E10" s="61"/>
      <c r="F10" s="110"/>
      <c r="G10" s="110"/>
      <c r="H10" s="398"/>
      <c r="I10" s="399"/>
    </row>
    <row r="11" spans="1:9" s="118" customFormat="1" ht="13.5" customHeight="1">
      <c r="A11" s="111"/>
      <c r="B11" s="112"/>
      <c r="C11" s="112"/>
      <c r="D11" s="113"/>
      <c r="E11" s="114"/>
      <c r="F11" s="115"/>
      <c r="G11" s="115"/>
      <c r="H11" s="396"/>
      <c r="I11" s="404"/>
    </row>
    <row r="12" spans="1:9" s="38" customFormat="1" ht="13.5" customHeight="1">
      <c r="A12" s="59"/>
      <c r="B12" s="109" t="s">
        <v>990</v>
      </c>
      <c r="C12" s="109"/>
      <c r="D12" s="76">
        <v>13.9</v>
      </c>
      <c r="E12" s="61" t="s">
        <v>164</v>
      </c>
      <c r="F12" s="110"/>
      <c r="G12" s="110"/>
      <c r="H12" s="398"/>
      <c r="I12" s="399"/>
    </row>
    <row r="13" spans="1:9" s="118" customFormat="1" ht="13.5" customHeight="1">
      <c r="A13" s="111"/>
      <c r="B13" s="112"/>
      <c r="C13" s="112"/>
      <c r="D13" s="113"/>
      <c r="E13" s="114"/>
      <c r="F13" s="115"/>
      <c r="G13" s="115"/>
      <c r="H13" s="396"/>
      <c r="I13" s="397"/>
    </row>
    <row r="14" spans="1:9" s="38" customFormat="1" ht="13.5" customHeight="1">
      <c r="A14" s="59"/>
      <c r="B14" s="109" t="s">
        <v>87</v>
      </c>
      <c r="C14" s="109"/>
      <c r="D14" s="76"/>
      <c r="E14" s="61"/>
      <c r="F14" s="110"/>
      <c r="G14" s="110"/>
      <c r="H14" s="123"/>
      <c r="I14" s="124"/>
    </row>
    <row r="15" spans="1:9" s="118" customFormat="1" ht="13.5" customHeight="1">
      <c r="A15" s="111"/>
      <c r="B15" s="112"/>
      <c r="C15" s="112"/>
      <c r="D15" s="113"/>
      <c r="E15" s="114"/>
      <c r="F15" s="115"/>
      <c r="G15" s="115"/>
      <c r="H15" s="396"/>
      <c r="I15" s="404"/>
    </row>
    <row r="16" spans="1:9" s="38" customFormat="1" ht="13.5" customHeight="1">
      <c r="A16" s="59"/>
      <c r="B16" s="109" t="s">
        <v>990</v>
      </c>
      <c r="C16" s="109"/>
      <c r="D16" s="76">
        <v>2.1</v>
      </c>
      <c r="E16" s="61" t="s">
        <v>164</v>
      </c>
      <c r="F16" s="110"/>
      <c r="G16" s="110"/>
      <c r="H16" s="398"/>
      <c r="I16" s="399"/>
    </row>
    <row r="17" spans="1:9" s="118" customFormat="1" ht="13.5" customHeight="1">
      <c r="A17" s="111"/>
      <c r="B17" s="253"/>
      <c r="C17" s="253"/>
      <c r="D17" s="256"/>
      <c r="E17" s="257"/>
      <c r="F17" s="258"/>
      <c r="G17" s="258"/>
      <c r="H17" s="409"/>
      <c r="I17" s="427"/>
    </row>
    <row r="18" spans="1:9" s="38" customFormat="1" ht="13.5" customHeight="1">
      <c r="A18" s="59"/>
      <c r="B18" s="254" t="s">
        <v>1575</v>
      </c>
      <c r="C18" s="254"/>
      <c r="D18" s="248"/>
      <c r="E18" s="249"/>
      <c r="F18" s="252"/>
      <c r="G18" s="252"/>
      <c r="H18" s="411"/>
      <c r="I18" s="412"/>
    </row>
    <row r="19" spans="1:9" s="118" customFormat="1" ht="13.5" customHeight="1">
      <c r="A19" s="111"/>
      <c r="B19" s="253"/>
      <c r="C19" s="253"/>
      <c r="D19" s="256"/>
      <c r="E19" s="257"/>
      <c r="F19" s="258"/>
      <c r="G19" s="258"/>
      <c r="H19" s="409"/>
      <c r="I19" s="410"/>
    </row>
    <row r="20" spans="1:9" s="38" customFormat="1" ht="13.5" customHeight="1">
      <c r="A20" s="59"/>
      <c r="B20" s="254" t="s">
        <v>979</v>
      </c>
      <c r="C20" s="254" t="s">
        <v>1577</v>
      </c>
      <c r="D20" s="248">
        <v>1</v>
      </c>
      <c r="E20" s="249" t="s">
        <v>1576</v>
      </c>
      <c r="F20" s="252"/>
      <c r="G20" s="252"/>
      <c r="H20" s="411"/>
      <c r="I20" s="412"/>
    </row>
    <row r="21" spans="1:9" s="118" customFormat="1" ht="13.5" customHeight="1">
      <c r="A21" s="111"/>
      <c r="B21" s="112"/>
      <c r="C21" s="112"/>
      <c r="D21" s="113"/>
      <c r="E21" s="114"/>
      <c r="F21" s="115"/>
      <c r="G21" s="115"/>
      <c r="H21" s="396"/>
      <c r="I21" s="397"/>
    </row>
    <row r="22" spans="1:9" s="38" customFormat="1" ht="13.5" customHeight="1">
      <c r="A22" s="59"/>
      <c r="B22" s="109" t="s">
        <v>988</v>
      </c>
      <c r="C22" s="109"/>
      <c r="D22" s="76"/>
      <c r="E22" s="61"/>
      <c r="F22" s="110"/>
      <c r="G22" s="110"/>
      <c r="H22" s="398"/>
      <c r="I22" s="399"/>
    </row>
    <row r="23" spans="1:9" s="118" customFormat="1" ht="13.5" customHeight="1">
      <c r="A23" s="111"/>
      <c r="B23" s="112"/>
      <c r="C23" s="112"/>
      <c r="D23" s="113"/>
      <c r="E23" s="114"/>
      <c r="F23" s="115"/>
      <c r="G23" s="115"/>
      <c r="H23" s="396"/>
      <c r="I23" s="397"/>
    </row>
    <row r="24" spans="1:9" s="38" customFormat="1" ht="13.5" customHeight="1">
      <c r="A24" s="59"/>
      <c r="B24" s="109" t="s">
        <v>82</v>
      </c>
      <c r="C24" s="109"/>
      <c r="D24" s="76"/>
      <c r="E24" s="61"/>
      <c r="F24" s="110"/>
      <c r="G24" s="110"/>
      <c r="H24" s="398"/>
      <c r="I24" s="399"/>
    </row>
    <row r="25" spans="1:9" s="118" customFormat="1" ht="13.5" customHeight="1">
      <c r="A25" s="111"/>
      <c r="B25" s="112"/>
      <c r="C25" s="112"/>
      <c r="D25" s="113"/>
      <c r="E25" s="114"/>
      <c r="F25" s="115"/>
      <c r="G25" s="115"/>
      <c r="H25" s="396"/>
      <c r="I25" s="404"/>
    </row>
    <row r="26" spans="1:9" s="38" customFormat="1" ht="13.5" customHeight="1">
      <c r="A26" s="59"/>
      <c r="B26" s="109" t="s">
        <v>990</v>
      </c>
      <c r="C26" s="109"/>
      <c r="D26" s="76">
        <v>0.1</v>
      </c>
      <c r="E26" s="61" t="s">
        <v>164</v>
      </c>
      <c r="F26" s="110"/>
      <c r="G26" s="110"/>
      <c r="H26" s="398"/>
      <c r="I26" s="399"/>
    </row>
    <row r="27" spans="1:9" s="118" customFormat="1" ht="13.5" customHeight="1">
      <c r="A27" s="111"/>
      <c r="B27" s="112"/>
      <c r="C27" s="112"/>
      <c r="D27" s="113"/>
      <c r="E27" s="114"/>
      <c r="F27" s="115"/>
      <c r="G27" s="115"/>
      <c r="H27" s="396"/>
      <c r="I27" s="397"/>
    </row>
    <row r="28" spans="1:9" s="38" customFormat="1" ht="13.5" customHeight="1">
      <c r="A28" s="59"/>
      <c r="B28" s="109"/>
      <c r="C28" s="109"/>
      <c r="D28" s="76"/>
      <c r="E28" s="61"/>
      <c r="F28" s="110"/>
      <c r="G28" s="110"/>
      <c r="H28" s="398"/>
      <c r="I28" s="399"/>
    </row>
    <row r="29" spans="1:9" s="118" customFormat="1" ht="13.5" customHeight="1">
      <c r="A29" s="111"/>
      <c r="B29" s="112"/>
      <c r="C29" s="112"/>
      <c r="D29" s="113"/>
      <c r="E29" s="114"/>
      <c r="F29" s="115"/>
      <c r="G29" s="115"/>
      <c r="H29" s="396"/>
      <c r="I29" s="397"/>
    </row>
    <row r="30" spans="1:9" s="38" customFormat="1" ht="13.5" customHeight="1">
      <c r="A30" s="59"/>
      <c r="B30" s="109" t="s">
        <v>104</v>
      </c>
      <c r="C30" s="109"/>
      <c r="D30" s="76"/>
      <c r="E30" s="61"/>
      <c r="F30" s="110"/>
      <c r="G30" s="110"/>
      <c r="H30" s="398"/>
      <c r="I30" s="399"/>
    </row>
    <row r="31" spans="1:9" s="118" customFormat="1" ht="13.5" customHeight="1">
      <c r="A31" s="111"/>
      <c r="B31" s="112"/>
      <c r="C31" s="112"/>
      <c r="D31" s="113"/>
      <c r="E31" s="114"/>
      <c r="F31" s="115"/>
      <c r="G31" s="115"/>
      <c r="H31" s="396"/>
      <c r="I31" s="404"/>
    </row>
    <row r="32" spans="1:9" s="38" customFormat="1" ht="13.5" customHeight="1">
      <c r="A32" s="59"/>
      <c r="B32" s="109" t="s">
        <v>990</v>
      </c>
      <c r="C32" s="109"/>
      <c r="D32" s="76">
        <v>0.1</v>
      </c>
      <c r="E32" s="61" t="s">
        <v>164</v>
      </c>
      <c r="F32" s="110"/>
      <c r="G32" s="110"/>
      <c r="H32" s="398"/>
      <c r="I32" s="399"/>
    </row>
    <row r="33" spans="1:9" s="118" customFormat="1" ht="13.5" customHeight="1">
      <c r="A33" s="111"/>
      <c r="B33" s="112"/>
      <c r="C33" s="112"/>
      <c r="D33" s="113"/>
      <c r="E33" s="114"/>
      <c r="F33" s="115"/>
      <c r="G33" s="115"/>
      <c r="H33" s="396"/>
      <c r="I33" s="397"/>
    </row>
    <row r="34" spans="1:9" s="38" customFormat="1" ht="13.5" customHeight="1">
      <c r="A34" s="59"/>
      <c r="B34" s="109"/>
      <c r="C34" s="109"/>
      <c r="D34" s="76"/>
      <c r="E34" s="61"/>
      <c r="F34" s="110"/>
      <c r="G34" s="110"/>
      <c r="H34" s="398"/>
      <c r="I34" s="399"/>
    </row>
    <row r="35" spans="1:9" s="118" customFormat="1" ht="13.5" customHeight="1">
      <c r="A35" s="111"/>
      <c r="B35" s="112"/>
      <c r="C35" s="112"/>
      <c r="D35" s="113"/>
      <c r="E35" s="114"/>
      <c r="F35" s="115"/>
      <c r="G35" s="115"/>
      <c r="H35" s="400"/>
      <c r="I35" s="401"/>
    </row>
    <row r="36" spans="1:9" s="38" customFormat="1" ht="13.5" customHeight="1">
      <c r="A36" s="87"/>
      <c r="B36" s="125" t="str">
        <f>+$A$6&amp;"-計"</f>
        <v>f-2-計</v>
      </c>
      <c r="C36" s="126"/>
      <c r="D36" s="88"/>
      <c r="E36" s="89"/>
      <c r="F36" s="127"/>
      <c r="G36" s="127"/>
      <c r="H36" s="402"/>
      <c r="I36" s="403"/>
    </row>
    <row r="37" spans="1:9" s="118" customFormat="1" ht="13.5" customHeight="1">
      <c r="A37" s="130"/>
      <c r="B37" s="131"/>
      <c r="C37" s="131"/>
      <c r="E37" s="132"/>
      <c r="F37" s="133"/>
      <c r="G37" s="134"/>
    </row>
    <row r="38" spans="1:9" s="38" customFormat="1" ht="13.5" customHeight="1">
      <c r="A38" s="50"/>
      <c r="B38" s="136"/>
      <c r="C38" s="136"/>
      <c r="E38" s="95"/>
      <c r="F38" s="137"/>
      <c r="G38" s="138"/>
    </row>
  </sheetData>
  <autoFilter ref="H1:H38" xr:uid="{00000000-0009-0000-0000-000012000000}"/>
  <mergeCells count="36">
    <mergeCell ref="H35:I35"/>
    <mergeCell ref="H36:I36"/>
    <mergeCell ref="H29:I29"/>
    <mergeCell ref="H30:I30"/>
    <mergeCell ref="H31:I31"/>
    <mergeCell ref="H32:I32"/>
    <mergeCell ref="H33:I33"/>
    <mergeCell ref="H34:I34"/>
    <mergeCell ref="H27:I27"/>
    <mergeCell ref="H28:I28"/>
    <mergeCell ref="H17:I17"/>
    <mergeCell ref="H18:I18"/>
    <mergeCell ref="H19:I19"/>
    <mergeCell ref="H20:I20"/>
    <mergeCell ref="H21:I21"/>
    <mergeCell ref="H22:I22"/>
    <mergeCell ref="H10:I10"/>
    <mergeCell ref="H23:I23"/>
    <mergeCell ref="H24:I24"/>
    <mergeCell ref="H25:I25"/>
    <mergeCell ref="H26:I26"/>
    <mergeCell ref="H11:I11"/>
    <mergeCell ref="H12:I12"/>
    <mergeCell ref="H13:I13"/>
    <mergeCell ref="H15:I15"/>
    <mergeCell ref="H16:I16"/>
    <mergeCell ref="H5:I5"/>
    <mergeCell ref="H6:I6"/>
    <mergeCell ref="H7:I7"/>
    <mergeCell ref="H8:I8"/>
    <mergeCell ref="H9:I9"/>
    <mergeCell ref="H4:I4"/>
    <mergeCell ref="A1:C2"/>
    <mergeCell ref="D1:D2"/>
    <mergeCell ref="E1:F2"/>
    <mergeCell ref="H3:I3"/>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152"/>
  <sheetViews>
    <sheetView showGridLines="0" view="pageBreakPreview" zoomScale="85" zoomScaleNormal="90" zoomScaleSheetLayoutView="85" workbookViewId="0">
      <selection activeCell="H16" sqref="H16:I16"/>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hidden="1" customWidth="1"/>
    <col min="11" max="11" width="11.7265625" style="3" hidden="1" customWidth="1"/>
    <col min="12" max="12" width="13" style="3" hidden="1" customWidth="1"/>
    <col min="13" max="16" width="11.7265625" style="3" hidden="1" customWidth="1"/>
    <col min="17" max="17" width="10.453125" style="3" hidden="1" customWidth="1"/>
    <col min="18" max="18" width="0.90625" style="3" customWidth="1"/>
    <col min="19" max="233" width="9" style="3"/>
    <col min="234" max="234" width="5.7265625" style="3" customWidth="1"/>
    <col min="235" max="236" width="29.6328125" style="3" customWidth="1"/>
    <col min="237" max="237" width="10.26953125" style="3" customWidth="1"/>
    <col min="238" max="238" width="5.7265625" style="3" customWidth="1"/>
    <col min="239" max="239" width="13.6328125" style="3" customWidth="1"/>
    <col min="240" max="240" width="14.6328125" style="3" customWidth="1"/>
    <col min="241" max="241" width="5.08984375" style="3" customWidth="1"/>
    <col min="242" max="242" width="12.6328125" style="3" customWidth="1"/>
    <col min="243" max="250" width="0" style="3" hidden="1" customWidth="1"/>
    <col min="251" max="251" width="0.90625" style="3" customWidth="1"/>
    <col min="252" max="252" width="5.6328125" style="3" customWidth="1"/>
    <col min="253" max="253" width="9" style="3" customWidth="1"/>
    <col min="254" max="254" width="5.6328125" style="3" customWidth="1"/>
    <col min="255" max="255" width="9" style="3" customWidth="1"/>
    <col min="256" max="256" width="5.6328125" style="3" customWidth="1"/>
    <col min="257" max="257" width="9" style="3" customWidth="1"/>
    <col min="258" max="258" width="5.6328125" style="3" customWidth="1"/>
    <col min="259" max="259" width="9" style="3" customWidth="1"/>
    <col min="260" max="260" width="5.6328125" style="3" customWidth="1"/>
    <col min="261" max="261" width="9" style="3" customWidth="1"/>
    <col min="262" max="262" width="9" style="3"/>
    <col min="263" max="263" width="0.90625" style="3" customWidth="1"/>
    <col min="264" max="264" width="4.453125" style="3" customWidth="1"/>
    <col min="265" max="265" width="9" style="3"/>
    <col min="266" max="266" width="11.08984375" style="3" customWidth="1"/>
    <col min="267" max="267" width="0.90625" style="3" customWidth="1"/>
    <col min="268" max="268" width="4.6328125" style="3" customWidth="1"/>
    <col min="269" max="269" width="22.6328125" style="3" customWidth="1"/>
    <col min="270" max="273" width="0" style="3" hidden="1" customWidth="1"/>
    <col min="274" max="489" width="9" style="3"/>
    <col min="490" max="490" width="5.7265625" style="3" customWidth="1"/>
    <col min="491" max="492" width="29.6328125" style="3" customWidth="1"/>
    <col min="493" max="493" width="10.26953125" style="3" customWidth="1"/>
    <col min="494" max="494" width="5.7265625" style="3" customWidth="1"/>
    <col min="495" max="495" width="13.6328125" style="3" customWidth="1"/>
    <col min="496" max="496" width="14.6328125" style="3" customWidth="1"/>
    <col min="497" max="497" width="5.08984375" style="3" customWidth="1"/>
    <col min="498" max="498" width="12.6328125" style="3" customWidth="1"/>
    <col min="499" max="506" width="0" style="3" hidden="1" customWidth="1"/>
    <col min="507" max="507" width="0.90625" style="3" customWidth="1"/>
    <col min="508" max="508" width="5.6328125" style="3" customWidth="1"/>
    <col min="509" max="509" width="9" style="3" customWidth="1"/>
    <col min="510" max="510" width="5.6328125" style="3" customWidth="1"/>
    <col min="511" max="511" width="9" style="3" customWidth="1"/>
    <col min="512" max="512" width="5.6328125" style="3" customWidth="1"/>
    <col min="513" max="513" width="9" style="3" customWidth="1"/>
    <col min="514" max="514" width="5.6328125" style="3" customWidth="1"/>
    <col min="515" max="515" width="9" style="3" customWidth="1"/>
    <col min="516" max="516" width="5.6328125" style="3" customWidth="1"/>
    <col min="517" max="517" width="9" style="3" customWidth="1"/>
    <col min="518" max="518" width="9" style="3"/>
    <col min="519" max="519" width="0.90625" style="3" customWidth="1"/>
    <col min="520" max="520" width="4.453125" style="3" customWidth="1"/>
    <col min="521" max="521" width="9" style="3"/>
    <col min="522" max="522" width="11.08984375" style="3" customWidth="1"/>
    <col min="523" max="523" width="0.90625" style="3" customWidth="1"/>
    <col min="524" max="524" width="4.6328125" style="3" customWidth="1"/>
    <col min="525" max="525" width="22.6328125" style="3" customWidth="1"/>
    <col min="526" max="529" width="0" style="3" hidden="1" customWidth="1"/>
    <col min="530" max="745" width="9" style="3"/>
    <col min="746" max="746" width="5.7265625" style="3" customWidth="1"/>
    <col min="747" max="748" width="29.6328125" style="3" customWidth="1"/>
    <col min="749" max="749" width="10.26953125" style="3" customWidth="1"/>
    <col min="750" max="750" width="5.7265625" style="3" customWidth="1"/>
    <col min="751" max="751" width="13.6328125" style="3" customWidth="1"/>
    <col min="752" max="752" width="14.6328125" style="3" customWidth="1"/>
    <col min="753" max="753" width="5.08984375" style="3" customWidth="1"/>
    <col min="754" max="754" width="12.6328125" style="3" customWidth="1"/>
    <col min="755" max="762" width="0" style="3" hidden="1" customWidth="1"/>
    <col min="763" max="763" width="0.90625" style="3" customWidth="1"/>
    <col min="764" max="764" width="5.6328125" style="3" customWidth="1"/>
    <col min="765" max="765" width="9" style="3" customWidth="1"/>
    <col min="766" max="766" width="5.6328125" style="3" customWidth="1"/>
    <col min="767" max="767" width="9" style="3" customWidth="1"/>
    <col min="768" max="768" width="5.6328125" style="3" customWidth="1"/>
    <col min="769" max="769" width="9" style="3" customWidth="1"/>
    <col min="770" max="770" width="5.6328125" style="3" customWidth="1"/>
    <col min="771" max="771" width="9" style="3" customWidth="1"/>
    <col min="772" max="772" width="5.6328125" style="3" customWidth="1"/>
    <col min="773" max="773" width="9" style="3" customWidth="1"/>
    <col min="774" max="774" width="9" style="3"/>
    <col min="775" max="775" width="0.90625" style="3" customWidth="1"/>
    <col min="776" max="776" width="4.453125" style="3" customWidth="1"/>
    <col min="777" max="777" width="9" style="3"/>
    <col min="778" max="778" width="11.08984375" style="3" customWidth="1"/>
    <col min="779" max="779" width="0.90625" style="3" customWidth="1"/>
    <col min="780" max="780" width="4.6328125" style="3" customWidth="1"/>
    <col min="781" max="781" width="22.6328125" style="3" customWidth="1"/>
    <col min="782" max="785" width="0" style="3" hidden="1" customWidth="1"/>
    <col min="786" max="1001" width="9" style="3"/>
    <col min="1002" max="1002" width="5.7265625" style="3" customWidth="1"/>
    <col min="1003" max="1004" width="29.6328125" style="3" customWidth="1"/>
    <col min="1005" max="1005" width="10.26953125" style="3" customWidth="1"/>
    <col min="1006" max="1006" width="5.7265625" style="3" customWidth="1"/>
    <col min="1007" max="1007" width="13.6328125" style="3" customWidth="1"/>
    <col min="1008" max="1008" width="14.6328125" style="3" customWidth="1"/>
    <col min="1009" max="1009" width="5.08984375" style="3" customWidth="1"/>
    <col min="1010" max="1010" width="12.6328125" style="3" customWidth="1"/>
    <col min="1011" max="1018" width="0" style="3" hidden="1" customWidth="1"/>
    <col min="1019" max="1019" width="0.90625" style="3" customWidth="1"/>
    <col min="1020" max="1020" width="5.6328125" style="3" customWidth="1"/>
    <col min="1021" max="1021" width="9" style="3" customWidth="1"/>
    <col min="1022" max="1022" width="5.6328125" style="3" customWidth="1"/>
    <col min="1023" max="1023" width="9" style="3" customWidth="1"/>
    <col min="1024" max="1024" width="5.6328125" style="3" customWidth="1"/>
    <col min="1025" max="1025" width="9" style="3" customWidth="1"/>
    <col min="1026" max="1026" width="5.6328125" style="3" customWidth="1"/>
    <col min="1027" max="1027" width="9" style="3" customWidth="1"/>
    <col min="1028" max="1028" width="5.6328125" style="3" customWidth="1"/>
    <col min="1029" max="1029" width="9" style="3" customWidth="1"/>
    <col min="1030" max="1030" width="9" style="3"/>
    <col min="1031" max="1031" width="0.90625" style="3" customWidth="1"/>
    <col min="1032" max="1032" width="4.453125" style="3" customWidth="1"/>
    <col min="1033" max="1033" width="9" style="3"/>
    <col min="1034" max="1034" width="11.08984375" style="3" customWidth="1"/>
    <col min="1035" max="1035" width="0.90625" style="3" customWidth="1"/>
    <col min="1036" max="1036" width="4.6328125" style="3" customWidth="1"/>
    <col min="1037" max="1037" width="22.6328125" style="3" customWidth="1"/>
    <col min="1038" max="1041" width="0" style="3" hidden="1" customWidth="1"/>
    <col min="1042" max="1257" width="9" style="3"/>
    <col min="1258" max="1258" width="5.7265625" style="3" customWidth="1"/>
    <col min="1259" max="1260" width="29.6328125" style="3" customWidth="1"/>
    <col min="1261" max="1261" width="10.26953125" style="3" customWidth="1"/>
    <col min="1262" max="1262" width="5.7265625" style="3" customWidth="1"/>
    <col min="1263" max="1263" width="13.6328125" style="3" customWidth="1"/>
    <col min="1264" max="1264" width="14.6328125" style="3" customWidth="1"/>
    <col min="1265" max="1265" width="5.08984375" style="3" customWidth="1"/>
    <col min="1266" max="1266" width="12.6328125" style="3" customWidth="1"/>
    <col min="1267" max="1274" width="0" style="3" hidden="1" customWidth="1"/>
    <col min="1275" max="1275" width="0.90625" style="3" customWidth="1"/>
    <col min="1276" max="1276" width="5.6328125" style="3" customWidth="1"/>
    <col min="1277" max="1277" width="9" style="3" customWidth="1"/>
    <col min="1278" max="1278" width="5.6328125" style="3" customWidth="1"/>
    <col min="1279" max="1279" width="9" style="3" customWidth="1"/>
    <col min="1280" max="1280" width="5.6328125" style="3" customWidth="1"/>
    <col min="1281" max="1281" width="9" style="3" customWidth="1"/>
    <col min="1282" max="1282" width="5.6328125" style="3" customWidth="1"/>
    <col min="1283" max="1283" width="9" style="3" customWidth="1"/>
    <col min="1284" max="1284" width="5.6328125" style="3" customWidth="1"/>
    <col min="1285" max="1285" width="9" style="3" customWidth="1"/>
    <col min="1286" max="1286" width="9" style="3"/>
    <col min="1287" max="1287" width="0.90625" style="3" customWidth="1"/>
    <col min="1288" max="1288" width="4.453125" style="3" customWidth="1"/>
    <col min="1289" max="1289" width="9" style="3"/>
    <col min="1290" max="1290" width="11.08984375" style="3" customWidth="1"/>
    <col min="1291" max="1291" width="0.90625" style="3" customWidth="1"/>
    <col min="1292" max="1292" width="4.6328125" style="3" customWidth="1"/>
    <col min="1293" max="1293" width="22.6328125" style="3" customWidth="1"/>
    <col min="1294" max="1297" width="0" style="3" hidden="1" customWidth="1"/>
    <col min="1298" max="1513" width="9" style="3"/>
    <col min="1514" max="1514" width="5.7265625" style="3" customWidth="1"/>
    <col min="1515" max="1516" width="29.6328125" style="3" customWidth="1"/>
    <col min="1517" max="1517" width="10.26953125" style="3" customWidth="1"/>
    <col min="1518" max="1518" width="5.7265625" style="3" customWidth="1"/>
    <col min="1519" max="1519" width="13.6328125" style="3" customWidth="1"/>
    <col min="1520" max="1520" width="14.6328125" style="3" customWidth="1"/>
    <col min="1521" max="1521" width="5.08984375" style="3" customWidth="1"/>
    <col min="1522" max="1522" width="12.6328125" style="3" customWidth="1"/>
    <col min="1523" max="1530" width="0" style="3" hidden="1" customWidth="1"/>
    <col min="1531" max="1531" width="0.90625" style="3" customWidth="1"/>
    <col min="1532" max="1532" width="5.6328125" style="3" customWidth="1"/>
    <col min="1533" max="1533" width="9" style="3" customWidth="1"/>
    <col min="1534" max="1534" width="5.6328125" style="3" customWidth="1"/>
    <col min="1535" max="1535" width="9" style="3" customWidth="1"/>
    <col min="1536" max="1536" width="5.6328125" style="3" customWidth="1"/>
    <col min="1537" max="1537" width="9" style="3" customWidth="1"/>
    <col min="1538" max="1538" width="5.6328125" style="3" customWidth="1"/>
    <col min="1539" max="1539" width="9" style="3" customWidth="1"/>
    <col min="1540" max="1540" width="5.6328125" style="3" customWidth="1"/>
    <col min="1541" max="1541" width="9" style="3" customWidth="1"/>
    <col min="1542" max="1542" width="9" style="3"/>
    <col min="1543" max="1543" width="0.90625" style="3" customWidth="1"/>
    <col min="1544" max="1544" width="4.453125" style="3" customWidth="1"/>
    <col min="1545" max="1545" width="9" style="3"/>
    <col min="1546" max="1546" width="11.08984375" style="3" customWidth="1"/>
    <col min="1547" max="1547" width="0.90625" style="3" customWidth="1"/>
    <col min="1548" max="1548" width="4.6328125" style="3" customWidth="1"/>
    <col min="1549" max="1549" width="22.6328125" style="3" customWidth="1"/>
    <col min="1550" max="1553" width="0" style="3" hidden="1" customWidth="1"/>
    <col min="1554" max="1769" width="9" style="3"/>
    <col min="1770" max="1770" width="5.7265625" style="3" customWidth="1"/>
    <col min="1771" max="1772" width="29.6328125" style="3" customWidth="1"/>
    <col min="1773" max="1773" width="10.26953125" style="3" customWidth="1"/>
    <col min="1774" max="1774" width="5.7265625" style="3" customWidth="1"/>
    <col min="1775" max="1775" width="13.6328125" style="3" customWidth="1"/>
    <col min="1776" max="1776" width="14.6328125" style="3" customWidth="1"/>
    <col min="1777" max="1777" width="5.08984375" style="3" customWidth="1"/>
    <col min="1778" max="1778" width="12.6328125" style="3" customWidth="1"/>
    <col min="1779" max="1786" width="0" style="3" hidden="1" customWidth="1"/>
    <col min="1787" max="1787" width="0.90625" style="3" customWidth="1"/>
    <col min="1788" max="1788" width="5.6328125" style="3" customWidth="1"/>
    <col min="1789" max="1789" width="9" style="3" customWidth="1"/>
    <col min="1790" max="1790" width="5.6328125" style="3" customWidth="1"/>
    <col min="1791" max="1791" width="9" style="3" customWidth="1"/>
    <col min="1792" max="1792" width="5.6328125" style="3" customWidth="1"/>
    <col min="1793" max="1793" width="9" style="3" customWidth="1"/>
    <col min="1794" max="1794" width="5.6328125" style="3" customWidth="1"/>
    <col min="1795" max="1795" width="9" style="3" customWidth="1"/>
    <col min="1796" max="1796" width="5.6328125" style="3" customWidth="1"/>
    <col min="1797" max="1797" width="9" style="3" customWidth="1"/>
    <col min="1798" max="1798" width="9" style="3"/>
    <col min="1799" max="1799" width="0.90625" style="3" customWidth="1"/>
    <col min="1800" max="1800" width="4.453125" style="3" customWidth="1"/>
    <col min="1801" max="1801" width="9" style="3"/>
    <col min="1802" max="1802" width="11.08984375" style="3" customWidth="1"/>
    <col min="1803" max="1803" width="0.90625" style="3" customWidth="1"/>
    <col min="1804" max="1804" width="4.6328125" style="3" customWidth="1"/>
    <col min="1805" max="1805" width="22.6328125" style="3" customWidth="1"/>
    <col min="1806" max="1809" width="0" style="3" hidden="1" customWidth="1"/>
    <col min="1810" max="2025" width="9" style="3"/>
    <col min="2026" max="2026" width="5.7265625" style="3" customWidth="1"/>
    <col min="2027" max="2028" width="29.6328125" style="3" customWidth="1"/>
    <col min="2029" max="2029" width="10.26953125" style="3" customWidth="1"/>
    <col min="2030" max="2030" width="5.7265625" style="3" customWidth="1"/>
    <col min="2031" max="2031" width="13.6328125" style="3" customWidth="1"/>
    <col min="2032" max="2032" width="14.6328125" style="3" customWidth="1"/>
    <col min="2033" max="2033" width="5.08984375" style="3" customWidth="1"/>
    <col min="2034" max="2034" width="12.6328125" style="3" customWidth="1"/>
    <col min="2035" max="2042" width="0" style="3" hidden="1" customWidth="1"/>
    <col min="2043" max="2043" width="0.90625" style="3" customWidth="1"/>
    <col min="2044" max="2044" width="5.6328125" style="3" customWidth="1"/>
    <col min="2045" max="2045" width="9" style="3" customWidth="1"/>
    <col min="2046" max="2046" width="5.6328125" style="3" customWidth="1"/>
    <col min="2047" max="2047" width="9" style="3" customWidth="1"/>
    <col min="2048" max="2048" width="5.6328125" style="3" customWidth="1"/>
    <col min="2049" max="2049" width="9" style="3" customWidth="1"/>
    <col min="2050" max="2050" width="5.6328125" style="3" customWidth="1"/>
    <col min="2051" max="2051" width="9" style="3" customWidth="1"/>
    <col min="2052" max="2052" width="5.6328125" style="3" customWidth="1"/>
    <col min="2053" max="2053" width="9" style="3" customWidth="1"/>
    <col min="2054" max="2054" width="9" style="3"/>
    <col min="2055" max="2055" width="0.90625" style="3" customWidth="1"/>
    <col min="2056" max="2056" width="4.453125" style="3" customWidth="1"/>
    <col min="2057" max="2057" width="9" style="3"/>
    <col min="2058" max="2058" width="11.08984375" style="3" customWidth="1"/>
    <col min="2059" max="2059" width="0.90625" style="3" customWidth="1"/>
    <col min="2060" max="2060" width="4.6328125" style="3" customWidth="1"/>
    <col min="2061" max="2061" width="22.6328125" style="3" customWidth="1"/>
    <col min="2062" max="2065" width="0" style="3" hidden="1" customWidth="1"/>
    <col min="2066" max="2281" width="9" style="3"/>
    <col min="2282" max="2282" width="5.7265625" style="3" customWidth="1"/>
    <col min="2283" max="2284" width="29.6328125" style="3" customWidth="1"/>
    <col min="2285" max="2285" width="10.26953125" style="3" customWidth="1"/>
    <col min="2286" max="2286" width="5.7265625" style="3" customWidth="1"/>
    <col min="2287" max="2287" width="13.6328125" style="3" customWidth="1"/>
    <col min="2288" max="2288" width="14.6328125" style="3" customWidth="1"/>
    <col min="2289" max="2289" width="5.08984375" style="3" customWidth="1"/>
    <col min="2290" max="2290" width="12.6328125" style="3" customWidth="1"/>
    <col min="2291" max="2298" width="0" style="3" hidden="1" customWidth="1"/>
    <col min="2299" max="2299" width="0.90625" style="3" customWidth="1"/>
    <col min="2300" max="2300" width="5.6328125" style="3" customWidth="1"/>
    <col min="2301" max="2301" width="9" style="3" customWidth="1"/>
    <col min="2302" max="2302" width="5.6328125" style="3" customWidth="1"/>
    <col min="2303" max="2303" width="9" style="3" customWidth="1"/>
    <col min="2304" max="2304" width="5.6328125" style="3" customWidth="1"/>
    <col min="2305" max="2305" width="9" style="3" customWidth="1"/>
    <col min="2306" max="2306" width="5.6328125" style="3" customWidth="1"/>
    <col min="2307" max="2307" width="9" style="3" customWidth="1"/>
    <col min="2308" max="2308" width="5.6328125" style="3" customWidth="1"/>
    <col min="2309" max="2309" width="9" style="3" customWidth="1"/>
    <col min="2310" max="2310" width="9" style="3"/>
    <col min="2311" max="2311" width="0.90625" style="3" customWidth="1"/>
    <col min="2312" max="2312" width="4.453125" style="3" customWidth="1"/>
    <col min="2313" max="2313" width="9" style="3"/>
    <col min="2314" max="2314" width="11.08984375" style="3" customWidth="1"/>
    <col min="2315" max="2315" width="0.90625" style="3" customWidth="1"/>
    <col min="2316" max="2316" width="4.6328125" style="3" customWidth="1"/>
    <col min="2317" max="2317" width="22.6328125" style="3" customWidth="1"/>
    <col min="2318" max="2321" width="0" style="3" hidden="1" customWidth="1"/>
    <col min="2322" max="2537" width="9" style="3"/>
    <col min="2538" max="2538" width="5.7265625" style="3" customWidth="1"/>
    <col min="2539" max="2540" width="29.6328125" style="3" customWidth="1"/>
    <col min="2541" max="2541" width="10.26953125" style="3" customWidth="1"/>
    <col min="2542" max="2542" width="5.7265625" style="3" customWidth="1"/>
    <col min="2543" max="2543" width="13.6328125" style="3" customWidth="1"/>
    <col min="2544" max="2544" width="14.6328125" style="3" customWidth="1"/>
    <col min="2545" max="2545" width="5.08984375" style="3" customWidth="1"/>
    <col min="2546" max="2546" width="12.6328125" style="3" customWidth="1"/>
    <col min="2547" max="2554" width="0" style="3" hidden="1" customWidth="1"/>
    <col min="2555" max="2555" width="0.90625" style="3" customWidth="1"/>
    <col min="2556" max="2556" width="5.6328125" style="3" customWidth="1"/>
    <col min="2557" max="2557" width="9" style="3" customWidth="1"/>
    <col min="2558" max="2558" width="5.6328125" style="3" customWidth="1"/>
    <col min="2559" max="2559" width="9" style="3" customWidth="1"/>
    <col min="2560" max="2560" width="5.6328125" style="3" customWidth="1"/>
    <col min="2561" max="2561" width="9" style="3" customWidth="1"/>
    <col min="2562" max="2562" width="5.6328125" style="3" customWidth="1"/>
    <col min="2563" max="2563" width="9" style="3" customWidth="1"/>
    <col min="2564" max="2564" width="5.6328125" style="3" customWidth="1"/>
    <col min="2565" max="2565" width="9" style="3" customWidth="1"/>
    <col min="2566" max="2566" width="9" style="3"/>
    <col min="2567" max="2567" width="0.90625" style="3" customWidth="1"/>
    <col min="2568" max="2568" width="4.453125" style="3" customWidth="1"/>
    <col min="2569" max="2569" width="9" style="3"/>
    <col min="2570" max="2570" width="11.08984375" style="3" customWidth="1"/>
    <col min="2571" max="2571" width="0.90625" style="3" customWidth="1"/>
    <col min="2572" max="2572" width="4.6328125" style="3" customWidth="1"/>
    <col min="2573" max="2573" width="22.6328125" style="3" customWidth="1"/>
    <col min="2574" max="2577" width="0" style="3" hidden="1" customWidth="1"/>
    <col min="2578" max="2793" width="9" style="3"/>
    <col min="2794" max="2794" width="5.7265625" style="3" customWidth="1"/>
    <col min="2795" max="2796" width="29.6328125" style="3" customWidth="1"/>
    <col min="2797" max="2797" width="10.26953125" style="3" customWidth="1"/>
    <col min="2798" max="2798" width="5.7265625" style="3" customWidth="1"/>
    <col min="2799" max="2799" width="13.6328125" style="3" customWidth="1"/>
    <col min="2800" max="2800" width="14.6328125" style="3" customWidth="1"/>
    <col min="2801" max="2801" width="5.08984375" style="3" customWidth="1"/>
    <col min="2802" max="2802" width="12.6328125" style="3" customWidth="1"/>
    <col min="2803" max="2810" width="0" style="3" hidden="1" customWidth="1"/>
    <col min="2811" max="2811" width="0.90625" style="3" customWidth="1"/>
    <col min="2812" max="2812" width="5.6328125" style="3" customWidth="1"/>
    <col min="2813" max="2813" width="9" style="3" customWidth="1"/>
    <col min="2814" max="2814" width="5.6328125" style="3" customWidth="1"/>
    <col min="2815" max="2815" width="9" style="3" customWidth="1"/>
    <col min="2816" max="2816" width="5.6328125" style="3" customWidth="1"/>
    <col min="2817" max="2817" width="9" style="3" customWidth="1"/>
    <col min="2818" max="2818" width="5.6328125" style="3" customWidth="1"/>
    <col min="2819" max="2819" width="9" style="3" customWidth="1"/>
    <col min="2820" max="2820" width="5.6328125" style="3" customWidth="1"/>
    <col min="2821" max="2821" width="9" style="3" customWidth="1"/>
    <col min="2822" max="2822" width="9" style="3"/>
    <col min="2823" max="2823" width="0.90625" style="3" customWidth="1"/>
    <col min="2824" max="2824" width="4.453125" style="3" customWidth="1"/>
    <col min="2825" max="2825" width="9" style="3"/>
    <col min="2826" max="2826" width="11.08984375" style="3" customWidth="1"/>
    <col min="2827" max="2827" width="0.90625" style="3" customWidth="1"/>
    <col min="2828" max="2828" width="4.6328125" style="3" customWidth="1"/>
    <col min="2829" max="2829" width="22.6328125" style="3" customWidth="1"/>
    <col min="2830" max="2833" width="0" style="3" hidden="1" customWidth="1"/>
    <col min="2834" max="3049" width="9" style="3"/>
    <col min="3050" max="3050" width="5.7265625" style="3" customWidth="1"/>
    <col min="3051" max="3052" width="29.6328125" style="3" customWidth="1"/>
    <col min="3053" max="3053" width="10.26953125" style="3" customWidth="1"/>
    <col min="3054" max="3054" width="5.7265625" style="3" customWidth="1"/>
    <col min="3055" max="3055" width="13.6328125" style="3" customWidth="1"/>
    <col min="3056" max="3056" width="14.6328125" style="3" customWidth="1"/>
    <col min="3057" max="3057" width="5.08984375" style="3" customWidth="1"/>
    <col min="3058" max="3058" width="12.6328125" style="3" customWidth="1"/>
    <col min="3059" max="3066" width="0" style="3" hidden="1" customWidth="1"/>
    <col min="3067" max="3067" width="0.90625" style="3" customWidth="1"/>
    <col min="3068" max="3068" width="5.6328125" style="3" customWidth="1"/>
    <col min="3069" max="3069" width="9" style="3" customWidth="1"/>
    <col min="3070" max="3070" width="5.6328125" style="3" customWidth="1"/>
    <col min="3071" max="3071" width="9" style="3" customWidth="1"/>
    <col min="3072" max="3072" width="5.6328125" style="3" customWidth="1"/>
    <col min="3073" max="3073" width="9" style="3" customWidth="1"/>
    <col min="3074" max="3074" width="5.6328125" style="3" customWidth="1"/>
    <col min="3075" max="3075" width="9" style="3" customWidth="1"/>
    <col min="3076" max="3076" width="5.6328125" style="3" customWidth="1"/>
    <col min="3077" max="3077" width="9" style="3" customWidth="1"/>
    <col min="3078" max="3078" width="9" style="3"/>
    <col min="3079" max="3079" width="0.90625" style="3" customWidth="1"/>
    <col min="3080" max="3080" width="4.453125" style="3" customWidth="1"/>
    <col min="3081" max="3081" width="9" style="3"/>
    <col min="3082" max="3082" width="11.08984375" style="3" customWidth="1"/>
    <col min="3083" max="3083" width="0.90625" style="3" customWidth="1"/>
    <col min="3084" max="3084" width="4.6328125" style="3" customWidth="1"/>
    <col min="3085" max="3085" width="22.6328125" style="3" customWidth="1"/>
    <col min="3086" max="3089" width="0" style="3" hidden="1" customWidth="1"/>
    <col min="3090" max="3305" width="9" style="3"/>
    <col min="3306" max="3306" width="5.7265625" style="3" customWidth="1"/>
    <col min="3307" max="3308" width="29.6328125" style="3" customWidth="1"/>
    <col min="3309" max="3309" width="10.26953125" style="3" customWidth="1"/>
    <col min="3310" max="3310" width="5.7265625" style="3" customWidth="1"/>
    <col min="3311" max="3311" width="13.6328125" style="3" customWidth="1"/>
    <col min="3312" max="3312" width="14.6328125" style="3" customWidth="1"/>
    <col min="3313" max="3313" width="5.08984375" style="3" customWidth="1"/>
    <col min="3314" max="3314" width="12.6328125" style="3" customWidth="1"/>
    <col min="3315" max="3322" width="0" style="3" hidden="1" customWidth="1"/>
    <col min="3323" max="3323" width="0.90625" style="3" customWidth="1"/>
    <col min="3324" max="3324" width="5.6328125" style="3" customWidth="1"/>
    <col min="3325" max="3325" width="9" style="3" customWidth="1"/>
    <col min="3326" max="3326" width="5.6328125" style="3" customWidth="1"/>
    <col min="3327" max="3327" width="9" style="3" customWidth="1"/>
    <col min="3328" max="3328" width="5.6328125" style="3" customWidth="1"/>
    <col min="3329" max="3329" width="9" style="3" customWidth="1"/>
    <col min="3330" max="3330" width="5.6328125" style="3" customWidth="1"/>
    <col min="3331" max="3331" width="9" style="3" customWidth="1"/>
    <col min="3332" max="3332" width="5.6328125" style="3" customWidth="1"/>
    <col min="3333" max="3333" width="9" style="3" customWidth="1"/>
    <col min="3334" max="3334" width="9" style="3"/>
    <col min="3335" max="3335" width="0.90625" style="3" customWidth="1"/>
    <col min="3336" max="3336" width="4.453125" style="3" customWidth="1"/>
    <col min="3337" max="3337" width="9" style="3"/>
    <col min="3338" max="3338" width="11.08984375" style="3" customWidth="1"/>
    <col min="3339" max="3339" width="0.90625" style="3" customWidth="1"/>
    <col min="3340" max="3340" width="4.6328125" style="3" customWidth="1"/>
    <col min="3341" max="3341" width="22.6328125" style="3" customWidth="1"/>
    <col min="3342" max="3345" width="0" style="3" hidden="1" customWidth="1"/>
    <col min="3346" max="3561" width="9" style="3"/>
    <col min="3562" max="3562" width="5.7265625" style="3" customWidth="1"/>
    <col min="3563" max="3564" width="29.6328125" style="3" customWidth="1"/>
    <col min="3565" max="3565" width="10.26953125" style="3" customWidth="1"/>
    <col min="3566" max="3566" width="5.7265625" style="3" customWidth="1"/>
    <col min="3567" max="3567" width="13.6328125" style="3" customWidth="1"/>
    <col min="3568" max="3568" width="14.6328125" style="3" customWidth="1"/>
    <col min="3569" max="3569" width="5.08984375" style="3" customWidth="1"/>
    <col min="3570" max="3570" width="12.6328125" style="3" customWidth="1"/>
    <col min="3571" max="3578" width="0" style="3" hidden="1" customWidth="1"/>
    <col min="3579" max="3579" width="0.90625" style="3" customWidth="1"/>
    <col min="3580" max="3580" width="5.6328125" style="3" customWidth="1"/>
    <col min="3581" max="3581" width="9" style="3" customWidth="1"/>
    <col min="3582" max="3582" width="5.6328125" style="3" customWidth="1"/>
    <col min="3583" max="3583" width="9" style="3" customWidth="1"/>
    <col min="3584" max="3584" width="5.6328125" style="3" customWidth="1"/>
    <col min="3585" max="3585" width="9" style="3" customWidth="1"/>
    <col min="3586" max="3586" width="5.6328125" style="3" customWidth="1"/>
    <col min="3587" max="3587" width="9" style="3" customWidth="1"/>
    <col min="3588" max="3588" width="5.6328125" style="3" customWidth="1"/>
    <col min="3589" max="3589" width="9" style="3" customWidth="1"/>
    <col min="3590" max="3590" width="9" style="3"/>
    <col min="3591" max="3591" width="0.90625" style="3" customWidth="1"/>
    <col min="3592" max="3592" width="4.453125" style="3" customWidth="1"/>
    <col min="3593" max="3593" width="9" style="3"/>
    <col min="3594" max="3594" width="11.08984375" style="3" customWidth="1"/>
    <col min="3595" max="3595" width="0.90625" style="3" customWidth="1"/>
    <col min="3596" max="3596" width="4.6328125" style="3" customWidth="1"/>
    <col min="3597" max="3597" width="22.6328125" style="3" customWidth="1"/>
    <col min="3598" max="3601" width="0" style="3" hidden="1" customWidth="1"/>
    <col min="3602" max="3817" width="9" style="3"/>
    <col min="3818" max="3818" width="5.7265625" style="3" customWidth="1"/>
    <col min="3819" max="3820" width="29.6328125" style="3" customWidth="1"/>
    <col min="3821" max="3821" width="10.26953125" style="3" customWidth="1"/>
    <col min="3822" max="3822" width="5.7265625" style="3" customWidth="1"/>
    <col min="3823" max="3823" width="13.6328125" style="3" customWidth="1"/>
    <col min="3824" max="3824" width="14.6328125" style="3" customWidth="1"/>
    <col min="3825" max="3825" width="5.08984375" style="3" customWidth="1"/>
    <col min="3826" max="3826" width="12.6328125" style="3" customWidth="1"/>
    <col min="3827" max="3834" width="0" style="3" hidden="1" customWidth="1"/>
    <col min="3835" max="3835" width="0.90625" style="3" customWidth="1"/>
    <col min="3836" max="3836" width="5.6328125" style="3" customWidth="1"/>
    <col min="3837" max="3837" width="9" style="3" customWidth="1"/>
    <col min="3838" max="3838" width="5.6328125" style="3" customWidth="1"/>
    <col min="3839" max="3839" width="9" style="3" customWidth="1"/>
    <col min="3840" max="3840" width="5.6328125" style="3" customWidth="1"/>
    <col min="3841" max="3841" width="9" style="3" customWidth="1"/>
    <col min="3842" max="3842" width="5.6328125" style="3" customWidth="1"/>
    <col min="3843" max="3843" width="9" style="3" customWidth="1"/>
    <col min="3844" max="3844" width="5.6328125" style="3" customWidth="1"/>
    <col min="3845" max="3845" width="9" style="3" customWidth="1"/>
    <col min="3846" max="3846" width="9" style="3"/>
    <col min="3847" max="3847" width="0.90625" style="3" customWidth="1"/>
    <col min="3848" max="3848" width="4.453125" style="3" customWidth="1"/>
    <col min="3849" max="3849" width="9" style="3"/>
    <col min="3850" max="3850" width="11.08984375" style="3" customWidth="1"/>
    <col min="3851" max="3851" width="0.90625" style="3" customWidth="1"/>
    <col min="3852" max="3852" width="4.6328125" style="3" customWidth="1"/>
    <col min="3853" max="3853" width="22.6328125" style="3" customWidth="1"/>
    <col min="3854" max="3857" width="0" style="3" hidden="1" customWidth="1"/>
    <col min="3858" max="4073" width="9" style="3"/>
    <col min="4074" max="4074" width="5.7265625" style="3" customWidth="1"/>
    <col min="4075" max="4076" width="29.6328125" style="3" customWidth="1"/>
    <col min="4077" max="4077" width="10.26953125" style="3" customWidth="1"/>
    <col min="4078" max="4078" width="5.7265625" style="3" customWidth="1"/>
    <col min="4079" max="4079" width="13.6328125" style="3" customWidth="1"/>
    <col min="4080" max="4080" width="14.6328125" style="3" customWidth="1"/>
    <col min="4081" max="4081" width="5.08984375" style="3" customWidth="1"/>
    <col min="4082" max="4082" width="12.6328125" style="3" customWidth="1"/>
    <col min="4083" max="4090" width="0" style="3" hidden="1" customWidth="1"/>
    <col min="4091" max="4091" width="0.90625" style="3" customWidth="1"/>
    <col min="4092" max="4092" width="5.6328125" style="3" customWidth="1"/>
    <col min="4093" max="4093" width="9" style="3" customWidth="1"/>
    <col min="4094" max="4094" width="5.6328125" style="3" customWidth="1"/>
    <col min="4095" max="4095" width="9" style="3" customWidth="1"/>
    <col min="4096" max="4096" width="5.6328125" style="3" customWidth="1"/>
    <col min="4097" max="4097" width="9" style="3" customWidth="1"/>
    <col min="4098" max="4098" width="5.6328125" style="3" customWidth="1"/>
    <col min="4099" max="4099" width="9" style="3" customWidth="1"/>
    <col min="4100" max="4100" width="5.6328125" style="3" customWidth="1"/>
    <col min="4101" max="4101" width="9" style="3" customWidth="1"/>
    <col min="4102" max="4102" width="9" style="3"/>
    <col min="4103" max="4103" width="0.90625" style="3" customWidth="1"/>
    <col min="4104" max="4104" width="4.453125" style="3" customWidth="1"/>
    <col min="4105" max="4105" width="9" style="3"/>
    <col min="4106" max="4106" width="11.08984375" style="3" customWidth="1"/>
    <col min="4107" max="4107" width="0.90625" style="3" customWidth="1"/>
    <col min="4108" max="4108" width="4.6328125" style="3" customWidth="1"/>
    <col min="4109" max="4109" width="22.6328125" style="3" customWidth="1"/>
    <col min="4110" max="4113" width="0" style="3" hidden="1" customWidth="1"/>
    <col min="4114" max="4329" width="9" style="3"/>
    <col min="4330" max="4330" width="5.7265625" style="3" customWidth="1"/>
    <col min="4331" max="4332" width="29.6328125" style="3" customWidth="1"/>
    <col min="4333" max="4333" width="10.26953125" style="3" customWidth="1"/>
    <col min="4334" max="4334" width="5.7265625" style="3" customWidth="1"/>
    <col min="4335" max="4335" width="13.6328125" style="3" customWidth="1"/>
    <col min="4336" max="4336" width="14.6328125" style="3" customWidth="1"/>
    <col min="4337" max="4337" width="5.08984375" style="3" customWidth="1"/>
    <col min="4338" max="4338" width="12.6328125" style="3" customWidth="1"/>
    <col min="4339" max="4346" width="0" style="3" hidden="1" customWidth="1"/>
    <col min="4347" max="4347" width="0.90625" style="3" customWidth="1"/>
    <col min="4348" max="4348" width="5.6328125" style="3" customWidth="1"/>
    <col min="4349" max="4349" width="9" style="3" customWidth="1"/>
    <col min="4350" max="4350" width="5.6328125" style="3" customWidth="1"/>
    <col min="4351" max="4351" width="9" style="3" customWidth="1"/>
    <col min="4352" max="4352" width="5.6328125" style="3" customWidth="1"/>
    <col min="4353" max="4353" width="9" style="3" customWidth="1"/>
    <col min="4354" max="4354" width="5.6328125" style="3" customWidth="1"/>
    <col min="4355" max="4355" width="9" style="3" customWidth="1"/>
    <col min="4356" max="4356" width="5.6328125" style="3" customWidth="1"/>
    <col min="4357" max="4357" width="9" style="3" customWidth="1"/>
    <col min="4358" max="4358" width="9" style="3"/>
    <col min="4359" max="4359" width="0.90625" style="3" customWidth="1"/>
    <col min="4360" max="4360" width="4.453125" style="3" customWidth="1"/>
    <col min="4361" max="4361" width="9" style="3"/>
    <col min="4362" max="4362" width="11.08984375" style="3" customWidth="1"/>
    <col min="4363" max="4363" width="0.90625" style="3" customWidth="1"/>
    <col min="4364" max="4364" width="4.6328125" style="3" customWidth="1"/>
    <col min="4365" max="4365" width="22.6328125" style="3" customWidth="1"/>
    <col min="4366" max="4369" width="0" style="3" hidden="1" customWidth="1"/>
    <col min="4370" max="4585" width="9" style="3"/>
    <col min="4586" max="4586" width="5.7265625" style="3" customWidth="1"/>
    <col min="4587" max="4588" width="29.6328125" style="3" customWidth="1"/>
    <col min="4589" max="4589" width="10.26953125" style="3" customWidth="1"/>
    <col min="4590" max="4590" width="5.7265625" style="3" customWidth="1"/>
    <col min="4591" max="4591" width="13.6328125" style="3" customWidth="1"/>
    <col min="4592" max="4592" width="14.6328125" style="3" customWidth="1"/>
    <col min="4593" max="4593" width="5.08984375" style="3" customWidth="1"/>
    <col min="4594" max="4594" width="12.6328125" style="3" customWidth="1"/>
    <col min="4595" max="4602" width="0" style="3" hidden="1" customWidth="1"/>
    <col min="4603" max="4603" width="0.90625" style="3" customWidth="1"/>
    <col min="4604" max="4604" width="5.6328125" style="3" customWidth="1"/>
    <col min="4605" max="4605" width="9" style="3" customWidth="1"/>
    <col min="4606" max="4606" width="5.6328125" style="3" customWidth="1"/>
    <col min="4607" max="4607" width="9" style="3" customWidth="1"/>
    <col min="4608" max="4608" width="5.6328125" style="3" customWidth="1"/>
    <col min="4609" max="4609" width="9" style="3" customWidth="1"/>
    <col min="4610" max="4610" width="5.6328125" style="3" customWidth="1"/>
    <col min="4611" max="4611" width="9" style="3" customWidth="1"/>
    <col min="4612" max="4612" width="5.6328125" style="3" customWidth="1"/>
    <col min="4613" max="4613" width="9" style="3" customWidth="1"/>
    <col min="4614" max="4614" width="9" style="3"/>
    <col min="4615" max="4615" width="0.90625" style="3" customWidth="1"/>
    <col min="4616" max="4616" width="4.453125" style="3" customWidth="1"/>
    <col min="4617" max="4617" width="9" style="3"/>
    <col min="4618" max="4618" width="11.08984375" style="3" customWidth="1"/>
    <col min="4619" max="4619" width="0.90625" style="3" customWidth="1"/>
    <col min="4620" max="4620" width="4.6328125" style="3" customWidth="1"/>
    <col min="4621" max="4621" width="22.6328125" style="3" customWidth="1"/>
    <col min="4622" max="4625" width="0" style="3" hidden="1" customWidth="1"/>
    <col min="4626" max="4841" width="9" style="3"/>
    <col min="4842" max="4842" width="5.7265625" style="3" customWidth="1"/>
    <col min="4843" max="4844" width="29.6328125" style="3" customWidth="1"/>
    <col min="4845" max="4845" width="10.26953125" style="3" customWidth="1"/>
    <col min="4846" max="4846" width="5.7265625" style="3" customWidth="1"/>
    <col min="4847" max="4847" width="13.6328125" style="3" customWidth="1"/>
    <col min="4848" max="4848" width="14.6328125" style="3" customWidth="1"/>
    <col min="4849" max="4849" width="5.08984375" style="3" customWidth="1"/>
    <col min="4850" max="4850" width="12.6328125" style="3" customWidth="1"/>
    <col min="4851" max="4858" width="0" style="3" hidden="1" customWidth="1"/>
    <col min="4859" max="4859" width="0.90625" style="3" customWidth="1"/>
    <col min="4860" max="4860" width="5.6328125" style="3" customWidth="1"/>
    <col min="4861" max="4861" width="9" style="3" customWidth="1"/>
    <col min="4862" max="4862" width="5.6328125" style="3" customWidth="1"/>
    <col min="4863" max="4863" width="9" style="3" customWidth="1"/>
    <col min="4864" max="4864" width="5.6328125" style="3" customWidth="1"/>
    <col min="4865" max="4865" width="9" style="3" customWidth="1"/>
    <col min="4866" max="4866" width="5.6328125" style="3" customWidth="1"/>
    <col min="4867" max="4867" width="9" style="3" customWidth="1"/>
    <col min="4868" max="4868" width="5.6328125" style="3" customWidth="1"/>
    <col min="4869" max="4869" width="9" style="3" customWidth="1"/>
    <col min="4870" max="4870" width="9" style="3"/>
    <col min="4871" max="4871" width="0.90625" style="3" customWidth="1"/>
    <col min="4872" max="4872" width="4.453125" style="3" customWidth="1"/>
    <col min="4873" max="4873" width="9" style="3"/>
    <col min="4874" max="4874" width="11.08984375" style="3" customWidth="1"/>
    <col min="4875" max="4875" width="0.90625" style="3" customWidth="1"/>
    <col min="4876" max="4876" width="4.6328125" style="3" customWidth="1"/>
    <col min="4877" max="4877" width="22.6328125" style="3" customWidth="1"/>
    <col min="4878" max="4881" width="0" style="3" hidden="1" customWidth="1"/>
    <col min="4882" max="5097" width="9" style="3"/>
    <col min="5098" max="5098" width="5.7265625" style="3" customWidth="1"/>
    <col min="5099" max="5100" width="29.6328125" style="3" customWidth="1"/>
    <col min="5101" max="5101" width="10.26953125" style="3" customWidth="1"/>
    <col min="5102" max="5102" width="5.7265625" style="3" customWidth="1"/>
    <col min="5103" max="5103" width="13.6328125" style="3" customWidth="1"/>
    <col min="5104" max="5104" width="14.6328125" style="3" customWidth="1"/>
    <col min="5105" max="5105" width="5.08984375" style="3" customWidth="1"/>
    <col min="5106" max="5106" width="12.6328125" style="3" customWidth="1"/>
    <col min="5107" max="5114" width="0" style="3" hidden="1" customWidth="1"/>
    <col min="5115" max="5115" width="0.90625" style="3" customWidth="1"/>
    <col min="5116" max="5116" width="5.6328125" style="3" customWidth="1"/>
    <col min="5117" max="5117" width="9" style="3" customWidth="1"/>
    <col min="5118" max="5118" width="5.6328125" style="3" customWidth="1"/>
    <col min="5119" max="5119" width="9" style="3" customWidth="1"/>
    <col min="5120" max="5120" width="5.6328125" style="3" customWidth="1"/>
    <col min="5121" max="5121" width="9" style="3" customWidth="1"/>
    <col min="5122" max="5122" width="5.6328125" style="3" customWidth="1"/>
    <col min="5123" max="5123" width="9" style="3" customWidth="1"/>
    <col min="5124" max="5124" width="5.6328125" style="3" customWidth="1"/>
    <col min="5125" max="5125" width="9" style="3" customWidth="1"/>
    <col min="5126" max="5126" width="9" style="3"/>
    <col min="5127" max="5127" width="0.90625" style="3" customWidth="1"/>
    <col min="5128" max="5128" width="4.453125" style="3" customWidth="1"/>
    <col min="5129" max="5129" width="9" style="3"/>
    <col min="5130" max="5130" width="11.08984375" style="3" customWidth="1"/>
    <col min="5131" max="5131" width="0.90625" style="3" customWidth="1"/>
    <col min="5132" max="5132" width="4.6328125" style="3" customWidth="1"/>
    <col min="5133" max="5133" width="22.6328125" style="3" customWidth="1"/>
    <col min="5134" max="5137" width="0" style="3" hidden="1" customWidth="1"/>
    <col min="5138" max="5353" width="9" style="3"/>
    <col min="5354" max="5354" width="5.7265625" style="3" customWidth="1"/>
    <col min="5355" max="5356" width="29.6328125" style="3" customWidth="1"/>
    <col min="5357" max="5357" width="10.26953125" style="3" customWidth="1"/>
    <col min="5358" max="5358" width="5.7265625" style="3" customWidth="1"/>
    <col min="5359" max="5359" width="13.6328125" style="3" customWidth="1"/>
    <col min="5360" max="5360" width="14.6328125" style="3" customWidth="1"/>
    <col min="5361" max="5361" width="5.08984375" style="3" customWidth="1"/>
    <col min="5362" max="5362" width="12.6328125" style="3" customWidth="1"/>
    <col min="5363" max="5370" width="0" style="3" hidden="1" customWidth="1"/>
    <col min="5371" max="5371" width="0.90625" style="3" customWidth="1"/>
    <col min="5372" max="5372" width="5.6328125" style="3" customWidth="1"/>
    <col min="5373" max="5373" width="9" style="3" customWidth="1"/>
    <col min="5374" max="5374" width="5.6328125" style="3" customWidth="1"/>
    <col min="5375" max="5375" width="9" style="3" customWidth="1"/>
    <col min="5376" max="5376" width="5.6328125" style="3" customWidth="1"/>
    <col min="5377" max="5377" width="9" style="3" customWidth="1"/>
    <col min="5378" max="5378" width="5.6328125" style="3" customWidth="1"/>
    <col min="5379" max="5379" width="9" style="3" customWidth="1"/>
    <col min="5380" max="5380" width="5.6328125" style="3" customWidth="1"/>
    <col min="5381" max="5381" width="9" style="3" customWidth="1"/>
    <col min="5382" max="5382" width="9" style="3"/>
    <col min="5383" max="5383" width="0.90625" style="3" customWidth="1"/>
    <col min="5384" max="5384" width="4.453125" style="3" customWidth="1"/>
    <col min="5385" max="5385" width="9" style="3"/>
    <col min="5386" max="5386" width="11.08984375" style="3" customWidth="1"/>
    <col min="5387" max="5387" width="0.90625" style="3" customWidth="1"/>
    <col min="5388" max="5388" width="4.6328125" style="3" customWidth="1"/>
    <col min="5389" max="5389" width="22.6328125" style="3" customWidth="1"/>
    <col min="5390" max="5393" width="0" style="3" hidden="1" customWidth="1"/>
    <col min="5394" max="5609" width="9" style="3"/>
    <col min="5610" max="5610" width="5.7265625" style="3" customWidth="1"/>
    <col min="5611" max="5612" width="29.6328125" style="3" customWidth="1"/>
    <col min="5613" max="5613" width="10.26953125" style="3" customWidth="1"/>
    <col min="5614" max="5614" width="5.7265625" style="3" customWidth="1"/>
    <col min="5615" max="5615" width="13.6328125" style="3" customWidth="1"/>
    <col min="5616" max="5616" width="14.6328125" style="3" customWidth="1"/>
    <col min="5617" max="5617" width="5.08984375" style="3" customWidth="1"/>
    <col min="5618" max="5618" width="12.6328125" style="3" customWidth="1"/>
    <col min="5619" max="5626" width="0" style="3" hidden="1" customWidth="1"/>
    <col min="5627" max="5627" width="0.90625" style="3" customWidth="1"/>
    <col min="5628" max="5628" width="5.6328125" style="3" customWidth="1"/>
    <col min="5629" max="5629" width="9" style="3" customWidth="1"/>
    <col min="5630" max="5630" width="5.6328125" style="3" customWidth="1"/>
    <col min="5631" max="5631" width="9" style="3" customWidth="1"/>
    <col min="5632" max="5632" width="5.6328125" style="3" customWidth="1"/>
    <col min="5633" max="5633" width="9" style="3" customWidth="1"/>
    <col min="5634" max="5634" width="5.6328125" style="3" customWidth="1"/>
    <col min="5635" max="5635" width="9" style="3" customWidth="1"/>
    <col min="5636" max="5636" width="5.6328125" style="3" customWidth="1"/>
    <col min="5637" max="5637" width="9" style="3" customWidth="1"/>
    <col min="5638" max="5638" width="9" style="3"/>
    <col min="5639" max="5639" width="0.90625" style="3" customWidth="1"/>
    <col min="5640" max="5640" width="4.453125" style="3" customWidth="1"/>
    <col min="5641" max="5641" width="9" style="3"/>
    <col min="5642" max="5642" width="11.08984375" style="3" customWidth="1"/>
    <col min="5643" max="5643" width="0.90625" style="3" customWidth="1"/>
    <col min="5644" max="5644" width="4.6328125" style="3" customWidth="1"/>
    <col min="5645" max="5645" width="22.6328125" style="3" customWidth="1"/>
    <col min="5646" max="5649" width="0" style="3" hidden="1" customWidth="1"/>
    <col min="5650" max="5865" width="9" style="3"/>
    <col min="5866" max="5866" width="5.7265625" style="3" customWidth="1"/>
    <col min="5867" max="5868" width="29.6328125" style="3" customWidth="1"/>
    <col min="5869" max="5869" width="10.26953125" style="3" customWidth="1"/>
    <col min="5870" max="5870" width="5.7265625" style="3" customWidth="1"/>
    <col min="5871" max="5871" width="13.6328125" style="3" customWidth="1"/>
    <col min="5872" max="5872" width="14.6328125" style="3" customWidth="1"/>
    <col min="5873" max="5873" width="5.08984375" style="3" customWidth="1"/>
    <col min="5874" max="5874" width="12.6328125" style="3" customWidth="1"/>
    <col min="5875" max="5882" width="0" style="3" hidden="1" customWidth="1"/>
    <col min="5883" max="5883" width="0.90625" style="3" customWidth="1"/>
    <col min="5884" max="5884" width="5.6328125" style="3" customWidth="1"/>
    <col min="5885" max="5885" width="9" style="3" customWidth="1"/>
    <col min="5886" max="5886" width="5.6328125" style="3" customWidth="1"/>
    <col min="5887" max="5887" width="9" style="3" customWidth="1"/>
    <col min="5888" max="5888" width="5.6328125" style="3" customWidth="1"/>
    <col min="5889" max="5889" width="9" style="3" customWidth="1"/>
    <col min="5890" max="5890" width="5.6328125" style="3" customWidth="1"/>
    <col min="5891" max="5891" width="9" style="3" customWidth="1"/>
    <col min="5892" max="5892" width="5.6328125" style="3" customWidth="1"/>
    <col min="5893" max="5893" width="9" style="3" customWidth="1"/>
    <col min="5894" max="5894" width="9" style="3"/>
    <col min="5895" max="5895" width="0.90625" style="3" customWidth="1"/>
    <col min="5896" max="5896" width="4.453125" style="3" customWidth="1"/>
    <col min="5897" max="5897" width="9" style="3"/>
    <col min="5898" max="5898" width="11.08984375" style="3" customWidth="1"/>
    <col min="5899" max="5899" width="0.90625" style="3" customWidth="1"/>
    <col min="5900" max="5900" width="4.6328125" style="3" customWidth="1"/>
    <col min="5901" max="5901" width="22.6328125" style="3" customWidth="1"/>
    <col min="5902" max="5905" width="0" style="3" hidden="1" customWidth="1"/>
    <col min="5906" max="6121" width="9" style="3"/>
    <col min="6122" max="6122" width="5.7265625" style="3" customWidth="1"/>
    <col min="6123" max="6124" width="29.6328125" style="3" customWidth="1"/>
    <col min="6125" max="6125" width="10.26953125" style="3" customWidth="1"/>
    <col min="6126" max="6126" width="5.7265625" style="3" customWidth="1"/>
    <col min="6127" max="6127" width="13.6328125" style="3" customWidth="1"/>
    <col min="6128" max="6128" width="14.6328125" style="3" customWidth="1"/>
    <col min="6129" max="6129" width="5.08984375" style="3" customWidth="1"/>
    <col min="6130" max="6130" width="12.6328125" style="3" customWidth="1"/>
    <col min="6131" max="6138" width="0" style="3" hidden="1" customWidth="1"/>
    <col min="6139" max="6139" width="0.90625" style="3" customWidth="1"/>
    <col min="6140" max="6140" width="5.6328125" style="3" customWidth="1"/>
    <col min="6141" max="6141" width="9" style="3" customWidth="1"/>
    <col min="6142" max="6142" width="5.6328125" style="3" customWidth="1"/>
    <col min="6143" max="6143" width="9" style="3" customWidth="1"/>
    <col min="6144" max="6144" width="5.6328125" style="3" customWidth="1"/>
    <col min="6145" max="6145" width="9" style="3" customWidth="1"/>
    <col min="6146" max="6146" width="5.6328125" style="3" customWidth="1"/>
    <col min="6147" max="6147" width="9" style="3" customWidth="1"/>
    <col min="6148" max="6148" width="5.6328125" style="3" customWidth="1"/>
    <col min="6149" max="6149" width="9" style="3" customWidth="1"/>
    <col min="6150" max="6150" width="9" style="3"/>
    <col min="6151" max="6151" width="0.90625" style="3" customWidth="1"/>
    <col min="6152" max="6152" width="4.453125" style="3" customWidth="1"/>
    <col min="6153" max="6153" width="9" style="3"/>
    <col min="6154" max="6154" width="11.08984375" style="3" customWidth="1"/>
    <col min="6155" max="6155" width="0.90625" style="3" customWidth="1"/>
    <col min="6156" max="6156" width="4.6328125" style="3" customWidth="1"/>
    <col min="6157" max="6157" width="22.6328125" style="3" customWidth="1"/>
    <col min="6158" max="6161" width="0" style="3" hidden="1" customWidth="1"/>
    <col min="6162" max="6377" width="9" style="3"/>
    <col min="6378" max="6378" width="5.7265625" style="3" customWidth="1"/>
    <col min="6379" max="6380" width="29.6328125" style="3" customWidth="1"/>
    <col min="6381" max="6381" width="10.26953125" style="3" customWidth="1"/>
    <col min="6382" max="6382" width="5.7265625" style="3" customWidth="1"/>
    <col min="6383" max="6383" width="13.6328125" style="3" customWidth="1"/>
    <col min="6384" max="6384" width="14.6328125" style="3" customWidth="1"/>
    <col min="6385" max="6385" width="5.08984375" style="3" customWidth="1"/>
    <col min="6386" max="6386" width="12.6328125" style="3" customWidth="1"/>
    <col min="6387" max="6394" width="0" style="3" hidden="1" customWidth="1"/>
    <col min="6395" max="6395" width="0.90625" style="3" customWidth="1"/>
    <col min="6396" max="6396" width="5.6328125" style="3" customWidth="1"/>
    <col min="6397" max="6397" width="9" style="3" customWidth="1"/>
    <col min="6398" max="6398" width="5.6328125" style="3" customWidth="1"/>
    <col min="6399" max="6399" width="9" style="3" customWidth="1"/>
    <col min="6400" max="6400" width="5.6328125" style="3" customWidth="1"/>
    <col min="6401" max="6401" width="9" style="3" customWidth="1"/>
    <col min="6402" max="6402" width="5.6328125" style="3" customWidth="1"/>
    <col min="6403" max="6403" width="9" style="3" customWidth="1"/>
    <col min="6404" max="6404" width="5.6328125" style="3" customWidth="1"/>
    <col min="6405" max="6405" width="9" style="3" customWidth="1"/>
    <col min="6406" max="6406" width="9" style="3"/>
    <col min="6407" max="6407" width="0.90625" style="3" customWidth="1"/>
    <col min="6408" max="6408" width="4.453125" style="3" customWidth="1"/>
    <col min="6409" max="6409" width="9" style="3"/>
    <col min="6410" max="6410" width="11.08984375" style="3" customWidth="1"/>
    <col min="6411" max="6411" width="0.90625" style="3" customWidth="1"/>
    <col min="6412" max="6412" width="4.6328125" style="3" customWidth="1"/>
    <col min="6413" max="6413" width="22.6328125" style="3" customWidth="1"/>
    <col min="6414" max="6417" width="0" style="3" hidden="1" customWidth="1"/>
    <col min="6418" max="6633" width="9" style="3"/>
    <col min="6634" max="6634" width="5.7265625" style="3" customWidth="1"/>
    <col min="6635" max="6636" width="29.6328125" style="3" customWidth="1"/>
    <col min="6637" max="6637" width="10.26953125" style="3" customWidth="1"/>
    <col min="6638" max="6638" width="5.7265625" style="3" customWidth="1"/>
    <col min="6639" max="6639" width="13.6328125" style="3" customWidth="1"/>
    <col min="6640" max="6640" width="14.6328125" style="3" customWidth="1"/>
    <col min="6641" max="6641" width="5.08984375" style="3" customWidth="1"/>
    <col min="6642" max="6642" width="12.6328125" style="3" customWidth="1"/>
    <col min="6643" max="6650" width="0" style="3" hidden="1" customWidth="1"/>
    <col min="6651" max="6651" width="0.90625" style="3" customWidth="1"/>
    <col min="6652" max="6652" width="5.6328125" style="3" customWidth="1"/>
    <col min="6653" max="6653" width="9" style="3" customWidth="1"/>
    <col min="6654" max="6654" width="5.6328125" style="3" customWidth="1"/>
    <col min="6655" max="6655" width="9" style="3" customWidth="1"/>
    <col min="6656" max="6656" width="5.6328125" style="3" customWidth="1"/>
    <col min="6657" max="6657" width="9" style="3" customWidth="1"/>
    <col min="6658" max="6658" width="5.6328125" style="3" customWidth="1"/>
    <col min="6659" max="6659" width="9" style="3" customWidth="1"/>
    <col min="6660" max="6660" width="5.6328125" style="3" customWidth="1"/>
    <col min="6661" max="6661" width="9" style="3" customWidth="1"/>
    <col min="6662" max="6662" width="9" style="3"/>
    <col min="6663" max="6663" width="0.90625" style="3" customWidth="1"/>
    <col min="6664" max="6664" width="4.453125" style="3" customWidth="1"/>
    <col min="6665" max="6665" width="9" style="3"/>
    <col min="6666" max="6666" width="11.08984375" style="3" customWidth="1"/>
    <col min="6667" max="6667" width="0.90625" style="3" customWidth="1"/>
    <col min="6668" max="6668" width="4.6328125" style="3" customWidth="1"/>
    <col min="6669" max="6669" width="22.6328125" style="3" customWidth="1"/>
    <col min="6670" max="6673" width="0" style="3" hidden="1" customWidth="1"/>
    <col min="6674" max="6889" width="9" style="3"/>
    <col min="6890" max="6890" width="5.7265625" style="3" customWidth="1"/>
    <col min="6891" max="6892" width="29.6328125" style="3" customWidth="1"/>
    <col min="6893" max="6893" width="10.26953125" style="3" customWidth="1"/>
    <col min="6894" max="6894" width="5.7265625" style="3" customWidth="1"/>
    <col min="6895" max="6895" width="13.6328125" style="3" customWidth="1"/>
    <col min="6896" max="6896" width="14.6328125" style="3" customWidth="1"/>
    <col min="6897" max="6897" width="5.08984375" style="3" customWidth="1"/>
    <col min="6898" max="6898" width="12.6328125" style="3" customWidth="1"/>
    <col min="6899" max="6906" width="0" style="3" hidden="1" customWidth="1"/>
    <col min="6907" max="6907" width="0.90625" style="3" customWidth="1"/>
    <col min="6908" max="6908" width="5.6328125" style="3" customWidth="1"/>
    <col min="6909" max="6909" width="9" style="3" customWidth="1"/>
    <col min="6910" max="6910" width="5.6328125" style="3" customWidth="1"/>
    <col min="6911" max="6911" width="9" style="3" customWidth="1"/>
    <col min="6912" max="6912" width="5.6328125" style="3" customWidth="1"/>
    <col min="6913" max="6913" width="9" style="3" customWidth="1"/>
    <col min="6914" max="6914" width="5.6328125" style="3" customWidth="1"/>
    <col min="6915" max="6915" width="9" style="3" customWidth="1"/>
    <col min="6916" max="6916" width="5.6328125" style="3" customWidth="1"/>
    <col min="6917" max="6917" width="9" style="3" customWidth="1"/>
    <col min="6918" max="6918" width="9" style="3"/>
    <col min="6919" max="6919" width="0.90625" style="3" customWidth="1"/>
    <col min="6920" max="6920" width="4.453125" style="3" customWidth="1"/>
    <col min="6921" max="6921" width="9" style="3"/>
    <col min="6922" max="6922" width="11.08984375" style="3" customWidth="1"/>
    <col min="6923" max="6923" width="0.90625" style="3" customWidth="1"/>
    <col min="6924" max="6924" width="4.6328125" style="3" customWidth="1"/>
    <col min="6925" max="6925" width="22.6328125" style="3" customWidth="1"/>
    <col min="6926" max="6929" width="0" style="3" hidden="1" customWidth="1"/>
    <col min="6930" max="7145" width="9" style="3"/>
    <col min="7146" max="7146" width="5.7265625" style="3" customWidth="1"/>
    <col min="7147" max="7148" width="29.6328125" style="3" customWidth="1"/>
    <col min="7149" max="7149" width="10.26953125" style="3" customWidth="1"/>
    <col min="7150" max="7150" width="5.7265625" style="3" customWidth="1"/>
    <col min="7151" max="7151" width="13.6328125" style="3" customWidth="1"/>
    <col min="7152" max="7152" width="14.6328125" style="3" customWidth="1"/>
    <col min="7153" max="7153" width="5.08984375" style="3" customWidth="1"/>
    <col min="7154" max="7154" width="12.6328125" style="3" customWidth="1"/>
    <col min="7155" max="7162" width="0" style="3" hidden="1" customWidth="1"/>
    <col min="7163" max="7163" width="0.90625" style="3" customWidth="1"/>
    <col min="7164" max="7164" width="5.6328125" style="3" customWidth="1"/>
    <col min="7165" max="7165" width="9" style="3" customWidth="1"/>
    <col min="7166" max="7166" width="5.6328125" style="3" customWidth="1"/>
    <col min="7167" max="7167" width="9" style="3" customWidth="1"/>
    <col min="7168" max="7168" width="5.6328125" style="3" customWidth="1"/>
    <col min="7169" max="7169" width="9" style="3" customWidth="1"/>
    <col min="7170" max="7170" width="5.6328125" style="3" customWidth="1"/>
    <col min="7171" max="7171" width="9" style="3" customWidth="1"/>
    <col min="7172" max="7172" width="5.6328125" style="3" customWidth="1"/>
    <col min="7173" max="7173" width="9" style="3" customWidth="1"/>
    <col min="7174" max="7174" width="9" style="3"/>
    <col min="7175" max="7175" width="0.90625" style="3" customWidth="1"/>
    <col min="7176" max="7176" width="4.453125" style="3" customWidth="1"/>
    <col min="7177" max="7177" width="9" style="3"/>
    <col min="7178" max="7178" width="11.08984375" style="3" customWidth="1"/>
    <col min="7179" max="7179" width="0.90625" style="3" customWidth="1"/>
    <col min="7180" max="7180" width="4.6328125" style="3" customWidth="1"/>
    <col min="7181" max="7181" width="22.6328125" style="3" customWidth="1"/>
    <col min="7182" max="7185" width="0" style="3" hidden="1" customWidth="1"/>
    <col min="7186" max="7401" width="9" style="3"/>
    <col min="7402" max="7402" width="5.7265625" style="3" customWidth="1"/>
    <col min="7403" max="7404" width="29.6328125" style="3" customWidth="1"/>
    <col min="7405" max="7405" width="10.26953125" style="3" customWidth="1"/>
    <col min="7406" max="7406" width="5.7265625" style="3" customWidth="1"/>
    <col min="7407" max="7407" width="13.6328125" style="3" customWidth="1"/>
    <col min="7408" max="7408" width="14.6328125" style="3" customWidth="1"/>
    <col min="7409" max="7409" width="5.08984375" style="3" customWidth="1"/>
    <col min="7410" max="7410" width="12.6328125" style="3" customWidth="1"/>
    <col min="7411" max="7418" width="0" style="3" hidden="1" customWidth="1"/>
    <col min="7419" max="7419" width="0.90625" style="3" customWidth="1"/>
    <col min="7420" max="7420" width="5.6328125" style="3" customWidth="1"/>
    <col min="7421" max="7421" width="9" style="3" customWidth="1"/>
    <col min="7422" max="7422" width="5.6328125" style="3" customWidth="1"/>
    <col min="7423" max="7423" width="9" style="3" customWidth="1"/>
    <col min="7424" max="7424" width="5.6328125" style="3" customWidth="1"/>
    <col min="7425" max="7425" width="9" style="3" customWidth="1"/>
    <col min="7426" max="7426" width="5.6328125" style="3" customWidth="1"/>
    <col min="7427" max="7427" width="9" style="3" customWidth="1"/>
    <col min="7428" max="7428" width="5.6328125" style="3" customWidth="1"/>
    <col min="7429" max="7429" width="9" style="3" customWidth="1"/>
    <col min="7430" max="7430" width="9" style="3"/>
    <col min="7431" max="7431" width="0.90625" style="3" customWidth="1"/>
    <col min="7432" max="7432" width="4.453125" style="3" customWidth="1"/>
    <col min="7433" max="7433" width="9" style="3"/>
    <col min="7434" max="7434" width="11.08984375" style="3" customWidth="1"/>
    <col min="7435" max="7435" width="0.90625" style="3" customWidth="1"/>
    <col min="7436" max="7436" width="4.6328125" style="3" customWidth="1"/>
    <col min="7437" max="7437" width="22.6328125" style="3" customWidth="1"/>
    <col min="7438" max="7441" width="0" style="3" hidden="1" customWidth="1"/>
    <col min="7442" max="7657" width="9" style="3"/>
    <col min="7658" max="7658" width="5.7265625" style="3" customWidth="1"/>
    <col min="7659" max="7660" width="29.6328125" style="3" customWidth="1"/>
    <col min="7661" max="7661" width="10.26953125" style="3" customWidth="1"/>
    <col min="7662" max="7662" width="5.7265625" style="3" customWidth="1"/>
    <col min="7663" max="7663" width="13.6328125" style="3" customWidth="1"/>
    <col min="7664" max="7664" width="14.6328125" style="3" customWidth="1"/>
    <col min="7665" max="7665" width="5.08984375" style="3" customWidth="1"/>
    <col min="7666" max="7666" width="12.6328125" style="3" customWidth="1"/>
    <col min="7667" max="7674" width="0" style="3" hidden="1" customWidth="1"/>
    <col min="7675" max="7675" width="0.90625" style="3" customWidth="1"/>
    <col min="7676" max="7676" width="5.6328125" style="3" customWidth="1"/>
    <col min="7677" max="7677" width="9" style="3" customWidth="1"/>
    <col min="7678" max="7678" width="5.6328125" style="3" customWidth="1"/>
    <col min="7679" max="7679" width="9" style="3" customWidth="1"/>
    <col min="7680" max="7680" width="5.6328125" style="3" customWidth="1"/>
    <col min="7681" max="7681" width="9" style="3" customWidth="1"/>
    <col min="7682" max="7682" width="5.6328125" style="3" customWidth="1"/>
    <col min="7683" max="7683" width="9" style="3" customWidth="1"/>
    <col min="7684" max="7684" width="5.6328125" style="3" customWidth="1"/>
    <col min="7685" max="7685" width="9" style="3" customWidth="1"/>
    <col min="7686" max="7686" width="9" style="3"/>
    <col min="7687" max="7687" width="0.90625" style="3" customWidth="1"/>
    <col min="7688" max="7688" width="4.453125" style="3" customWidth="1"/>
    <col min="7689" max="7689" width="9" style="3"/>
    <col min="7690" max="7690" width="11.08984375" style="3" customWidth="1"/>
    <col min="7691" max="7691" width="0.90625" style="3" customWidth="1"/>
    <col min="7692" max="7692" width="4.6328125" style="3" customWidth="1"/>
    <col min="7693" max="7693" width="22.6328125" style="3" customWidth="1"/>
    <col min="7694" max="7697" width="0" style="3" hidden="1" customWidth="1"/>
    <col min="7698" max="7913" width="9" style="3"/>
    <col min="7914" max="7914" width="5.7265625" style="3" customWidth="1"/>
    <col min="7915" max="7916" width="29.6328125" style="3" customWidth="1"/>
    <col min="7917" max="7917" width="10.26953125" style="3" customWidth="1"/>
    <col min="7918" max="7918" width="5.7265625" style="3" customWidth="1"/>
    <col min="7919" max="7919" width="13.6328125" style="3" customWidth="1"/>
    <col min="7920" max="7920" width="14.6328125" style="3" customWidth="1"/>
    <col min="7921" max="7921" width="5.08984375" style="3" customWidth="1"/>
    <col min="7922" max="7922" width="12.6328125" style="3" customWidth="1"/>
    <col min="7923" max="7930" width="0" style="3" hidden="1" customWidth="1"/>
    <col min="7931" max="7931" width="0.90625" style="3" customWidth="1"/>
    <col min="7932" max="7932" width="5.6328125" style="3" customWidth="1"/>
    <col min="7933" max="7933" width="9" style="3" customWidth="1"/>
    <col min="7934" max="7934" width="5.6328125" style="3" customWidth="1"/>
    <col min="7935" max="7935" width="9" style="3" customWidth="1"/>
    <col min="7936" max="7936" width="5.6328125" style="3" customWidth="1"/>
    <col min="7937" max="7937" width="9" style="3" customWidth="1"/>
    <col min="7938" max="7938" width="5.6328125" style="3" customWidth="1"/>
    <col min="7939" max="7939" width="9" style="3" customWidth="1"/>
    <col min="7940" max="7940" width="5.6328125" style="3" customWidth="1"/>
    <col min="7941" max="7941" width="9" style="3" customWidth="1"/>
    <col min="7942" max="7942" width="9" style="3"/>
    <col min="7943" max="7943" width="0.90625" style="3" customWidth="1"/>
    <col min="7944" max="7944" width="4.453125" style="3" customWidth="1"/>
    <col min="7945" max="7945" width="9" style="3"/>
    <col min="7946" max="7946" width="11.08984375" style="3" customWidth="1"/>
    <col min="7947" max="7947" width="0.90625" style="3" customWidth="1"/>
    <col min="7948" max="7948" width="4.6328125" style="3" customWidth="1"/>
    <col min="7949" max="7949" width="22.6328125" style="3" customWidth="1"/>
    <col min="7950" max="7953" width="0" style="3" hidden="1" customWidth="1"/>
    <col min="7954" max="8169" width="9" style="3"/>
    <col min="8170" max="8170" width="5.7265625" style="3" customWidth="1"/>
    <col min="8171" max="8172" width="29.6328125" style="3" customWidth="1"/>
    <col min="8173" max="8173" width="10.26953125" style="3" customWidth="1"/>
    <col min="8174" max="8174" width="5.7265625" style="3" customWidth="1"/>
    <col min="8175" max="8175" width="13.6328125" style="3" customWidth="1"/>
    <col min="8176" max="8176" width="14.6328125" style="3" customWidth="1"/>
    <col min="8177" max="8177" width="5.08984375" style="3" customWidth="1"/>
    <col min="8178" max="8178" width="12.6328125" style="3" customWidth="1"/>
    <col min="8179" max="8186" width="0" style="3" hidden="1" customWidth="1"/>
    <col min="8187" max="8187" width="0.90625" style="3" customWidth="1"/>
    <col min="8188" max="8188" width="5.6328125" style="3" customWidth="1"/>
    <col min="8189" max="8189" width="9" style="3" customWidth="1"/>
    <col min="8190" max="8190" width="5.6328125" style="3" customWidth="1"/>
    <col min="8191" max="8191" width="9" style="3" customWidth="1"/>
    <col min="8192" max="8192" width="5.6328125" style="3" customWidth="1"/>
    <col min="8193" max="8193" width="9" style="3" customWidth="1"/>
    <col min="8194" max="8194" width="5.6328125" style="3" customWidth="1"/>
    <col min="8195" max="8195" width="9" style="3" customWidth="1"/>
    <col min="8196" max="8196" width="5.6328125" style="3" customWidth="1"/>
    <col min="8197" max="8197" width="9" style="3" customWidth="1"/>
    <col min="8198" max="8198" width="9" style="3"/>
    <col min="8199" max="8199" width="0.90625" style="3" customWidth="1"/>
    <col min="8200" max="8200" width="4.453125" style="3" customWidth="1"/>
    <col min="8201" max="8201" width="9" style="3"/>
    <col min="8202" max="8202" width="11.08984375" style="3" customWidth="1"/>
    <col min="8203" max="8203" width="0.90625" style="3" customWidth="1"/>
    <col min="8204" max="8204" width="4.6328125" style="3" customWidth="1"/>
    <col min="8205" max="8205" width="22.6328125" style="3" customWidth="1"/>
    <col min="8206" max="8209" width="0" style="3" hidden="1" customWidth="1"/>
    <col min="8210" max="8425" width="9" style="3"/>
    <col min="8426" max="8426" width="5.7265625" style="3" customWidth="1"/>
    <col min="8427" max="8428" width="29.6328125" style="3" customWidth="1"/>
    <col min="8429" max="8429" width="10.26953125" style="3" customWidth="1"/>
    <col min="8430" max="8430" width="5.7265625" style="3" customWidth="1"/>
    <col min="8431" max="8431" width="13.6328125" style="3" customWidth="1"/>
    <col min="8432" max="8432" width="14.6328125" style="3" customWidth="1"/>
    <col min="8433" max="8433" width="5.08984375" style="3" customWidth="1"/>
    <col min="8434" max="8434" width="12.6328125" style="3" customWidth="1"/>
    <col min="8435" max="8442" width="0" style="3" hidden="1" customWidth="1"/>
    <col min="8443" max="8443" width="0.90625" style="3" customWidth="1"/>
    <col min="8444" max="8444" width="5.6328125" style="3" customWidth="1"/>
    <col min="8445" max="8445" width="9" style="3" customWidth="1"/>
    <col min="8446" max="8446" width="5.6328125" style="3" customWidth="1"/>
    <col min="8447" max="8447" width="9" style="3" customWidth="1"/>
    <col min="8448" max="8448" width="5.6328125" style="3" customWidth="1"/>
    <col min="8449" max="8449" width="9" style="3" customWidth="1"/>
    <col min="8450" max="8450" width="5.6328125" style="3" customWidth="1"/>
    <col min="8451" max="8451" width="9" style="3" customWidth="1"/>
    <col min="8452" max="8452" width="5.6328125" style="3" customWidth="1"/>
    <col min="8453" max="8453" width="9" style="3" customWidth="1"/>
    <col min="8454" max="8454" width="9" style="3"/>
    <col min="8455" max="8455" width="0.90625" style="3" customWidth="1"/>
    <col min="8456" max="8456" width="4.453125" style="3" customWidth="1"/>
    <col min="8457" max="8457" width="9" style="3"/>
    <col min="8458" max="8458" width="11.08984375" style="3" customWidth="1"/>
    <col min="8459" max="8459" width="0.90625" style="3" customWidth="1"/>
    <col min="8460" max="8460" width="4.6328125" style="3" customWidth="1"/>
    <col min="8461" max="8461" width="22.6328125" style="3" customWidth="1"/>
    <col min="8462" max="8465" width="0" style="3" hidden="1" customWidth="1"/>
    <col min="8466" max="8681" width="9" style="3"/>
    <col min="8682" max="8682" width="5.7265625" style="3" customWidth="1"/>
    <col min="8683" max="8684" width="29.6328125" style="3" customWidth="1"/>
    <col min="8685" max="8685" width="10.26953125" style="3" customWidth="1"/>
    <col min="8686" max="8686" width="5.7265625" style="3" customWidth="1"/>
    <col min="8687" max="8687" width="13.6328125" style="3" customWidth="1"/>
    <col min="8688" max="8688" width="14.6328125" style="3" customWidth="1"/>
    <col min="8689" max="8689" width="5.08984375" style="3" customWidth="1"/>
    <col min="8690" max="8690" width="12.6328125" style="3" customWidth="1"/>
    <col min="8691" max="8698" width="0" style="3" hidden="1" customWidth="1"/>
    <col min="8699" max="8699" width="0.90625" style="3" customWidth="1"/>
    <col min="8700" max="8700" width="5.6328125" style="3" customWidth="1"/>
    <col min="8701" max="8701" width="9" style="3" customWidth="1"/>
    <col min="8702" max="8702" width="5.6328125" style="3" customWidth="1"/>
    <col min="8703" max="8703" width="9" style="3" customWidth="1"/>
    <col min="8704" max="8704" width="5.6328125" style="3" customWidth="1"/>
    <col min="8705" max="8705" width="9" style="3" customWidth="1"/>
    <col min="8706" max="8706" width="5.6328125" style="3" customWidth="1"/>
    <col min="8707" max="8707" width="9" style="3" customWidth="1"/>
    <col min="8708" max="8708" width="5.6328125" style="3" customWidth="1"/>
    <col min="8709" max="8709" width="9" style="3" customWidth="1"/>
    <col min="8710" max="8710" width="9" style="3"/>
    <col min="8711" max="8711" width="0.90625" style="3" customWidth="1"/>
    <col min="8712" max="8712" width="4.453125" style="3" customWidth="1"/>
    <col min="8713" max="8713" width="9" style="3"/>
    <col min="8714" max="8714" width="11.08984375" style="3" customWidth="1"/>
    <col min="8715" max="8715" width="0.90625" style="3" customWidth="1"/>
    <col min="8716" max="8716" width="4.6328125" style="3" customWidth="1"/>
    <col min="8717" max="8717" width="22.6328125" style="3" customWidth="1"/>
    <col min="8718" max="8721" width="0" style="3" hidden="1" customWidth="1"/>
    <col min="8722" max="8937" width="9" style="3"/>
    <col min="8938" max="8938" width="5.7265625" style="3" customWidth="1"/>
    <col min="8939" max="8940" width="29.6328125" style="3" customWidth="1"/>
    <col min="8941" max="8941" width="10.26953125" style="3" customWidth="1"/>
    <col min="8942" max="8942" width="5.7265625" style="3" customWidth="1"/>
    <col min="8943" max="8943" width="13.6328125" style="3" customWidth="1"/>
    <col min="8944" max="8944" width="14.6328125" style="3" customWidth="1"/>
    <col min="8945" max="8945" width="5.08984375" style="3" customWidth="1"/>
    <col min="8946" max="8946" width="12.6328125" style="3" customWidth="1"/>
    <col min="8947" max="8954" width="0" style="3" hidden="1" customWidth="1"/>
    <col min="8955" max="8955" width="0.90625" style="3" customWidth="1"/>
    <col min="8956" max="8956" width="5.6328125" style="3" customWidth="1"/>
    <col min="8957" max="8957" width="9" style="3" customWidth="1"/>
    <col min="8958" max="8958" width="5.6328125" style="3" customWidth="1"/>
    <col min="8959" max="8959" width="9" style="3" customWidth="1"/>
    <col min="8960" max="8960" width="5.6328125" style="3" customWidth="1"/>
    <col min="8961" max="8961" width="9" style="3" customWidth="1"/>
    <col min="8962" max="8962" width="5.6328125" style="3" customWidth="1"/>
    <col min="8963" max="8963" width="9" style="3" customWidth="1"/>
    <col min="8964" max="8964" width="5.6328125" style="3" customWidth="1"/>
    <col min="8965" max="8965" width="9" style="3" customWidth="1"/>
    <col min="8966" max="8966" width="9" style="3"/>
    <col min="8967" max="8967" width="0.90625" style="3" customWidth="1"/>
    <col min="8968" max="8968" width="4.453125" style="3" customWidth="1"/>
    <col min="8969" max="8969" width="9" style="3"/>
    <col min="8970" max="8970" width="11.08984375" style="3" customWidth="1"/>
    <col min="8971" max="8971" width="0.90625" style="3" customWidth="1"/>
    <col min="8972" max="8972" width="4.6328125" style="3" customWidth="1"/>
    <col min="8973" max="8973" width="22.6328125" style="3" customWidth="1"/>
    <col min="8974" max="8977" width="0" style="3" hidden="1" customWidth="1"/>
    <col min="8978" max="9193" width="9" style="3"/>
    <col min="9194" max="9194" width="5.7265625" style="3" customWidth="1"/>
    <col min="9195" max="9196" width="29.6328125" style="3" customWidth="1"/>
    <col min="9197" max="9197" width="10.26953125" style="3" customWidth="1"/>
    <col min="9198" max="9198" width="5.7265625" style="3" customWidth="1"/>
    <col min="9199" max="9199" width="13.6328125" style="3" customWidth="1"/>
    <col min="9200" max="9200" width="14.6328125" style="3" customWidth="1"/>
    <col min="9201" max="9201" width="5.08984375" style="3" customWidth="1"/>
    <col min="9202" max="9202" width="12.6328125" style="3" customWidth="1"/>
    <col min="9203" max="9210" width="0" style="3" hidden="1" customWidth="1"/>
    <col min="9211" max="9211" width="0.90625" style="3" customWidth="1"/>
    <col min="9212" max="9212" width="5.6328125" style="3" customWidth="1"/>
    <col min="9213" max="9213" width="9" style="3" customWidth="1"/>
    <col min="9214" max="9214" width="5.6328125" style="3" customWidth="1"/>
    <col min="9215" max="9215" width="9" style="3" customWidth="1"/>
    <col min="9216" max="9216" width="5.6328125" style="3" customWidth="1"/>
    <col min="9217" max="9217" width="9" style="3" customWidth="1"/>
    <col min="9218" max="9218" width="5.6328125" style="3" customWidth="1"/>
    <col min="9219" max="9219" width="9" style="3" customWidth="1"/>
    <col min="9220" max="9220" width="5.6328125" style="3" customWidth="1"/>
    <col min="9221" max="9221" width="9" style="3" customWidth="1"/>
    <col min="9222" max="9222" width="9" style="3"/>
    <col min="9223" max="9223" width="0.90625" style="3" customWidth="1"/>
    <col min="9224" max="9224" width="4.453125" style="3" customWidth="1"/>
    <col min="9225" max="9225" width="9" style="3"/>
    <col min="9226" max="9226" width="11.08984375" style="3" customWidth="1"/>
    <col min="9227" max="9227" width="0.90625" style="3" customWidth="1"/>
    <col min="9228" max="9228" width="4.6328125" style="3" customWidth="1"/>
    <col min="9229" max="9229" width="22.6328125" style="3" customWidth="1"/>
    <col min="9230" max="9233" width="0" style="3" hidden="1" customWidth="1"/>
    <col min="9234" max="9449" width="9" style="3"/>
    <col min="9450" max="9450" width="5.7265625" style="3" customWidth="1"/>
    <col min="9451" max="9452" width="29.6328125" style="3" customWidth="1"/>
    <col min="9453" max="9453" width="10.26953125" style="3" customWidth="1"/>
    <col min="9454" max="9454" width="5.7265625" style="3" customWidth="1"/>
    <col min="9455" max="9455" width="13.6328125" style="3" customWidth="1"/>
    <col min="9456" max="9456" width="14.6328125" style="3" customWidth="1"/>
    <col min="9457" max="9457" width="5.08984375" style="3" customWidth="1"/>
    <col min="9458" max="9458" width="12.6328125" style="3" customWidth="1"/>
    <col min="9459" max="9466" width="0" style="3" hidden="1" customWidth="1"/>
    <col min="9467" max="9467" width="0.90625" style="3" customWidth="1"/>
    <col min="9468" max="9468" width="5.6328125" style="3" customWidth="1"/>
    <col min="9469" max="9469" width="9" style="3" customWidth="1"/>
    <col min="9470" max="9470" width="5.6328125" style="3" customWidth="1"/>
    <col min="9471" max="9471" width="9" style="3" customWidth="1"/>
    <col min="9472" max="9472" width="5.6328125" style="3" customWidth="1"/>
    <col min="9473" max="9473" width="9" style="3" customWidth="1"/>
    <col min="9474" max="9474" width="5.6328125" style="3" customWidth="1"/>
    <col min="9475" max="9475" width="9" style="3" customWidth="1"/>
    <col min="9476" max="9476" width="5.6328125" style="3" customWidth="1"/>
    <col min="9477" max="9477" width="9" style="3" customWidth="1"/>
    <col min="9478" max="9478" width="9" style="3"/>
    <col min="9479" max="9479" width="0.90625" style="3" customWidth="1"/>
    <col min="9480" max="9480" width="4.453125" style="3" customWidth="1"/>
    <col min="9481" max="9481" width="9" style="3"/>
    <col min="9482" max="9482" width="11.08984375" style="3" customWidth="1"/>
    <col min="9483" max="9483" width="0.90625" style="3" customWidth="1"/>
    <col min="9484" max="9484" width="4.6328125" style="3" customWidth="1"/>
    <col min="9485" max="9485" width="22.6328125" style="3" customWidth="1"/>
    <col min="9486" max="9489" width="0" style="3" hidden="1" customWidth="1"/>
    <col min="9490" max="9705" width="9" style="3"/>
    <col min="9706" max="9706" width="5.7265625" style="3" customWidth="1"/>
    <col min="9707" max="9708" width="29.6328125" style="3" customWidth="1"/>
    <col min="9709" max="9709" width="10.26953125" style="3" customWidth="1"/>
    <col min="9710" max="9710" width="5.7265625" style="3" customWidth="1"/>
    <col min="9711" max="9711" width="13.6328125" style="3" customWidth="1"/>
    <col min="9712" max="9712" width="14.6328125" style="3" customWidth="1"/>
    <col min="9713" max="9713" width="5.08984375" style="3" customWidth="1"/>
    <col min="9714" max="9714" width="12.6328125" style="3" customWidth="1"/>
    <col min="9715" max="9722" width="0" style="3" hidden="1" customWidth="1"/>
    <col min="9723" max="9723" width="0.90625" style="3" customWidth="1"/>
    <col min="9724" max="9724" width="5.6328125" style="3" customWidth="1"/>
    <col min="9725" max="9725" width="9" style="3" customWidth="1"/>
    <col min="9726" max="9726" width="5.6328125" style="3" customWidth="1"/>
    <col min="9727" max="9727" width="9" style="3" customWidth="1"/>
    <col min="9728" max="9728" width="5.6328125" style="3" customWidth="1"/>
    <col min="9729" max="9729" width="9" style="3" customWidth="1"/>
    <col min="9730" max="9730" width="5.6328125" style="3" customWidth="1"/>
    <col min="9731" max="9731" width="9" style="3" customWidth="1"/>
    <col min="9732" max="9732" width="5.6328125" style="3" customWidth="1"/>
    <col min="9733" max="9733" width="9" style="3" customWidth="1"/>
    <col min="9734" max="9734" width="9" style="3"/>
    <col min="9735" max="9735" width="0.90625" style="3" customWidth="1"/>
    <col min="9736" max="9736" width="4.453125" style="3" customWidth="1"/>
    <col min="9737" max="9737" width="9" style="3"/>
    <col min="9738" max="9738" width="11.08984375" style="3" customWidth="1"/>
    <col min="9739" max="9739" width="0.90625" style="3" customWidth="1"/>
    <col min="9740" max="9740" width="4.6328125" style="3" customWidth="1"/>
    <col min="9741" max="9741" width="22.6328125" style="3" customWidth="1"/>
    <col min="9742" max="9745" width="0" style="3" hidden="1" customWidth="1"/>
    <col min="9746" max="9961" width="9" style="3"/>
    <col min="9962" max="9962" width="5.7265625" style="3" customWidth="1"/>
    <col min="9963" max="9964" width="29.6328125" style="3" customWidth="1"/>
    <col min="9965" max="9965" width="10.26953125" style="3" customWidth="1"/>
    <col min="9966" max="9966" width="5.7265625" style="3" customWidth="1"/>
    <col min="9967" max="9967" width="13.6328125" style="3" customWidth="1"/>
    <col min="9968" max="9968" width="14.6328125" style="3" customWidth="1"/>
    <col min="9969" max="9969" width="5.08984375" style="3" customWidth="1"/>
    <col min="9970" max="9970" width="12.6328125" style="3" customWidth="1"/>
    <col min="9971" max="9978" width="0" style="3" hidden="1" customWidth="1"/>
    <col min="9979" max="9979" width="0.90625" style="3" customWidth="1"/>
    <col min="9980" max="9980" width="5.6328125" style="3" customWidth="1"/>
    <col min="9981" max="9981" width="9" style="3" customWidth="1"/>
    <col min="9982" max="9982" width="5.6328125" style="3" customWidth="1"/>
    <col min="9983" max="9983" width="9" style="3" customWidth="1"/>
    <col min="9984" max="9984" width="5.6328125" style="3" customWidth="1"/>
    <col min="9985" max="9985" width="9" style="3" customWidth="1"/>
    <col min="9986" max="9986" width="5.6328125" style="3" customWidth="1"/>
    <col min="9987" max="9987" width="9" style="3" customWidth="1"/>
    <col min="9988" max="9988" width="5.6328125" style="3" customWidth="1"/>
    <col min="9989" max="9989" width="9" style="3" customWidth="1"/>
    <col min="9990" max="9990" width="9" style="3"/>
    <col min="9991" max="9991" width="0.90625" style="3" customWidth="1"/>
    <col min="9992" max="9992" width="4.453125" style="3" customWidth="1"/>
    <col min="9993" max="9993" width="9" style="3"/>
    <col min="9994" max="9994" width="11.08984375" style="3" customWidth="1"/>
    <col min="9995" max="9995" width="0.90625" style="3" customWidth="1"/>
    <col min="9996" max="9996" width="4.6328125" style="3" customWidth="1"/>
    <col min="9997" max="9997" width="22.6328125" style="3" customWidth="1"/>
    <col min="9998" max="10001" width="0" style="3" hidden="1" customWidth="1"/>
    <col min="10002" max="10217" width="9" style="3"/>
    <col min="10218" max="10218" width="5.7265625" style="3" customWidth="1"/>
    <col min="10219" max="10220" width="29.6328125" style="3" customWidth="1"/>
    <col min="10221" max="10221" width="10.26953125" style="3" customWidth="1"/>
    <col min="10222" max="10222" width="5.7265625" style="3" customWidth="1"/>
    <col min="10223" max="10223" width="13.6328125" style="3" customWidth="1"/>
    <col min="10224" max="10224" width="14.6328125" style="3" customWidth="1"/>
    <col min="10225" max="10225" width="5.08984375" style="3" customWidth="1"/>
    <col min="10226" max="10226" width="12.6328125" style="3" customWidth="1"/>
    <col min="10227" max="10234" width="0" style="3" hidden="1" customWidth="1"/>
    <col min="10235" max="10235" width="0.90625" style="3" customWidth="1"/>
    <col min="10236" max="10236" width="5.6328125" style="3" customWidth="1"/>
    <col min="10237" max="10237" width="9" style="3" customWidth="1"/>
    <col min="10238" max="10238" width="5.6328125" style="3" customWidth="1"/>
    <col min="10239" max="10239" width="9" style="3" customWidth="1"/>
    <col min="10240" max="10240" width="5.6328125" style="3" customWidth="1"/>
    <col min="10241" max="10241" width="9" style="3" customWidth="1"/>
    <col min="10242" max="10242" width="5.6328125" style="3" customWidth="1"/>
    <col min="10243" max="10243" width="9" style="3" customWidth="1"/>
    <col min="10244" max="10244" width="5.6328125" style="3" customWidth="1"/>
    <col min="10245" max="10245" width="9" style="3" customWidth="1"/>
    <col min="10246" max="10246" width="9" style="3"/>
    <col min="10247" max="10247" width="0.90625" style="3" customWidth="1"/>
    <col min="10248" max="10248" width="4.453125" style="3" customWidth="1"/>
    <col min="10249" max="10249" width="9" style="3"/>
    <col min="10250" max="10250" width="11.08984375" style="3" customWidth="1"/>
    <col min="10251" max="10251" width="0.90625" style="3" customWidth="1"/>
    <col min="10252" max="10252" width="4.6328125" style="3" customWidth="1"/>
    <col min="10253" max="10253" width="22.6328125" style="3" customWidth="1"/>
    <col min="10254" max="10257" width="0" style="3" hidden="1" customWidth="1"/>
    <col min="10258" max="10473" width="9" style="3"/>
    <col min="10474" max="10474" width="5.7265625" style="3" customWidth="1"/>
    <col min="10475" max="10476" width="29.6328125" style="3" customWidth="1"/>
    <col min="10477" max="10477" width="10.26953125" style="3" customWidth="1"/>
    <col min="10478" max="10478" width="5.7265625" style="3" customWidth="1"/>
    <col min="10479" max="10479" width="13.6328125" style="3" customWidth="1"/>
    <col min="10480" max="10480" width="14.6328125" style="3" customWidth="1"/>
    <col min="10481" max="10481" width="5.08984375" style="3" customWidth="1"/>
    <col min="10482" max="10482" width="12.6328125" style="3" customWidth="1"/>
    <col min="10483" max="10490" width="0" style="3" hidden="1" customWidth="1"/>
    <col min="10491" max="10491" width="0.90625" style="3" customWidth="1"/>
    <col min="10492" max="10492" width="5.6328125" style="3" customWidth="1"/>
    <col min="10493" max="10493" width="9" style="3" customWidth="1"/>
    <col min="10494" max="10494" width="5.6328125" style="3" customWidth="1"/>
    <col min="10495" max="10495" width="9" style="3" customWidth="1"/>
    <col min="10496" max="10496" width="5.6328125" style="3" customWidth="1"/>
    <col min="10497" max="10497" width="9" style="3" customWidth="1"/>
    <col min="10498" max="10498" width="5.6328125" style="3" customWidth="1"/>
    <col min="10499" max="10499" width="9" style="3" customWidth="1"/>
    <col min="10500" max="10500" width="5.6328125" style="3" customWidth="1"/>
    <col min="10501" max="10501" width="9" style="3" customWidth="1"/>
    <col min="10502" max="10502" width="9" style="3"/>
    <col min="10503" max="10503" width="0.90625" style="3" customWidth="1"/>
    <col min="10504" max="10504" width="4.453125" style="3" customWidth="1"/>
    <col min="10505" max="10505" width="9" style="3"/>
    <col min="10506" max="10506" width="11.08984375" style="3" customWidth="1"/>
    <col min="10507" max="10507" width="0.90625" style="3" customWidth="1"/>
    <col min="10508" max="10508" width="4.6328125" style="3" customWidth="1"/>
    <col min="10509" max="10509" width="22.6328125" style="3" customWidth="1"/>
    <col min="10510" max="10513" width="0" style="3" hidden="1" customWidth="1"/>
    <col min="10514" max="10729" width="9" style="3"/>
    <col min="10730" max="10730" width="5.7265625" style="3" customWidth="1"/>
    <col min="10731" max="10732" width="29.6328125" style="3" customWidth="1"/>
    <col min="10733" max="10733" width="10.26953125" style="3" customWidth="1"/>
    <col min="10734" max="10734" width="5.7265625" style="3" customWidth="1"/>
    <col min="10735" max="10735" width="13.6328125" style="3" customWidth="1"/>
    <col min="10736" max="10736" width="14.6328125" style="3" customWidth="1"/>
    <col min="10737" max="10737" width="5.08984375" style="3" customWidth="1"/>
    <col min="10738" max="10738" width="12.6328125" style="3" customWidth="1"/>
    <col min="10739" max="10746" width="0" style="3" hidden="1" customWidth="1"/>
    <col min="10747" max="10747" width="0.90625" style="3" customWidth="1"/>
    <col min="10748" max="10748" width="5.6328125" style="3" customWidth="1"/>
    <col min="10749" max="10749" width="9" style="3" customWidth="1"/>
    <col min="10750" max="10750" width="5.6328125" style="3" customWidth="1"/>
    <col min="10751" max="10751" width="9" style="3" customWidth="1"/>
    <col min="10752" max="10752" width="5.6328125" style="3" customWidth="1"/>
    <col min="10753" max="10753" width="9" style="3" customWidth="1"/>
    <col min="10754" max="10754" width="5.6328125" style="3" customWidth="1"/>
    <col min="10755" max="10755" width="9" style="3" customWidth="1"/>
    <col min="10756" max="10756" width="5.6328125" style="3" customWidth="1"/>
    <col min="10757" max="10757" width="9" style="3" customWidth="1"/>
    <col min="10758" max="10758" width="9" style="3"/>
    <col min="10759" max="10759" width="0.90625" style="3" customWidth="1"/>
    <col min="10760" max="10760" width="4.453125" style="3" customWidth="1"/>
    <col min="10761" max="10761" width="9" style="3"/>
    <col min="10762" max="10762" width="11.08984375" style="3" customWidth="1"/>
    <col min="10763" max="10763" width="0.90625" style="3" customWidth="1"/>
    <col min="10764" max="10764" width="4.6328125" style="3" customWidth="1"/>
    <col min="10765" max="10765" width="22.6328125" style="3" customWidth="1"/>
    <col min="10766" max="10769" width="0" style="3" hidden="1" customWidth="1"/>
    <col min="10770" max="10985" width="9" style="3"/>
    <col min="10986" max="10986" width="5.7265625" style="3" customWidth="1"/>
    <col min="10987" max="10988" width="29.6328125" style="3" customWidth="1"/>
    <col min="10989" max="10989" width="10.26953125" style="3" customWidth="1"/>
    <col min="10990" max="10990" width="5.7265625" style="3" customWidth="1"/>
    <col min="10991" max="10991" width="13.6328125" style="3" customWidth="1"/>
    <col min="10992" max="10992" width="14.6328125" style="3" customWidth="1"/>
    <col min="10993" max="10993" width="5.08984375" style="3" customWidth="1"/>
    <col min="10994" max="10994" width="12.6328125" style="3" customWidth="1"/>
    <col min="10995" max="11002" width="0" style="3" hidden="1" customWidth="1"/>
    <col min="11003" max="11003" width="0.90625" style="3" customWidth="1"/>
    <col min="11004" max="11004" width="5.6328125" style="3" customWidth="1"/>
    <col min="11005" max="11005" width="9" style="3" customWidth="1"/>
    <col min="11006" max="11006" width="5.6328125" style="3" customWidth="1"/>
    <col min="11007" max="11007" width="9" style="3" customWidth="1"/>
    <col min="11008" max="11008" width="5.6328125" style="3" customWidth="1"/>
    <col min="11009" max="11009" width="9" style="3" customWidth="1"/>
    <col min="11010" max="11010" width="5.6328125" style="3" customWidth="1"/>
    <col min="11011" max="11011" width="9" style="3" customWidth="1"/>
    <col min="11012" max="11012" width="5.6328125" style="3" customWidth="1"/>
    <col min="11013" max="11013" width="9" style="3" customWidth="1"/>
    <col min="11014" max="11014" width="9" style="3"/>
    <col min="11015" max="11015" width="0.90625" style="3" customWidth="1"/>
    <col min="11016" max="11016" width="4.453125" style="3" customWidth="1"/>
    <col min="11017" max="11017" width="9" style="3"/>
    <col min="11018" max="11018" width="11.08984375" style="3" customWidth="1"/>
    <col min="11019" max="11019" width="0.90625" style="3" customWidth="1"/>
    <col min="11020" max="11020" width="4.6328125" style="3" customWidth="1"/>
    <col min="11021" max="11021" width="22.6328125" style="3" customWidth="1"/>
    <col min="11022" max="11025" width="0" style="3" hidden="1" customWidth="1"/>
    <col min="11026" max="11241" width="9" style="3"/>
    <col min="11242" max="11242" width="5.7265625" style="3" customWidth="1"/>
    <col min="11243" max="11244" width="29.6328125" style="3" customWidth="1"/>
    <col min="11245" max="11245" width="10.26953125" style="3" customWidth="1"/>
    <col min="11246" max="11246" width="5.7265625" style="3" customWidth="1"/>
    <col min="11247" max="11247" width="13.6328125" style="3" customWidth="1"/>
    <col min="11248" max="11248" width="14.6328125" style="3" customWidth="1"/>
    <col min="11249" max="11249" width="5.08984375" style="3" customWidth="1"/>
    <col min="11250" max="11250" width="12.6328125" style="3" customWidth="1"/>
    <col min="11251" max="11258" width="0" style="3" hidden="1" customWidth="1"/>
    <col min="11259" max="11259" width="0.90625" style="3" customWidth="1"/>
    <col min="11260" max="11260" width="5.6328125" style="3" customWidth="1"/>
    <col min="11261" max="11261" width="9" style="3" customWidth="1"/>
    <col min="11262" max="11262" width="5.6328125" style="3" customWidth="1"/>
    <col min="11263" max="11263" width="9" style="3" customWidth="1"/>
    <col min="11264" max="11264" width="5.6328125" style="3" customWidth="1"/>
    <col min="11265" max="11265" width="9" style="3" customWidth="1"/>
    <col min="11266" max="11266" width="5.6328125" style="3" customWidth="1"/>
    <col min="11267" max="11267" width="9" style="3" customWidth="1"/>
    <col min="11268" max="11268" width="5.6328125" style="3" customWidth="1"/>
    <col min="11269" max="11269" width="9" style="3" customWidth="1"/>
    <col min="11270" max="11270" width="9" style="3"/>
    <col min="11271" max="11271" width="0.90625" style="3" customWidth="1"/>
    <col min="11272" max="11272" width="4.453125" style="3" customWidth="1"/>
    <col min="11273" max="11273" width="9" style="3"/>
    <col min="11274" max="11274" width="11.08984375" style="3" customWidth="1"/>
    <col min="11275" max="11275" width="0.90625" style="3" customWidth="1"/>
    <col min="11276" max="11276" width="4.6328125" style="3" customWidth="1"/>
    <col min="11277" max="11277" width="22.6328125" style="3" customWidth="1"/>
    <col min="11278" max="11281" width="0" style="3" hidden="1" customWidth="1"/>
    <col min="11282" max="11497" width="9" style="3"/>
    <col min="11498" max="11498" width="5.7265625" style="3" customWidth="1"/>
    <col min="11499" max="11500" width="29.6328125" style="3" customWidth="1"/>
    <col min="11501" max="11501" width="10.26953125" style="3" customWidth="1"/>
    <col min="11502" max="11502" width="5.7265625" style="3" customWidth="1"/>
    <col min="11503" max="11503" width="13.6328125" style="3" customWidth="1"/>
    <col min="11504" max="11504" width="14.6328125" style="3" customWidth="1"/>
    <col min="11505" max="11505" width="5.08984375" style="3" customWidth="1"/>
    <col min="11506" max="11506" width="12.6328125" style="3" customWidth="1"/>
    <col min="11507" max="11514" width="0" style="3" hidden="1" customWidth="1"/>
    <col min="11515" max="11515" width="0.90625" style="3" customWidth="1"/>
    <col min="11516" max="11516" width="5.6328125" style="3" customWidth="1"/>
    <col min="11517" max="11517" width="9" style="3" customWidth="1"/>
    <col min="11518" max="11518" width="5.6328125" style="3" customWidth="1"/>
    <col min="11519" max="11519" width="9" style="3" customWidth="1"/>
    <col min="11520" max="11520" width="5.6328125" style="3" customWidth="1"/>
    <col min="11521" max="11521" width="9" style="3" customWidth="1"/>
    <col min="11522" max="11522" width="5.6328125" style="3" customWidth="1"/>
    <col min="11523" max="11523" width="9" style="3" customWidth="1"/>
    <col min="11524" max="11524" width="5.6328125" style="3" customWidth="1"/>
    <col min="11525" max="11525" width="9" style="3" customWidth="1"/>
    <col min="11526" max="11526" width="9" style="3"/>
    <col min="11527" max="11527" width="0.90625" style="3" customWidth="1"/>
    <col min="11528" max="11528" width="4.453125" style="3" customWidth="1"/>
    <col min="11529" max="11529" width="9" style="3"/>
    <col min="11530" max="11530" width="11.08984375" style="3" customWidth="1"/>
    <col min="11531" max="11531" width="0.90625" style="3" customWidth="1"/>
    <col min="11532" max="11532" width="4.6328125" style="3" customWidth="1"/>
    <col min="11533" max="11533" width="22.6328125" style="3" customWidth="1"/>
    <col min="11534" max="11537" width="0" style="3" hidden="1" customWidth="1"/>
    <col min="11538" max="11753" width="9" style="3"/>
    <col min="11754" max="11754" width="5.7265625" style="3" customWidth="1"/>
    <col min="11755" max="11756" width="29.6328125" style="3" customWidth="1"/>
    <col min="11757" max="11757" width="10.26953125" style="3" customWidth="1"/>
    <col min="11758" max="11758" width="5.7265625" style="3" customWidth="1"/>
    <col min="11759" max="11759" width="13.6328125" style="3" customWidth="1"/>
    <col min="11760" max="11760" width="14.6328125" style="3" customWidth="1"/>
    <col min="11761" max="11761" width="5.08984375" style="3" customWidth="1"/>
    <col min="11762" max="11762" width="12.6328125" style="3" customWidth="1"/>
    <col min="11763" max="11770" width="0" style="3" hidden="1" customWidth="1"/>
    <col min="11771" max="11771" width="0.90625" style="3" customWidth="1"/>
    <col min="11772" max="11772" width="5.6328125" style="3" customWidth="1"/>
    <col min="11773" max="11773" width="9" style="3" customWidth="1"/>
    <col min="11774" max="11774" width="5.6328125" style="3" customWidth="1"/>
    <col min="11775" max="11775" width="9" style="3" customWidth="1"/>
    <col min="11776" max="11776" width="5.6328125" style="3" customWidth="1"/>
    <col min="11777" max="11777" width="9" style="3" customWidth="1"/>
    <col min="11778" max="11778" width="5.6328125" style="3" customWidth="1"/>
    <col min="11779" max="11779" width="9" style="3" customWidth="1"/>
    <col min="11780" max="11780" width="5.6328125" style="3" customWidth="1"/>
    <col min="11781" max="11781" width="9" style="3" customWidth="1"/>
    <col min="11782" max="11782" width="9" style="3"/>
    <col min="11783" max="11783" width="0.90625" style="3" customWidth="1"/>
    <col min="11784" max="11784" width="4.453125" style="3" customWidth="1"/>
    <col min="11785" max="11785" width="9" style="3"/>
    <col min="11786" max="11786" width="11.08984375" style="3" customWidth="1"/>
    <col min="11787" max="11787" width="0.90625" style="3" customWidth="1"/>
    <col min="11788" max="11788" width="4.6328125" style="3" customWidth="1"/>
    <col min="11789" max="11789" width="22.6328125" style="3" customWidth="1"/>
    <col min="11790" max="11793" width="0" style="3" hidden="1" customWidth="1"/>
    <col min="11794" max="12009" width="9" style="3"/>
    <col min="12010" max="12010" width="5.7265625" style="3" customWidth="1"/>
    <col min="12011" max="12012" width="29.6328125" style="3" customWidth="1"/>
    <col min="12013" max="12013" width="10.26953125" style="3" customWidth="1"/>
    <col min="12014" max="12014" width="5.7265625" style="3" customWidth="1"/>
    <col min="12015" max="12015" width="13.6328125" style="3" customWidth="1"/>
    <col min="12016" max="12016" width="14.6328125" style="3" customWidth="1"/>
    <col min="12017" max="12017" width="5.08984375" style="3" customWidth="1"/>
    <col min="12018" max="12018" width="12.6328125" style="3" customWidth="1"/>
    <col min="12019" max="12026" width="0" style="3" hidden="1" customWidth="1"/>
    <col min="12027" max="12027" width="0.90625" style="3" customWidth="1"/>
    <col min="12028" max="12028" width="5.6328125" style="3" customWidth="1"/>
    <col min="12029" max="12029" width="9" style="3" customWidth="1"/>
    <col min="12030" max="12030" width="5.6328125" style="3" customWidth="1"/>
    <col min="12031" max="12031" width="9" style="3" customWidth="1"/>
    <col min="12032" max="12032" width="5.6328125" style="3" customWidth="1"/>
    <col min="12033" max="12033" width="9" style="3" customWidth="1"/>
    <col min="12034" max="12034" width="5.6328125" style="3" customWidth="1"/>
    <col min="12035" max="12035" width="9" style="3" customWidth="1"/>
    <col min="12036" max="12036" width="5.6328125" style="3" customWidth="1"/>
    <col min="12037" max="12037" width="9" style="3" customWidth="1"/>
    <col min="12038" max="12038" width="9" style="3"/>
    <col min="12039" max="12039" width="0.90625" style="3" customWidth="1"/>
    <col min="12040" max="12040" width="4.453125" style="3" customWidth="1"/>
    <col min="12041" max="12041" width="9" style="3"/>
    <col min="12042" max="12042" width="11.08984375" style="3" customWidth="1"/>
    <col min="12043" max="12043" width="0.90625" style="3" customWidth="1"/>
    <col min="12044" max="12044" width="4.6328125" style="3" customWidth="1"/>
    <col min="12045" max="12045" width="22.6328125" style="3" customWidth="1"/>
    <col min="12046" max="12049" width="0" style="3" hidden="1" customWidth="1"/>
    <col min="12050" max="12265" width="9" style="3"/>
    <col min="12266" max="12266" width="5.7265625" style="3" customWidth="1"/>
    <col min="12267" max="12268" width="29.6328125" style="3" customWidth="1"/>
    <col min="12269" max="12269" width="10.26953125" style="3" customWidth="1"/>
    <col min="12270" max="12270" width="5.7265625" style="3" customWidth="1"/>
    <col min="12271" max="12271" width="13.6328125" style="3" customWidth="1"/>
    <col min="12272" max="12272" width="14.6328125" style="3" customWidth="1"/>
    <col min="12273" max="12273" width="5.08984375" style="3" customWidth="1"/>
    <col min="12274" max="12274" width="12.6328125" style="3" customWidth="1"/>
    <col min="12275" max="12282" width="0" style="3" hidden="1" customWidth="1"/>
    <col min="12283" max="12283" width="0.90625" style="3" customWidth="1"/>
    <col min="12284" max="12284" width="5.6328125" style="3" customWidth="1"/>
    <col min="12285" max="12285" width="9" style="3" customWidth="1"/>
    <col min="12286" max="12286" width="5.6328125" style="3" customWidth="1"/>
    <col min="12287" max="12287" width="9" style="3" customWidth="1"/>
    <col min="12288" max="12288" width="5.6328125" style="3" customWidth="1"/>
    <col min="12289" max="12289" width="9" style="3" customWidth="1"/>
    <col min="12290" max="12290" width="5.6328125" style="3" customWidth="1"/>
    <col min="12291" max="12291" width="9" style="3" customWidth="1"/>
    <col min="12292" max="12292" width="5.6328125" style="3" customWidth="1"/>
    <col min="12293" max="12293" width="9" style="3" customWidth="1"/>
    <col min="12294" max="12294" width="9" style="3"/>
    <col min="12295" max="12295" width="0.90625" style="3" customWidth="1"/>
    <col min="12296" max="12296" width="4.453125" style="3" customWidth="1"/>
    <col min="12297" max="12297" width="9" style="3"/>
    <col min="12298" max="12298" width="11.08984375" style="3" customWidth="1"/>
    <col min="12299" max="12299" width="0.90625" style="3" customWidth="1"/>
    <col min="12300" max="12300" width="4.6328125" style="3" customWidth="1"/>
    <col min="12301" max="12301" width="22.6328125" style="3" customWidth="1"/>
    <col min="12302" max="12305" width="0" style="3" hidden="1" customWidth="1"/>
    <col min="12306" max="12521" width="9" style="3"/>
    <col min="12522" max="12522" width="5.7265625" style="3" customWidth="1"/>
    <col min="12523" max="12524" width="29.6328125" style="3" customWidth="1"/>
    <col min="12525" max="12525" width="10.26953125" style="3" customWidth="1"/>
    <col min="12526" max="12526" width="5.7265625" style="3" customWidth="1"/>
    <col min="12527" max="12527" width="13.6328125" style="3" customWidth="1"/>
    <col min="12528" max="12528" width="14.6328125" style="3" customWidth="1"/>
    <col min="12529" max="12529" width="5.08984375" style="3" customWidth="1"/>
    <col min="12530" max="12530" width="12.6328125" style="3" customWidth="1"/>
    <col min="12531" max="12538" width="0" style="3" hidden="1" customWidth="1"/>
    <col min="12539" max="12539" width="0.90625" style="3" customWidth="1"/>
    <col min="12540" max="12540" width="5.6328125" style="3" customWidth="1"/>
    <col min="12541" max="12541" width="9" style="3" customWidth="1"/>
    <col min="12542" max="12542" width="5.6328125" style="3" customWidth="1"/>
    <col min="12543" max="12543" width="9" style="3" customWidth="1"/>
    <col min="12544" max="12544" width="5.6328125" style="3" customWidth="1"/>
    <col min="12545" max="12545" width="9" style="3" customWidth="1"/>
    <col min="12546" max="12546" width="5.6328125" style="3" customWidth="1"/>
    <col min="12547" max="12547" width="9" style="3" customWidth="1"/>
    <col min="12548" max="12548" width="5.6328125" style="3" customWidth="1"/>
    <col min="12549" max="12549" width="9" style="3" customWidth="1"/>
    <col min="12550" max="12550" width="9" style="3"/>
    <col min="12551" max="12551" width="0.90625" style="3" customWidth="1"/>
    <col min="12552" max="12552" width="4.453125" style="3" customWidth="1"/>
    <col min="12553" max="12553" width="9" style="3"/>
    <col min="12554" max="12554" width="11.08984375" style="3" customWidth="1"/>
    <col min="12555" max="12555" width="0.90625" style="3" customWidth="1"/>
    <col min="12556" max="12556" width="4.6328125" style="3" customWidth="1"/>
    <col min="12557" max="12557" width="22.6328125" style="3" customWidth="1"/>
    <col min="12558" max="12561" width="0" style="3" hidden="1" customWidth="1"/>
    <col min="12562" max="12777" width="9" style="3"/>
    <col min="12778" max="12778" width="5.7265625" style="3" customWidth="1"/>
    <col min="12779" max="12780" width="29.6328125" style="3" customWidth="1"/>
    <col min="12781" max="12781" width="10.26953125" style="3" customWidth="1"/>
    <col min="12782" max="12782" width="5.7265625" style="3" customWidth="1"/>
    <col min="12783" max="12783" width="13.6328125" style="3" customWidth="1"/>
    <col min="12784" max="12784" width="14.6328125" style="3" customWidth="1"/>
    <col min="12785" max="12785" width="5.08984375" style="3" customWidth="1"/>
    <col min="12786" max="12786" width="12.6328125" style="3" customWidth="1"/>
    <col min="12787" max="12794" width="0" style="3" hidden="1" customWidth="1"/>
    <col min="12795" max="12795" width="0.90625" style="3" customWidth="1"/>
    <col min="12796" max="12796" width="5.6328125" style="3" customWidth="1"/>
    <col min="12797" max="12797" width="9" style="3" customWidth="1"/>
    <col min="12798" max="12798" width="5.6328125" style="3" customWidth="1"/>
    <col min="12799" max="12799" width="9" style="3" customWidth="1"/>
    <col min="12800" max="12800" width="5.6328125" style="3" customWidth="1"/>
    <col min="12801" max="12801" width="9" style="3" customWidth="1"/>
    <col min="12802" max="12802" width="5.6328125" style="3" customWidth="1"/>
    <col min="12803" max="12803" width="9" style="3" customWidth="1"/>
    <col min="12804" max="12804" width="5.6328125" style="3" customWidth="1"/>
    <col min="12805" max="12805" width="9" style="3" customWidth="1"/>
    <col min="12806" max="12806" width="9" style="3"/>
    <col min="12807" max="12807" width="0.90625" style="3" customWidth="1"/>
    <col min="12808" max="12808" width="4.453125" style="3" customWidth="1"/>
    <col min="12809" max="12809" width="9" style="3"/>
    <col min="12810" max="12810" width="11.08984375" style="3" customWidth="1"/>
    <col min="12811" max="12811" width="0.90625" style="3" customWidth="1"/>
    <col min="12812" max="12812" width="4.6328125" style="3" customWidth="1"/>
    <col min="12813" max="12813" width="22.6328125" style="3" customWidth="1"/>
    <col min="12814" max="12817" width="0" style="3" hidden="1" customWidth="1"/>
    <col min="12818" max="13033" width="9" style="3"/>
    <col min="13034" max="13034" width="5.7265625" style="3" customWidth="1"/>
    <col min="13035" max="13036" width="29.6328125" style="3" customWidth="1"/>
    <col min="13037" max="13037" width="10.26953125" style="3" customWidth="1"/>
    <col min="13038" max="13038" width="5.7265625" style="3" customWidth="1"/>
    <col min="13039" max="13039" width="13.6328125" style="3" customWidth="1"/>
    <col min="13040" max="13040" width="14.6328125" style="3" customWidth="1"/>
    <col min="13041" max="13041" width="5.08984375" style="3" customWidth="1"/>
    <col min="13042" max="13042" width="12.6328125" style="3" customWidth="1"/>
    <col min="13043" max="13050" width="0" style="3" hidden="1" customWidth="1"/>
    <col min="13051" max="13051" width="0.90625" style="3" customWidth="1"/>
    <col min="13052" max="13052" width="5.6328125" style="3" customWidth="1"/>
    <col min="13053" max="13053" width="9" style="3" customWidth="1"/>
    <col min="13054" max="13054" width="5.6328125" style="3" customWidth="1"/>
    <col min="13055" max="13055" width="9" style="3" customWidth="1"/>
    <col min="13056" max="13056" width="5.6328125" style="3" customWidth="1"/>
    <col min="13057" max="13057" width="9" style="3" customWidth="1"/>
    <col min="13058" max="13058" width="5.6328125" style="3" customWidth="1"/>
    <col min="13059" max="13059" width="9" style="3" customWidth="1"/>
    <col min="13060" max="13060" width="5.6328125" style="3" customWidth="1"/>
    <col min="13061" max="13061" width="9" style="3" customWidth="1"/>
    <col min="13062" max="13062" width="9" style="3"/>
    <col min="13063" max="13063" width="0.90625" style="3" customWidth="1"/>
    <col min="13064" max="13064" width="4.453125" style="3" customWidth="1"/>
    <col min="13065" max="13065" width="9" style="3"/>
    <col min="13066" max="13066" width="11.08984375" style="3" customWidth="1"/>
    <col min="13067" max="13067" width="0.90625" style="3" customWidth="1"/>
    <col min="13068" max="13068" width="4.6328125" style="3" customWidth="1"/>
    <col min="13069" max="13069" width="22.6328125" style="3" customWidth="1"/>
    <col min="13070" max="13073" width="0" style="3" hidden="1" customWidth="1"/>
    <col min="13074" max="13289" width="9" style="3"/>
    <col min="13290" max="13290" width="5.7265625" style="3" customWidth="1"/>
    <col min="13291" max="13292" width="29.6328125" style="3" customWidth="1"/>
    <col min="13293" max="13293" width="10.26953125" style="3" customWidth="1"/>
    <col min="13294" max="13294" width="5.7265625" style="3" customWidth="1"/>
    <col min="13295" max="13295" width="13.6328125" style="3" customWidth="1"/>
    <col min="13296" max="13296" width="14.6328125" style="3" customWidth="1"/>
    <col min="13297" max="13297" width="5.08984375" style="3" customWidth="1"/>
    <col min="13298" max="13298" width="12.6328125" style="3" customWidth="1"/>
    <col min="13299" max="13306" width="0" style="3" hidden="1" customWidth="1"/>
    <col min="13307" max="13307" width="0.90625" style="3" customWidth="1"/>
    <col min="13308" max="13308" width="5.6328125" style="3" customWidth="1"/>
    <col min="13309" max="13309" width="9" style="3" customWidth="1"/>
    <col min="13310" max="13310" width="5.6328125" style="3" customWidth="1"/>
    <col min="13311" max="13311" width="9" style="3" customWidth="1"/>
    <col min="13312" max="13312" width="5.6328125" style="3" customWidth="1"/>
    <col min="13313" max="13313" width="9" style="3" customWidth="1"/>
    <col min="13314" max="13314" width="5.6328125" style="3" customWidth="1"/>
    <col min="13315" max="13315" width="9" style="3" customWidth="1"/>
    <col min="13316" max="13316" width="5.6328125" style="3" customWidth="1"/>
    <col min="13317" max="13317" width="9" style="3" customWidth="1"/>
    <col min="13318" max="13318" width="9" style="3"/>
    <col min="13319" max="13319" width="0.90625" style="3" customWidth="1"/>
    <col min="13320" max="13320" width="4.453125" style="3" customWidth="1"/>
    <col min="13321" max="13321" width="9" style="3"/>
    <col min="13322" max="13322" width="11.08984375" style="3" customWidth="1"/>
    <col min="13323" max="13323" width="0.90625" style="3" customWidth="1"/>
    <col min="13324" max="13324" width="4.6328125" style="3" customWidth="1"/>
    <col min="13325" max="13325" width="22.6328125" style="3" customWidth="1"/>
    <col min="13326" max="13329" width="0" style="3" hidden="1" customWidth="1"/>
    <col min="13330" max="13545" width="9" style="3"/>
    <col min="13546" max="13546" width="5.7265625" style="3" customWidth="1"/>
    <col min="13547" max="13548" width="29.6328125" style="3" customWidth="1"/>
    <col min="13549" max="13549" width="10.26953125" style="3" customWidth="1"/>
    <col min="13550" max="13550" width="5.7265625" style="3" customWidth="1"/>
    <col min="13551" max="13551" width="13.6328125" style="3" customWidth="1"/>
    <col min="13552" max="13552" width="14.6328125" style="3" customWidth="1"/>
    <col min="13553" max="13553" width="5.08984375" style="3" customWidth="1"/>
    <col min="13554" max="13554" width="12.6328125" style="3" customWidth="1"/>
    <col min="13555" max="13562" width="0" style="3" hidden="1" customWidth="1"/>
    <col min="13563" max="13563" width="0.90625" style="3" customWidth="1"/>
    <col min="13564" max="13564" width="5.6328125" style="3" customWidth="1"/>
    <col min="13565" max="13565" width="9" style="3" customWidth="1"/>
    <col min="13566" max="13566" width="5.6328125" style="3" customWidth="1"/>
    <col min="13567" max="13567" width="9" style="3" customWidth="1"/>
    <col min="13568" max="13568" width="5.6328125" style="3" customWidth="1"/>
    <col min="13569" max="13569" width="9" style="3" customWidth="1"/>
    <col min="13570" max="13570" width="5.6328125" style="3" customWidth="1"/>
    <col min="13571" max="13571" width="9" style="3" customWidth="1"/>
    <col min="13572" max="13572" width="5.6328125" style="3" customWidth="1"/>
    <col min="13573" max="13573" width="9" style="3" customWidth="1"/>
    <col min="13574" max="13574" width="9" style="3"/>
    <col min="13575" max="13575" width="0.90625" style="3" customWidth="1"/>
    <col min="13576" max="13576" width="4.453125" style="3" customWidth="1"/>
    <col min="13577" max="13577" width="9" style="3"/>
    <col min="13578" max="13578" width="11.08984375" style="3" customWidth="1"/>
    <col min="13579" max="13579" width="0.90625" style="3" customWidth="1"/>
    <col min="13580" max="13580" width="4.6328125" style="3" customWidth="1"/>
    <col min="13581" max="13581" width="22.6328125" style="3" customWidth="1"/>
    <col min="13582" max="13585" width="0" style="3" hidden="1" customWidth="1"/>
    <col min="13586" max="13801" width="9" style="3"/>
    <col min="13802" max="13802" width="5.7265625" style="3" customWidth="1"/>
    <col min="13803" max="13804" width="29.6328125" style="3" customWidth="1"/>
    <col min="13805" max="13805" width="10.26953125" style="3" customWidth="1"/>
    <col min="13806" max="13806" width="5.7265625" style="3" customWidth="1"/>
    <col min="13807" max="13807" width="13.6328125" style="3" customWidth="1"/>
    <col min="13808" max="13808" width="14.6328125" style="3" customWidth="1"/>
    <col min="13809" max="13809" width="5.08984375" style="3" customWidth="1"/>
    <col min="13810" max="13810" width="12.6328125" style="3" customWidth="1"/>
    <col min="13811" max="13818" width="0" style="3" hidden="1" customWidth="1"/>
    <col min="13819" max="13819" width="0.90625" style="3" customWidth="1"/>
    <col min="13820" max="13820" width="5.6328125" style="3" customWidth="1"/>
    <col min="13821" max="13821" width="9" style="3" customWidth="1"/>
    <col min="13822" max="13822" width="5.6328125" style="3" customWidth="1"/>
    <col min="13823" max="13823" width="9" style="3" customWidth="1"/>
    <col min="13824" max="13824" width="5.6328125" style="3" customWidth="1"/>
    <col min="13825" max="13825" width="9" style="3" customWidth="1"/>
    <col min="13826" max="13826" width="5.6328125" style="3" customWidth="1"/>
    <col min="13827" max="13827" width="9" style="3" customWidth="1"/>
    <col min="13828" max="13828" width="5.6328125" style="3" customWidth="1"/>
    <col min="13829" max="13829" width="9" style="3" customWidth="1"/>
    <col min="13830" max="13830" width="9" style="3"/>
    <col min="13831" max="13831" width="0.90625" style="3" customWidth="1"/>
    <col min="13832" max="13832" width="4.453125" style="3" customWidth="1"/>
    <col min="13833" max="13833" width="9" style="3"/>
    <col min="13834" max="13834" width="11.08984375" style="3" customWidth="1"/>
    <col min="13835" max="13835" width="0.90625" style="3" customWidth="1"/>
    <col min="13836" max="13836" width="4.6328125" style="3" customWidth="1"/>
    <col min="13837" max="13837" width="22.6328125" style="3" customWidth="1"/>
    <col min="13838" max="13841" width="0" style="3" hidden="1" customWidth="1"/>
    <col min="13842" max="14057" width="9" style="3"/>
    <col min="14058" max="14058" width="5.7265625" style="3" customWidth="1"/>
    <col min="14059" max="14060" width="29.6328125" style="3" customWidth="1"/>
    <col min="14061" max="14061" width="10.26953125" style="3" customWidth="1"/>
    <col min="14062" max="14062" width="5.7265625" style="3" customWidth="1"/>
    <col min="14063" max="14063" width="13.6328125" style="3" customWidth="1"/>
    <col min="14064" max="14064" width="14.6328125" style="3" customWidth="1"/>
    <col min="14065" max="14065" width="5.08984375" style="3" customWidth="1"/>
    <col min="14066" max="14066" width="12.6328125" style="3" customWidth="1"/>
    <col min="14067" max="14074" width="0" style="3" hidden="1" customWidth="1"/>
    <col min="14075" max="14075" width="0.90625" style="3" customWidth="1"/>
    <col min="14076" max="14076" width="5.6328125" style="3" customWidth="1"/>
    <col min="14077" max="14077" width="9" style="3" customWidth="1"/>
    <col min="14078" max="14078" width="5.6328125" style="3" customWidth="1"/>
    <col min="14079" max="14079" width="9" style="3" customWidth="1"/>
    <col min="14080" max="14080" width="5.6328125" style="3" customWidth="1"/>
    <col min="14081" max="14081" width="9" style="3" customWidth="1"/>
    <col min="14082" max="14082" width="5.6328125" style="3" customWidth="1"/>
    <col min="14083" max="14083" width="9" style="3" customWidth="1"/>
    <col min="14084" max="14084" width="5.6328125" style="3" customWidth="1"/>
    <col min="14085" max="14085" width="9" style="3" customWidth="1"/>
    <col min="14086" max="14086" width="9" style="3"/>
    <col min="14087" max="14087" width="0.90625" style="3" customWidth="1"/>
    <col min="14088" max="14088" width="4.453125" style="3" customWidth="1"/>
    <col min="14089" max="14089" width="9" style="3"/>
    <col min="14090" max="14090" width="11.08984375" style="3" customWidth="1"/>
    <col min="14091" max="14091" width="0.90625" style="3" customWidth="1"/>
    <col min="14092" max="14092" width="4.6328125" style="3" customWidth="1"/>
    <col min="14093" max="14093" width="22.6328125" style="3" customWidth="1"/>
    <col min="14094" max="14097" width="0" style="3" hidden="1" customWidth="1"/>
    <col min="14098" max="14313" width="9" style="3"/>
    <col min="14314" max="14314" width="5.7265625" style="3" customWidth="1"/>
    <col min="14315" max="14316" width="29.6328125" style="3" customWidth="1"/>
    <col min="14317" max="14317" width="10.26953125" style="3" customWidth="1"/>
    <col min="14318" max="14318" width="5.7265625" style="3" customWidth="1"/>
    <col min="14319" max="14319" width="13.6328125" style="3" customWidth="1"/>
    <col min="14320" max="14320" width="14.6328125" style="3" customWidth="1"/>
    <col min="14321" max="14321" width="5.08984375" style="3" customWidth="1"/>
    <col min="14322" max="14322" width="12.6328125" style="3" customWidth="1"/>
    <col min="14323" max="14330" width="0" style="3" hidden="1" customWidth="1"/>
    <col min="14331" max="14331" width="0.90625" style="3" customWidth="1"/>
    <col min="14332" max="14332" width="5.6328125" style="3" customWidth="1"/>
    <col min="14333" max="14333" width="9" style="3" customWidth="1"/>
    <col min="14334" max="14334" width="5.6328125" style="3" customWidth="1"/>
    <col min="14335" max="14335" width="9" style="3" customWidth="1"/>
    <col min="14336" max="14336" width="5.6328125" style="3" customWidth="1"/>
    <col min="14337" max="14337" width="9" style="3" customWidth="1"/>
    <col min="14338" max="14338" width="5.6328125" style="3" customWidth="1"/>
    <col min="14339" max="14339" width="9" style="3" customWidth="1"/>
    <col min="14340" max="14340" width="5.6328125" style="3" customWidth="1"/>
    <col min="14341" max="14341" width="9" style="3" customWidth="1"/>
    <col min="14342" max="14342" width="9" style="3"/>
    <col min="14343" max="14343" width="0.90625" style="3" customWidth="1"/>
    <col min="14344" max="14344" width="4.453125" style="3" customWidth="1"/>
    <col min="14345" max="14345" width="9" style="3"/>
    <col min="14346" max="14346" width="11.08984375" style="3" customWidth="1"/>
    <col min="14347" max="14347" width="0.90625" style="3" customWidth="1"/>
    <col min="14348" max="14348" width="4.6328125" style="3" customWidth="1"/>
    <col min="14349" max="14349" width="22.6328125" style="3" customWidth="1"/>
    <col min="14350" max="14353" width="0" style="3" hidden="1" customWidth="1"/>
    <col min="14354" max="14569" width="9" style="3"/>
    <col min="14570" max="14570" width="5.7265625" style="3" customWidth="1"/>
    <col min="14571" max="14572" width="29.6328125" style="3" customWidth="1"/>
    <col min="14573" max="14573" width="10.26953125" style="3" customWidth="1"/>
    <col min="14574" max="14574" width="5.7265625" style="3" customWidth="1"/>
    <col min="14575" max="14575" width="13.6328125" style="3" customWidth="1"/>
    <col min="14576" max="14576" width="14.6328125" style="3" customWidth="1"/>
    <col min="14577" max="14577" width="5.08984375" style="3" customWidth="1"/>
    <col min="14578" max="14578" width="12.6328125" style="3" customWidth="1"/>
    <col min="14579" max="14586" width="0" style="3" hidden="1" customWidth="1"/>
    <col min="14587" max="14587" width="0.90625" style="3" customWidth="1"/>
    <col min="14588" max="14588" width="5.6328125" style="3" customWidth="1"/>
    <col min="14589" max="14589" width="9" style="3" customWidth="1"/>
    <col min="14590" max="14590" width="5.6328125" style="3" customWidth="1"/>
    <col min="14591" max="14591" width="9" style="3" customWidth="1"/>
    <col min="14592" max="14592" width="5.6328125" style="3" customWidth="1"/>
    <col min="14593" max="14593" width="9" style="3" customWidth="1"/>
    <col min="14594" max="14594" width="5.6328125" style="3" customWidth="1"/>
    <col min="14595" max="14595" width="9" style="3" customWidth="1"/>
    <col min="14596" max="14596" width="5.6328125" style="3" customWidth="1"/>
    <col min="14597" max="14597" width="9" style="3" customWidth="1"/>
    <col min="14598" max="14598" width="9" style="3"/>
    <col min="14599" max="14599" width="0.90625" style="3" customWidth="1"/>
    <col min="14600" max="14600" width="4.453125" style="3" customWidth="1"/>
    <col min="14601" max="14601" width="9" style="3"/>
    <col min="14602" max="14602" width="11.08984375" style="3" customWidth="1"/>
    <col min="14603" max="14603" width="0.90625" style="3" customWidth="1"/>
    <col min="14604" max="14604" width="4.6328125" style="3" customWidth="1"/>
    <col min="14605" max="14605" width="22.6328125" style="3" customWidth="1"/>
    <col min="14606" max="14609" width="0" style="3" hidden="1" customWidth="1"/>
    <col min="14610" max="14825" width="9" style="3"/>
    <col min="14826" max="14826" width="5.7265625" style="3" customWidth="1"/>
    <col min="14827" max="14828" width="29.6328125" style="3" customWidth="1"/>
    <col min="14829" max="14829" width="10.26953125" style="3" customWidth="1"/>
    <col min="14830" max="14830" width="5.7265625" style="3" customWidth="1"/>
    <col min="14831" max="14831" width="13.6328125" style="3" customWidth="1"/>
    <col min="14832" max="14832" width="14.6328125" style="3" customWidth="1"/>
    <col min="14833" max="14833" width="5.08984375" style="3" customWidth="1"/>
    <col min="14834" max="14834" width="12.6328125" style="3" customWidth="1"/>
    <col min="14835" max="14842" width="0" style="3" hidden="1" customWidth="1"/>
    <col min="14843" max="14843" width="0.90625" style="3" customWidth="1"/>
    <col min="14844" max="14844" width="5.6328125" style="3" customWidth="1"/>
    <col min="14845" max="14845" width="9" style="3" customWidth="1"/>
    <col min="14846" max="14846" width="5.6328125" style="3" customWidth="1"/>
    <col min="14847" max="14847" width="9" style="3" customWidth="1"/>
    <col min="14848" max="14848" width="5.6328125" style="3" customWidth="1"/>
    <col min="14849" max="14849" width="9" style="3" customWidth="1"/>
    <col min="14850" max="14850" width="5.6328125" style="3" customWidth="1"/>
    <col min="14851" max="14851" width="9" style="3" customWidth="1"/>
    <col min="14852" max="14852" width="5.6328125" style="3" customWidth="1"/>
    <col min="14853" max="14853" width="9" style="3" customWidth="1"/>
    <col min="14854" max="14854" width="9" style="3"/>
    <col min="14855" max="14855" width="0.90625" style="3" customWidth="1"/>
    <col min="14856" max="14856" width="4.453125" style="3" customWidth="1"/>
    <col min="14857" max="14857" width="9" style="3"/>
    <col min="14858" max="14858" width="11.08984375" style="3" customWidth="1"/>
    <col min="14859" max="14859" width="0.90625" style="3" customWidth="1"/>
    <col min="14860" max="14860" width="4.6328125" style="3" customWidth="1"/>
    <col min="14861" max="14861" width="22.6328125" style="3" customWidth="1"/>
    <col min="14862" max="14865" width="0" style="3" hidden="1" customWidth="1"/>
    <col min="14866" max="15081" width="9" style="3"/>
    <col min="15082" max="15082" width="5.7265625" style="3" customWidth="1"/>
    <col min="15083" max="15084" width="29.6328125" style="3" customWidth="1"/>
    <col min="15085" max="15085" width="10.26953125" style="3" customWidth="1"/>
    <col min="15086" max="15086" width="5.7265625" style="3" customWidth="1"/>
    <col min="15087" max="15087" width="13.6328125" style="3" customWidth="1"/>
    <col min="15088" max="15088" width="14.6328125" style="3" customWidth="1"/>
    <col min="15089" max="15089" width="5.08984375" style="3" customWidth="1"/>
    <col min="15090" max="15090" width="12.6328125" style="3" customWidth="1"/>
    <col min="15091" max="15098" width="0" style="3" hidden="1" customWidth="1"/>
    <col min="15099" max="15099" width="0.90625" style="3" customWidth="1"/>
    <col min="15100" max="15100" width="5.6328125" style="3" customWidth="1"/>
    <col min="15101" max="15101" width="9" style="3" customWidth="1"/>
    <col min="15102" max="15102" width="5.6328125" style="3" customWidth="1"/>
    <col min="15103" max="15103" width="9" style="3" customWidth="1"/>
    <col min="15104" max="15104" width="5.6328125" style="3" customWidth="1"/>
    <col min="15105" max="15105" width="9" style="3" customWidth="1"/>
    <col min="15106" max="15106" width="5.6328125" style="3" customWidth="1"/>
    <col min="15107" max="15107" width="9" style="3" customWidth="1"/>
    <col min="15108" max="15108" width="5.6328125" style="3" customWidth="1"/>
    <col min="15109" max="15109" width="9" style="3" customWidth="1"/>
    <col min="15110" max="15110" width="9" style="3"/>
    <col min="15111" max="15111" width="0.90625" style="3" customWidth="1"/>
    <col min="15112" max="15112" width="4.453125" style="3" customWidth="1"/>
    <col min="15113" max="15113" width="9" style="3"/>
    <col min="15114" max="15114" width="11.08984375" style="3" customWidth="1"/>
    <col min="15115" max="15115" width="0.90625" style="3" customWidth="1"/>
    <col min="15116" max="15116" width="4.6328125" style="3" customWidth="1"/>
    <col min="15117" max="15117" width="22.6328125" style="3" customWidth="1"/>
    <col min="15118" max="15121" width="0" style="3" hidden="1" customWidth="1"/>
    <col min="15122" max="15337" width="9" style="3"/>
    <col min="15338" max="15338" width="5.7265625" style="3" customWidth="1"/>
    <col min="15339" max="15340" width="29.6328125" style="3" customWidth="1"/>
    <col min="15341" max="15341" width="10.26953125" style="3" customWidth="1"/>
    <col min="15342" max="15342" width="5.7265625" style="3" customWidth="1"/>
    <col min="15343" max="15343" width="13.6328125" style="3" customWidth="1"/>
    <col min="15344" max="15344" width="14.6328125" style="3" customWidth="1"/>
    <col min="15345" max="15345" width="5.08984375" style="3" customWidth="1"/>
    <col min="15346" max="15346" width="12.6328125" style="3" customWidth="1"/>
    <col min="15347" max="15354" width="0" style="3" hidden="1" customWidth="1"/>
    <col min="15355" max="15355" width="0.90625" style="3" customWidth="1"/>
    <col min="15356" max="15356" width="5.6328125" style="3" customWidth="1"/>
    <col min="15357" max="15357" width="9" style="3" customWidth="1"/>
    <col min="15358" max="15358" width="5.6328125" style="3" customWidth="1"/>
    <col min="15359" max="15359" width="9" style="3" customWidth="1"/>
    <col min="15360" max="15360" width="5.6328125" style="3" customWidth="1"/>
    <col min="15361" max="15361" width="9" style="3" customWidth="1"/>
    <col min="15362" max="15362" width="5.6328125" style="3" customWidth="1"/>
    <col min="15363" max="15363" width="9" style="3" customWidth="1"/>
    <col min="15364" max="15364" width="5.6328125" style="3" customWidth="1"/>
    <col min="15365" max="15365" width="9" style="3" customWidth="1"/>
    <col min="15366" max="15366" width="9" style="3"/>
    <col min="15367" max="15367" width="0.90625" style="3" customWidth="1"/>
    <col min="15368" max="15368" width="4.453125" style="3" customWidth="1"/>
    <col min="15369" max="15369" width="9" style="3"/>
    <col min="15370" max="15370" width="11.08984375" style="3" customWidth="1"/>
    <col min="15371" max="15371" width="0.90625" style="3" customWidth="1"/>
    <col min="15372" max="15372" width="4.6328125" style="3" customWidth="1"/>
    <col min="15373" max="15373" width="22.6328125" style="3" customWidth="1"/>
    <col min="15374" max="15377" width="0" style="3" hidden="1" customWidth="1"/>
    <col min="15378" max="15593" width="9" style="3"/>
    <col min="15594" max="15594" width="5.7265625" style="3" customWidth="1"/>
    <col min="15595" max="15596" width="29.6328125" style="3" customWidth="1"/>
    <col min="15597" max="15597" width="10.26953125" style="3" customWidth="1"/>
    <col min="15598" max="15598" width="5.7265625" style="3" customWidth="1"/>
    <col min="15599" max="15599" width="13.6328125" style="3" customWidth="1"/>
    <col min="15600" max="15600" width="14.6328125" style="3" customWidth="1"/>
    <col min="15601" max="15601" width="5.08984375" style="3" customWidth="1"/>
    <col min="15602" max="15602" width="12.6328125" style="3" customWidth="1"/>
    <col min="15603" max="15610" width="0" style="3" hidden="1" customWidth="1"/>
    <col min="15611" max="15611" width="0.90625" style="3" customWidth="1"/>
    <col min="15612" max="15612" width="5.6328125" style="3" customWidth="1"/>
    <col min="15613" max="15613" width="9" style="3" customWidth="1"/>
    <col min="15614" max="15614" width="5.6328125" style="3" customWidth="1"/>
    <col min="15615" max="15615" width="9" style="3" customWidth="1"/>
    <col min="15616" max="15616" width="5.6328125" style="3" customWidth="1"/>
    <col min="15617" max="15617" width="9" style="3" customWidth="1"/>
    <col min="15618" max="15618" width="5.6328125" style="3" customWidth="1"/>
    <col min="15619" max="15619" width="9" style="3" customWidth="1"/>
    <col min="15620" max="15620" width="5.6328125" style="3" customWidth="1"/>
    <col min="15621" max="15621" width="9" style="3" customWidth="1"/>
    <col min="15622" max="15622" width="9" style="3"/>
    <col min="15623" max="15623" width="0.90625" style="3" customWidth="1"/>
    <col min="15624" max="15624" width="4.453125" style="3" customWidth="1"/>
    <col min="15625" max="15625" width="9" style="3"/>
    <col min="15626" max="15626" width="11.08984375" style="3" customWidth="1"/>
    <col min="15627" max="15627" width="0.90625" style="3" customWidth="1"/>
    <col min="15628" max="15628" width="4.6328125" style="3" customWidth="1"/>
    <col min="15629" max="15629" width="22.6328125" style="3" customWidth="1"/>
    <col min="15630" max="15633" width="0" style="3" hidden="1" customWidth="1"/>
    <col min="15634" max="15849" width="9" style="3"/>
    <col min="15850" max="15850" width="5.7265625" style="3" customWidth="1"/>
    <col min="15851" max="15852" width="29.6328125" style="3" customWidth="1"/>
    <col min="15853" max="15853" width="10.26953125" style="3" customWidth="1"/>
    <col min="15854" max="15854" width="5.7265625" style="3" customWidth="1"/>
    <col min="15855" max="15855" width="13.6328125" style="3" customWidth="1"/>
    <col min="15856" max="15856" width="14.6328125" style="3" customWidth="1"/>
    <col min="15857" max="15857" width="5.08984375" style="3" customWidth="1"/>
    <col min="15858" max="15858" width="12.6328125" style="3" customWidth="1"/>
    <col min="15859" max="15866" width="0" style="3" hidden="1" customWidth="1"/>
    <col min="15867" max="15867" width="0.90625" style="3" customWidth="1"/>
    <col min="15868" max="15868" width="5.6328125" style="3" customWidth="1"/>
    <col min="15869" max="15869" width="9" style="3" customWidth="1"/>
    <col min="15870" max="15870" width="5.6328125" style="3" customWidth="1"/>
    <col min="15871" max="15871" width="9" style="3" customWidth="1"/>
    <col min="15872" max="15872" width="5.6328125" style="3" customWidth="1"/>
    <col min="15873" max="15873" width="9" style="3" customWidth="1"/>
    <col min="15874" max="15874" width="5.6328125" style="3" customWidth="1"/>
    <col min="15875" max="15875" width="9" style="3" customWidth="1"/>
    <col min="15876" max="15876" width="5.6328125" style="3" customWidth="1"/>
    <col min="15877" max="15877" width="9" style="3" customWidth="1"/>
    <col min="15878" max="15878" width="9" style="3"/>
    <col min="15879" max="15879" width="0.90625" style="3" customWidth="1"/>
    <col min="15880" max="15880" width="4.453125" style="3" customWidth="1"/>
    <col min="15881" max="15881" width="9" style="3"/>
    <col min="15882" max="15882" width="11.08984375" style="3" customWidth="1"/>
    <col min="15883" max="15883" width="0.90625" style="3" customWidth="1"/>
    <col min="15884" max="15884" width="4.6328125" style="3" customWidth="1"/>
    <col min="15885" max="15885" width="22.6328125" style="3" customWidth="1"/>
    <col min="15886" max="15889" width="0" style="3" hidden="1" customWidth="1"/>
    <col min="15890" max="16105" width="9" style="3"/>
    <col min="16106" max="16106" width="5.7265625" style="3" customWidth="1"/>
    <col min="16107" max="16108" width="29.6328125" style="3" customWidth="1"/>
    <col min="16109" max="16109" width="10.26953125" style="3" customWidth="1"/>
    <col min="16110" max="16110" width="5.7265625" style="3" customWidth="1"/>
    <col min="16111" max="16111" width="13.6328125" style="3" customWidth="1"/>
    <col min="16112" max="16112" width="14.6328125" style="3" customWidth="1"/>
    <col min="16113" max="16113" width="5.08984375" style="3" customWidth="1"/>
    <col min="16114" max="16114" width="12.6328125" style="3" customWidth="1"/>
    <col min="16115" max="16122" width="0" style="3" hidden="1" customWidth="1"/>
    <col min="16123" max="16123" width="0.90625" style="3" customWidth="1"/>
    <col min="16124" max="16124" width="5.6328125" style="3" customWidth="1"/>
    <col min="16125" max="16125" width="9" style="3" customWidth="1"/>
    <col min="16126" max="16126" width="5.6328125" style="3" customWidth="1"/>
    <col min="16127" max="16127" width="9" style="3" customWidth="1"/>
    <col min="16128" max="16128" width="5.6328125" style="3" customWidth="1"/>
    <col min="16129" max="16129" width="9" style="3" customWidth="1"/>
    <col min="16130" max="16130" width="5.6328125" style="3" customWidth="1"/>
    <col min="16131" max="16131" width="9" style="3" customWidth="1"/>
    <col min="16132" max="16132" width="5.6328125" style="3" customWidth="1"/>
    <col min="16133" max="16133" width="9" style="3" customWidth="1"/>
    <col min="16134" max="16134" width="9" style="3"/>
    <col min="16135" max="16135" width="0.90625" style="3" customWidth="1"/>
    <col min="16136" max="16136" width="4.453125" style="3" customWidth="1"/>
    <col min="16137" max="16137" width="9" style="3"/>
    <col min="16138" max="16138" width="11.08984375" style="3" customWidth="1"/>
    <col min="16139" max="16139" width="0.90625" style="3" customWidth="1"/>
    <col min="16140" max="16140" width="4.6328125" style="3" customWidth="1"/>
    <col min="16141" max="16141" width="22.6328125" style="3" customWidth="1"/>
    <col min="16142" max="16145" width="0" style="3" hidden="1" customWidth="1"/>
    <col min="16146" max="16361" width="9" style="3"/>
    <col min="16362" max="16384" width="9" style="3" customWidth="1"/>
  </cols>
  <sheetData>
    <row r="1" spans="1:18" s="38" customFormat="1" ht="13.5" customHeight="1">
      <c r="A1" s="376"/>
      <c r="B1" s="394"/>
      <c r="C1" s="394"/>
      <c r="D1" s="379"/>
      <c r="E1" s="381"/>
      <c r="F1" s="382"/>
      <c r="G1" s="48"/>
      <c r="H1" s="3"/>
      <c r="K1" s="49"/>
      <c r="L1" s="428" t="s">
        <v>56</v>
      </c>
      <c r="M1" s="428"/>
      <c r="N1" s="428"/>
      <c r="O1" s="428"/>
      <c r="P1" s="49"/>
      <c r="Q1" s="49"/>
      <c r="R1" s="3"/>
    </row>
    <row r="2" spans="1:18" s="38" customFormat="1" ht="13.5" customHeight="1">
      <c r="A2" s="395"/>
      <c r="B2" s="395"/>
      <c r="C2" s="395"/>
      <c r="D2" s="380"/>
      <c r="E2" s="383"/>
      <c r="F2" s="383"/>
      <c r="G2" s="51"/>
      <c r="H2" s="52" t="s">
        <v>57</v>
      </c>
      <c r="I2" s="53">
        <f>'内訳(建築f2)'!I2+1</f>
        <v>102</v>
      </c>
      <c r="K2" s="49"/>
      <c r="L2" s="429"/>
      <c r="M2" s="429"/>
      <c r="N2" s="429"/>
      <c r="O2" s="429"/>
      <c r="P2" s="49"/>
      <c r="Q2" s="49"/>
      <c r="R2" s="3"/>
    </row>
    <row r="3" spans="1:18" s="38" customFormat="1" ht="13.5" customHeight="1">
      <c r="A3" s="54"/>
      <c r="B3" s="96"/>
      <c r="C3" s="96"/>
      <c r="D3" s="55"/>
      <c r="E3" s="56"/>
      <c r="F3" s="57"/>
      <c r="G3" s="57"/>
      <c r="H3" s="384"/>
      <c r="I3" s="385"/>
      <c r="K3" s="430" t="s">
        <v>74</v>
      </c>
      <c r="L3" s="431"/>
      <c r="M3" s="432" t="s">
        <v>75</v>
      </c>
      <c r="N3" s="433"/>
      <c r="O3" s="432" t="s">
        <v>76</v>
      </c>
      <c r="P3" s="433"/>
      <c r="Q3" s="58"/>
      <c r="R3" s="3"/>
    </row>
    <row r="4" spans="1:18" s="38" customFormat="1" ht="13.5" customHeight="1">
      <c r="A4" s="59" t="s">
        <v>29</v>
      </c>
      <c r="B4" s="100" t="s">
        <v>58</v>
      </c>
      <c r="C4" s="100" t="s">
        <v>59</v>
      </c>
      <c r="D4" s="60" t="s">
        <v>60</v>
      </c>
      <c r="E4" s="61" t="s">
        <v>32</v>
      </c>
      <c r="F4" s="61" t="s">
        <v>61</v>
      </c>
      <c r="G4" s="61" t="s">
        <v>62</v>
      </c>
      <c r="H4" s="386" t="s">
        <v>63</v>
      </c>
      <c r="I4" s="387"/>
      <c r="K4" s="62" t="s">
        <v>64</v>
      </c>
      <c r="L4" s="63" t="s">
        <v>65</v>
      </c>
      <c r="M4" s="63" t="s">
        <v>64</v>
      </c>
      <c r="N4" s="63" t="s">
        <v>65</v>
      </c>
      <c r="O4" s="63" t="s">
        <v>64</v>
      </c>
      <c r="P4" s="63" t="s">
        <v>65</v>
      </c>
      <c r="Q4" s="65" t="s">
        <v>66</v>
      </c>
      <c r="R4" s="3"/>
    </row>
    <row r="5" spans="1:18" s="38" customFormat="1" ht="13.5" customHeight="1">
      <c r="A5" s="67"/>
      <c r="B5" s="104"/>
      <c r="C5" s="104"/>
      <c r="D5" s="68"/>
      <c r="E5" s="69"/>
      <c r="F5" s="105"/>
      <c r="G5" s="70"/>
      <c r="H5" s="390"/>
      <c r="I5" s="391"/>
      <c r="K5" s="73"/>
      <c r="L5" s="70"/>
      <c r="M5" s="70"/>
      <c r="N5" s="70"/>
      <c r="O5" s="70"/>
      <c r="P5" s="74"/>
      <c r="Q5" s="75"/>
      <c r="R5" s="3"/>
    </row>
    <row r="6" spans="1:18" s="38" customFormat="1" ht="13.5" customHeight="1">
      <c r="A6" s="59" t="s">
        <v>1525</v>
      </c>
      <c r="B6" s="109" t="s">
        <v>991</v>
      </c>
      <c r="C6" s="109"/>
      <c r="D6" s="76"/>
      <c r="E6" s="61"/>
      <c r="F6" s="110"/>
      <c r="G6" s="77"/>
      <c r="H6" s="388"/>
      <c r="I6" s="389"/>
      <c r="K6" s="80"/>
      <c r="L6" s="81"/>
      <c r="M6" s="81"/>
      <c r="N6" s="81"/>
      <c r="O6" s="81"/>
      <c r="P6" s="81"/>
      <c r="Q6" s="82"/>
      <c r="R6" s="3"/>
    </row>
    <row r="7" spans="1:18" s="118" customFormat="1" ht="13.5" customHeight="1">
      <c r="A7" s="111"/>
      <c r="B7" s="143"/>
      <c r="C7" s="143" t="s">
        <v>992</v>
      </c>
      <c r="D7" s="84"/>
      <c r="E7" s="85"/>
      <c r="F7" s="115"/>
      <c r="G7" s="115"/>
      <c r="H7" s="396"/>
      <c r="I7" s="404"/>
      <c r="K7" s="119"/>
      <c r="L7" s="120"/>
      <c r="M7" s="120"/>
      <c r="N7" s="120"/>
      <c r="O7" s="120"/>
      <c r="P7" s="140"/>
      <c r="Q7" s="121"/>
      <c r="R7" s="122"/>
    </row>
    <row r="8" spans="1:18" s="38" customFormat="1" ht="13.5" customHeight="1">
      <c r="A8" s="59"/>
      <c r="B8" s="109" t="s">
        <v>993</v>
      </c>
      <c r="C8" s="109" t="s">
        <v>994</v>
      </c>
      <c r="D8" s="76">
        <v>1</v>
      </c>
      <c r="E8" s="61" t="s">
        <v>72</v>
      </c>
      <c r="F8" s="110"/>
      <c r="G8" s="110"/>
      <c r="H8" s="411"/>
      <c r="I8" s="412"/>
      <c r="K8" s="80"/>
      <c r="L8" s="81"/>
      <c r="M8" s="81"/>
      <c r="N8" s="81"/>
      <c r="O8" s="81"/>
      <c r="P8" s="81"/>
      <c r="Q8" s="82">
        <f>K8</f>
        <v>0</v>
      </c>
      <c r="R8" s="3"/>
    </row>
    <row r="9" spans="1:18" s="118" customFormat="1" ht="13.5" customHeight="1">
      <c r="A9" s="111"/>
      <c r="B9" s="143"/>
      <c r="C9" s="143"/>
      <c r="D9" s="84"/>
      <c r="E9" s="85"/>
      <c r="F9" s="115"/>
      <c r="G9" s="115"/>
      <c r="H9" s="396"/>
      <c r="I9" s="397"/>
      <c r="K9" s="119"/>
      <c r="L9" s="120"/>
      <c r="M9" s="120"/>
      <c r="N9" s="120"/>
      <c r="O9" s="120"/>
      <c r="P9" s="140"/>
      <c r="Q9" s="121"/>
      <c r="R9" s="122"/>
    </row>
    <row r="10" spans="1:18" s="38" customFormat="1" ht="13.5" customHeight="1">
      <c r="A10" s="59"/>
      <c r="B10" s="109" t="s">
        <v>995</v>
      </c>
      <c r="C10" s="109" t="s">
        <v>996</v>
      </c>
      <c r="D10" s="76">
        <v>105</v>
      </c>
      <c r="E10" s="61" t="s">
        <v>119</v>
      </c>
      <c r="F10" s="110"/>
      <c r="G10" s="110"/>
      <c r="H10" s="398"/>
      <c r="I10" s="399"/>
      <c r="K10" s="80"/>
      <c r="L10" s="81"/>
      <c r="M10" s="81"/>
      <c r="N10" s="81"/>
      <c r="O10" s="81"/>
      <c r="P10" s="81"/>
      <c r="Q10" s="82">
        <f>K10</f>
        <v>0</v>
      </c>
      <c r="R10" s="3"/>
    </row>
    <row r="11" spans="1:18" s="118" customFormat="1" ht="13.5" customHeight="1">
      <c r="A11" s="111"/>
      <c r="B11" s="143"/>
      <c r="C11" s="143"/>
      <c r="D11" s="84"/>
      <c r="E11" s="85"/>
      <c r="F11" s="115"/>
      <c r="G11" s="115"/>
      <c r="H11" s="396"/>
      <c r="I11" s="397"/>
      <c r="K11" s="119"/>
      <c r="L11" s="120"/>
      <c r="M11" s="120"/>
      <c r="N11" s="120"/>
      <c r="O11" s="120"/>
      <c r="P11" s="140"/>
      <c r="Q11" s="121"/>
      <c r="R11" s="122"/>
    </row>
    <row r="12" spans="1:18" s="38" customFormat="1" ht="13.5" customHeight="1">
      <c r="A12" s="59"/>
      <c r="B12" s="109" t="s">
        <v>997</v>
      </c>
      <c r="C12" s="109" t="s">
        <v>998</v>
      </c>
      <c r="D12" s="76">
        <v>2</v>
      </c>
      <c r="E12" s="61" t="s">
        <v>145</v>
      </c>
      <c r="F12" s="110"/>
      <c r="G12" s="110"/>
      <c r="H12" s="398"/>
      <c r="I12" s="399"/>
      <c r="K12" s="80"/>
      <c r="L12" s="81"/>
      <c r="M12" s="81"/>
      <c r="N12" s="81"/>
      <c r="O12" s="81"/>
      <c r="P12" s="81"/>
      <c r="Q12" s="82">
        <f>K12</f>
        <v>0</v>
      </c>
      <c r="R12" s="3"/>
    </row>
    <row r="13" spans="1:18" s="118" customFormat="1" ht="13.5" customHeight="1">
      <c r="A13" s="111"/>
      <c r="B13" s="255"/>
      <c r="C13" s="255"/>
      <c r="D13" s="277"/>
      <c r="E13" s="278"/>
      <c r="F13" s="279"/>
      <c r="G13" s="279"/>
      <c r="H13" s="434"/>
      <c r="I13" s="435"/>
      <c r="K13" s="119"/>
      <c r="L13" s="120"/>
      <c r="M13" s="120"/>
      <c r="N13" s="120"/>
      <c r="O13" s="120"/>
      <c r="P13" s="140"/>
      <c r="Q13" s="121"/>
      <c r="R13" s="122"/>
    </row>
    <row r="14" spans="1:18" s="38" customFormat="1" ht="13.5" customHeight="1">
      <c r="A14" s="59"/>
      <c r="B14" s="280" t="s">
        <v>999</v>
      </c>
      <c r="C14" s="280"/>
      <c r="D14" s="248">
        <v>1</v>
      </c>
      <c r="E14" s="249" t="s">
        <v>1580</v>
      </c>
      <c r="F14" s="252"/>
      <c r="G14" s="252"/>
      <c r="H14" s="411"/>
      <c r="I14" s="412"/>
      <c r="K14" s="80"/>
      <c r="L14" s="81"/>
      <c r="M14" s="81"/>
      <c r="N14" s="81"/>
      <c r="O14" s="81"/>
      <c r="P14" s="81"/>
      <c r="Q14" s="82">
        <f>K14</f>
        <v>0</v>
      </c>
      <c r="R14" s="3"/>
    </row>
    <row r="15" spans="1:18" s="118" customFormat="1" ht="13.5" customHeight="1">
      <c r="A15" s="111"/>
      <c r="B15" s="255"/>
      <c r="C15" s="255"/>
      <c r="D15" s="277"/>
      <c r="E15" s="278"/>
      <c r="F15" s="279"/>
      <c r="G15" s="279"/>
      <c r="H15" s="434"/>
      <c r="I15" s="435"/>
      <c r="K15" s="119"/>
      <c r="L15" s="120"/>
      <c r="M15" s="120"/>
      <c r="N15" s="120"/>
      <c r="O15" s="120"/>
      <c r="P15" s="140"/>
      <c r="Q15" s="121"/>
      <c r="R15" s="122"/>
    </row>
    <row r="16" spans="1:18" s="213" customFormat="1" ht="13.5" customHeight="1">
      <c r="A16" s="212"/>
      <c r="B16" s="265" t="s">
        <v>1579</v>
      </c>
      <c r="C16" s="265"/>
      <c r="D16" s="265">
        <v>1</v>
      </c>
      <c r="E16" s="266" t="s">
        <v>72</v>
      </c>
      <c r="F16" s="267"/>
      <c r="G16" s="267"/>
      <c r="H16" s="411"/>
      <c r="I16" s="412"/>
      <c r="K16" s="214">
        <v>140000</v>
      </c>
      <c r="L16" s="215">
        <f t="shared" ref="L16:L18" si="0">INT(D16*K16)</f>
        <v>140000</v>
      </c>
      <c r="M16" s="215">
        <v>120000</v>
      </c>
      <c r="N16" s="215">
        <f t="shared" ref="N16:N18" si="1">INT(D16*M16)</f>
        <v>120000</v>
      </c>
      <c r="O16" s="215">
        <v>100000</v>
      </c>
      <c r="P16" s="215">
        <f t="shared" ref="P16:P18" si="2">INT(D16*O16)</f>
        <v>100000</v>
      </c>
      <c r="Q16" s="216">
        <f t="shared" ref="Q16:Q18" si="3">+IF(R16=0,0,(IF(R16=1,K16,IF(R16=2,M16,O16))))*0.8</f>
        <v>0</v>
      </c>
    </row>
    <row r="17" spans="1:18" s="208" customFormat="1" ht="13.5" customHeight="1">
      <c r="A17" s="207"/>
      <c r="B17" s="262"/>
      <c r="C17" s="262"/>
      <c r="D17" s="262"/>
      <c r="E17" s="263"/>
      <c r="F17" s="264"/>
      <c r="G17" s="264"/>
      <c r="H17" s="417"/>
      <c r="I17" s="418"/>
      <c r="K17" s="209"/>
      <c r="L17" s="210">
        <f t="shared" si="0"/>
        <v>0</v>
      </c>
      <c r="M17" s="210"/>
      <c r="N17" s="210">
        <f t="shared" si="1"/>
        <v>0</v>
      </c>
      <c r="O17" s="210"/>
      <c r="P17" s="210">
        <f t="shared" si="2"/>
        <v>0</v>
      </c>
      <c r="Q17" s="211">
        <f t="shared" si="3"/>
        <v>0</v>
      </c>
    </row>
    <row r="18" spans="1:18" s="213" customFormat="1" ht="13.5" customHeight="1">
      <c r="A18" s="212"/>
      <c r="B18" s="265" t="s">
        <v>1578</v>
      </c>
      <c r="C18" s="265"/>
      <c r="D18" s="265"/>
      <c r="E18" s="266"/>
      <c r="F18" s="267"/>
      <c r="G18" s="267"/>
      <c r="H18" s="419"/>
      <c r="I18" s="420"/>
      <c r="K18" s="214"/>
      <c r="L18" s="215">
        <f t="shared" si="0"/>
        <v>0</v>
      </c>
      <c r="M18" s="215"/>
      <c r="N18" s="215">
        <f t="shared" si="1"/>
        <v>0</v>
      </c>
      <c r="O18" s="215"/>
      <c r="P18" s="215">
        <f t="shared" si="2"/>
        <v>0</v>
      </c>
      <c r="Q18" s="216">
        <f t="shared" si="3"/>
        <v>0</v>
      </c>
    </row>
    <row r="19" spans="1:18" s="118" customFormat="1" ht="13.5" customHeight="1">
      <c r="A19" s="111"/>
      <c r="B19" s="253"/>
      <c r="C19" s="253"/>
      <c r="D19" s="256"/>
      <c r="E19" s="257"/>
      <c r="F19" s="279"/>
      <c r="G19" s="279"/>
      <c r="H19" s="434"/>
      <c r="I19" s="435"/>
      <c r="K19" s="119"/>
      <c r="L19" s="120"/>
      <c r="M19" s="120"/>
      <c r="N19" s="120"/>
      <c r="O19" s="120"/>
      <c r="P19" s="140"/>
      <c r="Q19" s="121"/>
      <c r="R19" s="122"/>
    </row>
    <row r="20" spans="1:18" s="38" customFormat="1" ht="13.5" customHeight="1">
      <c r="A20" s="59"/>
      <c r="B20" s="254" t="s">
        <v>1585</v>
      </c>
      <c r="C20" s="254" t="s">
        <v>1583</v>
      </c>
      <c r="D20" s="248">
        <v>10</v>
      </c>
      <c r="E20" s="249" t="s">
        <v>1185</v>
      </c>
      <c r="F20" s="252"/>
      <c r="G20" s="252"/>
      <c r="H20" s="411"/>
      <c r="I20" s="412"/>
      <c r="K20" s="80"/>
      <c r="L20" s="81"/>
      <c r="M20" s="81"/>
      <c r="N20" s="81"/>
      <c r="O20" s="81"/>
      <c r="P20" s="81"/>
      <c r="Q20" s="82">
        <f>K20</f>
        <v>0</v>
      </c>
      <c r="R20" s="3"/>
    </row>
    <row r="21" spans="1:18" s="118" customFormat="1" ht="13.5" customHeight="1">
      <c r="A21" s="111"/>
      <c r="B21" s="253"/>
      <c r="C21" s="253"/>
      <c r="D21" s="256"/>
      <c r="E21" s="257"/>
      <c r="F21" s="279"/>
      <c r="G21" s="279"/>
      <c r="H21" s="434"/>
      <c r="I21" s="435"/>
      <c r="K21" s="119"/>
      <c r="L21" s="120"/>
      <c r="M21" s="120"/>
      <c r="N21" s="120"/>
      <c r="O21" s="120"/>
      <c r="P21" s="140"/>
      <c r="Q21" s="121"/>
      <c r="R21" s="122"/>
    </row>
    <row r="22" spans="1:18" s="38" customFormat="1" ht="13.5" customHeight="1">
      <c r="A22" s="59"/>
      <c r="B22" s="254" t="s">
        <v>1581</v>
      </c>
      <c r="C22" s="254" t="s">
        <v>1584</v>
      </c>
      <c r="D22" s="248">
        <v>4</v>
      </c>
      <c r="E22" s="249" t="s">
        <v>1582</v>
      </c>
      <c r="F22" s="252"/>
      <c r="G22" s="252"/>
      <c r="H22" s="411"/>
      <c r="I22" s="412"/>
      <c r="K22" s="80"/>
      <c r="L22" s="81"/>
      <c r="M22" s="81"/>
      <c r="N22" s="81"/>
      <c r="O22" s="81"/>
      <c r="P22" s="81"/>
      <c r="Q22" s="82">
        <f>K22</f>
        <v>0</v>
      </c>
      <c r="R22" s="3"/>
    </row>
    <row r="23" spans="1:18" s="227" customFormat="1" ht="13.5" customHeight="1">
      <c r="A23" s="226"/>
      <c r="B23" s="262"/>
      <c r="C23" s="262"/>
      <c r="D23" s="262"/>
      <c r="E23" s="263"/>
      <c r="F23" s="264"/>
      <c r="G23" s="264"/>
      <c r="H23" s="417"/>
      <c r="I23" s="418"/>
      <c r="K23" s="228"/>
      <c r="L23" s="229">
        <f t="shared" ref="L23" si="4">INT(D23*K23)</f>
        <v>0</v>
      </c>
      <c r="M23" s="229"/>
      <c r="N23" s="229">
        <f t="shared" ref="N23" si="5">INT(D23*M23)</f>
        <v>0</v>
      </c>
      <c r="O23" s="229"/>
      <c r="P23" s="229">
        <f t="shared" ref="P23" si="6">INT(D23*O23)</f>
        <v>0</v>
      </c>
      <c r="Q23" s="230">
        <f t="shared" ref="Q23" si="7">K23</f>
        <v>0</v>
      </c>
    </row>
    <row r="24" spans="1:18" s="232" customFormat="1" ht="13.5" customHeight="1">
      <c r="A24" s="231"/>
      <c r="B24" s="265" t="s">
        <v>1597</v>
      </c>
      <c r="C24" s="281" t="s">
        <v>1596</v>
      </c>
      <c r="D24" s="265">
        <v>1</v>
      </c>
      <c r="E24" s="266" t="s">
        <v>1595</v>
      </c>
      <c r="F24" s="252"/>
      <c r="G24" s="252"/>
      <c r="H24" s="411"/>
      <c r="I24" s="412"/>
      <c r="J24" s="38"/>
      <c r="K24" s="80"/>
      <c r="L24" s="81"/>
      <c r="M24" s="81"/>
      <c r="N24" s="81"/>
      <c r="O24" s="81"/>
      <c r="P24" s="81"/>
      <c r="Q24" s="82">
        <f>K24</f>
        <v>0</v>
      </c>
      <c r="R24" s="3"/>
    </row>
    <row r="25" spans="1:18" s="118" customFormat="1" ht="13.5" customHeight="1">
      <c r="A25" s="111"/>
      <c r="B25" s="112"/>
      <c r="C25" s="112"/>
      <c r="D25" s="113"/>
      <c r="E25" s="114"/>
      <c r="F25" s="115"/>
      <c r="G25" s="115"/>
      <c r="H25" s="396"/>
      <c r="I25" s="397"/>
      <c r="K25" s="119"/>
      <c r="L25" s="120"/>
      <c r="M25" s="120"/>
      <c r="N25" s="120"/>
      <c r="O25" s="120"/>
      <c r="P25" s="140"/>
      <c r="Q25" s="121"/>
      <c r="R25" s="122"/>
    </row>
    <row r="26" spans="1:18" s="38" customFormat="1" ht="13.5" customHeight="1">
      <c r="A26" s="59"/>
      <c r="B26" s="109"/>
      <c r="C26" s="109"/>
      <c r="D26" s="76"/>
      <c r="E26" s="61"/>
      <c r="F26" s="110"/>
      <c r="G26" s="110"/>
      <c r="H26" s="398"/>
      <c r="I26" s="399"/>
      <c r="K26" s="80"/>
      <c r="L26" s="81"/>
      <c r="M26" s="81"/>
      <c r="N26" s="81"/>
      <c r="O26" s="81"/>
      <c r="P26" s="81"/>
      <c r="Q26" s="82">
        <f>K26</f>
        <v>0</v>
      </c>
      <c r="R26" s="3"/>
    </row>
    <row r="27" spans="1:18" s="118" customFormat="1" ht="13.5" customHeight="1">
      <c r="A27" s="111"/>
      <c r="B27" s="112"/>
      <c r="C27" s="112"/>
      <c r="D27" s="113"/>
      <c r="E27" s="114"/>
      <c r="F27" s="115"/>
      <c r="G27" s="115"/>
      <c r="H27" s="396"/>
      <c r="I27" s="397"/>
      <c r="K27" s="119"/>
      <c r="L27" s="120"/>
      <c r="M27" s="120"/>
      <c r="N27" s="120"/>
      <c r="O27" s="120"/>
      <c r="P27" s="140"/>
      <c r="Q27" s="121"/>
      <c r="R27" s="122"/>
    </row>
    <row r="28" spans="1:18" s="38" customFormat="1" ht="13.5" customHeight="1">
      <c r="A28" s="59"/>
      <c r="B28" s="109"/>
      <c r="C28" s="109"/>
      <c r="D28" s="76"/>
      <c r="E28" s="61"/>
      <c r="F28" s="110"/>
      <c r="G28" s="110"/>
      <c r="H28" s="398"/>
      <c r="I28" s="399"/>
      <c r="K28" s="80"/>
      <c r="L28" s="81"/>
      <c r="M28" s="81"/>
      <c r="N28" s="81"/>
      <c r="O28" s="81"/>
      <c r="P28" s="81"/>
      <c r="Q28" s="82">
        <f>K28</f>
        <v>0</v>
      </c>
      <c r="R28" s="3"/>
    </row>
    <row r="29" spans="1:18" s="118" customFormat="1" ht="13.5" customHeight="1">
      <c r="A29" s="111"/>
      <c r="B29" s="112"/>
      <c r="C29" s="112"/>
      <c r="D29" s="113"/>
      <c r="E29" s="114"/>
      <c r="F29" s="115"/>
      <c r="G29" s="115"/>
      <c r="H29" s="396"/>
      <c r="I29" s="397"/>
      <c r="K29" s="119"/>
      <c r="L29" s="120"/>
      <c r="M29" s="120"/>
      <c r="N29" s="120"/>
      <c r="O29" s="120"/>
      <c r="P29" s="140"/>
      <c r="Q29" s="121"/>
      <c r="R29" s="122"/>
    </row>
    <row r="30" spans="1:18" s="38" customFormat="1" ht="13.5" customHeight="1">
      <c r="A30" s="59"/>
      <c r="B30" s="109"/>
      <c r="C30" s="109"/>
      <c r="D30" s="76"/>
      <c r="E30" s="61"/>
      <c r="F30" s="110"/>
      <c r="G30" s="110"/>
      <c r="H30" s="398"/>
      <c r="I30" s="399"/>
      <c r="K30" s="80"/>
      <c r="L30" s="81"/>
      <c r="M30" s="81"/>
      <c r="N30" s="81"/>
      <c r="O30" s="81"/>
      <c r="P30" s="81"/>
      <c r="Q30" s="82">
        <f>K30</f>
        <v>0</v>
      </c>
      <c r="R30" s="3"/>
    </row>
    <row r="31" spans="1:18" s="118" customFormat="1" ht="13.5" customHeight="1">
      <c r="A31" s="111"/>
      <c r="B31" s="112"/>
      <c r="C31" s="112"/>
      <c r="D31" s="113"/>
      <c r="E31" s="114"/>
      <c r="F31" s="115"/>
      <c r="G31" s="115"/>
      <c r="H31" s="396"/>
      <c r="I31" s="397"/>
      <c r="K31" s="119"/>
      <c r="L31" s="120"/>
      <c r="M31" s="120"/>
      <c r="N31" s="120"/>
      <c r="O31" s="120"/>
      <c r="P31" s="140"/>
      <c r="Q31" s="121"/>
      <c r="R31" s="122"/>
    </row>
    <row r="32" spans="1:18" s="38" customFormat="1" ht="13.5" customHeight="1">
      <c r="A32" s="59"/>
      <c r="B32" s="109"/>
      <c r="C32" s="109"/>
      <c r="D32" s="76"/>
      <c r="E32" s="61"/>
      <c r="F32" s="110"/>
      <c r="G32" s="110"/>
      <c r="H32" s="398"/>
      <c r="I32" s="399"/>
      <c r="K32" s="80"/>
      <c r="L32" s="81"/>
      <c r="M32" s="81"/>
      <c r="N32" s="81"/>
      <c r="O32" s="81"/>
      <c r="P32" s="81"/>
      <c r="Q32" s="82">
        <f>K32</f>
        <v>0</v>
      </c>
      <c r="R32" s="3"/>
    </row>
    <row r="33" spans="1:18" s="118" customFormat="1" ht="13.5" customHeight="1">
      <c r="A33" s="111"/>
      <c r="B33" s="112"/>
      <c r="C33" s="112"/>
      <c r="D33" s="113"/>
      <c r="E33" s="114"/>
      <c r="F33" s="115"/>
      <c r="G33" s="115"/>
      <c r="H33" s="396"/>
      <c r="I33" s="397"/>
      <c r="K33" s="119"/>
      <c r="L33" s="120"/>
      <c r="M33" s="120"/>
      <c r="N33" s="120"/>
      <c r="O33" s="120"/>
      <c r="P33" s="140"/>
      <c r="Q33" s="121"/>
      <c r="R33" s="122"/>
    </row>
    <row r="34" spans="1:18" s="38" customFormat="1" ht="13.5" customHeight="1">
      <c r="A34" s="59"/>
      <c r="B34" s="109"/>
      <c r="C34" s="109"/>
      <c r="D34" s="76"/>
      <c r="E34" s="61"/>
      <c r="F34" s="110"/>
      <c r="G34" s="110"/>
      <c r="H34" s="398"/>
      <c r="I34" s="399"/>
      <c r="K34" s="80"/>
      <c r="L34" s="81"/>
      <c r="M34" s="81"/>
      <c r="N34" s="81"/>
      <c r="O34" s="81"/>
      <c r="P34" s="81"/>
      <c r="Q34" s="82">
        <f>K34</f>
        <v>0</v>
      </c>
      <c r="R34" s="3"/>
    </row>
    <row r="35" spans="1:18" s="118" customFormat="1" ht="13.5" customHeight="1">
      <c r="A35" s="111"/>
      <c r="B35" s="112"/>
      <c r="C35" s="112"/>
      <c r="D35" s="113"/>
      <c r="E35" s="114"/>
      <c r="F35" s="115"/>
      <c r="G35" s="115"/>
      <c r="H35" s="400"/>
      <c r="I35" s="401"/>
      <c r="K35" s="119"/>
      <c r="L35" s="120"/>
      <c r="M35" s="120"/>
      <c r="N35" s="120"/>
      <c r="O35" s="120"/>
      <c r="P35" s="140"/>
      <c r="Q35" s="121"/>
      <c r="R35" s="122"/>
    </row>
    <row r="36" spans="1:18" s="38" customFormat="1" ht="13.5" customHeight="1">
      <c r="A36" s="87"/>
      <c r="B36" s="125" t="str">
        <f>+$B$6&amp;"-計"</f>
        <v>共通仮設工事(積上げ分)-計</v>
      </c>
      <c r="C36" s="126"/>
      <c r="D36" s="88"/>
      <c r="E36" s="89"/>
      <c r="F36" s="127"/>
      <c r="G36" s="127"/>
      <c r="H36" s="402"/>
      <c r="I36" s="403"/>
      <c r="K36" s="91"/>
      <c r="L36" s="90"/>
      <c r="M36" s="90"/>
      <c r="N36" s="90"/>
      <c r="O36" s="90"/>
      <c r="P36" s="90"/>
      <c r="Q36" s="92"/>
      <c r="R36" s="3"/>
    </row>
    <row r="37" spans="1:18" s="118" customFormat="1" ht="13.5" customHeight="1">
      <c r="A37" s="130"/>
      <c r="B37" s="131"/>
      <c r="C37" s="131"/>
      <c r="E37" s="132"/>
      <c r="F37" s="133"/>
      <c r="G37" s="134"/>
      <c r="K37" s="135"/>
      <c r="L37" s="135"/>
      <c r="M37" s="135"/>
      <c r="N37" s="135"/>
      <c r="O37" s="135"/>
      <c r="P37" s="135"/>
      <c r="Q37" s="135"/>
      <c r="R37" s="122"/>
    </row>
    <row r="38" spans="1:18" s="38" customFormat="1" ht="13.5" customHeight="1">
      <c r="A38" s="50"/>
      <c r="B38" s="136"/>
      <c r="C38" s="136"/>
      <c r="E38" s="95"/>
      <c r="F38" s="137"/>
      <c r="G38" s="138"/>
      <c r="K38" s="49"/>
      <c r="L38" s="49"/>
      <c r="M38" s="49"/>
      <c r="N38" s="49"/>
      <c r="O38" s="49"/>
      <c r="P38" s="49"/>
      <c r="Q38" s="49"/>
      <c r="R38" s="3"/>
    </row>
    <row r="77" spans="1:18" s="38" customFormat="1" ht="13.5" customHeight="1">
      <c r="A77" s="376" t="s">
        <v>54</v>
      </c>
      <c r="B77" s="394"/>
      <c r="C77" s="394"/>
      <c r="D77" s="379"/>
      <c r="E77" s="381" t="s">
        <v>55</v>
      </c>
      <c r="F77" s="382"/>
      <c r="G77" s="48"/>
      <c r="H77" s="3"/>
      <c r="K77" s="49"/>
      <c r="L77" s="428" t="s">
        <v>56</v>
      </c>
      <c r="M77" s="428"/>
      <c r="N77" s="428"/>
      <c r="O77" s="428"/>
      <c r="P77" s="49"/>
      <c r="Q77" s="49"/>
      <c r="R77" s="3"/>
    </row>
    <row r="78" spans="1:18" s="38" customFormat="1" ht="13.5" customHeight="1">
      <c r="A78" s="395"/>
      <c r="B78" s="395"/>
      <c r="C78" s="395"/>
      <c r="D78" s="380"/>
      <c r="E78" s="383"/>
      <c r="F78" s="383"/>
      <c r="G78" s="51"/>
      <c r="H78" s="52" t="s">
        <v>57</v>
      </c>
      <c r="I78" s="53" t="e">
        <f>#REF!+1</f>
        <v>#REF!</v>
      </c>
      <c r="K78" s="49"/>
      <c r="L78" s="429"/>
      <c r="M78" s="429"/>
      <c r="N78" s="429"/>
      <c r="O78" s="429"/>
      <c r="P78" s="49"/>
      <c r="Q78" s="49"/>
      <c r="R78" s="3"/>
    </row>
    <row r="79" spans="1:18" s="38" customFormat="1" ht="13.5" customHeight="1">
      <c r="A79" s="54"/>
      <c r="B79" s="96"/>
      <c r="C79" s="96"/>
      <c r="D79" s="55"/>
      <c r="E79" s="56"/>
      <c r="F79" s="57"/>
      <c r="G79" s="57"/>
      <c r="H79" s="384"/>
      <c r="I79" s="385"/>
      <c r="K79" s="430" t="s">
        <v>74</v>
      </c>
      <c r="L79" s="431"/>
      <c r="M79" s="432" t="s">
        <v>75</v>
      </c>
      <c r="N79" s="433"/>
      <c r="O79" s="432" t="s">
        <v>76</v>
      </c>
      <c r="P79" s="433"/>
      <c r="Q79" s="58"/>
      <c r="R79" s="3"/>
    </row>
    <row r="80" spans="1:18" s="38" customFormat="1" ht="13.5" customHeight="1">
      <c r="A80" s="59" t="s">
        <v>29</v>
      </c>
      <c r="B80" s="100" t="s">
        <v>58</v>
      </c>
      <c r="C80" s="100" t="s">
        <v>59</v>
      </c>
      <c r="D80" s="60" t="s">
        <v>60</v>
      </c>
      <c r="E80" s="61" t="s">
        <v>32</v>
      </c>
      <c r="F80" s="61" t="s">
        <v>61</v>
      </c>
      <c r="G80" s="61" t="s">
        <v>62</v>
      </c>
      <c r="H80" s="386" t="s">
        <v>63</v>
      </c>
      <c r="I80" s="387"/>
      <c r="K80" s="62" t="s">
        <v>64</v>
      </c>
      <c r="L80" s="63" t="s">
        <v>65</v>
      </c>
      <c r="M80" s="63" t="s">
        <v>64</v>
      </c>
      <c r="N80" s="63" t="s">
        <v>65</v>
      </c>
      <c r="O80" s="63" t="s">
        <v>64</v>
      </c>
      <c r="P80" s="64" t="s">
        <v>65</v>
      </c>
      <c r="Q80" s="65" t="s">
        <v>66</v>
      </c>
      <c r="R80" s="3"/>
    </row>
    <row r="81" spans="1:18" s="38" customFormat="1" ht="13.5" customHeight="1">
      <c r="A81" s="67"/>
      <c r="B81" s="104"/>
      <c r="C81" s="104"/>
      <c r="D81" s="68"/>
      <c r="E81" s="69"/>
      <c r="F81" s="105"/>
      <c r="G81" s="70"/>
      <c r="H81" s="390"/>
      <c r="I81" s="391"/>
      <c r="K81" s="73"/>
      <c r="L81" s="70"/>
      <c r="M81" s="70"/>
      <c r="N81" s="70"/>
      <c r="O81" s="70"/>
      <c r="P81" s="74"/>
      <c r="Q81" s="75"/>
      <c r="R81" s="3"/>
    </row>
    <row r="82" spans="1:18" s="38" customFormat="1" ht="13.5" customHeight="1">
      <c r="A82" s="59"/>
      <c r="B82" s="109"/>
      <c r="C82" s="109"/>
      <c r="D82" s="76"/>
      <c r="E82" s="61"/>
      <c r="F82" s="110"/>
      <c r="G82" s="77"/>
      <c r="H82" s="388"/>
      <c r="I82" s="389"/>
      <c r="K82" s="80"/>
      <c r="L82" s="81"/>
      <c r="M82" s="81"/>
      <c r="N82" s="81"/>
      <c r="O82" s="81"/>
      <c r="P82" s="81"/>
      <c r="Q82" s="82"/>
      <c r="R82" s="3"/>
    </row>
    <row r="83" spans="1:18" s="118" customFormat="1" ht="13.5" customHeight="1">
      <c r="A83" s="111"/>
      <c r="B83" s="112"/>
      <c r="C83" s="112"/>
      <c r="D83" s="113"/>
      <c r="E83" s="114"/>
      <c r="F83" s="115" t="e">
        <f>IF(D83=1,0,INT(#REF!))</f>
        <v>#REF!</v>
      </c>
      <c r="G83" s="115" t="e">
        <f>IF(D83=1,#REF!,INT(D83*F83))</f>
        <v>#REF!</v>
      </c>
      <c r="H83" s="396"/>
      <c r="I83" s="404"/>
      <c r="K83" s="119"/>
      <c r="L83" s="120"/>
      <c r="M83" s="120"/>
      <c r="N83" s="120"/>
      <c r="O83" s="120"/>
      <c r="P83" s="140"/>
      <c r="Q83" s="121"/>
      <c r="R83" s="122"/>
    </row>
    <row r="84" spans="1:18" s="38" customFormat="1" ht="13.5" customHeight="1">
      <c r="A84" s="59"/>
      <c r="B84" s="109"/>
      <c r="C84" s="109"/>
      <c r="D84" s="76"/>
      <c r="E84" s="61"/>
      <c r="F84" s="110" t="e">
        <f>IF(D84=1,0,INT(#REF!))</f>
        <v>#REF!</v>
      </c>
      <c r="G84" s="110" t="e">
        <f>IF(D84=1,#REF!,INT(D84*F84))</f>
        <v>#REF!</v>
      </c>
      <c r="H84" s="398"/>
      <c r="I84" s="399"/>
      <c r="K84" s="80"/>
      <c r="L84" s="81"/>
      <c r="M84" s="81"/>
      <c r="N84" s="81"/>
      <c r="O84" s="81"/>
      <c r="P84" s="81"/>
      <c r="Q84" s="82">
        <f>K84</f>
        <v>0</v>
      </c>
      <c r="R84" s="3"/>
    </row>
    <row r="85" spans="1:18" s="118" customFormat="1" ht="13.5" customHeight="1">
      <c r="A85" s="111"/>
      <c r="B85" s="112"/>
      <c r="C85" s="112"/>
      <c r="D85" s="113"/>
      <c r="E85" s="114"/>
      <c r="F85" s="115" t="e">
        <f>IF(D85=1,0,INT(#REF!))</f>
        <v>#REF!</v>
      </c>
      <c r="G85" s="115" t="e">
        <f>IF(D85=1,#REF!,INT(D85*F85))</f>
        <v>#REF!</v>
      </c>
      <c r="H85" s="396"/>
      <c r="I85" s="397"/>
      <c r="K85" s="119"/>
      <c r="L85" s="120"/>
      <c r="M85" s="120"/>
      <c r="N85" s="120"/>
      <c r="O85" s="120"/>
      <c r="P85" s="140"/>
      <c r="Q85" s="121"/>
      <c r="R85" s="122"/>
    </row>
    <row r="86" spans="1:18" s="38" customFormat="1" ht="13.5" customHeight="1">
      <c r="A86" s="59"/>
      <c r="B86" s="109"/>
      <c r="C86" s="109"/>
      <c r="D86" s="76"/>
      <c r="E86" s="61"/>
      <c r="F86" s="110" t="e">
        <f>IF(D86=1,0,INT(#REF!))</f>
        <v>#REF!</v>
      </c>
      <c r="G86" s="110" t="e">
        <f>IF(D86=1,#REF!,INT(D86*F86))</f>
        <v>#REF!</v>
      </c>
      <c r="H86" s="398"/>
      <c r="I86" s="399"/>
      <c r="K86" s="80"/>
      <c r="L86" s="81"/>
      <c r="M86" s="81"/>
      <c r="N86" s="81"/>
      <c r="O86" s="81"/>
      <c r="P86" s="81"/>
      <c r="Q86" s="82">
        <f>K86</f>
        <v>0</v>
      </c>
      <c r="R86" s="3"/>
    </row>
    <row r="87" spans="1:18" s="118" customFormat="1" ht="13.5" customHeight="1">
      <c r="A87" s="111"/>
      <c r="B87" s="112"/>
      <c r="C87" s="112"/>
      <c r="D87" s="113"/>
      <c r="E87" s="114"/>
      <c r="F87" s="115" t="e">
        <f>IF(D87=1,0,INT(#REF!))</f>
        <v>#REF!</v>
      </c>
      <c r="G87" s="115" t="e">
        <f>IF(D87=1,#REF!,INT(D87*F87))</f>
        <v>#REF!</v>
      </c>
      <c r="H87" s="396"/>
      <c r="I87" s="397"/>
      <c r="K87" s="119"/>
      <c r="L87" s="120"/>
      <c r="M87" s="120"/>
      <c r="N87" s="120"/>
      <c r="O87" s="120"/>
      <c r="P87" s="140"/>
      <c r="Q87" s="121"/>
      <c r="R87" s="122"/>
    </row>
    <row r="88" spans="1:18" s="38" customFormat="1" ht="13.5" customHeight="1">
      <c r="A88" s="59"/>
      <c r="B88" s="109"/>
      <c r="C88" s="109"/>
      <c r="D88" s="76"/>
      <c r="E88" s="61"/>
      <c r="F88" s="110" t="e">
        <f>IF(D88=1,0,INT(#REF!))</f>
        <v>#REF!</v>
      </c>
      <c r="G88" s="110" t="e">
        <f>IF(D88=1,#REF!,INT(D88*F88))</f>
        <v>#REF!</v>
      </c>
      <c r="H88" s="398"/>
      <c r="I88" s="399"/>
      <c r="K88" s="80"/>
      <c r="L88" s="81"/>
      <c r="M88" s="81"/>
      <c r="N88" s="81"/>
      <c r="O88" s="81"/>
      <c r="P88" s="81"/>
      <c r="Q88" s="82">
        <f>K88</f>
        <v>0</v>
      </c>
      <c r="R88" s="3"/>
    </row>
    <row r="89" spans="1:18" s="118" customFormat="1" ht="13.5" customHeight="1">
      <c r="A89" s="111"/>
      <c r="B89" s="112"/>
      <c r="C89" s="112"/>
      <c r="D89" s="113"/>
      <c r="E89" s="114"/>
      <c r="F89" s="115" t="e">
        <f>IF(D89=1,0,INT(#REF!))</f>
        <v>#REF!</v>
      </c>
      <c r="G89" s="115" t="e">
        <f>IF(D89=1,#REF!,INT(D89*F89))</f>
        <v>#REF!</v>
      </c>
      <c r="H89" s="396"/>
      <c r="I89" s="397"/>
      <c r="K89" s="119"/>
      <c r="L89" s="120"/>
      <c r="M89" s="120"/>
      <c r="N89" s="120"/>
      <c r="O89" s="120"/>
      <c r="P89" s="140"/>
      <c r="Q89" s="121"/>
      <c r="R89" s="122"/>
    </row>
    <row r="90" spans="1:18" s="38" customFormat="1" ht="13.5" customHeight="1">
      <c r="A90" s="59"/>
      <c r="B90" s="109"/>
      <c r="C90" s="109"/>
      <c r="D90" s="76"/>
      <c r="E90" s="61"/>
      <c r="F90" s="110" t="e">
        <f>IF(D90=1,0,INT(#REF!))</f>
        <v>#REF!</v>
      </c>
      <c r="G90" s="110" t="e">
        <f>IF(D90=1,#REF!,INT(D90*F90))</f>
        <v>#REF!</v>
      </c>
      <c r="H90" s="398"/>
      <c r="I90" s="399"/>
      <c r="K90" s="80"/>
      <c r="L90" s="81"/>
      <c r="M90" s="81"/>
      <c r="N90" s="81"/>
      <c r="O90" s="81"/>
      <c r="P90" s="81"/>
      <c r="Q90" s="82">
        <f>K90</f>
        <v>0</v>
      </c>
      <c r="R90" s="3"/>
    </row>
    <row r="91" spans="1:18" s="118" customFormat="1" ht="13.5" customHeight="1">
      <c r="A91" s="111"/>
      <c r="B91" s="112"/>
      <c r="C91" s="112"/>
      <c r="D91" s="113"/>
      <c r="E91" s="114"/>
      <c r="F91" s="115" t="e">
        <f>IF(D91=1,0,INT(#REF!))</f>
        <v>#REF!</v>
      </c>
      <c r="G91" s="115" t="e">
        <f>IF(D91=1,#REF!,INT(D91*F91))</f>
        <v>#REF!</v>
      </c>
      <c r="H91" s="396"/>
      <c r="I91" s="397"/>
      <c r="K91" s="119"/>
      <c r="L91" s="120"/>
      <c r="M91" s="120"/>
      <c r="N91" s="120"/>
      <c r="O91" s="120"/>
      <c r="P91" s="140"/>
      <c r="Q91" s="121"/>
      <c r="R91" s="122"/>
    </row>
    <row r="92" spans="1:18" s="38" customFormat="1" ht="13.5" customHeight="1">
      <c r="A92" s="59"/>
      <c r="B92" s="109"/>
      <c r="C92" s="109"/>
      <c r="D92" s="76"/>
      <c r="E92" s="61"/>
      <c r="F92" s="110" t="e">
        <f>IF(D92=1,0,INT(#REF!))</f>
        <v>#REF!</v>
      </c>
      <c r="G92" s="110" t="e">
        <f>IF(D92=1,#REF!,INT(D92*F92))</f>
        <v>#REF!</v>
      </c>
      <c r="H92" s="398"/>
      <c r="I92" s="399"/>
      <c r="K92" s="80"/>
      <c r="L92" s="81"/>
      <c r="M92" s="81"/>
      <c r="N92" s="81"/>
      <c r="O92" s="81"/>
      <c r="P92" s="81"/>
      <c r="Q92" s="82">
        <f>K92</f>
        <v>0</v>
      </c>
      <c r="R92" s="3"/>
    </row>
    <row r="93" spans="1:18" s="118" customFormat="1" ht="13.5" customHeight="1">
      <c r="A93" s="111"/>
      <c r="B93" s="112"/>
      <c r="C93" s="112"/>
      <c r="D93" s="113"/>
      <c r="E93" s="114"/>
      <c r="F93" s="115" t="e">
        <f>IF(D93=1,0,INT(#REF!))</f>
        <v>#REF!</v>
      </c>
      <c r="G93" s="115" t="e">
        <f>IF(D93=1,#REF!,INT(D93*F93))</f>
        <v>#REF!</v>
      </c>
      <c r="H93" s="396"/>
      <c r="I93" s="397"/>
      <c r="K93" s="119"/>
      <c r="L93" s="120"/>
      <c r="M93" s="120"/>
      <c r="N93" s="120"/>
      <c r="O93" s="120"/>
      <c r="P93" s="140"/>
      <c r="Q93" s="121"/>
      <c r="R93" s="122"/>
    </row>
    <row r="94" spans="1:18" s="38" customFormat="1" ht="13.5" customHeight="1">
      <c r="A94" s="59"/>
      <c r="B94" s="109"/>
      <c r="C94" s="109"/>
      <c r="D94" s="76"/>
      <c r="E94" s="61"/>
      <c r="F94" s="110" t="e">
        <f>IF(D94=1,0,INT(#REF!))</f>
        <v>#REF!</v>
      </c>
      <c r="G94" s="110" t="e">
        <f>IF(D94=1,#REF!,INT(D94*F94))</f>
        <v>#REF!</v>
      </c>
      <c r="H94" s="398"/>
      <c r="I94" s="399"/>
      <c r="K94" s="80"/>
      <c r="L94" s="81"/>
      <c r="M94" s="81"/>
      <c r="N94" s="81"/>
      <c r="O94" s="81"/>
      <c r="P94" s="81"/>
      <c r="Q94" s="82">
        <f>K94</f>
        <v>0</v>
      </c>
      <c r="R94" s="3"/>
    </row>
    <row r="95" spans="1:18" s="118" customFormat="1" ht="13.5" customHeight="1">
      <c r="A95" s="111"/>
      <c r="B95" s="112"/>
      <c r="C95" s="112"/>
      <c r="D95" s="113"/>
      <c r="E95" s="114"/>
      <c r="F95" s="115" t="e">
        <f>IF(D95=1,0,INT(#REF!))</f>
        <v>#REF!</v>
      </c>
      <c r="G95" s="115" t="e">
        <f>IF(D95=1,#REF!,INT(D95*F95))</f>
        <v>#REF!</v>
      </c>
      <c r="H95" s="396"/>
      <c r="I95" s="397"/>
      <c r="K95" s="119"/>
      <c r="L95" s="120"/>
      <c r="M95" s="120"/>
      <c r="N95" s="120"/>
      <c r="O95" s="120"/>
      <c r="P95" s="140"/>
      <c r="Q95" s="121"/>
      <c r="R95" s="122"/>
    </row>
    <row r="96" spans="1:18" s="38" customFormat="1" ht="13.5" customHeight="1">
      <c r="A96" s="59"/>
      <c r="B96" s="109"/>
      <c r="C96" s="109"/>
      <c r="D96" s="76"/>
      <c r="E96" s="61"/>
      <c r="F96" s="110" t="e">
        <f>IF(D96=1,0,INT(#REF!))</f>
        <v>#REF!</v>
      </c>
      <c r="G96" s="110" t="e">
        <f>IF(D96=1,#REF!,INT(D96*F96))</f>
        <v>#REF!</v>
      </c>
      <c r="H96" s="398"/>
      <c r="I96" s="399"/>
      <c r="K96" s="80"/>
      <c r="L96" s="81"/>
      <c r="M96" s="81"/>
      <c r="N96" s="81"/>
      <c r="O96" s="81"/>
      <c r="P96" s="81"/>
      <c r="Q96" s="82">
        <f>K96</f>
        <v>0</v>
      </c>
      <c r="R96" s="3"/>
    </row>
    <row r="97" spans="1:18" s="118" customFormat="1" ht="13.5" customHeight="1">
      <c r="A97" s="111"/>
      <c r="B97" s="112"/>
      <c r="C97" s="112"/>
      <c r="D97" s="113"/>
      <c r="E97" s="114"/>
      <c r="F97" s="115" t="e">
        <f>IF(D97=1,0,INT(#REF!))</f>
        <v>#REF!</v>
      </c>
      <c r="G97" s="115" t="e">
        <f>IF(D97=1,#REF!,INT(D97*F97))</f>
        <v>#REF!</v>
      </c>
      <c r="H97" s="396"/>
      <c r="I97" s="397"/>
      <c r="K97" s="119"/>
      <c r="L97" s="120"/>
      <c r="M97" s="120"/>
      <c r="N97" s="120"/>
      <c r="O97" s="120"/>
      <c r="P97" s="140"/>
      <c r="Q97" s="121"/>
      <c r="R97" s="122"/>
    </row>
    <row r="98" spans="1:18" s="38" customFormat="1" ht="13.5" customHeight="1">
      <c r="A98" s="59"/>
      <c r="B98" s="109"/>
      <c r="C98" s="109"/>
      <c r="D98" s="76"/>
      <c r="E98" s="61"/>
      <c r="F98" s="110" t="e">
        <f>IF(D98=1,0,INT(#REF!))</f>
        <v>#REF!</v>
      </c>
      <c r="G98" s="110" t="e">
        <f>IF(D98=1,#REF!,INT(D98*F98))</f>
        <v>#REF!</v>
      </c>
      <c r="H98" s="398"/>
      <c r="I98" s="399"/>
      <c r="K98" s="80"/>
      <c r="L98" s="81"/>
      <c r="M98" s="81"/>
      <c r="N98" s="81"/>
      <c r="O98" s="81"/>
      <c r="P98" s="81"/>
      <c r="Q98" s="82">
        <f>K98</f>
        <v>0</v>
      </c>
      <c r="R98" s="3"/>
    </row>
    <row r="99" spans="1:18" s="118" customFormat="1" ht="13.5" customHeight="1">
      <c r="A99" s="111"/>
      <c r="B99" s="112"/>
      <c r="C99" s="112"/>
      <c r="D99" s="113"/>
      <c r="E99" s="114"/>
      <c r="F99" s="115" t="e">
        <f>IF(D99=1,0,INT(#REF!))</f>
        <v>#REF!</v>
      </c>
      <c r="G99" s="115" t="e">
        <f>IF(D99=1,#REF!,INT(D99*F99))</f>
        <v>#REF!</v>
      </c>
      <c r="H99" s="396"/>
      <c r="I99" s="397"/>
      <c r="K99" s="119"/>
      <c r="L99" s="120"/>
      <c r="M99" s="120"/>
      <c r="N99" s="120"/>
      <c r="O99" s="120"/>
      <c r="P99" s="140"/>
      <c r="Q99" s="121"/>
      <c r="R99" s="122"/>
    </row>
    <row r="100" spans="1:18" s="38" customFormat="1" ht="13.5" customHeight="1">
      <c r="A100" s="59"/>
      <c r="B100" s="109"/>
      <c r="C100" s="109"/>
      <c r="D100" s="76"/>
      <c r="E100" s="61"/>
      <c r="F100" s="110" t="e">
        <f>IF(D100=1,0,INT(#REF!))</f>
        <v>#REF!</v>
      </c>
      <c r="G100" s="110" t="e">
        <f>IF(D100=1,#REF!,INT(D100*F100))</f>
        <v>#REF!</v>
      </c>
      <c r="H100" s="398"/>
      <c r="I100" s="399"/>
      <c r="K100" s="80"/>
      <c r="L100" s="81"/>
      <c r="M100" s="81"/>
      <c r="N100" s="81"/>
      <c r="O100" s="81"/>
      <c r="P100" s="81"/>
      <c r="Q100" s="82">
        <f>K100</f>
        <v>0</v>
      </c>
      <c r="R100" s="3"/>
    </row>
    <row r="101" spans="1:18" s="118" customFormat="1" ht="13.5" customHeight="1">
      <c r="A101" s="111"/>
      <c r="B101" s="112"/>
      <c r="C101" s="112"/>
      <c r="D101" s="113"/>
      <c r="E101" s="114"/>
      <c r="F101" s="115" t="e">
        <f>IF(D101=1,0,INT(#REF!))</f>
        <v>#REF!</v>
      </c>
      <c r="G101" s="115" t="e">
        <f>IF(D101=1,#REF!,INT(D101*F101))</f>
        <v>#REF!</v>
      </c>
      <c r="H101" s="396"/>
      <c r="I101" s="397"/>
      <c r="K101" s="119"/>
      <c r="L101" s="120"/>
      <c r="M101" s="120"/>
      <c r="N101" s="120"/>
      <c r="O101" s="120"/>
      <c r="P101" s="140"/>
      <c r="Q101" s="121"/>
      <c r="R101" s="122"/>
    </row>
    <row r="102" spans="1:18" s="38" customFormat="1" ht="13.5" customHeight="1">
      <c r="A102" s="59"/>
      <c r="B102" s="109"/>
      <c r="C102" s="109"/>
      <c r="D102" s="76"/>
      <c r="E102" s="61"/>
      <c r="F102" s="110" t="e">
        <f>IF(D102=1,0,INT(#REF!))</f>
        <v>#REF!</v>
      </c>
      <c r="G102" s="110" t="e">
        <f>IF(D102=1,#REF!,INT(D102*F102))</f>
        <v>#REF!</v>
      </c>
      <c r="H102" s="398"/>
      <c r="I102" s="399"/>
      <c r="K102" s="80"/>
      <c r="L102" s="81"/>
      <c r="M102" s="81"/>
      <c r="N102" s="81"/>
      <c r="O102" s="81"/>
      <c r="P102" s="81"/>
      <c r="Q102" s="82">
        <f>K102</f>
        <v>0</v>
      </c>
      <c r="R102" s="3"/>
    </row>
    <row r="103" spans="1:18" s="118" customFormat="1" ht="13.5" customHeight="1">
      <c r="A103" s="111"/>
      <c r="B103" s="112"/>
      <c r="C103" s="112"/>
      <c r="D103" s="113"/>
      <c r="E103" s="114"/>
      <c r="F103" s="115" t="e">
        <f>IF(D103=1,0,INT(#REF!))</f>
        <v>#REF!</v>
      </c>
      <c r="G103" s="115" t="e">
        <f>IF(D103=1,#REF!,INT(D103*F103))</f>
        <v>#REF!</v>
      </c>
      <c r="H103" s="396"/>
      <c r="I103" s="397"/>
      <c r="K103" s="119"/>
      <c r="L103" s="120"/>
      <c r="M103" s="120"/>
      <c r="N103" s="120"/>
      <c r="O103" s="120"/>
      <c r="P103" s="140"/>
      <c r="Q103" s="121"/>
      <c r="R103" s="122"/>
    </row>
    <row r="104" spans="1:18" s="38" customFormat="1" ht="13.5" customHeight="1">
      <c r="A104" s="59"/>
      <c r="B104" s="109"/>
      <c r="C104" s="109"/>
      <c r="D104" s="76"/>
      <c r="E104" s="61"/>
      <c r="F104" s="110" t="e">
        <f>IF(D104=1,0,INT(#REF!))</f>
        <v>#REF!</v>
      </c>
      <c r="G104" s="110" t="e">
        <f>IF(D104=1,#REF!,INT(D104*F104))</f>
        <v>#REF!</v>
      </c>
      <c r="H104" s="398"/>
      <c r="I104" s="399"/>
      <c r="K104" s="80"/>
      <c r="L104" s="81"/>
      <c r="M104" s="81"/>
      <c r="N104" s="81"/>
      <c r="O104" s="81"/>
      <c r="P104" s="81"/>
      <c r="Q104" s="82">
        <f>K104</f>
        <v>0</v>
      </c>
      <c r="R104" s="3"/>
    </row>
    <row r="105" spans="1:18" s="118" customFormat="1" ht="13.5" customHeight="1">
      <c r="A105" s="111"/>
      <c r="B105" s="112"/>
      <c r="C105" s="112"/>
      <c r="D105" s="113"/>
      <c r="E105" s="114"/>
      <c r="F105" s="115" t="e">
        <f>IF(D105=1,0,INT(#REF!))</f>
        <v>#REF!</v>
      </c>
      <c r="G105" s="115" t="e">
        <f>IF(D105=1,#REF!,INT(D105*F105))</f>
        <v>#REF!</v>
      </c>
      <c r="H105" s="396"/>
      <c r="I105" s="397"/>
      <c r="K105" s="119"/>
      <c r="L105" s="120"/>
      <c r="M105" s="120"/>
      <c r="N105" s="120"/>
      <c r="O105" s="120"/>
      <c r="P105" s="140"/>
      <c r="Q105" s="121"/>
      <c r="R105" s="122"/>
    </row>
    <row r="106" spans="1:18" s="38" customFormat="1" ht="13.5" customHeight="1">
      <c r="A106" s="59"/>
      <c r="B106" s="109"/>
      <c r="C106" s="109"/>
      <c r="D106" s="76"/>
      <c r="E106" s="61"/>
      <c r="F106" s="110" t="e">
        <f>IF(D106=1,0,INT(#REF!))</f>
        <v>#REF!</v>
      </c>
      <c r="G106" s="110" t="e">
        <f>IF(D106=1,#REF!,INT(D106*F106))</f>
        <v>#REF!</v>
      </c>
      <c r="H106" s="398"/>
      <c r="I106" s="399"/>
      <c r="K106" s="80"/>
      <c r="L106" s="81"/>
      <c r="M106" s="81"/>
      <c r="N106" s="81"/>
      <c r="O106" s="81"/>
      <c r="P106" s="81"/>
      <c r="Q106" s="82">
        <f>K106</f>
        <v>0</v>
      </c>
      <c r="R106" s="3"/>
    </row>
    <row r="107" spans="1:18" s="118" customFormat="1" ht="13.5" customHeight="1">
      <c r="A107" s="111"/>
      <c r="B107" s="112"/>
      <c r="C107" s="112"/>
      <c r="D107" s="113"/>
      <c r="E107" s="114"/>
      <c r="F107" s="115" t="e">
        <f>IF(D107=1,0,INT(#REF!))</f>
        <v>#REF!</v>
      </c>
      <c r="G107" s="115" t="e">
        <f>IF(D107=1,#REF!,INT(D107*F107))</f>
        <v>#REF!</v>
      </c>
      <c r="H107" s="396"/>
      <c r="I107" s="397"/>
      <c r="K107" s="119"/>
      <c r="L107" s="120"/>
      <c r="M107" s="120"/>
      <c r="N107" s="120"/>
      <c r="O107" s="120"/>
      <c r="P107" s="140"/>
      <c r="Q107" s="121"/>
      <c r="R107" s="122"/>
    </row>
    <row r="108" spans="1:18" s="38" customFormat="1" ht="13.5" customHeight="1">
      <c r="A108" s="59"/>
      <c r="B108" s="109"/>
      <c r="C108" s="109"/>
      <c r="D108" s="76"/>
      <c r="E108" s="61"/>
      <c r="F108" s="110" t="e">
        <f>IF(D108=1,0,INT(#REF!))</f>
        <v>#REF!</v>
      </c>
      <c r="G108" s="110" t="e">
        <f>IF(D108=1,#REF!,INT(D108*F108))</f>
        <v>#REF!</v>
      </c>
      <c r="H108" s="398"/>
      <c r="I108" s="399"/>
      <c r="K108" s="80"/>
      <c r="L108" s="81"/>
      <c r="M108" s="81"/>
      <c r="N108" s="81"/>
      <c r="O108" s="81"/>
      <c r="P108" s="81"/>
      <c r="Q108" s="82">
        <f>K108</f>
        <v>0</v>
      </c>
      <c r="R108" s="3"/>
    </row>
    <row r="109" spans="1:18" s="118" customFormat="1" ht="13.5" customHeight="1">
      <c r="A109" s="111"/>
      <c r="B109" s="112"/>
      <c r="C109" s="112"/>
      <c r="D109" s="113"/>
      <c r="E109" s="114"/>
      <c r="F109" s="115" t="e">
        <f>IF(D109=1,0,INT(#REF!))</f>
        <v>#REF!</v>
      </c>
      <c r="G109" s="115" t="e">
        <f>IF(D109=1,#REF!,INT(D109*F109))</f>
        <v>#REF!</v>
      </c>
      <c r="H109" s="396"/>
      <c r="I109" s="397"/>
      <c r="K109" s="119"/>
      <c r="L109" s="120"/>
      <c r="M109" s="120"/>
      <c r="N109" s="120"/>
      <c r="O109" s="120"/>
      <c r="P109" s="140"/>
      <c r="Q109" s="121"/>
      <c r="R109" s="122"/>
    </row>
    <row r="110" spans="1:18" s="38" customFormat="1" ht="13.5" customHeight="1">
      <c r="A110" s="59"/>
      <c r="B110" s="100"/>
      <c r="C110" s="109"/>
      <c r="D110" s="76"/>
      <c r="E110" s="61"/>
      <c r="F110" s="110" t="e">
        <f>IF(D110=1,0,INT(#REF!))</f>
        <v>#REF!</v>
      </c>
      <c r="G110" s="110" t="e">
        <f>IF(D110=1,#REF!,INT(D110*F110))</f>
        <v>#REF!</v>
      </c>
      <c r="H110" s="398"/>
      <c r="I110" s="399"/>
      <c r="K110" s="80"/>
      <c r="L110" s="81"/>
      <c r="M110" s="81"/>
      <c r="N110" s="81"/>
      <c r="O110" s="81"/>
      <c r="P110" s="81"/>
      <c r="Q110" s="82">
        <f>K110</f>
        <v>0</v>
      </c>
      <c r="R110" s="3"/>
    </row>
    <row r="111" spans="1:18" s="118" customFormat="1" ht="13.5" customHeight="1">
      <c r="A111" s="111"/>
      <c r="B111" s="112"/>
      <c r="C111" s="112"/>
      <c r="D111" s="113"/>
      <c r="E111" s="114"/>
      <c r="F111" s="115"/>
      <c r="G111" s="115" t="e">
        <f>SUM(G83,G85,G87,G89,G105,G91,G93,G103,G95,G97,G99,G101,G107,G109)</f>
        <v>#REF!</v>
      </c>
      <c r="H111" s="400"/>
      <c r="I111" s="401"/>
      <c r="K111" s="119"/>
      <c r="L111" s="120"/>
      <c r="M111" s="120"/>
      <c r="N111" s="120"/>
      <c r="O111" s="120"/>
      <c r="P111" s="140"/>
      <c r="Q111" s="121"/>
      <c r="R111" s="122"/>
    </row>
    <row r="112" spans="1:18" s="38" customFormat="1" ht="13.5" customHeight="1">
      <c r="A112" s="87"/>
      <c r="B112" s="125" t="str">
        <f>+B82&amp;"-計"</f>
        <v>-計</v>
      </c>
      <c r="C112" s="126"/>
      <c r="D112" s="88"/>
      <c r="E112" s="89"/>
      <c r="F112" s="127"/>
      <c r="G112" s="127" t="e">
        <f>SUM(G81:G111)</f>
        <v>#REF!</v>
      </c>
      <c r="H112" s="402"/>
      <c r="I112" s="403"/>
      <c r="K112" s="91"/>
      <c r="L112" s="90"/>
      <c r="M112" s="90"/>
      <c r="N112" s="90"/>
      <c r="O112" s="90"/>
      <c r="P112" s="90"/>
      <c r="Q112" s="92"/>
      <c r="R112" s="3"/>
    </row>
    <row r="113" spans="1:18" s="118" customFormat="1" ht="13.5" customHeight="1">
      <c r="A113" s="130"/>
      <c r="B113" s="131"/>
      <c r="C113" s="131"/>
      <c r="E113" s="132"/>
      <c r="F113" s="133" t="e">
        <f>IF(G113=0," ","P計")</f>
        <v>#REF!</v>
      </c>
      <c r="G113" s="134" t="e">
        <f>SUM(G83,G85,G87,G89,G105,G91,G93,G103,G95,G97,G99,G101,G107,G109)</f>
        <v>#REF!</v>
      </c>
      <c r="K113" s="135"/>
      <c r="L113" s="135"/>
      <c r="M113" s="135"/>
      <c r="N113" s="135"/>
      <c r="O113" s="135"/>
      <c r="P113" s="135"/>
      <c r="Q113" s="135"/>
      <c r="R113" s="122"/>
    </row>
    <row r="114" spans="1:18" s="38" customFormat="1" ht="13.5" customHeight="1">
      <c r="A114" s="50"/>
      <c r="B114" s="136"/>
      <c r="C114" s="136"/>
      <c r="E114" s="95"/>
      <c r="F114" s="137" t="e">
        <f>IF(G114=0," ","P計")</f>
        <v>#REF!</v>
      </c>
      <c r="G114" s="138" t="e">
        <f>SUM(G81:G111)</f>
        <v>#REF!</v>
      </c>
      <c r="K114" s="49"/>
      <c r="L114" s="49"/>
      <c r="M114" s="49"/>
      <c r="N114" s="49"/>
      <c r="O114" s="49"/>
      <c r="P114" s="49"/>
      <c r="Q114" s="49"/>
      <c r="R114" s="3"/>
    </row>
    <row r="115" spans="1:18" s="38" customFormat="1" ht="13.5" customHeight="1">
      <c r="A115" s="376" t="s">
        <v>54</v>
      </c>
      <c r="B115" s="394"/>
      <c r="C115" s="394"/>
      <c r="D115" s="379"/>
      <c r="E115" s="381" t="s">
        <v>55</v>
      </c>
      <c r="F115" s="382"/>
      <c r="G115" s="48"/>
      <c r="H115" s="3"/>
      <c r="K115" s="49"/>
      <c r="L115" s="428" t="s">
        <v>56</v>
      </c>
      <c r="M115" s="428"/>
      <c r="N115" s="428"/>
      <c r="O115" s="428"/>
      <c r="P115" s="49"/>
      <c r="Q115" s="49"/>
      <c r="R115" s="3"/>
    </row>
    <row r="116" spans="1:18" s="38" customFormat="1" ht="13.5" customHeight="1">
      <c r="A116" s="395"/>
      <c r="B116" s="395"/>
      <c r="C116" s="395"/>
      <c r="D116" s="380"/>
      <c r="E116" s="383"/>
      <c r="F116" s="383"/>
      <c r="G116" s="51"/>
      <c r="H116" s="52" t="s">
        <v>57</v>
      </c>
      <c r="I116" s="53" t="e">
        <f>I78+1</f>
        <v>#REF!</v>
      </c>
      <c r="K116" s="49"/>
      <c r="L116" s="429"/>
      <c r="M116" s="429"/>
      <c r="N116" s="429"/>
      <c r="O116" s="429"/>
      <c r="P116" s="49"/>
      <c r="Q116" s="49"/>
      <c r="R116" s="3"/>
    </row>
    <row r="117" spans="1:18" s="38" customFormat="1" ht="13.5" customHeight="1">
      <c r="A117" s="54"/>
      <c r="B117" s="96"/>
      <c r="C117" s="96"/>
      <c r="D117" s="55"/>
      <c r="E117" s="56"/>
      <c r="F117" s="57"/>
      <c r="G117" s="57"/>
      <c r="H117" s="384"/>
      <c r="I117" s="385"/>
      <c r="K117" s="430" t="s">
        <v>74</v>
      </c>
      <c r="L117" s="431"/>
      <c r="M117" s="432" t="s">
        <v>75</v>
      </c>
      <c r="N117" s="433"/>
      <c r="O117" s="432" t="s">
        <v>76</v>
      </c>
      <c r="P117" s="433"/>
      <c r="Q117" s="58"/>
      <c r="R117" s="3"/>
    </row>
    <row r="118" spans="1:18" s="38" customFormat="1" ht="13.5" customHeight="1">
      <c r="A118" s="59" t="s">
        <v>29</v>
      </c>
      <c r="B118" s="100" t="s">
        <v>58</v>
      </c>
      <c r="C118" s="100" t="s">
        <v>59</v>
      </c>
      <c r="D118" s="60" t="s">
        <v>60</v>
      </c>
      <c r="E118" s="61" t="s">
        <v>32</v>
      </c>
      <c r="F118" s="61" t="s">
        <v>61</v>
      </c>
      <c r="G118" s="61" t="s">
        <v>62</v>
      </c>
      <c r="H118" s="386" t="s">
        <v>63</v>
      </c>
      <c r="I118" s="387"/>
      <c r="K118" s="62" t="s">
        <v>64</v>
      </c>
      <c r="L118" s="63" t="s">
        <v>65</v>
      </c>
      <c r="M118" s="63" t="s">
        <v>64</v>
      </c>
      <c r="N118" s="63" t="s">
        <v>65</v>
      </c>
      <c r="O118" s="63" t="s">
        <v>64</v>
      </c>
      <c r="P118" s="64" t="s">
        <v>65</v>
      </c>
      <c r="Q118" s="65" t="s">
        <v>66</v>
      </c>
      <c r="R118" s="3"/>
    </row>
    <row r="119" spans="1:18" s="38" customFormat="1" ht="13.5" customHeight="1">
      <c r="A119" s="67"/>
      <c r="B119" s="104"/>
      <c r="C119" s="104"/>
      <c r="D119" s="68"/>
      <c r="E119" s="69"/>
      <c r="F119" s="105"/>
      <c r="G119" s="70"/>
      <c r="H119" s="390"/>
      <c r="I119" s="391"/>
      <c r="K119" s="73"/>
      <c r="L119" s="70"/>
      <c r="M119" s="70"/>
      <c r="N119" s="70"/>
      <c r="O119" s="70"/>
      <c r="P119" s="74"/>
      <c r="Q119" s="75"/>
      <c r="R119" s="3"/>
    </row>
    <row r="120" spans="1:18" s="38" customFormat="1" ht="13.5" customHeight="1">
      <c r="A120" s="59"/>
      <c r="B120" s="109"/>
      <c r="C120" s="109"/>
      <c r="D120" s="76"/>
      <c r="E120" s="61"/>
      <c r="F120" s="110"/>
      <c r="G120" s="77"/>
      <c r="H120" s="388"/>
      <c r="I120" s="389"/>
      <c r="K120" s="80"/>
      <c r="L120" s="81"/>
      <c r="M120" s="81"/>
      <c r="N120" s="81"/>
      <c r="O120" s="81"/>
      <c r="P120" s="81"/>
      <c r="Q120" s="82"/>
      <c r="R120" s="3"/>
    </row>
    <row r="121" spans="1:18" s="118" customFormat="1" ht="13.5" customHeight="1">
      <c r="A121" s="111"/>
      <c r="B121" s="112"/>
      <c r="C121" s="112"/>
      <c r="D121" s="113"/>
      <c r="E121" s="114"/>
      <c r="F121" s="115" t="e">
        <f>IF(D121=1,0,INT(#REF!))</f>
        <v>#REF!</v>
      </c>
      <c r="G121" s="115" t="e">
        <f>IF(D121=1,#REF!,INT(D121*F121))</f>
        <v>#REF!</v>
      </c>
      <c r="H121" s="396"/>
      <c r="I121" s="404"/>
      <c r="K121" s="119"/>
      <c r="L121" s="120"/>
      <c r="M121" s="120"/>
      <c r="N121" s="120"/>
      <c r="O121" s="120"/>
      <c r="P121" s="140"/>
      <c r="Q121" s="121"/>
      <c r="R121" s="122"/>
    </row>
    <row r="122" spans="1:18" s="38" customFormat="1" ht="13.5" customHeight="1">
      <c r="A122" s="59"/>
      <c r="B122" s="109"/>
      <c r="C122" s="109"/>
      <c r="D122" s="76"/>
      <c r="E122" s="61"/>
      <c r="F122" s="110" t="e">
        <f>IF(D122=1,0,INT(#REF!))</f>
        <v>#REF!</v>
      </c>
      <c r="G122" s="110" t="e">
        <f>IF(D122=1,#REF!,INT(D122*F122))</f>
        <v>#REF!</v>
      </c>
      <c r="H122" s="398"/>
      <c r="I122" s="399"/>
      <c r="K122" s="80"/>
      <c r="L122" s="81"/>
      <c r="M122" s="81"/>
      <c r="N122" s="81"/>
      <c r="O122" s="81"/>
      <c r="P122" s="81"/>
      <c r="Q122" s="82">
        <f>K122</f>
        <v>0</v>
      </c>
      <c r="R122" s="3"/>
    </row>
    <row r="123" spans="1:18" s="118" customFormat="1" ht="13.5" customHeight="1">
      <c r="A123" s="111"/>
      <c r="B123" s="112"/>
      <c r="C123" s="112"/>
      <c r="D123" s="113"/>
      <c r="E123" s="114"/>
      <c r="F123" s="115" t="e">
        <f>IF(D123=1,0,INT(#REF!))</f>
        <v>#REF!</v>
      </c>
      <c r="G123" s="115" t="e">
        <f>IF(D123=1,#REF!,INT(D123*F123))</f>
        <v>#REF!</v>
      </c>
      <c r="H123" s="396"/>
      <c r="I123" s="397"/>
      <c r="K123" s="119"/>
      <c r="L123" s="120"/>
      <c r="M123" s="120"/>
      <c r="N123" s="120"/>
      <c r="O123" s="120"/>
      <c r="P123" s="140"/>
      <c r="Q123" s="121"/>
      <c r="R123" s="122"/>
    </row>
    <row r="124" spans="1:18" s="38" customFormat="1" ht="13.5" customHeight="1">
      <c r="A124" s="59"/>
      <c r="B124" s="109"/>
      <c r="C124" s="109"/>
      <c r="D124" s="76"/>
      <c r="E124" s="61"/>
      <c r="F124" s="110" t="e">
        <f>IF(D124=1,0,INT(#REF!))</f>
        <v>#REF!</v>
      </c>
      <c r="G124" s="110" t="e">
        <f>IF(D124=1,#REF!,INT(D124*F124))</f>
        <v>#REF!</v>
      </c>
      <c r="H124" s="398"/>
      <c r="I124" s="399"/>
      <c r="K124" s="80"/>
      <c r="L124" s="81"/>
      <c r="M124" s="81"/>
      <c r="N124" s="81"/>
      <c r="O124" s="81"/>
      <c r="P124" s="81"/>
      <c r="Q124" s="82">
        <f>K124</f>
        <v>0</v>
      </c>
      <c r="R124" s="3"/>
    </row>
    <row r="125" spans="1:18" s="118" customFormat="1" ht="13.5" customHeight="1">
      <c r="A125" s="111"/>
      <c r="B125" s="112"/>
      <c r="C125" s="112"/>
      <c r="D125" s="113"/>
      <c r="E125" s="114"/>
      <c r="F125" s="115" t="e">
        <f>IF(D125=1,0,INT(#REF!))</f>
        <v>#REF!</v>
      </c>
      <c r="G125" s="115" t="e">
        <f>IF(D125=1,#REF!,INT(D125*F125))</f>
        <v>#REF!</v>
      </c>
      <c r="H125" s="396"/>
      <c r="I125" s="397"/>
      <c r="K125" s="119"/>
      <c r="L125" s="120"/>
      <c r="M125" s="120"/>
      <c r="N125" s="120"/>
      <c r="O125" s="120"/>
      <c r="P125" s="140"/>
      <c r="Q125" s="121"/>
      <c r="R125" s="122"/>
    </row>
    <row r="126" spans="1:18" s="38" customFormat="1" ht="13.5" customHeight="1">
      <c r="A126" s="59"/>
      <c r="B126" s="109"/>
      <c r="C126" s="109"/>
      <c r="D126" s="76"/>
      <c r="E126" s="61"/>
      <c r="F126" s="110" t="e">
        <f>IF(D126=1,0,INT(#REF!))</f>
        <v>#REF!</v>
      </c>
      <c r="G126" s="110" t="e">
        <f>IF(D126=1,#REF!,INT(D126*F126))</f>
        <v>#REF!</v>
      </c>
      <c r="H126" s="398"/>
      <c r="I126" s="399"/>
      <c r="K126" s="80"/>
      <c r="L126" s="81"/>
      <c r="M126" s="81"/>
      <c r="N126" s="81"/>
      <c r="O126" s="81"/>
      <c r="P126" s="81"/>
      <c r="Q126" s="82">
        <f>K126</f>
        <v>0</v>
      </c>
      <c r="R126" s="3"/>
    </row>
    <row r="127" spans="1:18" s="118" customFormat="1" ht="13.5" customHeight="1">
      <c r="A127" s="111"/>
      <c r="B127" s="112"/>
      <c r="C127" s="112"/>
      <c r="D127" s="113"/>
      <c r="E127" s="114"/>
      <c r="F127" s="115" t="e">
        <f>IF(D127=1,0,INT(#REF!))</f>
        <v>#REF!</v>
      </c>
      <c r="G127" s="115" t="e">
        <f>IF(D127=1,#REF!,INT(D127*F127))</f>
        <v>#REF!</v>
      </c>
      <c r="H127" s="396"/>
      <c r="I127" s="397"/>
      <c r="K127" s="119"/>
      <c r="L127" s="120"/>
      <c r="M127" s="120"/>
      <c r="N127" s="120"/>
      <c r="O127" s="120"/>
      <c r="P127" s="140"/>
      <c r="Q127" s="121"/>
      <c r="R127" s="122"/>
    </row>
    <row r="128" spans="1:18" s="38" customFormat="1" ht="13.5" customHeight="1">
      <c r="A128" s="59"/>
      <c r="B128" s="109"/>
      <c r="C128" s="109"/>
      <c r="D128" s="76"/>
      <c r="E128" s="61"/>
      <c r="F128" s="110" t="e">
        <f>IF(D128=1,0,INT(#REF!))</f>
        <v>#REF!</v>
      </c>
      <c r="G128" s="110" t="e">
        <f>IF(D128=1,#REF!,INT(D128*F128))</f>
        <v>#REF!</v>
      </c>
      <c r="H128" s="398"/>
      <c r="I128" s="399"/>
      <c r="K128" s="80"/>
      <c r="L128" s="81"/>
      <c r="M128" s="81"/>
      <c r="N128" s="81"/>
      <c r="O128" s="81"/>
      <c r="P128" s="81"/>
      <c r="Q128" s="82">
        <f>K128</f>
        <v>0</v>
      </c>
      <c r="R128" s="3"/>
    </row>
    <row r="129" spans="1:18" s="118" customFormat="1" ht="13.5" customHeight="1">
      <c r="A129" s="111"/>
      <c r="B129" s="112"/>
      <c r="C129" s="112"/>
      <c r="D129" s="113"/>
      <c r="E129" s="114"/>
      <c r="F129" s="115" t="e">
        <f>IF(D129=1,0,INT(#REF!))</f>
        <v>#REF!</v>
      </c>
      <c r="G129" s="115" t="e">
        <f>IF(D129=1,#REF!,INT(D129*F129))</f>
        <v>#REF!</v>
      </c>
      <c r="H129" s="396"/>
      <c r="I129" s="397"/>
      <c r="K129" s="119"/>
      <c r="L129" s="120"/>
      <c r="M129" s="120"/>
      <c r="N129" s="120"/>
      <c r="O129" s="120"/>
      <c r="P129" s="140"/>
      <c r="Q129" s="121"/>
      <c r="R129" s="122"/>
    </row>
    <row r="130" spans="1:18" s="38" customFormat="1" ht="13.5" customHeight="1">
      <c r="A130" s="59"/>
      <c r="B130" s="109"/>
      <c r="C130" s="109"/>
      <c r="D130" s="76"/>
      <c r="E130" s="61"/>
      <c r="F130" s="110" t="e">
        <f>IF(D130=1,0,INT(#REF!))</f>
        <v>#REF!</v>
      </c>
      <c r="G130" s="110" t="e">
        <f>IF(D130=1,#REF!,INT(D130*F130))</f>
        <v>#REF!</v>
      </c>
      <c r="H130" s="398"/>
      <c r="I130" s="399"/>
      <c r="K130" s="80"/>
      <c r="L130" s="81"/>
      <c r="M130" s="81"/>
      <c r="N130" s="81"/>
      <c r="O130" s="81"/>
      <c r="P130" s="81"/>
      <c r="Q130" s="82">
        <f>K130</f>
        <v>0</v>
      </c>
      <c r="R130" s="3"/>
    </row>
    <row r="131" spans="1:18" s="118" customFormat="1" ht="13.5" customHeight="1">
      <c r="A131" s="111"/>
      <c r="B131" s="112"/>
      <c r="C131" s="112"/>
      <c r="D131" s="113"/>
      <c r="E131" s="114"/>
      <c r="F131" s="115" t="e">
        <f>IF(D131=1,0,INT(#REF!))</f>
        <v>#REF!</v>
      </c>
      <c r="G131" s="115" t="e">
        <f>IF(D131=1,#REF!,INT(D131*F131))</f>
        <v>#REF!</v>
      </c>
      <c r="H131" s="396"/>
      <c r="I131" s="397"/>
      <c r="K131" s="119"/>
      <c r="L131" s="120"/>
      <c r="M131" s="120"/>
      <c r="N131" s="120"/>
      <c r="O131" s="120"/>
      <c r="P131" s="140"/>
      <c r="Q131" s="121"/>
      <c r="R131" s="122"/>
    </row>
    <row r="132" spans="1:18" s="38" customFormat="1" ht="13.5" customHeight="1">
      <c r="A132" s="59"/>
      <c r="B132" s="109"/>
      <c r="C132" s="109"/>
      <c r="D132" s="76"/>
      <c r="E132" s="61"/>
      <c r="F132" s="110" t="e">
        <f>IF(D132=1,0,INT(#REF!))</f>
        <v>#REF!</v>
      </c>
      <c r="G132" s="110" t="e">
        <f>IF(D132=1,#REF!,INT(D132*F132))</f>
        <v>#REF!</v>
      </c>
      <c r="H132" s="398"/>
      <c r="I132" s="399"/>
      <c r="K132" s="80"/>
      <c r="L132" s="81"/>
      <c r="M132" s="81"/>
      <c r="N132" s="81"/>
      <c r="O132" s="81"/>
      <c r="P132" s="81"/>
      <c r="Q132" s="82">
        <f>K132</f>
        <v>0</v>
      </c>
      <c r="R132" s="3"/>
    </row>
    <row r="133" spans="1:18" s="118" customFormat="1" ht="13.5" customHeight="1">
      <c r="A133" s="111"/>
      <c r="B133" s="112"/>
      <c r="C133" s="112"/>
      <c r="D133" s="113"/>
      <c r="E133" s="114"/>
      <c r="F133" s="115" t="e">
        <f>IF(D133=1,0,INT(#REF!))</f>
        <v>#REF!</v>
      </c>
      <c r="G133" s="115" t="e">
        <f>IF(D133=1,#REF!,INT(D133*F133))</f>
        <v>#REF!</v>
      </c>
      <c r="H133" s="396"/>
      <c r="I133" s="397"/>
      <c r="K133" s="119"/>
      <c r="L133" s="120"/>
      <c r="M133" s="120"/>
      <c r="N133" s="120"/>
      <c r="O133" s="120"/>
      <c r="P133" s="140"/>
      <c r="Q133" s="121"/>
      <c r="R133" s="122"/>
    </row>
    <row r="134" spans="1:18" s="38" customFormat="1" ht="13.5" customHeight="1">
      <c r="A134" s="59"/>
      <c r="B134" s="109"/>
      <c r="C134" s="109"/>
      <c r="D134" s="76"/>
      <c r="E134" s="61"/>
      <c r="F134" s="110" t="e">
        <f>IF(D134=1,0,INT(#REF!))</f>
        <v>#REF!</v>
      </c>
      <c r="G134" s="110" t="e">
        <f>IF(D134=1,#REF!,INT(D134*F134))</f>
        <v>#REF!</v>
      </c>
      <c r="H134" s="398"/>
      <c r="I134" s="399"/>
      <c r="K134" s="80"/>
      <c r="L134" s="81"/>
      <c r="M134" s="81"/>
      <c r="N134" s="81"/>
      <c r="O134" s="81"/>
      <c r="P134" s="81"/>
      <c r="Q134" s="82">
        <f>K134</f>
        <v>0</v>
      </c>
      <c r="R134" s="3"/>
    </row>
    <row r="135" spans="1:18" s="118" customFormat="1" ht="13.5" customHeight="1">
      <c r="A135" s="111"/>
      <c r="B135" s="112"/>
      <c r="C135" s="112"/>
      <c r="D135" s="113"/>
      <c r="E135" s="114"/>
      <c r="F135" s="115" t="e">
        <f>IF(D135=1,0,INT(#REF!))</f>
        <v>#REF!</v>
      </c>
      <c r="G135" s="115" t="e">
        <f>IF(D135=1,#REF!,INT(D135*F135))</f>
        <v>#REF!</v>
      </c>
      <c r="H135" s="396"/>
      <c r="I135" s="397"/>
      <c r="K135" s="119"/>
      <c r="L135" s="120"/>
      <c r="M135" s="120"/>
      <c r="N135" s="120"/>
      <c r="O135" s="120"/>
      <c r="P135" s="140"/>
      <c r="Q135" s="121"/>
      <c r="R135" s="122"/>
    </row>
    <row r="136" spans="1:18" s="38" customFormat="1" ht="13.5" customHeight="1">
      <c r="A136" s="59"/>
      <c r="B136" s="109"/>
      <c r="C136" s="109"/>
      <c r="D136" s="76"/>
      <c r="E136" s="61"/>
      <c r="F136" s="110" t="e">
        <f>IF(D136=1,0,INT(#REF!))</f>
        <v>#REF!</v>
      </c>
      <c r="G136" s="110" t="e">
        <f>IF(D136=1,#REF!,INT(D136*F136))</f>
        <v>#REF!</v>
      </c>
      <c r="H136" s="398"/>
      <c r="I136" s="399"/>
      <c r="K136" s="80"/>
      <c r="L136" s="81"/>
      <c r="M136" s="81"/>
      <c r="N136" s="81"/>
      <c r="O136" s="81"/>
      <c r="P136" s="81"/>
      <c r="Q136" s="82">
        <f>K136</f>
        <v>0</v>
      </c>
      <c r="R136" s="3"/>
    </row>
    <row r="137" spans="1:18" s="118" customFormat="1" ht="13.5" customHeight="1">
      <c r="A137" s="111"/>
      <c r="B137" s="112"/>
      <c r="C137" s="112"/>
      <c r="D137" s="113"/>
      <c r="E137" s="114"/>
      <c r="F137" s="115" t="e">
        <f>IF(D137=1,0,INT(#REF!))</f>
        <v>#REF!</v>
      </c>
      <c r="G137" s="115" t="e">
        <f>IF(D137=1,#REF!,INT(D137*F137))</f>
        <v>#REF!</v>
      </c>
      <c r="H137" s="396"/>
      <c r="I137" s="397"/>
      <c r="K137" s="119"/>
      <c r="L137" s="120"/>
      <c r="M137" s="120"/>
      <c r="N137" s="120"/>
      <c r="O137" s="120"/>
      <c r="P137" s="140"/>
      <c r="Q137" s="121"/>
      <c r="R137" s="122"/>
    </row>
    <row r="138" spans="1:18" s="38" customFormat="1" ht="13.5" customHeight="1">
      <c r="A138" s="59"/>
      <c r="B138" s="109"/>
      <c r="C138" s="109"/>
      <c r="D138" s="76"/>
      <c r="E138" s="61"/>
      <c r="F138" s="110" t="e">
        <f>IF(D138=1,0,INT(#REF!))</f>
        <v>#REF!</v>
      </c>
      <c r="G138" s="110" t="e">
        <f>IF(D138=1,#REF!,INT(D138*F138))</f>
        <v>#REF!</v>
      </c>
      <c r="H138" s="398"/>
      <c r="I138" s="399"/>
      <c r="K138" s="80"/>
      <c r="L138" s="81"/>
      <c r="M138" s="81"/>
      <c r="N138" s="81"/>
      <c r="O138" s="81"/>
      <c r="P138" s="81"/>
      <c r="Q138" s="82">
        <f>K138</f>
        <v>0</v>
      </c>
      <c r="R138" s="3"/>
    </row>
    <row r="139" spans="1:18" s="118" customFormat="1" ht="13.5" customHeight="1">
      <c r="A139" s="111"/>
      <c r="B139" s="112"/>
      <c r="C139" s="112"/>
      <c r="D139" s="113"/>
      <c r="E139" s="114"/>
      <c r="F139" s="115" t="e">
        <f>IF(D139=1,0,INT(#REF!))</f>
        <v>#REF!</v>
      </c>
      <c r="G139" s="115" t="e">
        <f>IF(D139=1,#REF!,INT(D139*F139))</f>
        <v>#REF!</v>
      </c>
      <c r="H139" s="396"/>
      <c r="I139" s="397"/>
      <c r="K139" s="119"/>
      <c r="L139" s="120"/>
      <c r="M139" s="120"/>
      <c r="N139" s="120"/>
      <c r="O139" s="120"/>
      <c r="P139" s="140"/>
      <c r="Q139" s="121"/>
      <c r="R139" s="122"/>
    </row>
    <row r="140" spans="1:18" s="38" customFormat="1" ht="13.5" customHeight="1">
      <c r="A140" s="59"/>
      <c r="B140" s="109"/>
      <c r="C140" s="109"/>
      <c r="D140" s="76"/>
      <c r="E140" s="61"/>
      <c r="F140" s="110" t="e">
        <f>IF(D140=1,0,INT(#REF!))</f>
        <v>#REF!</v>
      </c>
      <c r="G140" s="110" t="e">
        <f>IF(D140=1,#REF!,INT(D140*F140))</f>
        <v>#REF!</v>
      </c>
      <c r="H140" s="398"/>
      <c r="I140" s="399"/>
      <c r="K140" s="80"/>
      <c r="L140" s="81"/>
      <c r="M140" s="81"/>
      <c r="N140" s="81"/>
      <c r="O140" s="81"/>
      <c r="P140" s="81"/>
      <c r="Q140" s="82">
        <f>K140</f>
        <v>0</v>
      </c>
      <c r="R140" s="3"/>
    </row>
    <row r="141" spans="1:18" s="118" customFormat="1" ht="13.5" customHeight="1">
      <c r="A141" s="111"/>
      <c r="B141" s="112"/>
      <c r="C141" s="112"/>
      <c r="D141" s="113"/>
      <c r="E141" s="114"/>
      <c r="F141" s="115" t="e">
        <f>IF(D141=1,0,INT(#REF!))</f>
        <v>#REF!</v>
      </c>
      <c r="G141" s="115" t="e">
        <f>IF(D141=1,#REF!,INT(D141*F141))</f>
        <v>#REF!</v>
      </c>
      <c r="H141" s="396"/>
      <c r="I141" s="397"/>
      <c r="K141" s="119"/>
      <c r="L141" s="120"/>
      <c r="M141" s="120"/>
      <c r="N141" s="120"/>
      <c r="O141" s="120"/>
      <c r="P141" s="140"/>
      <c r="Q141" s="121"/>
      <c r="R141" s="122"/>
    </row>
    <row r="142" spans="1:18" s="38" customFormat="1" ht="13.5" customHeight="1">
      <c r="A142" s="59"/>
      <c r="B142" s="109"/>
      <c r="C142" s="109"/>
      <c r="D142" s="76"/>
      <c r="E142" s="61"/>
      <c r="F142" s="110" t="e">
        <f>IF(D142=1,0,INT(#REF!))</f>
        <v>#REF!</v>
      </c>
      <c r="G142" s="110" t="e">
        <f>IF(D142=1,#REF!,INT(D142*F142))</f>
        <v>#REF!</v>
      </c>
      <c r="H142" s="398"/>
      <c r="I142" s="399"/>
      <c r="K142" s="80"/>
      <c r="L142" s="81"/>
      <c r="M142" s="81"/>
      <c r="N142" s="81"/>
      <c r="O142" s="81"/>
      <c r="P142" s="81"/>
      <c r="Q142" s="82">
        <f>K142</f>
        <v>0</v>
      </c>
      <c r="R142" s="3"/>
    </row>
    <row r="143" spans="1:18" s="118" customFormat="1" ht="13.5" customHeight="1">
      <c r="A143" s="111"/>
      <c r="B143" s="112"/>
      <c r="C143" s="112"/>
      <c r="D143" s="113"/>
      <c r="E143" s="114"/>
      <c r="F143" s="115" t="e">
        <f>IF(D143=1,0,INT(#REF!))</f>
        <v>#REF!</v>
      </c>
      <c r="G143" s="115" t="e">
        <f>IF(D143=1,#REF!,INT(D143*F143))</f>
        <v>#REF!</v>
      </c>
      <c r="H143" s="396"/>
      <c r="I143" s="397"/>
      <c r="K143" s="119"/>
      <c r="L143" s="120"/>
      <c r="M143" s="120"/>
      <c r="N143" s="120"/>
      <c r="O143" s="120"/>
      <c r="P143" s="140"/>
      <c r="Q143" s="121"/>
      <c r="R143" s="122"/>
    </row>
    <row r="144" spans="1:18" s="38" customFormat="1" ht="13.5" customHeight="1">
      <c r="A144" s="59"/>
      <c r="B144" s="109"/>
      <c r="C144" s="109"/>
      <c r="D144" s="76"/>
      <c r="E144" s="61"/>
      <c r="F144" s="110" t="e">
        <f>IF(D144=1,0,INT(#REF!))</f>
        <v>#REF!</v>
      </c>
      <c r="G144" s="110" t="e">
        <f>IF(D144=1,#REF!,INT(D144*F144))</f>
        <v>#REF!</v>
      </c>
      <c r="H144" s="398"/>
      <c r="I144" s="399"/>
      <c r="K144" s="80"/>
      <c r="L144" s="81"/>
      <c r="M144" s="81"/>
      <c r="N144" s="81"/>
      <c r="O144" s="81"/>
      <c r="P144" s="81"/>
      <c r="Q144" s="82">
        <f>K144</f>
        <v>0</v>
      </c>
      <c r="R144" s="3"/>
    </row>
    <row r="145" spans="1:18" s="118" customFormat="1" ht="13.5" customHeight="1">
      <c r="A145" s="111"/>
      <c r="B145" s="112"/>
      <c r="C145" s="112"/>
      <c r="D145" s="113"/>
      <c r="E145" s="114"/>
      <c r="F145" s="115" t="e">
        <f>IF(D145=1,0,INT(#REF!))</f>
        <v>#REF!</v>
      </c>
      <c r="G145" s="115" t="e">
        <f>IF(D145=1,#REF!,INT(D145*F145))</f>
        <v>#REF!</v>
      </c>
      <c r="H145" s="396"/>
      <c r="I145" s="397"/>
      <c r="K145" s="119"/>
      <c r="L145" s="120"/>
      <c r="M145" s="120"/>
      <c r="N145" s="120"/>
      <c r="O145" s="120"/>
      <c r="P145" s="140"/>
      <c r="Q145" s="121"/>
      <c r="R145" s="122"/>
    </row>
    <row r="146" spans="1:18" s="38" customFormat="1" ht="13.5" customHeight="1">
      <c r="A146" s="59"/>
      <c r="B146" s="109"/>
      <c r="C146" s="109"/>
      <c r="D146" s="76"/>
      <c r="E146" s="61"/>
      <c r="F146" s="110" t="e">
        <f>IF(D146=1,0,INT(#REF!))</f>
        <v>#REF!</v>
      </c>
      <c r="G146" s="110" t="e">
        <f>IF(D146=1,#REF!,INT(D146*F146))</f>
        <v>#REF!</v>
      </c>
      <c r="H146" s="398"/>
      <c r="I146" s="399"/>
      <c r="K146" s="80"/>
      <c r="L146" s="81"/>
      <c r="M146" s="81"/>
      <c r="N146" s="81"/>
      <c r="O146" s="81"/>
      <c r="P146" s="81"/>
      <c r="Q146" s="82">
        <f>K146</f>
        <v>0</v>
      </c>
      <c r="R146" s="3"/>
    </row>
    <row r="147" spans="1:18" s="118" customFormat="1" ht="13.5" customHeight="1">
      <c r="A147" s="111"/>
      <c r="B147" s="112"/>
      <c r="C147" s="112"/>
      <c r="D147" s="113"/>
      <c r="E147" s="114"/>
      <c r="F147" s="115" t="e">
        <f>IF(D147=1,0,INT(#REF!))</f>
        <v>#REF!</v>
      </c>
      <c r="G147" s="115" t="e">
        <f>IF(D147=1,#REF!,INT(D147*F147))</f>
        <v>#REF!</v>
      </c>
      <c r="H147" s="396"/>
      <c r="I147" s="397"/>
      <c r="K147" s="119"/>
      <c r="L147" s="120"/>
      <c r="M147" s="120"/>
      <c r="N147" s="120"/>
      <c r="O147" s="120"/>
      <c r="P147" s="140"/>
      <c r="Q147" s="121"/>
      <c r="R147" s="122"/>
    </row>
    <row r="148" spans="1:18" s="38" customFormat="1" ht="13.5" customHeight="1">
      <c r="A148" s="59"/>
      <c r="B148" s="100"/>
      <c r="C148" s="109"/>
      <c r="D148" s="76"/>
      <c r="E148" s="61"/>
      <c r="F148" s="110" t="e">
        <f>IF(D148=1,0,INT(#REF!))</f>
        <v>#REF!</v>
      </c>
      <c r="G148" s="110" t="e">
        <f>IF(D148=1,#REF!,INT(D148*F148))</f>
        <v>#REF!</v>
      </c>
      <c r="H148" s="398"/>
      <c r="I148" s="399"/>
      <c r="K148" s="80"/>
      <c r="L148" s="81"/>
      <c r="M148" s="81"/>
      <c r="N148" s="81"/>
      <c r="O148" s="81"/>
      <c r="P148" s="81"/>
      <c r="Q148" s="82">
        <f>K148</f>
        <v>0</v>
      </c>
      <c r="R148" s="3"/>
    </row>
    <row r="149" spans="1:18" s="118" customFormat="1" ht="13.5" customHeight="1">
      <c r="A149" s="111"/>
      <c r="B149" s="112"/>
      <c r="C149" s="112"/>
      <c r="D149" s="113"/>
      <c r="E149" s="114"/>
      <c r="F149" s="115"/>
      <c r="G149" s="115" t="e">
        <f>SUM(G121,G123,G125,G127,G143,G129,G131,G141,G133,G135,G137,G139,G145,G147)</f>
        <v>#REF!</v>
      </c>
      <c r="H149" s="400"/>
      <c r="I149" s="401"/>
      <c r="K149" s="119"/>
      <c r="L149" s="120"/>
      <c r="M149" s="120"/>
      <c r="N149" s="120"/>
      <c r="O149" s="120"/>
      <c r="P149" s="140"/>
      <c r="Q149" s="121"/>
      <c r="R149" s="122"/>
    </row>
    <row r="150" spans="1:18" s="38" customFormat="1" ht="13.5" customHeight="1">
      <c r="A150" s="87"/>
      <c r="B150" s="125" t="str">
        <f>+B120&amp;"-計"</f>
        <v>-計</v>
      </c>
      <c r="C150" s="126"/>
      <c r="D150" s="88"/>
      <c r="E150" s="89"/>
      <c r="F150" s="127"/>
      <c r="G150" s="127" t="e">
        <f>SUM(G119:G149)</f>
        <v>#REF!</v>
      </c>
      <c r="H150" s="402"/>
      <c r="I150" s="403"/>
      <c r="K150" s="91"/>
      <c r="L150" s="90"/>
      <c r="M150" s="90"/>
      <c r="N150" s="90"/>
      <c r="O150" s="90"/>
      <c r="P150" s="90"/>
      <c r="Q150" s="92"/>
      <c r="R150" s="3"/>
    </row>
    <row r="151" spans="1:18" s="118" customFormat="1" ht="13.5" customHeight="1">
      <c r="A151" s="130"/>
      <c r="B151" s="131"/>
      <c r="C151" s="131"/>
      <c r="E151" s="132"/>
      <c r="F151" s="133" t="e">
        <f>IF(G151=0," ","P計")</f>
        <v>#REF!</v>
      </c>
      <c r="G151" s="134" t="e">
        <f>SUM(G121,G123,G125,G127,G143,G129,G131,G141,G133,G135,G137,G139,G145,G147)</f>
        <v>#REF!</v>
      </c>
      <c r="K151" s="135"/>
      <c r="L151" s="135"/>
      <c r="M151" s="135"/>
      <c r="N151" s="135"/>
      <c r="O151" s="135"/>
      <c r="P151" s="135"/>
      <c r="Q151" s="135"/>
      <c r="R151" s="122"/>
    </row>
    <row r="152" spans="1:18" s="38" customFormat="1" ht="13.5" customHeight="1">
      <c r="A152" s="50"/>
      <c r="B152" s="136"/>
      <c r="C152" s="136"/>
      <c r="E152" s="95"/>
      <c r="F152" s="137" t="e">
        <f>IF(G152=0," ","P計")</f>
        <v>#REF!</v>
      </c>
      <c r="G152" s="138" t="e">
        <f>SUM(G119:G149)</f>
        <v>#REF!</v>
      </c>
      <c r="K152" s="49"/>
      <c r="L152" s="49"/>
      <c r="M152" s="49"/>
      <c r="N152" s="49"/>
      <c r="O152" s="49"/>
      <c r="P152" s="49"/>
      <c r="Q152" s="49"/>
      <c r="R152" s="3"/>
    </row>
  </sheetData>
  <autoFilter ref="H1:H152" xr:uid="{00000000-0009-0000-0000-000013000000}"/>
  <mergeCells count="123">
    <mergeCell ref="H149:I149"/>
    <mergeCell ref="H150:I150"/>
    <mergeCell ref="H143:I143"/>
    <mergeCell ref="H144:I144"/>
    <mergeCell ref="H145:I145"/>
    <mergeCell ref="H146:I146"/>
    <mergeCell ref="H147:I147"/>
    <mergeCell ref="H148:I148"/>
    <mergeCell ref="H137:I137"/>
    <mergeCell ref="H138:I138"/>
    <mergeCell ref="H139:I139"/>
    <mergeCell ref="H140:I140"/>
    <mergeCell ref="H141:I141"/>
    <mergeCell ref="H142:I142"/>
    <mergeCell ref="H123:I123"/>
    <mergeCell ref="H124:I124"/>
    <mergeCell ref="H118:I118"/>
    <mergeCell ref="H131:I131"/>
    <mergeCell ref="H132:I132"/>
    <mergeCell ref="H133:I133"/>
    <mergeCell ref="H134:I134"/>
    <mergeCell ref="H135:I135"/>
    <mergeCell ref="H136:I136"/>
    <mergeCell ref="H125:I125"/>
    <mergeCell ref="H126:I126"/>
    <mergeCell ref="H127:I127"/>
    <mergeCell ref="H128:I128"/>
    <mergeCell ref="H129:I129"/>
    <mergeCell ref="H130:I130"/>
    <mergeCell ref="L115:O116"/>
    <mergeCell ref="H117:I117"/>
    <mergeCell ref="K117:L117"/>
    <mergeCell ref="M117:N117"/>
    <mergeCell ref="O117:P117"/>
    <mergeCell ref="H119:I119"/>
    <mergeCell ref="H120:I120"/>
    <mergeCell ref="H121:I121"/>
    <mergeCell ref="H122:I122"/>
    <mergeCell ref="H110:I110"/>
    <mergeCell ref="H111:I111"/>
    <mergeCell ref="H112:I112"/>
    <mergeCell ref="A115:C116"/>
    <mergeCell ref="D115:D116"/>
    <mergeCell ref="E115:F116"/>
    <mergeCell ref="H104:I104"/>
    <mergeCell ref="H105:I105"/>
    <mergeCell ref="H106:I106"/>
    <mergeCell ref="H107:I107"/>
    <mergeCell ref="H108:I108"/>
    <mergeCell ref="H109:I109"/>
    <mergeCell ref="H100:I100"/>
    <mergeCell ref="H101:I101"/>
    <mergeCell ref="H102:I102"/>
    <mergeCell ref="H103:I103"/>
    <mergeCell ref="H92:I92"/>
    <mergeCell ref="H93:I93"/>
    <mergeCell ref="H94:I94"/>
    <mergeCell ref="H95:I95"/>
    <mergeCell ref="H96:I96"/>
    <mergeCell ref="H97:I97"/>
    <mergeCell ref="H90:I90"/>
    <mergeCell ref="H91:I91"/>
    <mergeCell ref="H81:I81"/>
    <mergeCell ref="H82:I82"/>
    <mergeCell ref="H83:I83"/>
    <mergeCell ref="H84:I84"/>
    <mergeCell ref="H85:I85"/>
    <mergeCell ref="H98:I98"/>
    <mergeCell ref="H99:I99"/>
    <mergeCell ref="H79:I79"/>
    <mergeCell ref="K79:L79"/>
    <mergeCell ref="M79:N79"/>
    <mergeCell ref="O79:P79"/>
    <mergeCell ref="H80:I80"/>
    <mergeCell ref="H86:I86"/>
    <mergeCell ref="H87:I87"/>
    <mergeCell ref="H88:I88"/>
    <mergeCell ref="H89:I89"/>
    <mergeCell ref="H35:I35"/>
    <mergeCell ref="H36:I36"/>
    <mergeCell ref="A77:C78"/>
    <mergeCell ref="D77:D78"/>
    <mergeCell ref="E77:F78"/>
    <mergeCell ref="L77:O78"/>
    <mergeCell ref="H29:I29"/>
    <mergeCell ref="H30:I30"/>
    <mergeCell ref="H31:I31"/>
    <mergeCell ref="H32:I32"/>
    <mergeCell ref="H33:I33"/>
    <mergeCell ref="H34:I34"/>
    <mergeCell ref="H23:I23"/>
    <mergeCell ref="H24:I24"/>
    <mergeCell ref="H25:I25"/>
    <mergeCell ref="H26:I26"/>
    <mergeCell ref="H27:I27"/>
    <mergeCell ref="H28:I28"/>
    <mergeCell ref="H17:I17"/>
    <mergeCell ref="H18:I18"/>
    <mergeCell ref="H19:I19"/>
    <mergeCell ref="H20:I20"/>
    <mergeCell ref="H21:I21"/>
    <mergeCell ref="H22:I22"/>
    <mergeCell ref="H11:I11"/>
    <mergeCell ref="H12:I12"/>
    <mergeCell ref="H13:I13"/>
    <mergeCell ref="H14:I14"/>
    <mergeCell ref="H15:I15"/>
    <mergeCell ref="H16:I16"/>
    <mergeCell ref="H5:I5"/>
    <mergeCell ref="H6:I6"/>
    <mergeCell ref="H7:I7"/>
    <mergeCell ref="H8:I8"/>
    <mergeCell ref="H9:I9"/>
    <mergeCell ref="H10:I10"/>
    <mergeCell ref="H4:I4"/>
    <mergeCell ref="A1:C2"/>
    <mergeCell ref="D1:D2"/>
    <mergeCell ref="E1:F2"/>
    <mergeCell ref="L1:O2"/>
    <mergeCell ref="H3:I3"/>
    <mergeCell ref="K3:L3"/>
    <mergeCell ref="M3:N3"/>
    <mergeCell ref="O3:P3"/>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dimension ref="A1:I37"/>
  <sheetViews>
    <sheetView showGridLines="0" view="pageBreakPreview" zoomScale="80" zoomScaleNormal="90" zoomScaleSheetLayoutView="80" workbookViewId="0">
      <selection activeCell="H16" sqref="H16:I16"/>
    </sheetView>
  </sheetViews>
  <sheetFormatPr defaultRowHeight="13.5" customHeight="1"/>
  <cols>
    <col min="1" max="1" width="5.7265625" style="3" customWidth="1"/>
    <col min="2" max="3" width="29.6328125" style="3"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19" width="9" style="3"/>
    <col min="220" max="220" width="5.7265625" style="3" customWidth="1"/>
    <col min="221" max="222" width="29.6328125" style="3" customWidth="1"/>
    <col min="223" max="223" width="10.26953125" style="3" customWidth="1"/>
    <col min="224" max="224" width="5.7265625" style="3" customWidth="1"/>
    <col min="225" max="225" width="13.6328125" style="3" customWidth="1"/>
    <col min="226" max="226" width="14.6328125" style="3" customWidth="1"/>
    <col min="227" max="227" width="5.08984375" style="3" customWidth="1"/>
    <col min="228" max="228" width="12.6328125" style="3" customWidth="1"/>
    <col min="229" max="229" width="1.6328125" style="3" customWidth="1"/>
    <col min="230" max="230" width="9.08984375" style="3" customWidth="1"/>
    <col min="231" max="231" width="10.453125" style="3" customWidth="1"/>
    <col min="232" max="232" width="9.08984375" style="3" customWidth="1"/>
    <col min="233" max="233" width="10.453125" style="3" customWidth="1"/>
    <col min="234" max="234" width="9.08984375" style="3" customWidth="1"/>
    <col min="235" max="236" width="10.453125" style="3" customWidth="1"/>
    <col min="237" max="237" width="0.90625" style="3" customWidth="1"/>
    <col min="238" max="238" width="5.6328125" style="3" customWidth="1"/>
    <col min="239" max="239" width="9" style="3" customWidth="1"/>
    <col min="240" max="240" width="5.6328125" style="3" customWidth="1"/>
    <col min="241" max="241" width="9" style="3" customWidth="1"/>
    <col min="242" max="242" width="5.6328125" style="3" customWidth="1"/>
    <col min="243" max="243" width="9" style="3" customWidth="1"/>
    <col min="244" max="244" width="5.6328125" style="3" customWidth="1"/>
    <col min="245" max="245" width="9" style="3" customWidth="1"/>
    <col min="246" max="246" width="5.6328125" style="3" customWidth="1"/>
    <col min="247" max="247" width="9" style="3" customWidth="1"/>
    <col min="248" max="248" width="9" style="3"/>
    <col min="249" max="249" width="0.90625" style="3" customWidth="1"/>
    <col min="250" max="250" width="4.453125" style="3" customWidth="1"/>
    <col min="251" max="251" width="9" style="3"/>
    <col min="252" max="252" width="11.08984375" style="3" customWidth="1"/>
    <col min="253" max="253" width="0.90625" style="3" customWidth="1"/>
    <col min="254" max="254" width="4.6328125" style="3" customWidth="1"/>
    <col min="255" max="255" width="22.6328125" style="3" customWidth="1"/>
    <col min="256" max="475" width="9" style="3"/>
    <col min="476" max="476" width="5.7265625" style="3" customWidth="1"/>
    <col min="477" max="478" width="29.6328125" style="3" customWidth="1"/>
    <col min="479" max="479" width="10.26953125" style="3" customWidth="1"/>
    <col min="480" max="480" width="5.7265625" style="3" customWidth="1"/>
    <col min="481" max="481" width="13.6328125" style="3" customWidth="1"/>
    <col min="482" max="482" width="14.6328125" style="3" customWidth="1"/>
    <col min="483" max="483" width="5.08984375" style="3" customWidth="1"/>
    <col min="484" max="484" width="12.6328125" style="3" customWidth="1"/>
    <col min="485" max="485" width="1.6328125" style="3" customWidth="1"/>
    <col min="486" max="486" width="9.08984375" style="3" customWidth="1"/>
    <col min="487" max="487" width="10.453125" style="3" customWidth="1"/>
    <col min="488" max="488" width="9.08984375" style="3" customWidth="1"/>
    <col min="489" max="489" width="10.453125" style="3" customWidth="1"/>
    <col min="490" max="490" width="9.08984375" style="3" customWidth="1"/>
    <col min="491" max="492" width="10.453125" style="3" customWidth="1"/>
    <col min="493" max="493" width="0.90625" style="3" customWidth="1"/>
    <col min="494" max="494" width="5.6328125" style="3" customWidth="1"/>
    <col min="495" max="495" width="9" style="3" customWidth="1"/>
    <col min="496" max="496" width="5.6328125" style="3" customWidth="1"/>
    <col min="497" max="497" width="9" style="3" customWidth="1"/>
    <col min="498" max="498" width="5.6328125" style="3" customWidth="1"/>
    <col min="499" max="499" width="9" style="3" customWidth="1"/>
    <col min="500" max="500" width="5.6328125" style="3" customWidth="1"/>
    <col min="501" max="501" width="9" style="3" customWidth="1"/>
    <col min="502" max="502" width="5.6328125" style="3" customWidth="1"/>
    <col min="503" max="503" width="9" style="3" customWidth="1"/>
    <col min="504" max="504" width="9" style="3"/>
    <col min="505" max="505" width="0.90625" style="3" customWidth="1"/>
    <col min="506" max="506" width="4.453125" style="3" customWidth="1"/>
    <col min="507" max="507" width="9" style="3"/>
    <col min="508" max="508" width="11.08984375" style="3" customWidth="1"/>
    <col min="509" max="509" width="0.90625" style="3" customWidth="1"/>
    <col min="510" max="510" width="4.6328125" style="3" customWidth="1"/>
    <col min="511" max="511" width="22.6328125" style="3" customWidth="1"/>
    <col min="512" max="731" width="9" style="3"/>
    <col min="732" max="732" width="5.7265625" style="3" customWidth="1"/>
    <col min="733" max="734" width="29.6328125" style="3" customWidth="1"/>
    <col min="735" max="735" width="10.26953125" style="3" customWidth="1"/>
    <col min="736" max="736" width="5.7265625" style="3" customWidth="1"/>
    <col min="737" max="737" width="13.6328125" style="3" customWidth="1"/>
    <col min="738" max="738" width="14.6328125" style="3" customWidth="1"/>
    <col min="739" max="739" width="5.08984375" style="3" customWidth="1"/>
    <col min="740" max="740" width="12.6328125" style="3" customWidth="1"/>
    <col min="741" max="741" width="1.6328125" style="3" customWidth="1"/>
    <col min="742" max="742" width="9.08984375" style="3" customWidth="1"/>
    <col min="743" max="743" width="10.453125" style="3" customWidth="1"/>
    <col min="744" max="744" width="9.08984375" style="3" customWidth="1"/>
    <col min="745" max="745" width="10.453125" style="3" customWidth="1"/>
    <col min="746" max="746" width="9.08984375" style="3" customWidth="1"/>
    <col min="747" max="748" width="10.453125" style="3" customWidth="1"/>
    <col min="749" max="749" width="0.90625" style="3" customWidth="1"/>
    <col min="750" max="750" width="5.6328125" style="3" customWidth="1"/>
    <col min="751" max="751" width="9" style="3" customWidth="1"/>
    <col min="752" max="752" width="5.6328125" style="3" customWidth="1"/>
    <col min="753" max="753" width="9" style="3" customWidth="1"/>
    <col min="754" max="754" width="5.6328125" style="3" customWidth="1"/>
    <col min="755" max="755" width="9" style="3" customWidth="1"/>
    <col min="756" max="756" width="5.6328125" style="3" customWidth="1"/>
    <col min="757" max="757" width="9" style="3" customWidth="1"/>
    <col min="758" max="758" width="5.6328125" style="3" customWidth="1"/>
    <col min="759" max="759" width="9" style="3" customWidth="1"/>
    <col min="760" max="760" width="9" style="3"/>
    <col min="761" max="761" width="0.90625" style="3" customWidth="1"/>
    <col min="762" max="762" width="4.453125" style="3" customWidth="1"/>
    <col min="763" max="763" width="9" style="3"/>
    <col min="764" max="764" width="11.08984375" style="3" customWidth="1"/>
    <col min="765" max="765" width="0.90625" style="3" customWidth="1"/>
    <col min="766" max="766" width="4.6328125" style="3" customWidth="1"/>
    <col min="767" max="767" width="22.6328125" style="3" customWidth="1"/>
    <col min="768" max="987" width="9" style="3"/>
    <col min="988" max="988" width="5.7265625" style="3" customWidth="1"/>
    <col min="989" max="990" width="29.6328125" style="3" customWidth="1"/>
    <col min="991" max="991" width="10.26953125" style="3" customWidth="1"/>
    <col min="992" max="992" width="5.7265625" style="3" customWidth="1"/>
    <col min="993" max="993" width="13.6328125" style="3" customWidth="1"/>
    <col min="994" max="994" width="14.6328125" style="3" customWidth="1"/>
    <col min="995" max="995" width="5.08984375" style="3" customWidth="1"/>
    <col min="996" max="996" width="12.6328125" style="3" customWidth="1"/>
    <col min="997" max="997" width="1.6328125" style="3" customWidth="1"/>
    <col min="998" max="998" width="9.08984375" style="3" customWidth="1"/>
    <col min="999" max="999" width="10.453125" style="3" customWidth="1"/>
    <col min="1000" max="1000" width="9.08984375" style="3" customWidth="1"/>
    <col min="1001" max="1001" width="10.453125" style="3" customWidth="1"/>
    <col min="1002" max="1002" width="9.08984375" style="3" customWidth="1"/>
    <col min="1003" max="1004" width="10.453125" style="3" customWidth="1"/>
    <col min="1005" max="1005" width="0.90625" style="3" customWidth="1"/>
    <col min="1006" max="1006" width="5.6328125" style="3" customWidth="1"/>
    <col min="1007" max="1007" width="9" style="3" customWidth="1"/>
    <col min="1008" max="1008" width="5.6328125" style="3" customWidth="1"/>
    <col min="1009" max="1009" width="9" style="3" customWidth="1"/>
    <col min="1010" max="1010" width="5.6328125" style="3" customWidth="1"/>
    <col min="1011" max="1011" width="9" style="3" customWidth="1"/>
    <col min="1012" max="1012" width="5.6328125" style="3" customWidth="1"/>
    <col min="1013" max="1013" width="9" style="3" customWidth="1"/>
    <col min="1014" max="1014" width="5.6328125" style="3" customWidth="1"/>
    <col min="1015" max="1015" width="9" style="3" customWidth="1"/>
    <col min="1016" max="1016" width="9" style="3"/>
    <col min="1017" max="1017" width="0.90625" style="3" customWidth="1"/>
    <col min="1018" max="1018" width="4.453125" style="3" customWidth="1"/>
    <col min="1019" max="1019" width="9" style="3"/>
    <col min="1020" max="1020" width="11.08984375" style="3" customWidth="1"/>
    <col min="1021" max="1021" width="0.90625" style="3" customWidth="1"/>
    <col min="1022" max="1022" width="4.6328125" style="3" customWidth="1"/>
    <col min="1023" max="1023" width="22.6328125" style="3" customWidth="1"/>
    <col min="1024" max="1243" width="9" style="3"/>
    <col min="1244" max="1244" width="5.7265625" style="3" customWidth="1"/>
    <col min="1245" max="1246" width="29.6328125" style="3" customWidth="1"/>
    <col min="1247" max="1247" width="10.26953125" style="3" customWidth="1"/>
    <col min="1248" max="1248" width="5.7265625" style="3" customWidth="1"/>
    <col min="1249" max="1249" width="13.6328125" style="3" customWidth="1"/>
    <col min="1250" max="1250" width="14.6328125" style="3" customWidth="1"/>
    <col min="1251" max="1251" width="5.08984375" style="3" customWidth="1"/>
    <col min="1252" max="1252" width="12.6328125" style="3" customWidth="1"/>
    <col min="1253" max="1253" width="1.6328125" style="3" customWidth="1"/>
    <col min="1254" max="1254" width="9.08984375" style="3" customWidth="1"/>
    <col min="1255" max="1255" width="10.453125" style="3" customWidth="1"/>
    <col min="1256" max="1256" width="9.08984375" style="3" customWidth="1"/>
    <col min="1257" max="1257" width="10.453125" style="3" customWidth="1"/>
    <col min="1258" max="1258" width="9.08984375" style="3" customWidth="1"/>
    <col min="1259" max="1260" width="10.453125" style="3" customWidth="1"/>
    <col min="1261" max="1261" width="0.90625" style="3" customWidth="1"/>
    <col min="1262" max="1262" width="5.6328125" style="3" customWidth="1"/>
    <col min="1263" max="1263" width="9" style="3" customWidth="1"/>
    <col min="1264" max="1264" width="5.6328125" style="3" customWidth="1"/>
    <col min="1265" max="1265" width="9" style="3" customWidth="1"/>
    <col min="1266" max="1266" width="5.6328125" style="3" customWidth="1"/>
    <col min="1267" max="1267" width="9" style="3" customWidth="1"/>
    <col min="1268" max="1268" width="5.6328125" style="3" customWidth="1"/>
    <col min="1269" max="1269" width="9" style="3" customWidth="1"/>
    <col min="1270" max="1270" width="5.6328125" style="3" customWidth="1"/>
    <col min="1271" max="1271" width="9" style="3" customWidth="1"/>
    <col min="1272" max="1272" width="9" style="3"/>
    <col min="1273" max="1273" width="0.90625" style="3" customWidth="1"/>
    <col min="1274" max="1274" width="4.453125" style="3" customWidth="1"/>
    <col min="1275" max="1275" width="9" style="3"/>
    <col min="1276" max="1276" width="11.08984375" style="3" customWidth="1"/>
    <col min="1277" max="1277" width="0.90625" style="3" customWidth="1"/>
    <col min="1278" max="1278" width="4.6328125" style="3" customWidth="1"/>
    <col min="1279" max="1279" width="22.6328125" style="3" customWidth="1"/>
    <col min="1280" max="1499" width="9" style="3"/>
    <col min="1500" max="1500" width="5.7265625" style="3" customWidth="1"/>
    <col min="1501" max="1502" width="29.6328125" style="3" customWidth="1"/>
    <col min="1503" max="1503" width="10.26953125" style="3" customWidth="1"/>
    <col min="1504" max="1504" width="5.7265625" style="3" customWidth="1"/>
    <col min="1505" max="1505" width="13.6328125" style="3" customWidth="1"/>
    <col min="1506" max="1506" width="14.6328125" style="3" customWidth="1"/>
    <col min="1507" max="1507" width="5.08984375" style="3" customWidth="1"/>
    <col min="1508" max="1508" width="12.6328125" style="3" customWidth="1"/>
    <col min="1509" max="1509" width="1.6328125" style="3" customWidth="1"/>
    <col min="1510" max="1510" width="9.08984375" style="3" customWidth="1"/>
    <col min="1511" max="1511" width="10.453125" style="3" customWidth="1"/>
    <col min="1512" max="1512" width="9.08984375" style="3" customWidth="1"/>
    <col min="1513" max="1513" width="10.453125" style="3" customWidth="1"/>
    <col min="1514" max="1514" width="9.08984375" style="3" customWidth="1"/>
    <col min="1515" max="1516" width="10.453125" style="3" customWidth="1"/>
    <col min="1517" max="1517" width="0.90625" style="3" customWidth="1"/>
    <col min="1518" max="1518" width="5.6328125" style="3" customWidth="1"/>
    <col min="1519" max="1519" width="9" style="3" customWidth="1"/>
    <col min="1520" max="1520" width="5.6328125" style="3" customWidth="1"/>
    <col min="1521" max="1521" width="9" style="3" customWidth="1"/>
    <col min="1522" max="1522" width="5.6328125" style="3" customWidth="1"/>
    <col min="1523" max="1523" width="9" style="3" customWidth="1"/>
    <col min="1524" max="1524" width="5.6328125" style="3" customWidth="1"/>
    <col min="1525" max="1525" width="9" style="3" customWidth="1"/>
    <col min="1526" max="1526" width="5.6328125" style="3" customWidth="1"/>
    <col min="1527" max="1527" width="9" style="3" customWidth="1"/>
    <col min="1528" max="1528" width="9" style="3"/>
    <col min="1529" max="1529" width="0.90625" style="3" customWidth="1"/>
    <col min="1530" max="1530" width="4.453125" style="3" customWidth="1"/>
    <col min="1531" max="1531" width="9" style="3"/>
    <col min="1532" max="1532" width="11.08984375" style="3" customWidth="1"/>
    <col min="1533" max="1533" width="0.90625" style="3" customWidth="1"/>
    <col min="1534" max="1534" width="4.6328125" style="3" customWidth="1"/>
    <col min="1535" max="1535" width="22.6328125" style="3" customWidth="1"/>
    <col min="1536" max="1755" width="9" style="3"/>
    <col min="1756" max="1756" width="5.7265625" style="3" customWidth="1"/>
    <col min="1757" max="1758" width="29.6328125" style="3" customWidth="1"/>
    <col min="1759" max="1759" width="10.26953125" style="3" customWidth="1"/>
    <col min="1760" max="1760" width="5.7265625" style="3" customWidth="1"/>
    <col min="1761" max="1761" width="13.6328125" style="3" customWidth="1"/>
    <col min="1762" max="1762" width="14.6328125" style="3" customWidth="1"/>
    <col min="1763" max="1763" width="5.08984375" style="3" customWidth="1"/>
    <col min="1764" max="1764" width="12.6328125" style="3" customWidth="1"/>
    <col min="1765" max="1765" width="1.6328125" style="3" customWidth="1"/>
    <col min="1766" max="1766" width="9.08984375" style="3" customWidth="1"/>
    <col min="1767" max="1767" width="10.453125" style="3" customWidth="1"/>
    <col min="1768" max="1768" width="9.08984375" style="3" customWidth="1"/>
    <col min="1769" max="1769" width="10.453125" style="3" customWidth="1"/>
    <col min="1770" max="1770" width="9.08984375" style="3" customWidth="1"/>
    <col min="1771" max="1772" width="10.453125" style="3" customWidth="1"/>
    <col min="1773" max="1773" width="0.90625" style="3" customWidth="1"/>
    <col min="1774" max="1774" width="5.6328125" style="3" customWidth="1"/>
    <col min="1775" max="1775" width="9" style="3" customWidth="1"/>
    <col min="1776" max="1776" width="5.6328125" style="3" customWidth="1"/>
    <col min="1777" max="1777" width="9" style="3" customWidth="1"/>
    <col min="1778" max="1778" width="5.6328125" style="3" customWidth="1"/>
    <col min="1779" max="1779" width="9" style="3" customWidth="1"/>
    <col min="1780" max="1780" width="5.6328125" style="3" customWidth="1"/>
    <col min="1781" max="1781" width="9" style="3" customWidth="1"/>
    <col min="1782" max="1782" width="5.6328125" style="3" customWidth="1"/>
    <col min="1783" max="1783" width="9" style="3" customWidth="1"/>
    <col min="1784" max="1784" width="9" style="3"/>
    <col min="1785" max="1785" width="0.90625" style="3" customWidth="1"/>
    <col min="1786" max="1786" width="4.453125" style="3" customWidth="1"/>
    <col min="1787" max="1787" width="9" style="3"/>
    <col min="1788" max="1788" width="11.08984375" style="3" customWidth="1"/>
    <col min="1789" max="1789" width="0.90625" style="3" customWidth="1"/>
    <col min="1790" max="1790" width="4.6328125" style="3" customWidth="1"/>
    <col min="1791" max="1791" width="22.6328125" style="3" customWidth="1"/>
    <col min="1792" max="2011" width="9" style="3"/>
    <col min="2012" max="2012" width="5.7265625" style="3" customWidth="1"/>
    <col min="2013" max="2014" width="29.6328125" style="3" customWidth="1"/>
    <col min="2015" max="2015" width="10.26953125" style="3" customWidth="1"/>
    <col min="2016" max="2016" width="5.7265625" style="3" customWidth="1"/>
    <col min="2017" max="2017" width="13.6328125" style="3" customWidth="1"/>
    <col min="2018" max="2018" width="14.6328125" style="3" customWidth="1"/>
    <col min="2019" max="2019" width="5.08984375" style="3" customWidth="1"/>
    <col min="2020" max="2020" width="12.6328125" style="3" customWidth="1"/>
    <col min="2021" max="2021" width="1.6328125" style="3" customWidth="1"/>
    <col min="2022" max="2022" width="9.08984375" style="3" customWidth="1"/>
    <col min="2023" max="2023" width="10.453125" style="3" customWidth="1"/>
    <col min="2024" max="2024" width="9.08984375" style="3" customWidth="1"/>
    <col min="2025" max="2025" width="10.453125" style="3" customWidth="1"/>
    <col min="2026" max="2026" width="9.08984375" style="3" customWidth="1"/>
    <col min="2027" max="2028" width="10.453125" style="3" customWidth="1"/>
    <col min="2029" max="2029" width="0.90625" style="3" customWidth="1"/>
    <col min="2030" max="2030" width="5.6328125" style="3" customWidth="1"/>
    <col min="2031" max="2031" width="9" style="3" customWidth="1"/>
    <col min="2032" max="2032" width="5.6328125" style="3" customWidth="1"/>
    <col min="2033" max="2033" width="9" style="3" customWidth="1"/>
    <col min="2034" max="2034" width="5.6328125" style="3" customWidth="1"/>
    <col min="2035" max="2035" width="9" style="3" customWidth="1"/>
    <col min="2036" max="2036" width="5.6328125" style="3" customWidth="1"/>
    <col min="2037" max="2037" width="9" style="3" customWidth="1"/>
    <col min="2038" max="2038" width="5.6328125" style="3" customWidth="1"/>
    <col min="2039" max="2039" width="9" style="3" customWidth="1"/>
    <col min="2040" max="2040" width="9" style="3"/>
    <col min="2041" max="2041" width="0.90625" style="3" customWidth="1"/>
    <col min="2042" max="2042" width="4.453125" style="3" customWidth="1"/>
    <col min="2043" max="2043" width="9" style="3"/>
    <col min="2044" max="2044" width="11.08984375" style="3" customWidth="1"/>
    <col min="2045" max="2045" width="0.90625" style="3" customWidth="1"/>
    <col min="2046" max="2046" width="4.6328125" style="3" customWidth="1"/>
    <col min="2047" max="2047" width="22.6328125" style="3" customWidth="1"/>
    <col min="2048" max="2267" width="9" style="3"/>
    <col min="2268" max="2268" width="5.7265625" style="3" customWidth="1"/>
    <col min="2269" max="2270" width="29.6328125" style="3" customWidth="1"/>
    <col min="2271" max="2271" width="10.26953125" style="3" customWidth="1"/>
    <col min="2272" max="2272" width="5.7265625" style="3" customWidth="1"/>
    <col min="2273" max="2273" width="13.6328125" style="3" customWidth="1"/>
    <col min="2274" max="2274" width="14.6328125" style="3" customWidth="1"/>
    <col min="2275" max="2275" width="5.08984375" style="3" customWidth="1"/>
    <col min="2276" max="2276" width="12.6328125" style="3" customWidth="1"/>
    <col min="2277" max="2277" width="1.6328125" style="3" customWidth="1"/>
    <col min="2278" max="2278" width="9.08984375" style="3" customWidth="1"/>
    <col min="2279" max="2279" width="10.453125" style="3" customWidth="1"/>
    <col min="2280" max="2280" width="9.08984375" style="3" customWidth="1"/>
    <col min="2281" max="2281" width="10.453125" style="3" customWidth="1"/>
    <col min="2282" max="2282" width="9.08984375" style="3" customWidth="1"/>
    <col min="2283" max="2284" width="10.453125" style="3" customWidth="1"/>
    <col min="2285" max="2285" width="0.90625" style="3" customWidth="1"/>
    <col min="2286" max="2286" width="5.6328125" style="3" customWidth="1"/>
    <col min="2287" max="2287" width="9" style="3" customWidth="1"/>
    <col min="2288" max="2288" width="5.6328125" style="3" customWidth="1"/>
    <col min="2289" max="2289" width="9" style="3" customWidth="1"/>
    <col min="2290" max="2290" width="5.6328125" style="3" customWidth="1"/>
    <col min="2291" max="2291" width="9" style="3" customWidth="1"/>
    <col min="2292" max="2292" width="5.6328125" style="3" customWidth="1"/>
    <col min="2293" max="2293" width="9" style="3" customWidth="1"/>
    <col min="2294" max="2294" width="5.6328125" style="3" customWidth="1"/>
    <col min="2295" max="2295" width="9" style="3" customWidth="1"/>
    <col min="2296" max="2296" width="9" style="3"/>
    <col min="2297" max="2297" width="0.90625" style="3" customWidth="1"/>
    <col min="2298" max="2298" width="4.453125" style="3" customWidth="1"/>
    <col min="2299" max="2299" width="9" style="3"/>
    <col min="2300" max="2300" width="11.08984375" style="3" customWidth="1"/>
    <col min="2301" max="2301" width="0.90625" style="3" customWidth="1"/>
    <col min="2302" max="2302" width="4.6328125" style="3" customWidth="1"/>
    <col min="2303" max="2303" width="22.6328125" style="3" customWidth="1"/>
    <col min="2304" max="2523" width="9" style="3"/>
    <col min="2524" max="2524" width="5.7265625" style="3" customWidth="1"/>
    <col min="2525" max="2526" width="29.6328125" style="3" customWidth="1"/>
    <col min="2527" max="2527" width="10.26953125" style="3" customWidth="1"/>
    <col min="2528" max="2528" width="5.7265625" style="3" customWidth="1"/>
    <col min="2529" max="2529" width="13.6328125" style="3" customWidth="1"/>
    <col min="2530" max="2530" width="14.6328125" style="3" customWidth="1"/>
    <col min="2531" max="2531" width="5.08984375" style="3" customWidth="1"/>
    <col min="2532" max="2532" width="12.6328125" style="3" customWidth="1"/>
    <col min="2533" max="2533" width="1.6328125" style="3" customWidth="1"/>
    <col min="2534" max="2534" width="9.08984375" style="3" customWidth="1"/>
    <col min="2535" max="2535" width="10.453125" style="3" customWidth="1"/>
    <col min="2536" max="2536" width="9.08984375" style="3" customWidth="1"/>
    <col min="2537" max="2537" width="10.453125" style="3" customWidth="1"/>
    <col min="2538" max="2538" width="9.08984375" style="3" customWidth="1"/>
    <col min="2539" max="2540" width="10.453125" style="3" customWidth="1"/>
    <col min="2541" max="2541" width="0.90625" style="3" customWidth="1"/>
    <col min="2542" max="2542" width="5.6328125" style="3" customWidth="1"/>
    <col min="2543" max="2543" width="9" style="3" customWidth="1"/>
    <col min="2544" max="2544" width="5.6328125" style="3" customWidth="1"/>
    <col min="2545" max="2545" width="9" style="3" customWidth="1"/>
    <col min="2546" max="2546" width="5.6328125" style="3" customWidth="1"/>
    <col min="2547" max="2547" width="9" style="3" customWidth="1"/>
    <col min="2548" max="2548" width="5.6328125" style="3" customWidth="1"/>
    <col min="2549" max="2549" width="9" style="3" customWidth="1"/>
    <col min="2550" max="2550" width="5.6328125" style="3" customWidth="1"/>
    <col min="2551" max="2551" width="9" style="3" customWidth="1"/>
    <col min="2552" max="2552" width="9" style="3"/>
    <col min="2553" max="2553" width="0.90625" style="3" customWidth="1"/>
    <col min="2554" max="2554" width="4.453125" style="3" customWidth="1"/>
    <col min="2555" max="2555" width="9" style="3"/>
    <col min="2556" max="2556" width="11.08984375" style="3" customWidth="1"/>
    <col min="2557" max="2557" width="0.90625" style="3" customWidth="1"/>
    <col min="2558" max="2558" width="4.6328125" style="3" customWidth="1"/>
    <col min="2559" max="2559" width="22.6328125" style="3" customWidth="1"/>
    <col min="2560" max="2779" width="9" style="3"/>
    <col min="2780" max="2780" width="5.7265625" style="3" customWidth="1"/>
    <col min="2781" max="2782" width="29.6328125" style="3" customWidth="1"/>
    <col min="2783" max="2783" width="10.26953125" style="3" customWidth="1"/>
    <col min="2784" max="2784" width="5.7265625" style="3" customWidth="1"/>
    <col min="2785" max="2785" width="13.6328125" style="3" customWidth="1"/>
    <col min="2786" max="2786" width="14.6328125" style="3" customWidth="1"/>
    <col min="2787" max="2787" width="5.08984375" style="3" customWidth="1"/>
    <col min="2788" max="2788" width="12.6328125" style="3" customWidth="1"/>
    <col min="2789" max="2789" width="1.6328125" style="3" customWidth="1"/>
    <col min="2790" max="2790" width="9.08984375" style="3" customWidth="1"/>
    <col min="2791" max="2791" width="10.453125" style="3" customWidth="1"/>
    <col min="2792" max="2792" width="9.08984375" style="3" customWidth="1"/>
    <col min="2793" max="2793" width="10.453125" style="3" customWidth="1"/>
    <col min="2794" max="2794" width="9.08984375" style="3" customWidth="1"/>
    <col min="2795" max="2796" width="10.453125" style="3" customWidth="1"/>
    <col min="2797" max="2797" width="0.90625" style="3" customWidth="1"/>
    <col min="2798" max="2798" width="5.6328125" style="3" customWidth="1"/>
    <col min="2799" max="2799" width="9" style="3" customWidth="1"/>
    <col min="2800" max="2800" width="5.6328125" style="3" customWidth="1"/>
    <col min="2801" max="2801" width="9" style="3" customWidth="1"/>
    <col min="2802" max="2802" width="5.6328125" style="3" customWidth="1"/>
    <col min="2803" max="2803" width="9" style="3" customWidth="1"/>
    <col min="2804" max="2804" width="5.6328125" style="3" customWidth="1"/>
    <col min="2805" max="2805" width="9" style="3" customWidth="1"/>
    <col min="2806" max="2806" width="5.6328125" style="3" customWidth="1"/>
    <col min="2807" max="2807" width="9" style="3" customWidth="1"/>
    <col min="2808" max="2808" width="9" style="3"/>
    <col min="2809" max="2809" width="0.90625" style="3" customWidth="1"/>
    <col min="2810" max="2810" width="4.453125" style="3" customWidth="1"/>
    <col min="2811" max="2811" width="9" style="3"/>
    <col min="2812" max="2812" width="11.08984375" style="3" customWidth="1"/>
    <col min="2813" max="2813" width="0.90625" style="3" customWidth="1"/>
    <col min="2814" max="2814" width="4.6328125" style="3" customWidth="1"/>
    <col min="2815" max="2815" width="22.6328125" style="3" customWidth="1"/>
    <col min="2816" max="3035" width="9" style="3"/>
    <col min="3036" max="3036" width="5.7265625" style="3" customWidth="1"/>
    <col min="3037" max="3038" width="29.6328125" style="3" customWidth="1"/>
    <col min="3039" max="3039" width="10.26953125" style="3" customWidth="1"/>
    <col min="3040" max="3040" width="5.7265625" style="3" customWidth="1"/>
    <col min="3041" max="3041" width="13.6328125" style="3" customWidth="1"/>
    <col min="3042" max="3042" width="14.6328125" style="3" customWidth="1"/>
    <col min="3043" max="3043" width="5.08984375" style="3" customWidth="1"/>
    <col min="3044" max="3044" width="12.6328125" style="3" customWidth="1"/>
    <col min="3045" max="3045" width="1.6328125" style="3" customWidth="1"/>
    <col min="3046" max="3046" width="9.08984375" style="3" customWidth="1"/>
    <col min="3047" max="3047" width="10.453125" style="3" customWidth="1"/>
    <col min="3048" max="3048" width="9.08984375" style="3" customWidth="1"/>
    <col min="3049" max="3049" width="10.453125" style="3" customWidth="1"/>
    <col min="3050" max="3050" width="9.08984375" style="3" customWidth="1"/>
    <col min="3051" max="3052" width="10.453125" style="3" customWidth="1"/>
    <col min="3053" max="3053" width="0.90625" style="3" customWidth="1"/>
    <col min="3054" max="3054" width="5.6328125" style="3" customWidth="1"/>
    <col min="3055" max="3055" width="9" style="3" customWidth="1"/>
    <col min="3056" max="3056" width="5.6328125" style="3" customWidth="1"/>
    <col min="3057" max="3057" width="9" style="3" customWidth="1"/>
    <col min="3058" max="3058" width="5.6328125" style="3" customWidth="1"/>
    <col min="3059" max="3059" width="9" style="3" customWidth="1"/>
    <col min="3060" max="3060" width="5.6328125" style="3" customWidth="1"/>
    <col min="3061" max="3061" width="9" style="3" customWidth="1"/>
    <col min="3062" max="3062" width="5.6328125" style="3" customWidth="1"/>
    <col min="3063" max="3063" width="9" style="3" customWidth="1"/>
    <col min="3064" max="3064" width="9" style="3"/>
    <col min="3065" max="3065" width="0.90625" style="3" customWidth="1"/>
    <col min="3066" max="3066" width="4.453125" style="3" customWidth="1"/>
    <col min="3067" max="3067" width="9" style="3"/>
    <col min="3068" max="3068" width="11.08984375" style="3" customWidth="1"/>
    <col min="3069" max="3069" width="0.90625" style="3" customWidth="1"/>
    <col min="3070" max="3070" width="4.6328125" style="3" customWidth="1"/>
    <col min="3071" max="3071" width="22.6328125" style="3" customWidth="1"/>
    <col min="3072" max="3291" width="9" style="3"/>
    <col min="3292" max="3292" width="5.7265625" style="3" customWidth="1"/>
    <col min="3293" max="3294" width="29.6328125" style="3" customWidth="1"/>
    <col min="3295" max="3295" width="10.26953125" style="3" customWidth="1"/>
    <col min="3296" max="3296" width="5.7265625" style="3" customWidth="1"/>
    <col min="3297" max="3297" width="13.6328125" style="3" customWidth="1"/>
    <col min="3298" max="3298" width="14.6328125" style="3" customWidth="1"/>
    <col min="3299" max="3299" width="5.08984375" style="3" customWidth="1"/>
    <col min="3300" max="3300" width="12.6328125" style="3" customWidth="1"/>
    <col min="3301" max="3301" width="1.6328125" style="3" customWidth="1"/>
    <col min="3302" max="3302" width="9.08984375" style="3" customWidth="1"/>
    <col min="3303" max="3303" width="10.453125" style="3" customWidth="1"/>
    <col min="3304" max="3304" width="9.08984375" style="3" customWidth="1"/>
    <col min="3305" max="3305" width="10.453125" style="3" customWidth="1"/>
    <col min="3306" max="3306" width="9.08984375" style="3" customWidth="1"/>
    <col min="3307" max="3308" width="10.453125" style="3" customWidth="1"/>
    <col min="3309" max="3309" width="0.90625" style="3" customWidth="1"/>
    <col min="3310" max="3310" width="5.6328125" style="3" customWidth="1"/>
    <col min="3311" max="3311" width="9" style="3" customWidth="1"/>
    <col min="3312" max="3312" width="5.6328125" style="3" customWidth="1"/>
    <col min="3313" max="3313" width="9" style="3" customWidth="1"/>
    <col min="3314" max="3314" width="5.6328125" style="3" customWidth="1"/>
    <col min="3315" max="3315" width="9" style="3" customWidth="1"/>
    <col min="3316" max="3316" width="5.6328125" style="3" customWidth="1"/>
    <col min="3317" max="3317" width="9" style="3" customWidth="1"/>
    <col min="3318" max="3318" width="5.6328125" style="3" customWidth="1"/>
    <col min="3319" max="3319" width="9" style="3" customWidth="1"/>
    <col min="3320" max="3320" width="9" style="3"/>
    <col min="3321" max="3321" width="0.90625" style="3" customWidth="1"/>
    <col min="3322" max="3322" width="4.453125" style="3" customWidth="1"/>
    <col min="3323" max="3323" width="9" style="3"/>
    <col min="3324" max="3324" width="11.08984375" style="3" customWidth="1"/>
    <col min="3325" max="3325" width="0.90625" style="3" customWidth="1"/>
    <col min="3326" max="3326" width="4.6328125" style="3" customWidth="1"/>
    <col min="3327" max="3327" width="22.6328125" style="3" customWidth="1"/>
    <col min="3328" max="3547" width="9" style="3"/>
    <col min="3548" max="3548" width="5.7265625" style="3" customWidth="1"/>
    <col min="3549" max="3550" width="29.6328125" style="3" customWidth="1"/>
    <col min="3551" max="3551" width="10.26953125" style="3" customWidth="1"/>
    <col min="3552" max="3552" width="5.7265625" style="3" customWidth="1"/>
    <col min="3553" max="3553" width="13.6328125" style="3" customWidth="1"/>
    <col min="3554" max="3554" width="14.6328125" style="3" customWidth="1"/>
    <col min="3555" max="3555" width="5.08984375" style="3" customWidth="1"/>
    <col min="3556" max="3556" width="12.6328125" style="3" customWidth="1"/>
    <col min="3557" max="3557" width="1.6328125" style="3" customWidth="1"/>
    <col min="3558" max="3558" width="9.08984375" style="3" customWidth="1"/>
    <col min="3559" max="3559" width="10.453125" style="3" customWidth="1"/>
    <col min="3560" max="3560" width="9.08984375" style="3" customWidth="1"/>
    <col min="3561" max="3561" width="10.453125" style="3" customWidth="1"/>
    <col min="3562" max="3562" width="9.08984375" style="3" customWidth="1"/>
    <col min="3563" max="3564" width="10.453125" style="3" customWidth="1"/>
    <col min="3565" max="3565" width="0.90625" style="3" customWidth="1"/>
    <col min="3566" max="3566" width="5.6328125" style="3" customWidth="1"/>
    <col min="3567" max="3567" width="9" style="3" customWidth="1"/>
    <col min="3568" max="3568" width="5.6328125" style="3" customWidth="1"/>
    <col min="3569" max="3569" width="9" style="3" customWidth="1"/>
    <col min="3570" max="3570" width="5.6328125" style="3" customWidth="1"/>
    <col min="3571" max="3571" width="9" style="3" customWidth="1"/>
    <col min="3572" max="3572" width="5.6328125" style="3" customWidth="1"/>
    <col min="3573" max="3573" width="9" style="3" customWidth="1"/>
    <col min="3574" max="3574" width="5.6328125" style="3" customWidth="1"/>
    <col min="3575" max="3575" width="9" style="3" customWidth="1"/>
    <col min="3576" max="3576" width="9" style="3"/>
    <col min="3577" max="3577" width="0.90625" style="3" customWidth="1"/>
    <col min="3578" max="3578" width="4.453125" style="3" customWidth="1"/>
    <col min="3579" max="3579" width="9" style="3"/>
    <col min="3580" max="3580" width="11.08984375" style="3" customWidth="1"/>
    <col min="3581" max="3581" width="0.90625" style="3" customWidth="1"/>
    <col min="3582" max="3582" width="4.6328125" style="3" customWidth="1"/>
    <col min="3583" max="3583" width="22.6328125" style="3" customWidth="1"/>
    <col min="3584" max="3803" width="9" style="3"/>
    <col min="3804" max="3804" width="5.7265625" style="3" customWidth="1"/>
    <col min="3805" max="3806" width="29.6328125" style="3" customWidth="1"/>
    <col min="3807" max="3807" width="10.26953125" style="3" customWidth="1"/>
    <col min="3808" max="3808" width="5.7265625" style="3" customWidth="1"/>
    <col min="3809" max="3809" width="13.6328125" style="3" customWidth="1"/>
    <col min="3810" max="3810" width="14.6328125" style="3" customWidth="1"/>
    <col min="3811" max="3811" width="5.08984375" style="3" customWidth="1"/>
    <col min="3812" max="3812" width="12.6328125" style="3" customWidth="1"/>
    <col min="3813" max="3813" width="1.6328125" style="3" customWidth="1"/>
    <col min="3814" max="3814" width="9.08984375" style="3" customWidth="1"/>
    <col min="3815" max="3815" width="10.453125" style="3" customWidth="1"/>
    <col min="3816" max="3816" width="9.08984375" style="3" customWidth="1"/>
    <col min="3817" max="3817" width="10.453125" style="3" customWidth="1"/>
    <col min="3818" max="3818" width="9.08984375" style="3" customWidth="1"/>
    <col min="3819" max="3820" width="10.453125" style="3" customWidth="1"/>
    <col min="3821" max="3821" width="0.90625" style="3" customWidth="1"/>
    <col min="3822" max="3822" width="5.6328125" style="3" customWidth="1"/>
    <col min="3823" max="3823" width="9" style="3" customWidth="1"/>
    <col min="3824" max="3824" width="5.6328125" style="3" customWidth="1"/>
    <col min="3825" max="3825" width="9" style="3" customWidth="1"/>
    <col min="3826" max="3826" width="5.6328125" style="3" customWidth="1"/>
    <col min="3827" max="3827" width="9" style="3" customWidth="1"/>
    <col min="3828" max="3828" width="5.6328125" style="3" customWidth="1"/>
    <col min="3829" max="3829" width="9" style="3" customWidth="1"/>
    <col min="3830" max="3830" width="5.6328125" style="3" customWidth="1"/>
    <col min="3831" max="3831" width="9" style="3" customWidth="1"/>
    <col min="3832" max="3832" width="9" style="3"/>
    <col min="3833" max="3833" width="0.90625" style="3" customWidth="1"/>
    <col min="3834" max="3834" width="4.453125" style="3" customWidth="1"/>
    <col min="3835" max="3835" width="9" style="3"/>
    <col min="3836" max="3836" width="11.08984375" style="3" customWidth="1"/>
    <col min="3837" max="3837" width="0.90625" style="3" customWidth="1"/>
    <col min="3838" max="3838" width="4.6328125" style="3" customWidth="1"/>
    <col min="3839" max="3839" width="22.6328125" style="3" customWidth="1"/>
    <col min="3840" max="4059" width="9" style="3"/>
    <col min="4060" max="4060" width="5.7265625" style="3" customWidth="1"/>
    <col min="4061" max="4062" width="29.6328125" style="3" customWidth="1"/>
    <col min="4063" max="4063" width="10.26953125" style="3" customWidth="1"/>
    <col min="4064" max="4064" width="5.7265625" style="3" customWidth="1"/>
    <col min="4065" max="4065" width="13.6328125" style="3" customWidth="1"/>
    <col min="4066" max="4066" width="14.6328125" style="3" customWidth="1"/>
    <col min="4067" max="4067" width="5.08984375" style="3" customWidth="1"/>
    <col min="4068" max="4068" width="12.6328125" style="3" customWidth="1"/>
    <col min="4069" max="4069" width="1.6328125" style="3" customWidth="1"/>
    <col min="4070" max="4070" width="9.08984375" style="3" customWidth="1"/>
    <col min="4071" max="4071" width="10.453125" style="3" customWidth="1"/>
    <col min="4072" max="4072" width="9.08984375" style="3" customWidth="1"/>
    <col min="4073" max="4073" width="10.453125" style="3" customWidth="1"/>
    <col min="4074" max="4074" width="9.08984375" style="3" customWidth="1"/>
    <col min="4075" max="4076" width="10.453125" style="3" customWidth="1"/>
    <col min="4077" max="4077" width="0.90625" style="3" customWidth="1"/>
    <col min="4078" max="4078" width="5.6328125" style="3" customWidth="1"/>
    <col min="4079" max="4079" width="9" style="3" customWidth="1"/>
    <col min="4080" max="4080" width="5.6328125" style="3" customWidth="1"/>
    <col min="4081" max="4081" width="9" style="3" customWidth="1"/>
    <col min="4082" max="4082" width="5.6328125" style="3" customWidth="1"/>
    <col min="4083" max="4083" width="9" style="3" customWidth="1"/>
    <col min="4084" max="4084" width="5.6328125" style="3" customWidth="1"/>
    <col min="4085" max="4085" width="9" style="3" customWidth="1"/>
    <col min="4086" max="4086" width="5.6328125" style="3" customWidth="1"/>
    <col min="4087" max="4087" width="9" style="3" customWidth="1"/>
    <col min="4088" max="4088" width="9" style="3"/>
    <col min="4089" max="4089" width="0.90625" style="3" customWidth="1"/>
    <col min="4090" max="4090" width="4.453125" style="3" customWidth="1"/>
    <col min="4091" max="4091" width="9" style="3"/>
    <col min="4092" max="4092" width="11.08984375" style="3" customWidth="1"/>
    <col min="4093" max="4093" width="0.90625" style="3" customWidth="1"/>
    <col min="4094" max="4094" width="4.6328125" style="3" customWidth="1"/>
    <col min="4095" max="4095" width="22.6328125" style="3" customWidth="1"/>
    <col min="4096" max="4315" width="9" style="3"/>
    <col min="4316" max="4316" width="5.7265625" style="3" customWidth="1"/>
    <col min="4317" max="4318" width="29.6328125" style="3" customWidth="1"/>
    <col min="4319" max="4319" width="10.26953125" style="3" customWidth="1"/>
    <col min="4320" max="4320" width="5.7265625" style="3" customWidth="1"/>
    <col min="4321" max="4321" width="13.6328125" style="3" customWidth="1"/>
    <col min="4322" max="4322" width="14.6328125" style="3" customWidth="1"/>
    <col min="4323" max="4323" width="5.08984375" style="3" customWidth="1"/>
    <col min="4324" max="4324" width="12.6328125" style="3" customWidth="1"/>
    <col min="4325" max="4325" width="1.6328125" style="3" customWidth="1"/>
    <col min="4326" max="4326" width="9.08984375" style="3" customWidth="1"/>
    <col min="4327" max="4327" width="10.453125" style="3" customWidth="1"/>
    <col min="4328" max="4328" width="9.08984375" style="3" customWidth="1"/>
    <col min="4329" max="4329" width="10.453125" style="3" customWidth="1"/>
    <col min="4330" max="4330" width="9.08984375" style="3" customWidth="1"/>
    <col min="4331" max="4332" width="10.453125" style="3" customWidth="1"/>
    <col min="4333" max="4333" width="0.90625" style="3" customWidth="1"/>
    <col min="4334" max="4334" width="5.6328125" style="3" customWidth="1"/>
    <col min="4335" max="4335" width="9" style="3" customWidth="1"/>
    <col min="4336" max="4336" width="5.6328125" style="3" customWidth="1"/>
    <col min="4337" max="4337" width="9" style="3" customWidth="1"/>
    <col min="4338" max="4338" width="5.6328125" style="3" customWidth="1"/>
    <col min="4339" max="4339" width="9" style="3" customWidth="1"/>
    <col min="4340" max="4340" width="5.6328125" style="3" customWidth="1"/>
    <col min="4341" max="4341" width="9" style="3" customWidth="1"/>
    <col min="4342" max="4342" width="5.6328125" style="3" customWidth="1"/>
    <col min="4343" max="4343" width="9" style="3" customWidth="1"/>
    <col min="4344" max="4344" width="9" style="3"/>
    <col min="4345" max="4345" width="0.90625" style="3" customWidth="1"/>
    <col min="4346" max="4346" width="4.453125" style="3" customWidth="1"/>
    <col min="4347" max="4347" width="9" style="3"/>
    <col min="4348" max="4348" width="11.08984375" style="3" customWidth="1"/>
    <col min="4349" max="4349" width="0.90625" style="3" customWidth="1"/>
    <col min="4350" max="4350" width="4.6328125" style="3" customWidth="1"/>
    <col min="4351" max="4351" width="22.6328125" style="3" customWidth="1"/>
    <col min="4352" max="4571" width="9" style="3"/>
    <col min="4572" max="4572" width="5.7265625" style="3" customWidth="1"/>
    <col min="4573" max="4574" width="29.6328125" style="3" customWidth="1"/>
    <col min="4575" max="4575" width="10.26953125" style="3" customWidth="1"/>
    <col min="4576" max="4576" width="5.7265625" style="3" customWidth="1"/>
    <col min="4577" max="4577" width="13.6328125" style="3" customWidth="1"/>
    <col min="4578" max="4578" width="14.6328125" style="3" customWidth="1"/>
    <col min="4579" max="4579" width="5.08984375" style="3" customWidth="1"/>
    <col min="4580" max="4580" width="12.6328125" style="3" customWidth="1"/>
    <col min="4581" max="4581" width="1.6328125" style="3" customWidth="1"/>
    <col min="4582" max="4582" width="9.08984375" style="3" customWidth="1"/>
    <col min="4583" max="4583" width="10.453125" style="3" customWidth="1"/>
    <col min="4584" max="4584" width="9.08984375" style="3" customWidth="1"/>
    <col min="4585" max="4585" width="10.453125" style="3" customWidth="1"/>
    <col min="4586" max="4586" width="9.08984375" style="3" customWidth="1"/>
    <col min="4587" max="4588" width="10.453125" style="3" customWidth="1"/>
    <col min="4589" max="4589" width="0.90625" style="3" customWidth="1"/>
    <col min="4590" max="4590" width="5.6328125" style="3" customWidth="1"/>
    <col min="4591" max="4591" width="9" style="3" customWidth="1"/>
    <col min="4592" max="4592" width="5.6328125" style="3" customWidth="1"/>
    <col min="4593" max="4593" width="9" style="3" customWidth="1"/>
    <col min="4594" max="4594" width="5.6328125" style="3" customWidth="1"/>
    <col min="4595" max="4595" width="9" style="3" customWidth="1"/>
    <col min="4596" max="4596" width="5.6328125" style="3" customWidth="1"/>
    <col min="4597" max="4597" width="9" style="3" customWidth="1"/>
    <col min="4598" max="4598" width="5.6328125" style="3" customWidth="1"/>
    <col min="4599" max="4599" width="9" style="3" customWidth="1"/>
    <col min="4600" max="4600" width="9" style="3"/>
    <col min="4601" max="4601" width="0.90625" style="3" customWidth="1"/>
    <col min="4602" max="4602" width="4.453125" style="3" customWidth="1"/>
    <col min="4603" max="4603" width="9" style="3"/>
    <col min="4604" max="4604" width="11.08984375" style="3" customWidth="1"/>
    <col min="4605" max="4605" width="0.90625" style="3" customWidth="1"/>
    <col min="4606" max="4606" width="4.6328125" style="3" customWidth="1"/>
    <col min="4607" max="4607" width="22.6328125" style="3" customWidth="1"/>
    <col min="4608" max="4827" width="9" style="3"/>
    <col min="4828" max="4828" width="5.7265625" style="3" customWidth="1"/>
    <col min="4829" max="4830" width="29.6328125" style="3" customWidth="1"/>
    <col min="4831" max="4831" width="10.26953125" style="3" customWidth="1"/>
    <col min="4832" max="4832" width="5.7265625" style="3" customWidth="1"/>
    <col min="4833" max="4833" width="13.6328125" style="3" customWidth="1"/>
    <col min="4834" max="4834" width="14.6328125" style="3" customWidth="1"/>
    <col min="4835" max="4835" width="5.08984375" style="3" customWidth="1"/>
    <col min="4836" max="4836" width="12.6328125" style="3" customWidth="1"/>
    <col min="4837" max="4837" width="1.6328125" style="3" customWidth="1"/>
    <col min="4838" max="4838" width="9.08984375" style="3" customWidth="1"/>
    <col min="4839" max="4839" width="10.453125" style="3" customWidth="1"/>
    <col min="4840" max="4840" width="9.08984375" style="3" customWidth="1"/>
    <col min="4841" max="4841" width="10.453125" style="3" customWidth="1"/>
    <col min="4842" max="4842" width="9.08984375" style="3" customWidth="1"/>
    <col min="4843" max="4844" width="10.453125" style="3" customWidth="1"/>
    <col min="4845" max="4845" width="0.90625" style="3" customWidth="1"/>
    <col min="4846" max="4846" width="5.6328125" style="3" customWidth="1"/>
    <col min="4847" max="4847" width="9" style="3" customWidth="1"/>
    <col min="4848" max="4848" width="5.6328125" style="3" customWidth="1"/>
    <col min="4849" max="4849" width="9" style="3" customWidth="1"/>
    <col min="4850" max="4850" width="5.6328125" style="3" customWidth="1"/>
    <col min="4851" max="4851" width="9" style="3" customWidth="1"/>
    <col min="4852" max="4852" width="5.6328125" style="3" customWidth="1"/>
    <col min="4853" max="4853" width="9" style="3" customWidth="1"/>
    <col min="4854" max="4854" width="5.6328125" style="3" customWidth="1"/>
    <col min="4855" max="4855" width="9" style="3" customWidth="1"/>
    <col min="4856" max="4856" width="9" style="3"/>
    <col min="4857" max="4857" width="0.90625" style="3" customWidth="1"/>
    <col min="4858" max="4858" width="4.453125" style="3" customWidth="1"/>
    <col min="4859" max="4859" width="9" style="3"/>
    <col min="4860" max="4860" width="11.08984375" style="3" customWidth="1"/>
    <col min="4861" max="4861" width="0.90625" style="3" customWidth="1"/>
    <col min="4862" max="4862" width="4.6328125" style="3" customWidth="1"/>
    <col min="4863" max="4863" width="22.6328125" style="3" customWidth="1"/>
    <col min="4864" max="5083" width="9" style="3"/>
    <col min="5084" max="5084" width="5.7265625" style="3" customWidth="1"/>
    <col min="5085" max="5086" width="29.6328125" style="3" customWidth="1"/>
    <col min="5087" max="5087" width="10.26953125" style="3" customWidth="1"/>
    <col min="5088" max="5088" width="5.7265625" style="3" customWidth="1"/>
    <col min="5089" max="5089" width="13.6328125" style="3" customWidth="1"/>
    <col min="5090" max="5090" width="14.6328125" style="3" customWidth="1"/>
    <col min="5091" max="5091" width="5.08984375" style="3" customWidth="1"/>
    <col min="5092" max="5092" width="12.6328125" style="3" customWidth="1"/>
    <col min="5093" max="5093" width="1.6328125" style="3" customWidth="1"/>
    <col min="5094" max="5094" width="9.08984375" style="3" customWidth="1"/>
    <col min="5095" max="5095" width="10.453125" style="3" customWidth="1"/>
    <col min="5096" max="5096" width="9.08984375" style="3" customWidth="1"/>
    <col min="5097" max="5097" width="10.453125" style="3" customWidth="1"/>
    <col min="5098" max="5098" width="9.08984375" style="3" customWidth="1"/>
    <col min="5099" max="5100" width="10.453125" style="3" customWidth="1"/>
    <col min="5101" max="5101" width="0.90625" style="3" customWidth="1"/>
    <col min="5102" max="5102" width="5.6328125" style="3" customWidth="1"/>
    <col min="5103" max="5103" width="9" style="3" customWidth="1"/>
    <col min="5104" max="5104" width="5.6328125" style="3" customWidth="1"/>
    <col min="5105" max="5105" width="9" style="3" customWidth="1"/>
    <col min="5106" max="5106" width="5.6328125" style="3" customWidth="1"/>
    <col min="5107" max="5107" width="9" style="3" customWidth="1"/>
    <col min="5108" max="5108" width="5.6328125" style="3" customWidth="1"/>
    <col min="5109" max="5109" width="9" style="3" customWidth="1"/>
    <col min="5110" max="5110" width="5.6328125" style="3" customWidth="1"/>
    <col min="5111" max="5111" width="9" style="3" customWidth="1"/>
    <col min="5112" max="5112" width="9" style="3"/>
    <col min="5113" max="5113" width="0.90625" style="3" customWidth="1"/>
    <col min="5114" max="5114" width="4.453125" style="3" customWidth="1"/>
    <col min="5115" max="5115" width="9" style="3"/>
    <col min="5116" max="5116" width="11.08984375" style="3" customWidth="1"/>
    <col min="5117" max="5117" width="0.90625" style="3" customWidth="1"/>
    <col min="5118" max="5118" width="4.6328125" style="3" customWidth="1"/>
    <col min="5119" max="5119" width="22.6328125" style="3" customWidth="1"/>
    <col min="5120" max="5339" width="9" style="3"/>
    <col min="5340" max="5340" width="5.7265625" style="3" customWidth="1"/>
    <col min="5341" max="5342" width="29.6328125" style="3" customWidth="1"/>
    <col min="5343" max="5343" width="10.26953125" style="3" customWidth="1"/>
    <col min="5344" max="5344" width="5.7265625" style="3" customWidth="1"/>
    <col min="5345" max="5345" width="13.6328125" style="3" customWidth="1"/>
    <col min="5346" max="5346" width="14.6328125" style="3" customWidth="1"/>
    <col min="5347" max="5347" width="5.08984375" style="3" customWidth="1"/>
    <col min="5348" max="5348" width="12.6328125" style="3" customWidth="1"/>
    <col min="5349" max="5349" width="1.6328125" style="3" customWidth="1"/>
    <col min="5350" max="5350" width="9.08984375" style="3" customWidth="1"/>
    <col min="5351" max="5351" width="10.453125" style="3" customWidth="1"/>
    <col min="5352" max="5352" width="9.08984375" style="3" customWidth="1"/>
    <col min="5353" max="5353" width="10.453125" style="3" customWidth="1"/>
    <col min="5354" max="5354" width="9.08984375" style="3" customWidth="1"/>
    <col min="5355" max="5356" width="10.453125" style="3" customWidth="1"/>
    <col min="5357" max="5357" width="0.90625" style="3" customWidth="1"/>
    <col min="5358" max="5358" width="5.6328125" style="3" customWidth="1"/>
    <col min="5359" max="5359" width="9" style="3" customWidth="1"/>
    <col min="5360" max="5360" width="5.6328125" style="3" customWidth="1"/>
    <col min="5361" max="5361" width="9" style="3" customWidth="1"/>
    <col min="5362" max="5362" width="5.6328125" style="3" customWidth="1"/>
    <col min="5363" max="5363" width="9" style="3" customWidth="1"/>
    <col min="5364" max="5364" width="5.6328125" style="3" customWidth="1"/>
    <col min="5365" max="5365" width="9" style="3" customWidth="1"/>
    <col min="5366" max="5366" width="5.6328125" style="3" customWidth="1"/>
    <col min="5367" max="5367" width="9" style="3" customWidth="1"/>
    <col min="5368" max="5368" width="9" style="3"/>
    <col min="5369" max="5369" width="0.90625" style="3" customWidth="1"/>
    <col min="5370" max="5370" width="4.453125" style="3" customWidth="1"/>
    <col min="5371" max="5371" width="9" style="3"/>
    <col min="5372" max="5372" width="11.08984375" style="3" customWidth="1"/>
    <col min="5373" max="5373" width="0.90625" style="3" customWidth="1"/>
    <col min="5374" max="5374" width="4.6328125" style="3" customWidth="1"/>
    <col min="5375" max="5375" width="22.6328125" style="3" customWidth="1"/>
    <col min="5376" max="5595" width="9" style="3"/>
    <col min="5596" max="5596" width="5.7265625" style="3" customWidth="1"/>
    <col min="5597" max="5598" width="29.6328125" style="3" customWidth="1"/>
    <col min="5599" max="5599" width="10.26953125" style="3" customWidth="1"/>
    <col min="5600" max="5600" width="5.7265625" style="3" customWidth="1"/>
    <col min="5601" max="5601" width="13.6328125" style="3" customWidth="1"/>
    <col min="5602" max="5602" width="14.6328125" style="3" customWidth="1"/>
    <col min="5603" max="5603" width="5.08984375" style="3" customWidth="1"/>
    <col min="5604" max="5604" width="12.6328125" style="3" customWidth="1"/>
    <col min="5605" max="5605" width="1.6328125" style="3" customWidth="1"/>
    <col min="5606" max="5606" width="9.08984375" style="3" customWidth="1"/>
    <col min="5607" max="5607" width="10.453125" style="3" customWidth="1"/>
    <col min="5608" max="5608" width="9.08984375" style="3" customWidth="1"/>
    <col min="5609" max="5609" width="10.453125" style="3" customWidth="1"/>
    <col min="5610" max="5610" width="9.08984375" style="3" customWidth="1"/>
    <col min="5611" max="5612" width="10.453125" style="3" customWidth="1"/>
    <col min="5613" max="5613" width="0.90625" style="3" customWidth="1"/>
    <col min="5614" max="5614" width="5.6328125" style="3" customWidth="1"/>
    <col min="5615" max="5615" width="9" style="3" customWidth="1"/>
    <col min="5616" max="5616" width="5.6328125" style="3" customWidth="1"/>
    <col min="5617" max="5617" width="9" style="3" customWidth="1"/>
    <col min="5618" max="5618" width="5.6328125" style="3" customWidth="1"/>
    <col min="5619" max="5619" width="9" style="3" customWidth="1"/>
    <col min="5620" max="5620" width="5.6328125" style="3" customWidth="1"/>
    <col min="5621" max="5621" width="9" style="3" customWidth="1"/>
    <col min="5622" max="5622" width="5.6328125" style="3" customWidth="1"/>
    <col min="5623" max="5623" width="9" style="3" customWidth="1"/>
    <col min="5624" max="5624" width="9" style="3"/>
    <col min="5625" max="5625" width="0.90625" style="3" customWidth="1"/>
    <col min="5626" max="5626" width="4.453125" style="3" customWidth="1"/>
    <col min="5627" max="5627" width="9" style="3"/>
    <col min="5628" max="5628" width="11.08984375" style="3" customWidth="1"/>
    <col min="5629" max="5629" width="0.90625" style="3" customWidth="1"/>
    <col min="5630" max="5630" width="4.6328125" style="3" customWidth="1"/>
    <col min="5631" max="5631" width="22.6328125" style="3" customWidth="1"/>
    <col min="5632" max="5851" width="9" style="3"/>
    <col min="5852" max="5852" width="5.7265625" style="3" customWidth="1"/>
    <col min="5853" max="5854" width="29.6328125" style="3" customWidth="1"/>
    <col min="5855" max="5855" width="10.26953125" style="3" customWidth="1"/>
    <col min="5856" max="5856" width="5.7265625" style="3" customWidth="1"/>
    <col min="5857" max="5857" width="13.6328125" style="3" customWidth="1"/>
    <col min="5858" max="5858" width="14.6328125" style="3" customWidth="1"/>
    <col min="5859" max="5859" width="5.08984375" style="3" customWidth="1"/>
    <col min="5860" max="5860" width="12.6328125" style="3" customWidth="1"/>
    <col min="5861" max="5861" width="1.6328125" style="3" customWidth="1"/>
    <col min="5862" max="5862" width="9.08984375" style="3" customWidth="1"/>
    <col min="5863" max="5863" width="10.453125" style="3" customWidth="1"/>
    <col min="5864" max="5864" width="9.08984375" style="3" customWidth="1"/>
    <col min="5865" max="5865" width="10.453125" style="3" customWidth="1"/>
    <col min="5866" max="5866" width="9.08984375" style="3" customWidth="1"/>
    <col min="5867" max="5868" width="10.453125" style="3" customWidth="1"/>
    <col min="5869" max="5869" width="0.90625" style="3" customWidth="1"/>
    <col min="5870" max="5870" width="5.6328125" style="3" customWidth="1"/>
    <col min="5871" max="5871" width="9" style="3" customWidth="1"/>
    <col min="5872" max="5872" width="5.6328125" style="3" customWidth="1"/>
    <col min="5873" max="5873" width="9" style="3" customWidth="1"/>
    <col min="5874" max="5874" width="5.6328125" style="3" customWidth="1"/>
    <col min="5875" max="5875" width="9" style="3" customWidth="1"/>
    <col min="5876" max="5876" width="5.6328125" style="3" customWidth="1"/>
    <col min="5877" max="5877" width="9" style="3" customWidth="1"/>
    <col min="5878" max="5878" width="5.6328125" style="3" customWidth="1"/>
    <col min="5879" max="5879" width="9" style="3" customWidth="1"/>
    <col min="5880" max="5880" width="9" style="3"/>
    <col min="5881" max="5881" width="0.90625" style="3" customWidth="1"/>
    <col min="5882" max="5882" width="4.453125" style="3" customWidth="1"/>
    <col min="5883" max="5883" width="9" style="3"/>
    <col min="5884" max="5884" width="11.08984375" style="3" customWidth="1"/>
    <col min="5885" max="5885" width="0.90625" style="3" customWidth="1"/>
    <col min="5886" max="5886" width="4.6328125" style="3" customWidth="1"/>
    <col min="5887" max="5887" width="22.6328125" style="3" customWidth="1"/>
    <col min="5888" max="6107" width="9" style="3"/>
    <col min="6108" max="6108" width="5.7265625" style="3" customWidth="1"/>
    <col min="6109" max="6110" width="29.6328125" style="3" customWidth="1"/>
    <col min="6111" max="6111" width="10.26953125" style="3" customWidth="1"/>
    <col min="6112" max="6112" width="5.7265625" style="3" customWidth="1"/>
    <col min="6113" max="6113" width="13.6328125" style="3" customWidth="1"/>
    <col min="6114" max="6114" width="14.6328125" style="3" customWidth="1"/>
    <col min="6115" max="6115" width="5.08984375" style="3" customWidth="1"/>
    <col min="6116" max="6116" width="12.6328125" style="3" customWidth="1"/>
    <col min="6117" max="6117" width="1.6328125" style="3" customWidth="1"/>
    <col min="6118" max="6118" width="9.08984375" style="3" customWidth="1"/>
    <col min="6119" max="6119" width="10.453125" style="3" customWidth="1"/>
    <col min="6120" max="6120" width="9.08984375" style="3" customWidth="1"/>
    <col min="6121" max="6121" width="10.453125" style="3" customWidth="1"/>
    <col min="6122" max="6122" width="9.08984375" style="3" customWidth="1"/>
    <col min="6123" max="6124" width="10.453125" style="3" customWidth="1"/>
    <col min="6125" max="6125" width="0.90625" style="3" customWidth="1"/>
    <col min="6126" max="6126" width="5.6328125" style="3" customWidth="1"/>
    <col min="6127" max="6127" width="9" style="3" customWidth="1"/>
    <col min="6128" max="6128" width="5.6328125" style="3" customWidth="1"/>
    <col min="6129" max="6129" width="9" style="3" customWidth="1"/>
    <col min="6130" max="6130" width="5.6328125" style="3" customWidth="1"/>
    <col min="6131" max="6131" width="9" style="3" customWidth="1"/>
    <col min="6132" max="6132" width="5.6328125" style="3" customWidth="1"/>
    <col min="6133" max="6133" width="9" style="3" customWidth="1"/>
    <col min="6134" max="6134" width="5.6328125" style="3" customWidth="1"/>
    <col min="6135" max="6135" width="9" style="3" customWidth="1"/>
    <col min="6136" max="6136" width="9" style="3"/>
    <col min="6137" max="6137" width="0.90625" style="3" customWidth="1"/>
    <col min="6138" max="6138" width="4.453125" style="3" customWidth="1"/>
    <col min="6139" max="6139" width="9" style="3"/>
    <col min="6140" max="6140" width="11.08984375" style="3" customWidth="1"/>
    <col min="6141" max="6141" width="0.90625" style="3" customWidth="1"/>
    <col min="6142" max="6142" width="4.6328125" style="3" customWidth="1"/>
    <col min="6143" max="6143" width="22.6328125" style="3" customWidth="1"/>
    <col min="6144" max="6363" width="9" style="3"/>
    <col min="6364" max="6364" width="5.7265625" style="3" customWidth="1"/>
    <col min="6365" max="6366" width="29.6328125" style="3" customWidth="1"/>
    <col min="6367" max="6367" width="10.26953125" style="3" customWidth="1"/>
    <col min="6368" max="6368" width="5.7265625" style="3" customWidth="1"/>
    <col min="6369" max="6369" width="13.6328125" style="3" customWidth="1"/>
    <col min="6370" max="6370" width="14.6328125" style="3" customWidth="1"/>
    <col min="6371" max="6371" width="5.08984375" style="3" customWidth="1"/>
    <col min="6372" max="6372" width="12.6328125" style="3" customWidth="1"/>
    <col min="6373" max="6373" width="1.6328125" style="3" customWidth="1"/>
    <col min="6374" max="6374" width="9.08984375" style="3" customWidth="1"/>
    <col min="6375" max="6375" width="10.453125" style="3" customWidth="1"/>
    <col min="6376" max="6376" width="9.08984375" style="3" customWidth="1"/>
    <col min="6377" max="6377" width="10.453125" style="3" customWidth="1"/>
    <col min="6378" max="6378" width="9.08984375" style="3" customWidth="1"/>
    <col min="6379" max="6380" width="10.453125" style="3" customWidth="1"/>
    <col min="6381" max="6381" width="0.90625" style="3" customWidth="1"/>
    <col min="6382" max="6382" width="5.6328125" style="3" customWidth="1"/>
    <col min="6383" max="6383" width="9" style="3" customWidth="1"/>
    <col min="6384" max="6384" width="5.6328125" style="3" customWidth="1"/>
    <col min="6385" max="6385" width="9" style="3" customWidth="1"/>
    <col min="6386" max="6386" width="5.6328125" style="3" customWidth="1"/>
    <col min="6387" max="6387" width="9" style="3" customWidth="1"/>
    <col min="6388" max="6388" width="5.6328125" style="3" customWidth="1"/>
    <col min="6389" max="6389" width="9" style="3" customWidth="1"/>
    <col min="6390" max="6390" width="5.6328125" style="3" customWidth="1"/>
    <col min="6391" max="6391" width="9" style="3" customWidth="1"/>
    <col min="6392" max="6392" width="9" style="3"/>
    <col min="6393" max="6393" width="0.90625" style="3" customWidth="1"/>
    <col min="6394" max="6394" width="4.453125" style="3" customWidth="1"/>
    <col min="6395" max="6395" width="9" style="3"/>
    <col min="6396" max="6396" width="11.08984375" style="3" customWidth="1"/>
    <col min="6397" max="6397" width="0.90625" style="3" customWidth="1"/>
    <col min="6398" max="6398" width="4.6328125" style="3" customWidth="1"/>
    <col min="6399" max="6399" width="22.6328125" style="3" customWidth="1"/>
    <col min="6400" max="6619" width="9" style="3"/>
    <col min="6620" max="6620" width="5.7265625" style="3" customWidth="1"/>
    <col min="6621" max="6622" width="29.6328125" style="3" customWidth="1"/>
    <col min="6623" max="6623" width="10.26953125" style="3" customWidth="1"/>
    <col min="6624" max="6624" width="5.7265625" style="3" customWidth="1"/>
    <col min="6625" max="6625" width="13.6328125" style="3" customWidth="1"/>
    <col min="6626" max="6626" width="14.6328125" style="3" customWidth="1"/>
    <col min="6627" max="6627" width="5.08984375" style="3" customWidth="1"/>
    <col min="6628" max="6628" width="12.6328125" style="3" customWidth="1"/>
    <col min="6629" max="6629" width="1.6328125" style="3" customWidth="1"/>
    <col min="6630" max="6630" width="9.08984375" style="3" customWidth="1"/>
    <col min="6631" max="6631" width="10.453125" style="3" customWidth="1"/>
    <col min="6632" max="6632" width="9.08984375" style="3" customWidth="1"/>
    <col min="6633" max="6633" width="10.453125" style="3" customWidth="1"/>
    <col min="6634" max="6634" width="9.08984375" style="3" customWidth="1"/>
    <col min="6635" max="6636" width="10.453125" style="3" customWidth="1"/>
    <col min="6637" max="6637" width="0.90625" style="3" customWidth="1"/>
    <col min="6638" max="6638" width="5.6328125" style="3" customWidth="1"/>
    <col min="6639" max="6639" width="9" style="3" customWidth="1"/>
    <col min="6640" max="6640" width="5.6328125" style="3" customWidth="1"/>
    <col min="6641" max="6641" width="9" style="3" customWidth="1"/>
    <col min="6642" max="6642" width="5.6328125" style="3" customWidth="1"/>
    <col min="6643" max="6643" width="9" style="3" customWidth="1"/>
    <col min="6644" max="6644" width="5.6328125" style="3" customWidth="1"/>
    <col min="6645" max="6645" width="9" style="3" customWidth="1"/>
    <col min="6646" max="6646" width="5.6328125" style="3" customWidth="1"/>
    <col min="6647" max="6647" width="9" style="3" customWidth="1"/>
    <col min="6648" max="6648" width="9" style="3"/>
    <col min="6649" max="6649" width="0.90625" style="3" customWidth="1"/>
    <col min="6650" max="6650" width="4.453125" style="3" customWidth="1"/>
    <col min="6651" max="6651" width="9" style="3"/>
    <col min="6652" max="6652" width="11.08984375" style="3" customWidth="1"/>
    <col min="6653" max="6653" width="0.90625" style="3" customWidth="1"/>
    <col min="6654" max="6654" width="4.6328125" style="3" customWidth="1"/>
    <col min="6655" max="6655" width="22.6328125" style="3" customWidth="1"/>
    <col min="6656" max="6875" width="9" style="3"/>
    <col min="6876" max="6876" width="5.7265625" style="3" customWidth="1"/>
    <col min="6877" max="6878" width="29.6328125" style="3" customWidth="1"/>
    <col min="6879" max="6879" width="10.26953125" style="3" customWidth="1"/>
    <col min="6880" max="6880" width="5.7265625" style="3" customWidth="1"/>
    <col min="6881" max="6881" width="13.6328125" style="3" customWidth="1"/>
    <col min="6882" max="6882" width="14.6328125" style="3" customWidth="1"/>
    <col min="6883" max="6883" width="5.08984375" style="3" customWidth="1"/>
    <col min="6884" max="6884" width="12.6328125" style="3" customWidth="1"/>
    <col min="6885" max="6885" width="1.6328125" style="3" customWidth="1"/>
    <col min="6886" max="6886" width="9.08984375" style="3" customWidth="1"/>
    <col min="6887" max="6887" width="10.453125" style="3" customWidth="1"/>
    <col min="6888" max="6888" width="9.08984375" style="3" customWidth="1"/>
    <col min="6889" max="6889" width="10.453125" style="3" customWidth="1"/>
    <col min="6890" max="6890" width="9.08984375" style="3" customWidth="1"/>
    <col min="6891" max="6892" width="10.453125" style="3" customWidth="1"/>
    <col min="6893" max="6893" width="0.90625" style="3" customWidth="1"/>
    <col min="6894" max="6894" width="5.6328125" style="3" customWidth="1"/>
    <col min="6895" max="6895" width="9" style="3" customWidth="1"/>
    <col min="6896" max="6896" width="5.6328125" style="3" customWidth="1"/>
    <col min="6897" max="6897" width="9" style="3" customWidth="1"/>
    <col min="6898" max="6898" width="5.6328125" style="3" customWidth="1"/>
    <col min="6899" max="6899" width="9" style="3" customWidth="1"/>
    <col min="6900" max="6900" width="5.6328125" style="3" customWidth="1"/>
    <col min="6901" max="6901" width="9" style="3" customWidth="1"/>
    <col min="6902" max="6902" width="5.6328125" style="3" customWidth="1"/>
    <col min="6903" max="6903" width="9" style="3" customWidth="1"/>
    <col min="6904" max="6904" width="9" style="3"/>
    <col min="6905" max="6905" width="0.90625" style="3" customWidth="1"/>
    <col min="6906" max="6906" width="4.453125" style="3" customWidth="1"/>
    <col min="6907" max="6907" width="9" style="3"/>
    <col min="6908" max="6908" width="11.08984375" style="3" customWidth="1"/>
    <col min="6909" max="6909" width="0.90625" style="3" customWidth="1"/>
    <col min="6910" max="6910" width="4.6328125" style="3" customWidth="1"/>
    <col min="6911" max="6911" width="22.6328125" style="3" customWidth="1"/>
    <col min="6912" max="7131" width="9" style="3"/>
    <col min="7132" max="7132" width="5.7265625" style="3" customWidth="1"/>
    <col min="7133" max="7134" width="29.6328125" style="3" customWidth="1"/>
    <col min="7135" max="7135" width="10.26953125" style="3" customWidth="1"/>
    <col min="7136" max="7136" width="5.7265625" style="3" customWidth="1"/>
    <col min="7137" max="7137" width="13.6328125" style="3" customWidth="1"/>
    <col min="7138" max="7138" width="14.6328125" style="3" customWidth="1"/>
    <col min="7139" max="7139" width="5.08984375" style="3" customWidth="1"/>
    <col min="7140" max="7140" width="12.6328125" style="3" customWidth="1"/>
    <col min="7141" max="7141" width="1.6328125" style="3" customWidth="1"/>
    <col min="7142" max="7142" width="9.08984375" style="3" customWidth="1"/>
    <col min="7143" max="7143" width="10.453125" style="3" customWidth="1"/>
    <col min="7144" max="7144" width="9.08984375" style="3" customWidth="1"/>
    <col min="7145" max="7145" width="10.453125" style="3" customWidth="1"/>
    <col min="7146" max="7146" width="9.08984375" style="3" customWidth="1"/>
    <col min="7147" max="7148" width="10.453125" style="3" customWidth="1"/>
    <col min="7149" max="7149" width="0.90625" style="3" customWidth="1"/>
    <col min="7150" max="7150" width="5.6328125" style="3" customWidth="1"/>
    <col min="7151" max="7151" width="9" style="3" customWidth="1"/>
    <col min="7152" max="7152" width="5.6328125" style="3" customWidth="1"/>
    <col min="7153" max="7153" width="9" style="3" customWidth="1"/>
    <col min="7154" max="7154" width="5.6328125" style="3" customWidth="1"/>
    <col min="7155" max="7155" width="9" style="3" customWidth="1"/>
    <col min="7156" max="7156" width="5.6328125" style="3" customWidth="1"/>
    <col min="7157" max="7157" width="9" style="3" customWidth="1"/>
    <col min="7158" max="7158" width="5.6328125" style="3" customWidth="1"/>
    <col min="7159" max="7159" width="9" style="3" customWidth="1"/>
    <col min="7160" max="7160" width="9" style="3"/>
    <col min="7161" max="7161" width="0.90625" style="3" customWidth="1"/>
    <col min="7162" max="7162" width="4.453125" style="3" customWidth="1"/>
    <col min="7163" max="7163" width="9" style="3"/>
    <col min="7164" max="7164" width="11.08984375" style="3" customWidth="1"/>
    <col min="7165" max="7165" width="0.90625" style="3" customWidth="1"/>
    <col min="7166" max="7166" width="4.6328125" style="3" customWidth="1"/>
    <col min="7167" max="7167" width="22.6328125" style="3" customWidth="1"/>
    <col min="7168" max="7387" width="9" style="3"/>
    <col min="7388" max="7388" width="5.7265625" style="3" customWidth="1"/>
    <col min="7389" max="7390" width="29.6328125" style="3" customWidth="1"/>
    <col min="7391" max="7391" width="10.26953125" style="3" customWidth="1"/>
    <col min="7392" max="7392" width="5.7265625" style="3" customWidth="1"/>
    <col min="7393" max="7393" width="13.6328125" style="3" customWidth="1"/>
    <col min="7394" max="7394" width="14.6328125" style="3" customWidth="1"/>
    <col min="7395" max="7395" width="5.08984375" style="3" customWidth="1"/>
    <col min="7396" max="7396" width="12.6328125" style="3" customWidth="1"/>
    <col min="7397" max="7397" width="1.6328125" style="3" customWidth="1"/>
    <col min="7398" max="7398" width="9.08984375" style="3" customWidth="1"/>
    <col min="7399" max="7399" width="10.453125" style="3" customWidth="1"/>
    <col min="7400" max="7400" width="9.08984375" style="3" customWidth="1"/>
    <col min="7401" max="7401" width="10.453125" style="3" customWidth="1"/>
    <col min="7402" max="7402" width="9.08984375" style="3" customWidth="1"/>
    <col min="7403" max="7404" width="10.453125" style="3" customWidth="1"/>
    <col min="7405" max="7405" width="0.90625" style="3" customWidth="1"/>
    <col min="7406" max="7406" width="5.6328125" style="3" customWidth="1"/>
    <col min="7407" max="7407" width="9" style="3" customWidth="1"/>
    <col min="7408" max="7408" width="5.6328125" style="3" customWidth="1"/>
    <col min="7409" max="7409" width="9" style="3" customWidth="1"/>
    <col min="7410" max="7410" width="5.6328125" style="3" customWidth="1"/>
    <col min="7411" max="7411" width="9" style="3" customWidth="1"/>
    <col min="7412" max="7412" width="5.6328125" style="3" customWidth="1"/>
    <col min="7413" max="7413" width="9" style="3" customWidth="1"/>
    <col min="7414" max="7414" width="5.6328125" style="3" customWidth="1"/>
    <col min="7415" max="7415" width="9" style="3" customWidth="1"/>
    <col min="7416" max="7416" width="9" style="3"/>
    <col min="7417" max="7417" width="0.90625" style="3" customWidth="1"/>
    <col min="7418" max="7418" width="4.453125" style="3" customWidth="1"/>
    <col min="7419" max="7419" width="9" style="3"/>
    <col min="7420" max="7420" width="11.08984375" style="3" customWidth="1"/>
    <col min="7421" max="7421" width="0.90625" style="3" customWidth="1"/>
    <col min="7422" max="7422" width="4.6328125" style="3" customWidth="1"/>
    <col min="7423" max="7423" width="22.6328125" style="3" customWidth="1"/>
    <col min="7424" max="7643" width="9" style="3"/>
    <col min="7644" max="7644" width="5.7265625" style="3" customWidth="1"/>
    <col min="7645" max="7646" width="29.6328125" style="3" customWidth="1"/>
    <col min="7647" max="7647" width="10.26953125" style="3" customWidth="1"/>
    <col min="7648" max="7648" width="5.7265625" style="3" customWidth="1"/>
    <col min="7649" max="7649" width="13.6328125" style="3" customWidth="1"/>
    <col min="7650" max="7650" width="14.6328125" style="3" customWidth="1"/>
    <col min="7651" max="7651" width="5.08984375" style="3" customWidth="1"/>
    <col min="7652" max="7652" width="12.6328125" style="3" customWidth="1"/>
    <col min="7653" max="7653" width="1.6328125" style="3" customWidth="1"/>
    <col min="7654" max="7654" width="9.08984375" style="3" customWidth="1"/>
    <col min="7655" max="7655" width="10.453125" style="3" customWidth="1"/>
    <col min="7656" max="7656" width="9.08984375" style="3" customWidth="1"/>
    <col min="7657" max="7657" width="10.453125" style="3" customWidth="1"/>
    <col min="7658" max="7658" width="9.08984375" style="3" customWidth="1"/>
    <col min="7659" max="7660" width="10.453125" style="3" customWidth="1"/>
    <col min="7661" max="7661" width="0.90625" style="3" customWidth="1"/>
    <col min="7662" max="7662" width="5.6328125" style="3" customWidth="1"/>
    <col min="7663" max="7663" width="9" style="3" customWidth="1"/>
    <col min="7664" max="7664" width="5.6328125" style="3" customWidth="1"/>
    <col min="7665" max="7665" width="9" style="3" customWidth="1"/>
    <col min="7666" max="7666" width="5.6328125" style="3" customWidth="1"/>
    <col min="7667" max="7667" width="9" style="3" customWidth="1"/>
    <col min="7668" max="7668" width="5.6328125" style="3" customWidth="1"/>
    <col min="7669" max="7669" width="9" style="3" customWidth="1"/>
    <col min="7670" max="7670" width="5.6328125" style="3" customWidth="1"/>
    <col min="7671" max="7671" width="9" style="3" customWidth="1"/>
    <col min="7672" max="7672" width="9" style="3"/>
    <col min="7673" max="7673" width="0.90625" style="3" customWidth="1"/>
    <col min="7674" max="7674" width="4.453125" style="3" customWidth="1"/>
    <col min="7675" max="7675" width="9" style="3"/>
    <col min="7676" max="7676" width="11.08984375" style="3" customWidth="1"/>
    <col min="7677" max="7677" width="0.90625" style="3" customWidth="1"/>
    <col min="7678" max="7678" width="4.6328125" style="3" customWidth="1"/>
    <col min="7679" max="7679" width="22.6328125" style="3" customWidth="1"/>
    <col min="7680" max="7899" width="9" style="3"/>
    <col min="7900" max="7900" width="5.7265625" style="3" customWidth="1"/>
    <col min="7901" max="7902" width="29.6328125" style="3" customWidth="1"/>
    <col min="7903" max="7903" width="10.26953125" style="3" customWidth="1"/>
    <col min="7904" max="7904" width="5.7265625" style="3" customWidth="1"/>
    <col min="7905" max="7905" width="13.6328125" style="3" customWidth="1"/>
    <col min="7906" max="7906" width="14.6328125" style="3" customWidth="1"/>
    <col min="7907" max="7907" width="5.08984375" style="3" customWidth="1"/>
    <col min="7908" max="7908" width="12.6328125" style="3" customWidth="1"/>
    <col min="7909" max="7909" width="1.6328125" style="3" customWidth="1"/>
    <col min="7910" max="7910" width="9.08984375" style="3" customWidth="1"/>
    <col min="7911" max="7911" width="10.453125" style="3" customWidth="1"/>
    <col min="7912" max="7912" width="9.08984375" style="3" customWidth="1"/>
    <col min="7913" max="7913" width="10.453125" style="3" customWidth="1"/>
    <col min="7914" max="7914" width="9.08984375" style="3" customWidth="1"/>
    <col min="7915" max="7916" width="10.453125" style="3" customWidth="1"/>
    <col min="7917" max="7917" width="0.90625" style="3" customWidth="1"/>
    <col min="7918" max="7918" width="5.6328125" style="3" customWidth="1"/>
    <col min="7919" max="7919" width="9" style="3" customWidth="1"/>
    <col min="7920" max="7920" width="5.6328125" style="3" customWidth="1"/>
    <col min="7921" max="7921" width="9" style="3" customWidth="1"/>
    <col min="7922" max="7922" width="5.6328125" style="3" customWidth="1"/>
    <col min="7923" max="7923" width="9" style="3" customWidth="1"/>
    <col min="7924" max="7924" width="5.6328125" style="3" customWidth="1"/>
    <col min="7925" max="7925" width="9" style="3" customWidth="1"/>
    <col min="7926" max="7926" width="5.6328125" style="3" customWidth="1"/>
    <col min="7927" max="7927" width="9" style="3" customWidth="1"/>
    <col min="7928" max="7928" width="9" style="3"/>
    <col min="7929" max="7929" width="0.90625" style="3" customWidth="1"/>
    <col min="7930" max="7930" width="4.453125" style="3" customWidth="1"/>
    <col min="7931" max="7931" width="9" style="3"/>
    <col min="7932" max="7932" width="11.08984375" style="3" customWidth="1"/>
    <col min="7933" max="7933" width="0.90625" style="3" customWidth="1"/>
    <col min="7934" max="7934" width="4.6328125" style="3" customWidth="1"/>
    <col min="7935" max="7935" width="22.6328125" style="3" customWidth="1"/>
    <col min="7936" max="8155" width="9" style="3"/>
    <col min="8156" max="8156" width="5.7265625" style="3" customWidth="1"/>
    <col min="8157" max="8158" width="29.6328125" style="3" customWidth="1"/>
    <col min="8159" max="8159" width="10.26953125" style="3" customWidth="1"/>
    <col min="8160" max="8160" width="5.7265625" style="3" customWidth="1"/>
    <col min="8161" max="8161" width="13.6328125" style="3" customWidth="1"/>
    <col min="8162" max="8162" width="14.6328125" style="3" customWidth="1"/>
    <col min="8163" max="8163" width="5.08984375" style="3" customWidth="1"/>
    <col min="8164" max="8164" width="12.6328125" style="3" customWidth="1"/>
    <col min="8165" max="8165" width="1.6328125" style="3" customWidth="1"/>
    <col min="8166" max="8166" width="9.08984375" style="3" customWidth="1"/>
    <col min="8167" max="8167" width="10.453125" style="3" customWidth="1"/>
    <col min="8168" max="8168" width="9.08984375" style="3" customWidth="1"/>
    <col min="8169" max="8169" width="10.453125" style="3" customWidth="1"/>
    <col min="8170" max="8170" width="9.08984375" style="3" customWidth="1"/>
    <col min="8171" max="8172" width="10.453125" style="3" customWidth="1"/>
    <col min="8173" max="8173" width="0.90625" style="3" customWidth="1"/>
    <col min="8174" max="8174" width="5.6328125" style="3" customWidth="1"/>
    <col min="8175" max="8175" width="9" style="3" customWidth="1"/>
    <col min="8176" max="8176" width="5.6328125" style="3" customWidth="1"/>
    <col min="8177" max="8177" width="9" style="3" customWidth="1"/>
    <col min="8178" max="8178" width="5.6328125" style="3" customWidth="1"/>
    <col min="8179" max="8179" width="9" style="3" customWidth="1"/>
    <col min="8180" max="8180" width="5.6328125" style="3" customWidth="1"/>
    <col min="8181" max="8181" width="9" style="3" customWidth="1"/>
    <col min="8182" max="8182" width="5.6328125" style="3" customWidth="1"/>
    <col min="8183" max="8183" width="9" style="3" customWidth="1"/>
    <col min="8184" max="8184" width="9" style="3"/>
    <col min="8185" max="8185" width="0.90625" style="3" customWidth="1"/>
    <col min="8186" max="8186" width="4.453125" style="3" customWidth="1"/>
    <col min="8187" max="8187" width="9" style="3"/>
    <col min="8188" max="8188" width="11.08984375" style="3" customWidth="1"/>
    <col min="8189" max="8189" width="0.90625" style="3" customWidth="1"/>
    <col min="8190" max="8190" width="4.6328125" style="3" customWidth="1"/>
    <col min="8191" max="8191" width="22.6328125" style="3" customWidth="1"/>
    <col min="8192" max="8411" width="9" style="3"/>
    <col min="8412" max="8412" width="5.7265625" style="3" customWidth="1"/>
    <col min="8413" max="8414" width="29.6328125" style="3" customWidth="1"/>
    <col min="8415" max="8415" width="10.26953125" style="3" customWidth="1"/>
    <col min="8416" max="8416" width="5.7265625" style="3" customWidth="1"/>
    <col min="8417" max="8417" width="13.6328125" style="3" customWidth="1"/>
    <col min="8418" max="8418" width="14.6328125" style="3" customWidth="1"/>
    <col min="8419" max="8419" width="5.08984375" style="3" customWidth="1"/>
    <col min="8420" max="8420" width="12.6328125" style="3" customWidth="1"/>
    <col min="8421" max="8421" width="1.6328125" style="3" customWidth="1"/>
    <col min="8422" max="8422" width="9.08984375" style="3" customWidth="1"/>
    <col min="8423" max="8423" width="10.453125" style="3" customWidth="1"/>
    <col min="8424" max="8424" width="9.08984375" style="3" customWidth="1"/>
    <col min="8425" max="8425" width="10.453125" style="3" customWidth="1"/>
    <col min="8426" max="8426" width="9.08984375" style="3" customWidth="1"/>
    <col min="8427" max="8428" width="10.453125" style="3" customWidth="1"/>
    <col min="8429" max="8429" width="0.90625" style="3" customWidth="1"/>
    <col min="8430" max="8430" width="5.6328125" style="3" customWidth="1"/>
    <col min="8431" max="8431" width="9" style="3" customWidth="1"/>
    <col min="8432" max="8432" width="5.6328125" style="3" customWidth="1"/>
    <col min="8433" max="8433" width="9" style="3" customWidth="1"/>
    <col min="8434" max="8434" width="5.6328125" style="3" customWidth="1"/>
    <col min="8435" max="8435" width="9" style="3" customWidth="1"/>
    <col min="8436" max="8436" width="5.6328125" style="3" customWidth="1"/>
    <col min="8437" max="8437" width="9" style="3" customWidth="1"/>
    <col min="8438" max="8438" width="5.6328125" style="3" customWidth="1"/>
    <col min="8439" max="8439" width="9" style="3" customWidth="1"/>
    <col min="8440" max="8440" width="9" style="3"/>
    <col min="8441" max="8441" width="0.90625" style="3" customWidth="1"/>
    <col min="8442" max="8442" width="4.453125" style="3" customWidth="1"/>
    <col min="8443" max="8443" width="9" style="3"/>
    <col min="8444" max="8444" width="11.08984375" style="3" customWidth="1"/>
    <col min="8445" max="8445" width="0.90625" style="3" customWidth="1"/>
    <col min="8446" max="8446" width="4.6328125" style="3" customWidth="1"/>
    <col min="8447" max="8447" width="22.6328125" style="3" customWidth="1"/>
    <col min="8448" max="8667" width="9" style="3"/>
    <col min="8668" max="8668" width="5.7265625" style="3" customWidth="1"/>
    <col min="8669" max="8670" width="29.6328125" style="3" customWidth="1"/>
    <col min="8671" max="8671" width="10.26953125" style="3" customWidth="1"/>
    <col min="8672" max="8672" width="5.7265625" style="3" customWidth="1"/>
    <col min="8673" max="8673" width="13.6328125" style="3" customWidth="1"/>
    <col min="8674" max="8674" width="14.6328125" style="3" customWidth="1"/>
    <col min="8675" max="8675" width="5.08984375" style="3" customWidth="1"/>
    <col min="8676" max="8676" width="12.6328125" style="3" customWidth="1"/>
    <col min="8677" max="8677" width="1.6328125" style="3" customWidth="1"/>
    <col min="8678" max="8678" width="9.08984375" style="3" customWidth="1"/>
    <col min="8679" max="8679" width="10.453125" style="3" customWidth="1"/>
    <col min="8680" max="8680" width="9.08984375" style="3" customWidth="1"/>
    <col min="8681" max="8681" width="10.453125" style="3" customWidth="1"/>
    <col min="8682" max="8682" width="9.08984375" style="3" customWidth="1"/>
    <col min="8683" max="8684" width="10.453125" style="3" customWidth="1"/>
    <col min="8685" max="8685" width="0.90625" style="3" customWidth="1"/>
    <col min="8686" max="8686" width="5.6328125" style="3" customWidth="1"/>
    <col min="8687" max="8687" width="9" style="3" customWidth="1"/>
    <col min="8688" max="8688" width="5.6328125" style="3" customWidth="1"/>
    <col min="8689" max="8689" width="9" style="3" customWidth="1"/>
    <col min="8690" max="8690" width="5.6328125" style="3" customWidth="1"/>
    <col min="8691" max="8691" width="9" style="3" customWidth="1"/>
    <col min="8692" max="8692" width="5.6328125" style="3" customWidth="1"/>
    <col min="8693" max="8693" width="9" style="3" customWidth="1"/>
    <col min="8694" max="8694" width="5.6328125" style="3" customWidth="1"/>
    <col min="8695" max="8695" width="9" style="3" customWidth="1"/>
    <col min="8696" max="8696" width="9" style="3"/>
    <col min="8697" max="8697" width="0.90625" style="3" customWidth="1"/>
    <col min="8698" max="8698" width="4.453125" style="3" customWidth="1"/>
    <col min="8699" max="8699" width="9" style="3"/>
    <col min="8700" max="8700" width="11.08984375" style="3" customWidth="1"/>
    <col min="8701" max="8701" width="0.90625" style="3" customWidth="1"/>
    <col min="8702" max="8702" width="4.6328125" style="3" customWidth="1"/>
    <col min="8703" max="8703" width="22.6328125" style="3" customWidth="1"/>
    <col min="8704" max="8923" width="9" style="3"/>
    <col min="8924" max="8924" width="5.7265625" style="3" customWidth="1"/>
    <col min="8925" max="8926" width="29.6328125" style="3" customWidth="1"/>
    <col min="8927" max="8927" width="10.26953125" style="3" customWidth="1"/>
    <col min="8928" max="8928" width="5.7265625" style="3" customWidth="1"/>
    <col min="8929" max="8929" width="13.6328125" style="3" customWidth="1"/>
    <col min="8930" max="8930" width="14.6328125" style="3" customWidth="1"/>
    <col min="8931" max="8931" width="5.08984375" style="3" customWidth="1"/>
    <col min="8932" max="8932" width="12.6328125" style="3" customWidth="1"/>
    <col min="8933" max="8933" width="1.6328125" style="3" customWidth="1"/>
    <col min="8934" max="8934" width="9.08984375" style="3" customWidth="1"/>
    <col min="8935" max="8935" width="10.453125" style="3" customWidth="1"/>
    <col min="8936" max="8936" width="9.08984375" style="3" customWidth="1"/>
    <col min="8937" max="8937" width="10.453125" style="3" customWidth="1"/>
    <col min="8938" max="8938" width="9.08984375" style="3" customWidth="1"/>
    <col min="8939" max="8940" width="10.453125" style="3" customWidth="1"/>
    <col min="8941" max="8941" width="0.90625" style="3" customWidth="1"/>
    <col min="8942" max="8942" width="5.6328125" style="3" customWidth="1"/>
    <col min="8943" max="8943" width="9" style="3" customWidth="1"/>
    <col min="8944" max="8944" width="5.6328125" style="3" customWidth="1"/>
    <col min="8945" max="8945" width="9" style="3" customWidth="1"/>
    <col min="8946" max="8946" width="5.6328125" style="3" customWidth="1"/>
    <col min="8947" max="8947" width="9" style="3" customWidth="1"/>
    <col min="8948" max="8948" width="5.6328125" style="3" customWidth="1"/>
    <col min="8949" max="8949" width="9" style="3" customWidth="1"/>
    <col min="8950" max="8950" width="5.6328125" style="3" customWidth="1"/>
    <col min="8951" max="8951" width="9" style="3" customWidth="1"/>
    <col min="8952" max="8952" width="9" style="3"/>
    <col min="8953" max="8953" width="0.90625" style="3" customWidth="1"/>
    <col min="8954" max="8954" width="4.453125" style="3" customWidth="1"/>
    <col min="8955" max="8955" width="9" style="3"/>
    <col min="8956" max="8956" width="11.08984375" style="3" customWidth="1"/>
    <col min="8957" max="8957" width="0.90625" style="3" customWidth="1"/>
    <col min="8958" max="8958" width="4.6328125" style="3" customWidth="1"/>
    <col min="8959" max="8959" width="22.6328125" style="3" customWidth="1"/>
    <col min="8960" max="9179" width="9" style="3"/>
    <col min="9180" max="9180" width="5.7265625" style="3" customWidth="1"/>
    <col min="9181" max="9182" width="29.6328125" style="3" customWidth="1"/>
    <col min="9183" max="9183" width="10.26953125" style="3" customWidth="1"/>
    <col min="9184" max="9184" width="5.7265625" style="3" customWidth="1"/>
    <col min="9185" max="9185" width="13.6328125" style="3" customWidth="1"/>
    <col min="9186" max="9186" width="14.6328125" style="3" customWidth="1"/>
    <col min="9187" max="9187" width="5.08984375" style="3" customWidth="1"/>
    <col min="9188" max="9188" width="12.6328125" style="3" customWidth="1"/>
    <col min="9189" max="9189" width="1.6328125" style="3" customWidth="1"/>
    <col min="9190" max="9190" width="9.08984375" style="3" customWidth="1"/>
    <col min="9191" max="9191" width="10.453125" style="3" customWidth="1"/>
    <col min="9192" max="9192" width="9.08984375" style="3" customWidth="1"/>
    <col min="9193" max="9193" width="10.453125" style="3" customWidth="1"/>
    <col min="9194" max="9194" width="9.08984375" style="3" customWidth="1"/>
    <col min="9195" max="9196" width="10.453125" style="3" customWidth="1"/>
    <col min="9197" max="9197" width="0.90625" style="3" customWidth="1"/>
    <col min="9198" max="9198" width="5.6328125" style="3" customWidth="1"/>
    <col min="9199" max="9199" width="9" style="3" customWidth="1"/>
    <col min="9200" max="9200" width="5.6328125" style="3" customWidth="1"/>
    <col min="9201" max="9201" width="9" style="3" customWidth="1"/>
    <col min="9202" max="9202" width="5.6328125" style="3" customWidth="1"/>
    <col min="9203" max="9203" width="9" style="3" customWidth="1"/>
    <col min="9204" max="9204" width="5.6328125" style="3" customWidth="1"/>
    <col min="9205" max="9205" width="9" style="3" customWidth="1"/>
    <col min="9206" max="9206" width="5.6328125" style="3" customWidth="1"/>
    <col min="9207" max="9207" width="9" style="3" customWidth="1"/>
    <col min="9208" max="9208" width="9" style="3"/>
    <col min="9209" max="9209" width="0.90625" style="3" customWidth="1"/>
    <col min="9210" max="9210" width="4.453125" style="3" customWidth="1"/>
    <col min="9211" max="9211" width="9" style="3"/>
    <col min="9212" max="9212" width="11.08984375" style="3" customWidth="1"/>
    <col min="9213" max="9213" width="0.90625" style="3" customWidth="1"/>
    <col min="9214" max="9214" width="4.6328125" style="3" customWidth="1"/>
    <col min="9215" max="9215" width="22.6328125" style="3" customWidth="1"/>
    <col min="9216" max="9435" width="9" style="3"/>
    <col min="9436" max="9436" width="5.7265625" style="3" customWidth="1"/>
    <col min="9437" max="9438" width="29.6328125" style="3" customWidth="1"/>
    <col min="9439" max="9439" width="10.26953125" style="3" customWidth="1"/>
    <col min="9440" max="9440" width="5.7265625" style="3" customWidth="1"/>
    <col min="9441" max="9441" width="13.6328125" style="3" customWidth="1"/>
    <col min="9442" max="9442" width="14.6328125" style="3" customWidth="1"/>
    <col min="9443" max="9443" width="5.08984375" style="3" customWidth="1"/>
    <col min="9444" max="9444" width="12.6328125" style="3" customWidth="1"/>
    <col min="9445" max="9445" width="1.6328125" style="3" customWidth="1"/>
    <col min="9446" max="9446" width="9.08984375" style="3" customWidth="1"/>
    <col min="9447" max="9447" width="10.453125" style="3" customWidth="1"/>
    <col min="9448" max="9448" width="9.08984375" style="3" customWidth="1"/>
    <col min="9449" max="9449" width="10.453125" style="3" customWidth="1"/>
    <col min="9450" max="9450" width="9.08984375" style="3" customWidth="1"/>
    <col min="9451" max="9452" width="10.453125" style="3" customWidth="1"/>
    <col min="9453" max="9453" width="0.90625" style="3" customWidth="1"/>
    <col min="9454" max="9454" width="5.6328125" style="3" customWidth="1"/>
    <col min="9455" max="9455" width="9" style="3" customWidth="1"/>
    <col min="9456" max="9456" width="5.6328125" style="3" customWidth="1"/>
    <col min="9457" max="9457" width="9" style="3" customWidth="1"/>
    <col min="9458" max="9458" width="5.6328125" style="3" customWidth="1"/>
    <col min="9459" max="9459" width="9" style="3" customWidth="1"/>
    <col min="9460" max="9460" width="5.6328125" style="3" customWidth="1"/>
    <col min="9461" max="9461" width="9" style="3" customWidth="1"/>
    <col min="9462" max="9462" width="5.6328125" style="3" customWidth="1"/>
    <col min="9463" max="9463" width="9" style="3" customWidth="1"/>
    <col min="9464" max="9464" width="9" style="3"/>
    <col min="9465" max="9465" width="0.90625" style="3" customWidth="1"/>
    <col min="9466" max="9466" width="4.453125" style="3" customWidth="1"/>
    <col min="9467" max="9467" width="9" style="3"/>
    <col min="9468" max="9468" width="11.08984375" style="3" customWidth="1"/>
    <col min="9469" max="9469" width="0.90625" style="3" customWidth="1"/>
    <col min="9470" max="9470" width="4.6328125" style="3" customWidth="1"/>
    <col min="9471" max="9471" width="22.6328125" style="3" customWidth="1"/>
    <col min="9472" max="9691" width="9" style="3"/>
    <col min="9692" max="9692" width="5.7265625" style="3" customWidth="1"/>
    <col min="9693" max="9694" width="29.6328125" style="3" customWidth="1"/>
    <col min="9695" max="9695" width="10.26953125" style="3" customWidth="1"/>
    <col min="9696" max="9696" width="5.7265625" style="3" customWidth="1"/>
    <col min="9697" max="9697" width="13.6328125" style="3" customWidth="1"/>
    <col min="9698" max="9698" width="14.6328125" style="3" customWidth="1"/>
    <col min="9699" max="9699" width="5.08984375" style="3" customWidth="1"/>
    <col min="9700" max="9700" width="12.6328125" style="3" customWidth="1"/>
    <col min="9701" max="9701" width="1.6328125" style="3" customWidth="1"/>
    <col min="9702" max="9702" width="9.08984375" style="3" customWidth="1"/>
    <col min="9703" max="9703" width="10.453125" style="3" customWidth="1"/>
    <col min="9704" max="9704" width="9.08984375" style="3" customWidth="1"/>
    <col min="9705" max="9705" width="10.453125" style="3" customWidth="1"/>
    <col min="9706" max="9706" width="9.08984375" style="3" customWidth="1"/>
    <col min="9707" max="9708" width="10.453125" style="3" customWidth="1"/>
    <col min="9709" max="9709" width="0.90625" style="3" customWidth="1"/>
    <col min="9710" max="9710" width="5.6328125" style="3" customWidth="1"/>
    <col min="9711" max="9711" width="9" style="3" customWidth="1"/>
    <col min="9712" max="9712" width="5.6328125" style="3" customWidth="1"/>
    <col min="9713" max="9713" width="9" style="3" customWidth="1"/>
    <col min="9714" max="9714" width="5.6328125" style="3" customWidth="1"/>
    <col min="9715" max="9715" width="9" style="3" customWidth="1"/>
    <col min="9716" max="9716" width="5.6328125" style="3" customWidth="1"/>
    <col min="9717" max="9717" width="9" style="3" customWidth="1"/>
    <col min="9718" max="9718" width="5.6328125" style="3" customWidth="1"/>
    <col min="9719" max="9719" width="9" style="3" customWidth="1"/>
    <col min="9720" max="9720" width="9" style="3"/>
    <col min="9721" max="9721" width="0.90625" style="3" customWidth="1"/>
    <col min="9722" max="9722" width="4.453125" style="3" customWidth="1"/>
    <col min="9723" max="9723" width="9" style="3"/>
    <col min="9724" max="9724" width="11.08984375" style="3" customWidth="1"/>
    <col min="9725" max="9725" width="0.90625" style="3" customWidth="1"/>
    <col min="9726" max="9726" width="4.6328125" style="3" customWidth="1"/>
    <col min="9727" max="9727" width="22.6328125" style="3" customWidth="1"/>
    <col min="9728" max="9947" width="9" style="3"/>
    <col min="9948" max="9948" width="5.7265625" style="3" customWidth="1"/>
    <col min="9949" max="9950" width="29.6328125" style="3" customWidth="1"/>
    <col min="9951" max="9951" width="10.26953125" style="3" customWidth="1"/>
    <col min="9952" max="9952" width="5.7265625" style="3" customWidth="1"/>
    <col min="9953" max="9953" width="13.6328125" style="3" customWidth="1"/>
    <col min="9954" max="9954" width="14.6328125" style="3" customWidth="1"/>
    <col min="9955" max="9955" width="5.08984375" style="3" customWidth="1"/>
    <col min="9956" max="9956" width="12.6328125" style="3" customWidth="1"/>
    <col min="9957" max="9957" width="1.6328125" style="3" customWidth="1"/>
    <col min="9958" max="9958" width="9.08984375" style="3" customWidth="1"/>
    <col min="9959" max="9959" width="10.453125" style="3" customWidth="1"/>
    <col min="9960" max="9960" width="9.08984375" style="3" customWidth="1"/>
    <col min="9961" max="9961" width="10.453125" style="3" customWidth="1"/>
    <col min="9962" max="9962" width="9.08984375" style="3" customWidth="1"/>
    <col min="9963" max="9964" width="10.453125" style="3" customWidth="1"/>
    <col min="9965" max="9965" width="0.90625" style="3" customWidth="1"/>
    <col min="9966" max="9966" width="5.6328125" style="3" customWidth="1"/>
    <col min="9967" max="9967" width="9" style="3" customWidth="1"/>
    <col min="9968" max="9968" width="5.6328125" style="3" customWidth="1"/>
    <col min="9969" max="9969" width="9" style="3" customWidth="1"/>
    <col min="9970" max="9970" width="5.6328125" style="3" customWidth="1"/>
    <col min="9971" max="9971" width="9" style="3" customWidth="1"/>
    <col min="9972" max="9972" width="5.6328125" style="3" customWidth="1"/>
    <col min="9973" max="9973" width="9" style="3" customWidth="1"/>
    <col min="9974" max="9974" width="5.6328125" style="3" customWidth="1"/>
    <col min="9975" max="9975" width="9" style="3" customWidth="1"/>
    <col min="9976" max="9976" width="9" style="3"/>
    <col min="9977" max="9977" width="0.90625" style="3" customWidth="1"/>
    <col min="9978" max="9978" width="4.453125" style="3" customWidth="1"/>
    <col min="9979" max="9979" width="9" style="3"/>
    <col min="9980" max="9980" width="11.08984375" style="3" customWidth="1"/>
    <col min="9981" max="9981" width="0.90625" style="3" customWidth="1"/>
    <col min="9982" max="9982" width="4.6328125" style="3" customWidth="1"/>
    <col min="9983" max="9983" width="22.6328125" style="3" customWidth="1"/>
    <col min="9984" max="10203" width="9" style="3"/>
    <col min="10204" max="10204" width="5.7265625" style="3" customWidth="1"/>
    <col min="10205" max="10206" width="29.6328125" style="3" customWidth="1"/>
    <col min="10207" max="10207" width="10.26953125" style="3" customWidth="1"/>
    <col min="10208" max="10208" width="5.7265625" style="3" customWidth="1"/>
    <col min="10209" max="10209" width="13.6328125" style="3" customWidth="1"/>
    <col min="10210" max="10210" width="14.6328125" style="3" customWidth="1"/>
    <col min="10211" max="10211" width="5.08984375" style="3" customWidth="1"/>
    <col min="10212" max="10212" width="12.6328125" style="3" customWidth="1"/>
    <col min="10213" max="10213" width="1.6328125" style="3" customWidth="1"/>
    <col min="10214" max="10214" width="9.08984375" style="3" customWidth="1"/>
    <col min="10215" max="10215" width="10.453125" style="3" customWidth="1"/>
    <col min="10216" max="10216" width="9.08984375" style="3" customWidth="1"/>
    <col min="10217" max="10217" width="10.453125" style="3" customWidth="1"/>
    <col min="10218" max="10218" width="9.08984375" style="3" customWidth="1"/>
    <col min="10219" max="10220" width="10.453125" style="3" customWidth="1"/>
    <col min="10221" max="10221" width="0.90625" style="3" customWidth="1"/>
    <col min="10222" max="10222" width="5.6328125" style="3" customWidth="1"/>
    <col min="10223" max="10223" width="9" style="3" customWidth="1"/>
    <col min="10224" max="10224" width="5.6328125" style="3" customWidth="1"/>
    <col min="10225" max="10225" width="9" style="3" customWidth="1"/>
    <col min="10226" max="10226" width="5.6328125" style="3" customWidth="1"/>
    <col min="10227" max="10227" width="9" style="3" customWidth="1"/>
    <col min="10228" max="10228" width="5.6328125" style="3" customWidth="1"/>
    <col min="10229" max="10229" width="9" style="3" customWidth="1"/>
    <col min="10230" max="10230" width="5.6328125" style="3" customWidth="1"/>
    <col min="10231" max="10231" width="9" style="3" customWidth="1"/>
    <col min="10232" max="10232" width="9" style="3"/>
    <col min="10233" max="10233" width="0.90625" style="3" customWidth="1"/>
    <col min="10234" max="10234" width="4.453125" style="3" customWidth="1"/>
    <col min="10235" max="10235" width="9" style="3"/>
    <col min="10236" max="10236" width="11.08984375" style="3" customWidth="1"/>
    <col min="10237" max="10237" width="0.90625" style="3" customWidth="1"/>
    <col min="10238" max="10238" width="4.6328125" style="3" customWidth="1"/>
    <col min="10239" max="10239" width="22.6328125" style="3" customWidth="1"/>
    <col min="10240" max="10459" width="9" style="3"/>
    <col min="10460" max="10460" width="5.7265625" style="3" customWidth="1"/>
    <col min="10461" max="10462" width="29.6328125" style="3" customWidth="1"/>
    <col min="10463" max="10463" width="10.26953125" style="3" customWidth="1"/>
    <col min="10464" max="10464" width="5.7265625" style="3" customWidth="1"/>
    <col min="10465" max="10465" width="13.6328125" style="3" customWidth="1"/>
    <col min="10466" max="10466" width="14.6328125" style="3" customWidth="1"/>
    <col min="10467" max="10467" width="5.08984375" style="3" customWidth="1"/>
    <col min="10468" max="10468" width="12.6328125" style="3" customWidth="1"/>
    <col min="10469" max="10469" width="1.6328125" style="3" customWidth="1"/>
    <col min="10470" max="10470" width="9.08984375" style="3" customWidth="1"/>
    <col min="10471" max="10471" width="10.453125" style="3" customWidth="1"/>
    <col min="10472" max="10472" width="9.08984375" style="3" customWidth="1"/>
    <col min="10473" max="10473" width="10.453125" style="3" customWidth="1"/>
    <col min="10474" max="10474" width="9.08984375" style="3" customWidth="1"/>
    <col min="10475" max="10476" width="10.453125" style="3" customWidth="1"/>
    <col min="10477" max="10477" width="0.90625" style="3" customWidth="1"/>
    <col min="10478" max="10478" width="5.6328125" style="3" customWidth="1"/>
    <col min="10479" max="10479" width="9" style="3" customWidth="1"/>
    <col min="10480" max="10480" width="5.6328125" style="3" customWidth="1"/>
    <col min="10481" max="10481" width="9" style="3" customWidth="1"/>
    <col min="10482" max="10482" width="5.6328125" style="3" customWidth="1"/>
    <col min="10483" max="10483" width="9" style="3" customWidth="1"/>
    <col min="10484" max="10484" width="5.6328125" style="3" customWidth="1"/>
    <col min="10485" max="10485" width="9" style="3" customWidth="1"/>
    <col min="10486" max="10486" width="5.6328125" style="3" customWidth="1"/>
    <col min="10487" max="10487" width="9" style="3" customWidth="1"/>
    <col min="10488" max="10488" width="9" style="3"/>
    <col min="10489" max="10489" width="0.90625" style="3" customWidth="1"/>
    <col min="10490" max="10490" width="4.453125" style="3" customWidth="1"/>
    <col min="10491" max="10491" width="9" style="3"/>
    <col min="10492" max="10492" width="11.08984375" style="3" customWidth="1"/>
    <col min="10493" max="10493" width="0.90625" style="3" customWidth="1"/>
    <col min="10494" max="10494" width="4.6328125" style="3" customWidth="1"/>
    <col min="10495" max="10495" width="22.6328125" style="3" customWidth="1"/>
    <col min="10496" max="10715" width="9" style="3"/>
    <col min="10716" max="10716" width="5.7265625" style="3" customWidth="1"/>
    <col min="10717" max="10718" width="29.6328125" style="3" customWidth="1"/>
    <col min="10719" max="10719" width="10.26953125" style="3" customWidth="1"/>
    <col min="10720" max="10720" width="5.7265625" style="3" customWidth="1"/>
    <col min="10721" max="10721" width="13.6328125" style="3" customWidth="1"/>
    <col min="10722" max="10722" width="14.6328125" style="3" customWidth="1"/>
    <col min="10723" max="10723" width="5.08984375" style="3" customWidth="1"/>
    <col min="10724" max="10724" width="12.6328125" style="3" customWidth="1"/>
    <col min="10725" max="10725" width="1.6328125" style="3" customWidth="1"/>
    <col min="10726" max="10726" width="9.08984375" style="3" customWidth="1"/>
    <col min="10727" max="10727" width="10.453125" style="3" customWidth="1"/>
    <col min="10728" max="10728" width="9.08984375" style="3" customWidth="1"/>
    <col min="10729" max="10729" width="10.453125" style="3" customWidth="1"/>
    <col min="10730" max="10730" width="9.08984375" style="3" customWidth="1"/>
    <col min="10731" max="10732" width="10.453125" style="3" customWidth="1"/>
    <col min="10733" max="10733" width="0.90625" style="3" customWidth="1"/>
    <col min="10734" max="10734" width="5.6328125" style="3" customWidth="1"/>
    <col min="10735" max="10735" width="9" style="3" customWidth="1"/>
    <col min="10736" max="10736" width="5.6328125" style="3" customWidth="1"/>
    <col min="10737" max="10737" width="9" style="3" customWidth="1"/>
    <col min="10738" max="10738" width="5.6328125" style="3" customWidth="1"/>
    <col min="10739" max="10739" width="9" style="3" customWidth="1"/>
    <col min="10740" max="10740" width="5.6328125" style="3" customWidth="1"/>
    <col min="10741" max="10741" width="9" style="3" customWidth="1"/>
    <col min="10742" max="10742" width="5.6328125" style="3" customWidth="1"/>
    <col min="10743" max="10743" width="9" style="3" customWidth="1"/>
    <col min="10744" max="10744" width="9" style="3"/>
    <col min="10745" max="10745" width="0.90625" style="3" customWidth="1"/>
    <col min="10746" max="10746" width="4.453125" style="3" customWidth="1"/>
    <col min="10747" max="10747" width="9" style="3"/>
    <col min="10748" max="10748" width="11.08984375" style="3" customWidth="1"/>
    <col min="10749" max="10749" width="0.90625" style="3" customWidth="1"/>
    <col min="10750" max="10750" width="4.6328125" style="3" customWidth="1"/>
    <col min="10751" max="10751" width="22.6328125" style="3" customWidth="1"/>
    <col min="10752" max="10971" width="9" style="3"/>
    <col min="10972" max="10972" width="5.7265625" style="3" customWidth="1"/>
    <col min="10973" max="10974" width="29.6328125" style="3" customWidth="1"/>
    <col min="10975" max="10975" width="10.26953125" style="3" customWidth="1"/>
    <col min="10976" max="10976" width="5.7265625" style="3" customWidth="1"/>
    <col min="10977" max="10977" width="13.6328125" style="3" customWidth="1"/>
    <col min="10978" max="10978" width="14.6328125" style="3" customWidth="1"/>
    <col min="10979" max="10979" width="5.08984375" style="3" customWidth="1"/>
    <col min="10980" max="10980" width="12.6328125" style="3" customWidth="1"/>
    <col min="10981" max="10981" width="1.6328125" style="3" customWidth="1"/>
    <col min="10982" max="10982" width="9.08984375" style="3" customWidth="1"/>
    <col min="10983" max="10983" width="10.453125" style="3" customWidth="1"/>
    <col min="10984" max="10984" width="9.08984375" style="3" customWidth="1"/>
    <col min="10985" max="10985" width="10.453125" style="3" customWidth="1"/>
    <col min="10986" max="10986" width="9.08984375" style="3" customWidth="1"/>
    <col min="10987" max="10988" width="10.453125" style="3" customWidth="1"/>
    <col min="10989" max="10989" width="0.90625" style="3" customWidth="1"/>
    <col min="10990" max="10990" width="5.6328125" style="3" customWidth="1"/>
    <col min="10991" max="10991" width="9" style="3" customWidth="1"/>
    <col min="10992" max="10992" width="5.6328125" style="3" customWidth="1"/>
    <col min="10993" max="10993" width="9" style="3" customWidth="1"/>
    <col min="10994" max="10994" width="5.6328125" style="3" customWidth="1"/>
    <col min="10995" max="10995" width="9" style="3" customWidth="1"/>
    <col min="10996" max="10996" width="5.6328125" style="3" customWidth="1"/>
    <col min="10997" max="10997" width="9" style="3" customWidth="1"/>
    <col min="10998" max="10998" width="5.6328125" style="3" customWidth="1"/>
    <col min="10999" max="10999" width="9" style="3" customWidth="1"/>
    <col min="11000" max="11000" width="9" style="3"/>
    <col min="11001" max="11001" width="0.90625" style="3" customWidth="1"/>
    <col min="11002" max="11002" width="4.453125" style="3" customWidth="1"/>
    <col min="11003" max="11003" width="9" style="3"/>
    <col min="11004" max="11004" width="11.08984375" style="3" customWidth="1"/>
    <col min="11005" max="11005" width="0.90625" style="3" customWidth="1"/>
    <col min="11006" max="11006" width="4.6328125" style="3" customWidth="1"/>
    <col min="11007" max="11007" width="22.6328125" style="3" customWidth="1"/>
    <col min="11008" max="11227" width="9" style="3"/>
    <col min="11228" max="11228" width="5.7265625" style="3" customWidth="1"/>
    <col min="11229" max="11230" width="29.6328125" style="3" customWidth="1"/>
    <col min="11231" max="11231" width="10.26953125" style="3" customWidth="1"/>
    <col min="11232" max="11232" width="5.7265625" style="3" customWidth="1"/>
    <col min="11233" max="11233" width="13.6328125" style="3" customWidth="1"/>
    <col min="11234" max="11234" width="14.6328125" style="3" customWidth="1"/>
    <col min="11235" max="11235" width="5.08984375" style="3" customWidth="1"/>
    <col min="11236" max="11236" width="12.6328125" style="3" customWidth="1"/>
    <col min="11237" max="11237" width="1.6328125" style="3" customWidth="1"/>
    <col min="11238" max="11238" width="9.08984375" style="3" customWidth="1"/>
    <col min="11239" max="11239" width="10.453125" style="3" customWidth="1"/>
    <col min="11240" max="11240" width="9.08984375" style="3" customWidth="1"/>
    <col min="11241" max="11241" width="10.453125" style="3" customWidth="1"/>
    <col min="11242" max="11242" width="9.08984375" style="3" customWidth="1"/>
    <col min="11243" max="11244" width="10.453125" style="3" customWidth="1"/>
    <col min="11245" max="11245" width="0.90625" style="3" customWidth="1"/>
    <col min="11246" max="11246" width="5.6328125" style="3" customWidth="1"/>
    <col min="11247" max="11247" width="9" style="3" customWidth="1"/>
    <col min="11248" max="11248" width="5.6328125" style="3" customWidth="1"/>
    <col min="11249" max="11249" width="9" style="3" customWidth="1"/>
    <col min="11250" max="11250" width="5.6328125" style="3" customWidth="1"/>
    <col min="11251" max="11251" width="9" style="3" customWidth="1"/>
    <col min="11252" max="11252" width="5.6328125" style="3" customWidth="1"/>
    <col min="11253" max="11253" width="9" style="3" customWidth="1"/>
    <col min="11254" max="11254" width="5.6328125" style="3" customWidth="1"/>
    <col min="11255" max="11255" width="9" style="3" customWidth="1"/>
    <col min="11256" max="11256" width="9" style="3"/>
    <col min="11257" max="11257" width="0.90625" style="3" customWidth="1"/>
    <col min="11258" max="11258" width="4.453125" style="3" customWidth="1"/>
    <col min="11259" max="11259" width="9" style="3"/>
    <col min="11260" max="11260" width="11.08984375" style="3" customWidth="1"/>
    <col min="11261" max="11261" width="0.90625" style="3" customWidth="1"/>
    <col min="11262" max="11262" width="4.6328125" style="3" customWidth="1"/>
    <col min="11263" max="11263" width="22.6328125" style="3" customWidth="1"/>
    <col min="11264" max="11483" width="9" style="3"/>
    <col min="11484" max="11484" width="5.7265625" style="3" customWidth="1"/>
    <col min="11485" max="11486" width="29.6328125" style="3" customWidth="1"/>
    <col min="11487" max="11487" width="10.26953125" style="3" customWidth="1"/>
    <col min="11488" max="11488" width="5.7265625" style="3" customWidth="1"/>
    <col min="11489" max="11489" width="13.6328125" style="3" customWidth="1"/>
    <col min="11490" max="11490" width="14.6328125" style="3" customWidth="1"/>
    <col min="11491" max="11491" width="5.08984375" style="3" customWidth="1"/>
    <col min="11492" max="11492" width="12.6328125" style="3" customWidth="1"/>
    <col min="11493" max="11493" width="1.6328125" style="3" customWidth="1"/>
    <col min="11494" max="11494" width="9.08984375" style="3" customWidth="1"/>
    <col min="11495" max="11495" width="10.453125" style="3" customWidth="1"/>
    <col min="11496" max="11496" width="9.08984375" style="3" customWidth="1"/>
    <col min="11497" max="11497" width="10.453125" style="3" customWidth="1"/>
    <col min="11498" max="11498" width="9.08984375" style="3" customWidth="1"/>
    <col min="11499" max="11500" width="10.453125" style="3" customWidth="1"/>
    <col min="11501" max="11501" width="0.90625" style="3" customWidth="1"/>
    <col min="11502" max="11502" width="5.6328125" style="3" customWidth="1"/>
    <col min="11503" max="11503" width="9" style="3" customWidth="1"/>
    <col min="11504" max="11504" width="5.6328125" style="3" customWidth="1"/>
    <col min="11505" max="11505" width="9" style="3" customWidth="1"/>
    <col min="11506" max="11506" width="5.6328125" style="3" customWidth="1"/>
    <col min="11507" max="11507" width="9" style="3" customWidth="1"/>
    <col min="11508" max="11508" width="5.6328125" style="3" customWidth="1"/>
    <col min="11509" max="11509" width="9" style="3" customWidth="1"/>
    <col min="11510" max="11510" width="5.6328125" style="3" customWidth="1"/>
    <col min="11511" max="11511" width="9" style="3" customWidth="1"/>
    <col min="11512" max="11512" width="9" style="3"/>
    <col min="11513" max="11513" width="0.90625" style="3" customWidth="1"/>
    <col min="11514" max="11514" width="4.453125" style="3" customWidth="1"/>
    <col min="11515" max="11515" width="9" style="3"/>
    <col min="11516" max="11516" width="11.08984375" style="3" customWidth="1"/>
    <col min="11517" max="11517" width="0.90625" style="3" customWidth="1"/>
    <col min="11518" max="11518" width="4.6328125" style="3" customWidth="1"/>
    <col min="11519" max="11519" width="22.6328125" style="3" customWidth="1"/>
    <col min="11520" max="11739" width="9" style="3"/>
    <col min="11740" max="11740" width="5.7265625" style="3" customWidth="1"/>
    <col min="11741" max="11742" width="29.6328125" style="3" customWidth="1"/>
    <col min="11743" max="11743" width="10.26953125" style="3" customWidth="1"/>
    <col min="11744" max="11744" width="5.7265625" style="3" customWidth="1"/>
    <col min="11745" max="11745" width="13.6328125" style="3" customWidth="1"/>
    <col min="11746" max="11746" width="14.6328125" style="3" customWidth="1"/>
    <col min="11747" max="11747" width="5.08984375" style="3" customWidth="1"/>
    <col min="11748" max="11748" width="12.6328125" style="3" customWidth="1"/>
    <col min="11749" max="11749" width="1.6328125" style="3" customWidth="1"/>
    <col min="11750" max="11750" width="9.08984375" style="3" customWidth="1"/>
    <col min="11751" max="11751" width="10.453125" style="3" customWidth="1"/>
    <col min="11752" max="11752" width="9.08984375" style="3" customWidth="1"/>
    <col min="11753" max="11753" width="10.453125" style="3" customWidth="1"/>
    <col min="11754" max="11754" width="9.08984375" style="3" customWidth="1"/>
    <col min="11755" max="11756" width="10.453125" style="3" customWidth="1"/>
    <col min="11757" max="11757" width="0.90625" style="3" customWidth="1"/>
    <col min="11758" max="11758" width="5.6328125" style="3" customWidth="1"/>
    <col min="11759" max="11759" width="9" style="3" customWidth="1"/>
    <col min="11760" max="11760" width="5.6328125" style="3" customWidth="1"/>
    <col min="11761" max="11761" width="9" style="3" customWidth="1"/>
    <col min="11762" max="11762" width="5.6328125" style="3" customWidth="1"/>
    <col min="11763" max="11763" width="9" style="3" customWidth="1"/>
    <col min="11764" max="11764" width="5.6328125" style="3" customWidth="1"/>
    <col min="11765" max="11765" width="9" style="3" customWidth="1"/>
    <col min="11766" max="11766" width="5.6328125" style="3" customWidth="1"/>
    <col min="11767" max="11767" width="9" style="3" customWidth="1"/>
    <col min="11768" max="11768" width="9" style="3"/>
    <col min="11769" max="11769" width="0.90625" style="3" customWidth="1"/>
    <col min="11770" max="11770" width="4.453125" style="3" customWidth="1"/>
    <col min="11771" max="11771" width="9" style="3"/>
    <col min="11772" max="11772" width="11.08984375" style="3" customWidth="1"/>
    <col min="11773" max="11773" width="0.90625" style="3" customWidth="1"/>
    <col min="11774" max="11774" width="4.6328125" style="3" customWidth="1"/>
    <col min="11775" max="11775" width="22.6328125" style="3" customWidth="1"/>
    <col min="11776" max="11995" width="9" style="3"/>
    <col min="11996" max="11996" width="5.7265625" style="3" customWidth="1"/>
    <col min="11997" max="11998" width="29.6328125" style="3" customWidth="1"/>
    <col min="11999" max="11999" width="10.26953125" style="3" customWidth="1"/>
    <col min="12000" max="12000" width="5.7265625" style="3" customWidth="1"/>
    <col min="12001" max="12001" width="13.6328125" style="3" customWidth="1"/>
    <col min="12002" max="12002" width="14.6328125" style="3" customWidth="1"/>
    <col min="12003" max="12003" width="5.08984375" style="3" customWidth="1"/>
    <col min="12004" max="12004" width="12.6328125" style="3" customWidth="1"/>
    <col min="12005" max="12005" width="1.6328125" style="3" customWidth="1"/>
    <col min="12006" max="12006" width="9.08984375" style="3" customWidth="1"/>
    <col min="12007" max="12007" width="10.453125" style="3" customWidth="1"/>
    <col min="12008" max="12008" width="9.08984375" style="3" customWidth="1"/>
    <col min="12009" max="12009" width="10.453125" style="3" customWidth="1"/>
    <col min="12010" max="12010" width="9.08984375" style="3" customWidth="1"/>
    <col min="12011" max="12012" width="10.453125" style="3" customWidth="1"/>
    <col min="12013" max="12013" width="0.90625" style="3" customWidth="1"/>
    <col min="12014" max="12014" width="5.6328125" style="3" customWidth="1"/>
    <col min="12015" max="12015" width="9" style="3" customWidth="1"/>
    <col min="12016" max="12016" width="5.6328125" style="3" customWidth="1"/>
    <col min="12017" max="12017" width="9" style="3" customWidth="1"/>
    <col min="12018" max="12018" width="5.6328125" style="3" customWidth="1"/>
    <col min="12019" max="12019" width="9" style="3" customWidth="1"/>
    <col min="12020" max="12020" width="5.6328125" style="3" customWidth="1"/>
    <col min="12021" max="12021" width="9" style="3" customWidth="1"/>
    <col min="12022" max="12022" width="5.6328125" style="3" customWidth="1"/>
    <col min="12023" max="12023" width="9" style="3" customWidth="1"/>
    <col min="12024" max="12024" width="9" style="3"/>
    <col min="12025" max="12025" width="0.90625" style="3" customWidth="1"/>
    <col min="12026" max="12026" width="4.453125" style="3" customWidth="1"/>
    <col min="12027" max="12027" width="9" style="3"/>
    <col min="12028" max="12028" width="11.08984375" style="3" customWidth="1"/>
    <col min="12029" max="12029" width="0.90625" style="3" customWidth="1"/>
    <col min="12030" max="12030" width="4.6328125" style="3" customWidth="1"/>
    <col min="12031" max="12031" width="22.6328125" style="3" customWidth="1"/>
    <col min="12032" max="12251" width="9" style="3"/>
    <col min="12252" max="12252" width="5.7265625" style="3" customWidth="1"/>
    <col min="12253" max="12254" width="29.6328125" style="3" customWidth="1"/>
    <col min="12255" max="12255" width="10.26953125" style="3" customWidth="1"/>
    <col min="12256" max="12256" width="5.7265625" style="3" customWidth="1"/>
    <col min="12257" max="12257" width="13.6328125" style="3" customWidth="1"/>
    <col min="12258" max="12258" width="14.6328125" style="3" customWidth="1"/>
    <col min="12259" max="12259" width="5.08984375" style="3" customWidth="1"/>
    <col min="12260" max="12260" width="12.6328125" style="3" customWidth="1"/>
    <col min="12261" max="12261" width="1.6328125" style="3" customWidth="1"/>
    <col min="12262" max="12262" width="9.08984375" style="3" customWidth="1"/>
    <col min="12263" max="12263" width="10.453125" style="3" customWidth="1"/>
    <col min="12264" max="12264" width="9.08984375" style="3" customWidth="1"/>
    <col min="12265" max="12265" width="10.453125" style="3" customWidth="1"/>
    <col min="12266" max="12266" width="9.08984375" style="3" customWidth="1"/>
    <col min="12267" max="12268" width="10.453125" style="3" customWidth="1"/>
    <col min="12269" max="12269" width="0.90625" style="3" customWidth="1"/>
    <col min="12270" max="12270" width="5.6328125" style="3" customWidth="1"/>
    <col min="12271" max="12271" width="9" style="3" customWidth="1"/>
    <col min="12272" max="12272" width="5.6328125" style="3" customWidth="1"/>
    <col min="12273" max="12273" width="9" style="3" customWidth="1"/>
    <col min="12274" max="12274" width="5.6328125" style="3" customWidth="1"/>
    <col min="12275" max="12275" width="9" style="3" customWidth="1"/>
    <col min="12276" max="12276" width="5.6328125" style="3" customWidth="1"/>
    <col min="12277" max="12277" width="9" style="3" customWidth="1"/>
    <col min="12278" max="12278" width="5.6328125" style="3" customWidth="1"/>
    <col min="12279" max="12279" width="9" style="3" customWidth="1"/>
    <col min="12280" max="12280" width="9" style="3"/>
    <col min="12281" max="12281" width="0.90625" style="3" customWidth="1"/>
    <col min="12282" max="12282" width="4.453125" style="3" customWidth="1"/>
    <col min="12283" max="12283" width="9" style="3"/>
    <col min="12284" max="12284" width="11.08984375" style="3" customWidth="1"/>
    <col min="12285" max="12285" width="0.90625" style="3" customWidth="1"/>
    <col min="12286" max="12286" width="4.6328125" style="3" customWidth="1"/>
    <col min="12287" max="12287" width="22.6328125" style="3" customWidth="1"/>
    <col min="12288" max="12507" width="9" style="3"/>
    <col min="12508" max="12508" width="5.7265625" style="3" customWidth="1"/>
    <col min="12509" max="12510" width="29.6328125" style="3" customWidth="1"/>
    <col min="12511" max="12511" width="10.26953125" style="3" customWidth="1"/>
    <col min="12512" max="12512" width="5.7265625" style="3" customWidth="1"/>
    <col min="12513" max="12513" width="13.6328125" style="3" customWidth="1"/>
    <col min="12514" max="12514" width="14.6328125" style="3" customWidth="1"/>
    <col min="12515" max="12515" width="5.08984375" style="3" customWidth="1"/>
    <col min="12516" max="12516" width="12.6328125" style="3" customWidth="1"/>
    <col min="12517" max="12517" width="1.6328125" style="3" customWidth="1"/>
    <col min="12518" max="12518" width="9.08984375" style="3" customWidth="1"/>
    <col min="12519" max="12519" width="10.453125" style="3" customWidth="1"/>
    <col min="12520" max="12520" width="9.08984375" style="3" customWidth="1"/>
    <col min="12521" max="12521" width="10.453125" style="3" customWidth="1"/>
    <col min="12522" max="12522" width="9.08984375" style="3" customWidth="1"/>
    <col min="12523" max="12524" width="10.453125" style="3" customWidth="1"/>
    <col min="12525" max="12525" width="0.90625" style="3" customWidth="1"/>
    <col min="12526" max="12526" width="5.6328125" style="3" customWidth="1"/>
    <col min="12527" max="12527" width="9" style="3" customWidth="1"/>
    <col min="12528" max="12528" width="5.6328125" style="3" customWidth="1"/>
    <col min="12529" max="12529" width="9" style="3" customWidth="1"/>
    <col min="12530" max="12530" width="5.6328125" style="3" customWidth="1"/>
    <col min="12531" max="12531" width="9" style="3" customWidth="1"/>
    <col min="12532" max="12532" width="5.6328125" style="3" customWidth="1"/>
    <col min="12533" max="12533" width="9" style="3" customWidth="1"/>
    <col min="12534" max="12534" width="5.6328125" style="3" customWidth="1"/>
    <col min="12535" max="12535" width="9" style="3" customWidth="1"/>
    <col min="12536" max="12536" width="9" style="3"/>
    <col min="12537" max="12537" width="0.90625" style="3" customWidth="1"/>
    <col min="12538" max="12538" width="4.453125" style="3" customWidth="1"/>
    <col min="12539" max="12539" width="9" style="3"/>
    <col min="12540" max="12540" width="11.08984375" style="3" customWidth="1"/>
    <col min="12541" max="12541" width="0.90625" style="3" customWidth="1"/>
    <col min="12542" max="12542" width="4.6328125" style="3" customWidth="1"/>
    <col min="12543" max="12543" width="22.6328125" style="3" customWidth="1"/>
    <col min="12544" max="12763" width="9" style="3"/>
    <col min="12764" max="12764" width="5.7265625" style="3" customWidth="1"/>
    <col min="12765" max="12766" width="29.6328125" style="3" customWidth="1"/>
    <col min="12767" max="12767" width="10.26953125" style="3" customWidth="1"/>
    <col min="12768" max="12768" width="5.7265625" style="3" customWidth="1"/>
    <col min="12769" max="12769" width="13.6328125" style="3" customWidth="1"/>
    <col min="12770" max="12770" width="14.6328125" style="3" customWidth="1"/>
    <col min="12771" max="12771" width="5.08984375" style="3" customWidth="1"/>
    <col min="12772" max="12772" width="12.6328125" style="3" customWidth="1"/>
    <col min="12773" max="12773" width="1.6328125" style="3" customWidth="1"/>
    <col min="12774" max="12774" width="9.08984375" style="3" customWidth="1"/>
    <col min="12775" max="12775" width="10.453125" style="3" customWidth="1"/>
    <col min="12776" max="12776" width="9.08984375" style="3" customWidth="1"/>
    <col min="12777" max="12777" width="10.453125" style="3" customWidth="1"/>
    <col min="12778" max="12778" width="9.08984375" style="3" customWidth="1"/>
    <col min="12779" max="12780" width="10.453125" style="3" customWidth="1"/>
    <col min="12781" max="12781" width="0.90625" style="3" customWidth="1"/>
    <col min="12782" max="12782" width="5.6328125" style="3" customWidth="1"/>
    <col min="12783" max="12783" width="9" style="3" customWidth="1"/>
    <col min="12784" max="12784" width="5.6328125" style="3" customWidth="1"/>
    <col min="12785" max="12785" width="9" style="3" customWidth="1"/>
    <col min="12786" max="12786" width="5.6328125" style="3" customWidth="1"/>
    <col min="12787" max="12787" width="9" style="3" customWidth="1"/>
    <col min="12788" max="12788" width="5.6328125" style="3" customWidth="1"/>
    <col min="12789" max="12789" width="9" style="3" customWidth="1"/>
    <col min="12790" max="12790" width="5.6328125" style="3" customWidth="1"/>
    <col min="12791" max="12791" width="9" style="3" customWidth="1"/>
    <col min="12792" max="12792" width="9" style="3"/>
    <col min="12793" max="12793" width="0.90625" style="3" customWidth="1"/>
    <col min="12794" max="12794" width="4.453125" style="3" customWidth="1"/>
    <col min="12795" max="12795" width="9" style="3"/>
    <col min="12796" max="12796" width="11.08984375" style="3" customWidth="1"/>
    <col min="12797" max="12797" width="0.90625" style="3" customWidth="1"/>
    <col min="12798" max="12798" width="4.6328125" style="3" customWidth="1"/>
    <col min="12799" max="12799" width="22.6328125" style="3" customWidth="1"/>
    <col min="12800" max="13019" width="9" style="3"/>
    <col min="13020" max="13020" width="5.7265625" style="3" customWidth="1"/>
    <col min="13021" max="13022" width="29.6328125" style="3" customWidth="1"/>
    <col min="13023" max="13023" width="10.26953125" style="3" customWidth="1"/>
    <col min="13024" max="13024" width="5.7265625" style="3" customWidth="1"/>
    <col min="13025" max="13025" width="13.6328125" style="3" customWidth="1"/>
    <col min="13026" max="13026" width="14.6328125" style="3" customWidth="1"/>
    <col min="13027" max="13027" width="5.08984375" style="3" customWidth="1"/>
    <col min="13028" max="13028" width="12.6328125" style="3" customWidth="1"/>
    <col min="13029" max="13029" width="1.6328125" style="3" customWidth="1"/>
    <col min="13030" max="13030" width="9.08984375" style="3" customWidth="1"/>
    <col min="13031" max="13031" width="10.453125" style="3" customWidth="1"/>
    <col min="13032" max="13032" width="9.08984375" style="3" customWidth="1"/>
    <col min="13033" max="13033" width="10.453125" style="3" customWidth="1"/>
    <col min="13034" max="13034" width="9.08984375" style="3" customWidth="1"/>
    <col min="13035" max="13036" width="10.453125" style="3" customWidth="1"/>
    <col min="13037" max="13037" width="0.90625" style="3" customWidth="1"/>
    <col min="13038" max="13038" width="5.6328125" style="3" customWidth="1"/>
    <col min="13039" max="13039" width="9" style="3" customWidth="1"/>
    <col min="13040" max="13040" width="5.6328125" style="3" customWidth="1"/>
    <col min="13041" max="13041" width="9" style="3" customWidth="1"/>
    <col min="13042" max="13042" width="5.6328125" style="3" customWidth="1"/>
    <col min="13043" max="13043" width="9" style="3" customWidth="1"/>
    <col min="13044" max="13044" width="5.6328125" style="3" customWidth="1"/>
    <col min="13045" max="13045" width="9" style="3" customWidth="1"/>
    <col min="13046" max="13046" width="5.6328125" style="3" customWidth="1"/>
    <col min="13047" max="13047" width="9" style="3" customWidth="1"/>
    <col min="13048" max="13048" width="9" style="3"/>
    <col min="13049" max="13049" width="0.90625" style="3" customWidth="1"/>
    <col min="13050" max="13050" width="4.453125" style="3" customWidth="1"/>
    <col min="13051" max="13051" width="9" style="3"/>
    <col min="13052" max="13052" width="11.08984375" style="3" customWidth="1"/>
    <col min="13053" max="13053" width="0.90625" style="3" customWidth="1"/>
    <col min="13054" max="13054" width="4.6328125" style="3" customWidth="1"/>
    <col min="13055" max="13055" width="22.6328125" style="3" customWidth="1"/>
    <col min="13056" max="13275" width="9" style="3"/>
    <col min="13276" max="13276" width="5.7265625" style="3" customWidth="1"/>
    <col min="13277" max="13278" width="29.6328125" style="3" customWidth="1"/>
    <col min="13279" max="13279" width="10.26953125" style="3" customWidth="1"/>
    <col min="13280" max="13280" width="5.7265625" style="3" customWidth="1"/>
    <col min="13281" max="13281" width="13.6328125" style="3" customWidth="1"/>
    <col min="13282" max="13282" width="14.6328125" style="3" customWidth="1"/>
    <col min="13283" max="13283" width="5.08984375" style="3" customWidth="1"/>
    <col min="13284" max="13284" width="12.6328125" style="3" customWidth="1"/>
    <col min="13285" max="13285" width="1.6328125" style="3" customWidth="1"/>
    <col min="13286" max="13286" width="9.08984375" style="3" customWidth="1"/>
    <col min="13287" max="13287" width="10.453125" style="3" customWidth="1"/>
    <col min="13288" max="13288" width="9.08984375" style="3" customWidth="1"/>
    <col min="13289" max="13289" width="10.453125" style="3" customWidth="1"/>
    <col min="13290" max="13290" width="9.08984375" style="3" customWidth="1"/>
    <col min="13291" max="13292" width="10.453125" style="3" customWidth="1"/>
    <col min="13293" max="13293" width="0.90625" style="3" customWidth="1"/>
    <col min="13294" max="13294" width="5.6328125" style="3" customWidth="1"/>
    <col min="13295" max="13295" width="9" style="3" customWidth="1"/>
    <col min="13296" max="13296" width="5.6328125" style="3" customWidth="1"/>
    <col min="13297" max="13297" width="9" style="3" customWidth="1"/>
    <col min="13298" max="13298" width="5.6328125" style="3" customWidth="1"/>
    <col min="13299" max="13299" width="9" style="3" customWidth="1"/>
    <col min="13300" max="13300" width="5.6328125" style="3" customWidth="1"/>
    <col min="13301" max="13301" width="9" style="3" customWidth="1"/>
    <col min="13302" max="13302" width="5.6328125" style="3" customWidth="1"/>
    <col min="13303" max="13303" width="9" style="3" customWidth="1"/>
    <col min="13304" max="13304" width="9" style="3"/>
    <col min="13305" max="13305" width="0.90625" style="3" customWidth="1"/>
    <col min="13306" max="13306" width="4.453125" style="3" customWidth="1"/>
    <col min="13307" max="13307" width="9" style="3"/>
    <col min="13308" max="13308" width="11.08984375" style="3" customWidth="1"/>
    <col min="13309" max="13309" width="0.90625" style="3" customWidth="1"/>
    <col min="13310" max="13310" width="4.6328125" style="3" customWidth="1"/>
    <col min="13311" max="13311" width="22.6328125" style="3" customWidth="1"/>
    <col min="13312" max="13531" width="9" style="3"/>
    <col min="13532" max="13532" width="5.7265625" style="3" customWidth="1"/>
    <col min="13533" max="13534" width="29.6328125" style="3" customWidth="1"/>
    <col min="13535" max="13535" width="10.26953125" style="3" customWidth="1"/>
    <col min="13536" max="13536" width="5.7265625" style="3" customWidth="1"/>
    <col min="13537" max="13537" width="13.6328125" style="3" customWidth="1"/>
    <col min="13538" max="13538" width="14.6328125" style="3" customWidth="1"/>
    <col min="13539" max="13539" width="5.08984375" style="3" customWidth="1"/>
    <col min="13540" max="13540" width="12.6328125" style="3" customWidth="1"/>
    <col min="13541" max="13541" width="1.6328125" style="3" customWidth="1"/>
    <col min="13542" max="13542" width="9.08984375" style="3" customWidth="1"/>
    <col min="13543" max="13543" width="10.453125" style="3" customWidth="1"/>
    <col min="13544" max="13544" width="9.08984375" style="3" customWidth="1"/>
    <col min="13545" max="13545" width="10.453125" style="3" customWidth="1"/>
    <col min="13546" max="13546" width="9.08984375" style="3" customWidth="1"/>
    <col min="13547" max="13548" width="10.453125" style="3" customWidth="1"/>
    <col min="13549" max="13549" width="0.90625" style="3" customWidth="1"/>
    <col min="13550" max="13550" width="5.6328125" style="3" customWidth="1"/>
    <col min="13551" max="13551" width="9" style="3" customWidth="1"/>
    <col min="13552" max="13552" width="5.6328125" style="3" customWidth="1"/>
    <col min="13553" max="13553" width="9" style="3" customWidth="1"/>
    <col min="13554" max="13554" width="5.6328125" style="3" customWidth="1"/>
    <col min="13555" max="13555" width="9" style="3" customWidth="1"/>
    <col min="13556" max="13556" width="5.6328125" style="3" customWidth="1"/>
    <col min="13557" max="13557" width="9" style="3" customWidth="1"/>
    <col min="13558" max="13558" width="5.6328125" style="3" customWidth="1"/>
    <col min="13559" max="13559" width="9" style="3" customWidth="1"/>
    <col min="13560" max="13560" width="9" style="3"/>
    <col min="13561" max="13561" width="0.90625" style="3" customWidth="1"/>
    <col min="13562" max="13562" width="4.453125" style="3" customWidth="1"/>
    <col min="13563" max="13563" width="9" style="3"/>
    <col min="13564" max="13564" width="11.08984375" style="3" customWidth="1"/>
    <col min="13565" max="13565" width="0.90625" style="3" customWidth="1"/>
    <col min="13566" max="13566" width="4.6328125" style="3" customWidth="1"/>
    <col min="13567" max="13567" width="22.6328125" style="3" customWidth="1"/>
    <col min="13568" max="13787" width="9" style="3"/>
    <col min="13788" max="13788" width="5.7265625" style="3" customWidth="1"/>
    <col min="13789" max="13790" width="29.6328125" style="3" customWidth="1"/>
    <col min="13791" max="13791" width="10.26953125" style="3" customWidth="1"/>
    <col min="13792" max="13792" width="5.7265625" style="3" customWidth="1"/>
    <col min="13793" max="13793" width="13.6328125" style="3" customWidth="1"/>
    <col min="13794" max="13794" width="14.6328125" style="3" customWidth="1"/>
    <col min="13795" max="13795" width="5.08984375" style="3" customWidth="1"/>
    <col min="13796" max="13796" width="12.6328125" style="3" customWidth="1"/>
    <col min="13797" max="13797" width="1.6328125" style="3" customWidth="1"/>
    <col min="13798" max="13798" width="9.08984375" style="3" customWidth="1"/>
    <col min="13799" max="13799" width="10.453125" style="3" customWidth="1"/>
    <col min="13800" max="13800" width="9.08984375" style="3" customWidth="1"/>
    <col min="13801" max="13801" width="10.453125" style="3" customWidth="1"/>
    <col min="13802" max="13802" width="9.08984375" style="3" customWidth="1"/>
    <col min="13803" max="13804" width="10.453125" style="3" customWidth="1"/>
    <col min="13805" max="13805" width="0.90625" style="3" customWidth="1"/>
    <col min="13806" max="13806" width="5.6328125" style="3" customWidth="1"/>
    <col min="13807" max="13807" width="9" style="3" customWidth="1"/>
    <col min="13808" max="13808" width="5.6328125" style="3" customWidth="1"/>
    <col min="13809" max="13809" width="9" style="3" customWidth="1"/>
    <col min="13810" max="13810" width="5.6328125" style="3" customWidth="1"/>
    <col min="13811" max="13811" width="9" style="3" customWidth="1"/>
    <col min="13812" max="13812" width="5.6328125" style="3" customWidth="1"/>
    <col min="13813" max="13813" width="9" style="3" customWidth="1"/>
    <col min="13814" max="13814" width="5.6328125" style="3" customWidth="1"/>
    <col min="13815" max="13815" width="9" style="3" customWidth="1"/>
    <col min="13816" max="13816" width="9" style="3"/>
    <col min="13817" max="13817" width="0.90625" style="3" customWidth="1"/>
    <col min="13818" max="13818" width="4.453125" style="3" customWidth="1"/>
    <col min="13819" max="13819" width="9" style="3"/>
    <col min="13820" max="13820" width="11.08984375" style="3" customWidth="1"/>
    <col min="13821" max="13821" width="0.90625" style="3" customWidth="1"/>
    <col min="13822" max="13822" width="4.6328125" style="3" customWidth="1"/>
    <col min="13823" max="13823" width="22.6328125" style="3" customWidth="1"/>
    <col min="13824" max="14043" width="9" style="3"/>
    <col min="14044" max="14044" width="5.7265625" style="3" customWidth="1"/>
    <col min="14045" max="14046" width="29.6328125" style="3" customWidth="1"/>
    <col min="14047" max="14047" width="10.26953125" style="3" customWidth="1"/>
    <col min="14048" max="14048" width="5.7265625" style="3" customWidth="1"/>
    <col min="14049" max="14049" width="13.6328125" style="3" customWidth="1"/>
    <col min="14050" max="14050" width="14.6328125" style="3" customWidth="1"/>
    <col min="14051" max="14051" width="5.08984375" style="3" customWidth="1"/>
    <col min="14052" max="14052" width="12.6328125" style="3" customWidth="1"/>
    <col min="14053" max="14053" width="1.6328125" style="3" customWidth="1"/>
    <col min="14054" max="14054" width="9.08984375" style="3" customWidth="1"/>
    <col min="14055" max="14055" width="10.453125" style="3" customWidth="1"/>
    <col min="14056" max="14056" width="9.08984375" style="3" customWidth="1"/>
    <col min="14057" max="14057" width="10.453125" style="3" customWidth="1"/>
    <col min="14058" max="14058" width="9.08984375" style="3" customWidth="1"/>
    <col min="14059" max="14060" width="10.453125" style="3" customWidth="1"/>
    <col min="14061" max="14061" width="0.90625" style="3" customWidth="1"/>
    <col min="14062" max="14062" width="5.6328125" style="3" customWidth="1"/>
    <col min="14063" max="14063" width="9" style="3" customWidth="1"/>
    <col min="14064" max="14064" width="5.6328125" style="3" customWidth="1"/>
    <col min="14065" max="14065" width="9" style="3" customWidth="1"/>
    <col min="14066" max="14066" width="5.6328125" style="3" customWidth="1"/>
    <col min="14067" max="14067" width="9" style="3" customWidth="1"/>
    <col min="14068" max="14068" width="5.6328125" style="3" customWidth="1"/>
    <col min="14069" max="14069" width="9" style="3" customWidth="1"/>
    <col min="14070" max="14070" width="5.6328125" style="3" customWidth="1"/>
    <col min="14071" max="14071" width="9" style="3" customWidth="1"/>
    <col min="14072" max="14072" width="9" style="3"/>
    <col min="14073" max="14073" width="0.90625" style="3" customWidth="1"/>
    <col min="14074" max="14074" width="4.453125" style="3" customWidth="1"/>
    <col min="14075" max="14075" width="9" style="3"/>
    <col min="14076" max="14076" width="11.08984375" style="3" customWidth="1"/>
    <col min="14077" max="14077" width="0.90625" style="3" customWidth="1"/>
    <col min="14078" max="14078" width="4.6328125" style="3" customWidth="1"/>
    <col min="14079" max="14079" width="22.6328125" style="3" customWidth="1"/>
    <col min="14080" max="14299" width="9" style="3"/>
    <col min="14300" max="14300" width="5.7265625" style="3" customWidth="1"/>
    <col min="14301" max="14302" width="29.6328125" style="3" customWidth="1"/>
    <col min="14303" max="14303" width="10.26953125" style="3" customWidth="1"/>
    <col min="14304" max="14304" width="5.7265625" style="3" customWidth="1"/>
    <col min="14305" max="14305" width="13.6328125" style="3" customWidth="1"/>
    <col min="14306" max="14306" width="14.6328125" style="3" customWidth="1"/>
    <col min="14307" max="14307" width="5.08984375" style="3" customWidth="1"/>
    <col min="14308" max="14308" width="12.6328125" style="3" customWidth="1"/>
    <col min="14309" max="14309" width="1.6328125" style="3" customWidth="1"/>
    <col min="14310" max="14310" width="9.08984375" style="3" customWidth="1"/>
    <col min="14311" max="14311" width="10.453125" style="3" customWidth="1"/>
    <col min="14312" max="14312" width="9.08984375" style="3" customWidth="1"/>
    <col min="14313" max="14313" width="10.453125" style="3" customWidth="1"/>
    <col min="14314" max="14314" width="9.08984375" style="3" customWidth="1"/>
    <col min="14315" max="14316" width="10.453125" style="3" customWidth="1"/>
    <col min="14317" max="14317" width="0.90625" style="3" customWidth="1"/>
    <col min="14318" max="14318" width="5.6328125" style="3" customWidth="1"/>
    <col min="14319" max="14319" width="9" style="3" customWidth="1"/>
    <col min="14320" max="14320" width="5.6328125" style="3" customWidth="1"/>
    <col min="14321" max="14321" width="9" style="3" customWidth="1"/>
    <col min="14322" max="14322" width="5.6328125" style="3" customWidth="1"/>
    <col min="14323" max="14323" width="9" style="3" customWidth="1"/>
    <col min="14324" max="14324" width="5.6328125" style="3" customWidth="1"/>
    <col min="14325" max="14325" width="9" style="3" customWidth="1"/>
    <col min="14326" max="14326" width="5.6328125" style="3" customWidth="1"/>
    <col min="14327" max="14327" width="9" style="3" customWidth="1"/>
    <col min="14328" max="14328" width="9" style="3"/>
    <col min="14329" max="14329" width="0.90625" style="3" customWidth="1"/>
    <col min="14330" max="14330" width="4.453125" style="3" customWidth="1"/>
    <col min="14331" max="14331" width="9" style="3"/>
    <col min="14332" max="14332" width="11.08984375" style="3" customWidth="1"/>
    <col min="14333" max="14333" width="0.90625" style="3" customWidth="1"/>
    <col min="14334" max="14334" width="4.6328125" style="3" customWidth="1"/>
    <col min="14335" max="14335" width="22.6328125" style="3" customWidth="1"/>
    <col min="14336" max="14555" width="9" style="3"/>
    <col min="14556" max="14556" width="5.7265625" style="3" customWidth="1"/>
    <col min="14557" max="14558" width="29.6328125" style="3" customWidth="1"/>
    <col min="14559" max="14559" width="10.26953125" style="3" customWidth="1"/>
    <col min="14560" max="14560" width="5.7265625" style="3" customWidth="1"/>
    <col min="14561" max="14561" width="13.6328125" style="3" customWidth="1"/>
    <col min="14562" max="14562" width="14.6328125" style="3" customWidth="1"/>
    <col min="14563" max="14563" width="5.08984375" style="3" customWidth="1"/>
    <col min="14564" max="14564" width="12.6328125" style="3" customWidth="1"/>
    <col min="14565" max="14565" width="1.6328125" style="3" customWidth="1"/>
    <col min="14566" max="14566" width="9.08984375" style="3" customWidth="1"/>
    <col min="14567" max="14567" width="10.453125" style="3" customWidth="1"/>
    <col min="14568" max="14568" width="9.08984375" style="3" customWidth="1"/>
    <col min="14569" max="14569" width="10.453125" style="3" customWidth="1"/>
    <col min="14570" max="14570" width="9.08984375" style="3" customWidth="1"/>
    <col min="14571" max="14572" width="10.453125" style="3" customWidth="1"/>
    <col min="14573" max="14573" width="0.90625" style="3" customWidth="1"/>
    <col min="14574" max="14574" width="5.6328125" style="3" customWidth="1"/>
    <col min="14575" max="14575" width="9" style="3" customWidth="1"/>
    <col min="14576" max="14576" width="5.6328125" style="3" customWidth="1"/>
    <col min="14577" max="14577" width="9" style="3" customWidth="1"/>
    <col min="14578" max="14578" width="5.6328125" style="3" customWidth="1"/>
    <col min="14579" max="14579" width="9" style="3" customWidth="1"/>
    <col min="14580" max="14580" width="5.6328125" style="3" customWidth="1"/>
    <col min="14581" max="14581" width="9" style="3" customWidth="1"/>
    <col min="14582" max="14582" width="5.6328125" style="3" customWidth="1"/>
    <col min="14583" max="14583" width="9" style="3" customWidth="1"/>
    <col min="14584" max="14584" width="9" style="3"/>
    <col min="14585" max="14585" width="0.90625" style="3" customWidth="1"/>
    <col min="14586" max="14586" width="4.453125" style="3" customWidth="1"/>
    <col min="14587" max="14587" width="9" style="3"/>
    <col min="14588" max="14588" width="11.08984375" style="3" customWidth="1"/>
    <col min="14589" max="14589" width="0.90625" style="3" customWidth="1"/>
    <col min="14590" max="14590" width="4.6328125" style="3" customWidth="1"/>
    <col min="14591" max="14591" width="22.6328125" style="3" customWidth="1"/>
    <col min="14592" max="14811" width="9" style="3"/>
    <col min="14812" max="14812" width="5.7265625" style="3" customWidth="1"/>
    <col min="14813" max="14814" width="29.6328125" style="3" customWidth="1"/>
    <col min="14815" max="14815" width="10.26953125" style="3" customWidth="1"/>
    <col min="14816" max="14816" width="5.7265625" style="3" customWidth="1"/>
    <col min="14817" max="14817" width="13.6328125" style="3" customWidth="1"/>
    <col min="14818" max="14818" width="14.6328125" style="3" customWidth="1"/>
    <col min="14819" max="14819" width="5.08984375" style="3" customWidth="1"/>
    <col min="14820" max="14820" width="12.6328125" style="3" customWidth="1"/>
    <col min="14821" max="14821" width="1.6328125" style="3" customWidth="1"/>
    <col min="14822" max="14822" width="9.08984375" style="3" customWidth="1"/>
    <col min="14823" max="14823" width="10.453125" style="3" customWidth="1"/>
    <col min="14824" max="14824" width="9.08984375" style="3" customWidth="1"/>
    <col min="14825" max="14825" width="10.453125" style="3" customWidth="1"/>
    <col min="14826" max="14826" width="9.08984375" style="3" customWidth="1"/>
    <col min="14827" max="14828" width="10.453125" style="3" customWidth="1"/>
    <col min="14829" max="14829" width="0.90625" style="3" customWidth="1"/>
    <col min="14830" max="14830" width="5.6328125" style="3" customWidth="1"/>
    <col min="14831" max="14831" width="9" style="3" customWidth="1"/>
    <col min="14832" max="14832" width="5.6328125" style="3" customWidth="1"/>
    <col min="14833" max="14833" width="9" style="3" customWidth="1"/>
    <col min="14834" max="14834" width="5.6328125" style="3" customWidth="1"/>
    <col min="14835" max="14835" width="9" style="3" customWidth="1"/>
    <col min="14836" max="14836" width="5.6328125" style="3" customWidth="1"/>
    <col min="14837" max="14837" width="9" style="3" customWidth="1"/>
    <col min="14838" max="14838" width="5.6328125" style="3" customWidth="1"/>
    <col min="14839" max="14839" width="9" style="3" customWidth="1"/>
    <col min="14840" max="14840" width="9" style="3"/>
    <col min="14841" max="14841" width="0.90625" style="3" customWidth="1"/>
    <col min="14842" max="14842" width="4.453125" style="3" customWidth="1"/>
    <col min="14843" max="14843" width="9" style="3"/>
    <col min="14844" max="14844" width="11.08984375" style="3" customWidth="1"/>
    <col min="14845" max="14845" width="0.90625" style="3" customWidth="1"/>
    <col min="14846" max="14846" width="4.6328125" style="3" customWidth="1"/>
    <col min="14847" max="14847" width="22.6328125" style="3" customWidth="1"/>
    <col min="14848" max="15067" width="9" style="3"/>
    <col min="15068" max="15068" width="5.7265625" style="3" customWidth="1"/>
    <col min="15069" max="15070" width="29.6328125" style="3" customWidth="1"/>
    <col min="15071" max="15071" width="10.26953125" style="3" customWidth="1"/>
    <col min="15072" max="15072" width="5.7265625" style="3" customWidth="1"/>
    <col min="15073" max="15073" width="13.6328125" style="3" customWidth="1"/>
    <col min="15074" max="15074" width="14.6328125" style="3" customWidth="1"/>
    <col min="15075" max="15075" width="5.08984375" style="3" customWidth="1"/>
    <col min="15076" max="15076" width="12.6328125" style="3" customWidth="1"/>
    <col min="15077" max="15077" width="1.6328125" style="3" customWidth="1"/>
    <col min="15078" max="15078" width="9.08984375" style="3" customWidth="1"/>
    <col min="15079" max="15079" width="10.453125" style="3" customWidth="1"/>
    <col min="15080" max="15080" width="9.08984375" style="3" customWidth="1"/>
    <col min="15081" max="15081" width="10.453125" style="3" customWidth="1"/>
    <col min="15082" max="15082" width="9.08984375" style="3" customWidth="1"/>
    <col min="15083" max="15084" width="10.453125" style="3" customWidth="1"/>
    <col min="15085" max="15085" width="0.90625" style="3" customWidth="1"/>
    <col min="15086" max="15086" width="5.6328125" style="3" customWidth="1"/>
    <col min="15087" max="15087" width="9" style="3" customWidth="1"/>
    <col min="15088" max="15088" width="5.6328125" style="3" customWidth="1"/>
    <col min="15089" max="15089" width="9" style="3" customWidth="1"/>
    <col min="15090" max="15090" width="5.6328125" style="3" customWidth="1"/>
    <col min="15091" max="15091" width="9" style="3" customWidth="1"/>
    <col min="15092" max="15092" width="5.6328125" style="3" customWidth="1"/>
    <col min="15093" max="15093" width="9" style="3" customWidth="1"/>
    <col min="15094" max="15094" width="5.6328125" style="3" customWidth="1"/>
    <col min="15095" max="15095" width="9" style="3" customWidth="1"/>
    <col min="15096" max="15096" width="9" style="3"/>
    <col min="15097" max="15097" width="0.90625" style="3" customWidth="1"/>
    <col min="15098" max="15098" width="4.453125" style="3" customWidth="1"/>
    <col min="15099" max="15099" width="9" style="3"/>
    <col min="15100" max="15100" width="11.08984375" style="3" customWidth="1"/>
    <col min="15101" max="15101" width="0.90625" style="3" customWidth="1"/>
    <col min="15102" max="15102" width="4.6328125" style="3" customWidth="1"/>
    <col min="15103" max="15103" width="22.6328125" style="3" customWidth="1"/>
    <col min="15104" max="15323" width="9" style="3"/>
    <col min="15324" max="15324" width="5.7265625" style="3" customWidth="1"/>
    <col min="15325" max="15326" width="29.6328125" style="3" customWidth="1"/>
    <col min="15327" max="15327" width="10.26953125" style="3" customWidth="1"/>
    <col min="15328" max="15328" width="5.7265625" style="3" customWidth="1"/>
    <col min="15329" max="15329" width="13.6328125" style="3" customWidth="1"/>
    <col min="15330" max="15330" width="14.6328125" style="3" customWidth="1"/>
    <col min="15331" max="15331" width="5.08984375" style="3" customWidth="1"/>
    <col min="15332" max="15332" width="12.6328125" style="3" customWidth="1"/>
    <col min="15333" max="15333" width="1.6328125" style="3" customWidth="1"/>
    <col min="15334" max="15334" width="9.08984375" style="3" customWidth="1"/>
    <col min="15335" max="15335" width="10.453125" style="3" customWidth="1"/>
    <col min="15336" max="15336" width="9.08984375" style="3" customWidth="1"/>
    <col min="15337" max="15337" width="10.453125" style="3" customWidth="1"/>
    <col min="15338" max="15338" width="9.08984375" style="3" customWidth="1"/>
    <col min="15339" max="15340" width="10.453125" style="3" customWidth="1"/>
    <col min="15341" max="15341" width="0.90625" style="3" customWidth="1"/>
    <col min="15342" max="15342" width="5.6328125" style="3" customWidth="1"/>
    <col min="15343" max="15343" width="9" style="3" customWidth="1"/>
    <col min="15344" max="15344" width="5.6328125" style="3" customWidth="1"/>
    <col min="15345" max="15345" width="9" style="3" customWidth="1"/>
    <col min="15346" max="15346" width="5.6328125" style="3" customWidth="1"/>
    <col min="15347" max="15347" width="9" style="3" customWidth="1"/>
    <col min="15348" max="15348" width="5.6328125" style="3" customWidth="1"/>
    <col min="15349" max="15349" width="9" style="3" customWidth="1"/>
    <col min="15350" max="15350" width="5.6328125" style="3" customWidth="1"/>
    <col min="15351" max="15351" width="9" style="3" customWidth="1"/>
    <col min="15352" max="15352" width="9" style="3"/>
    <col min="15353" max="15353" width="0.90625" style="3" customWidth="1"/>
    <col min="15354" max="15354" width="4.453125" style="3" customWidth="1"/>
    <col min="15355" max="15355" width="9" style="3"/>
    <col min="15356" max="15356" width="11.08984375" style="3" customWidth="1"/>
    <col min="15357" max="15357" width="0.90625" style="3" customWidth="1"/>
    <col min="15358" max="15358" width="4.6328125" style="3" customWidth="1"/>
    <col min="15359" max="15359" width="22.6328125" style="3" customWidth="1"/>
    <col min="15360" max="15579" width="9" style="3"/>
    <col min="15580" max="15580" width="5.7265625" style="3" customWidth="1"/>
    <col min="15581" max="15582" width="29.6328125" style="3" customWidth="1"/>
    <col min="15583" max="15583" width="10.26953125" style="3" customWidth="1"/>
    <col min="15584" max="15584" width="5.7265625" style="3" customWidth="1"/>
    <col min="15585" max="15585" width="13.6328125" style="3" customWidth="1"/>
    <col min="15586" max="15586" width="14.6328125" style="3" customWidth="1"/>
    <col min="15587" max="15587" width="5.08984375" style="3" customWidth="1"/>
    <col min="15588" max="15588" width="12.6328125" style="3" customWidth="1"/>
    <col min="15589" max="15589" width="1.6328125" style="3" customWidth="1"/>
    <col min="15590" max="15590" width="9.08984375" style="3" customWidth="1"/>
    <col min="15591" max="15591" width="10.453125" style="3" customWidth="1"/>
    <col min="15592" max="15592" width="9.08984375" style="3" customWidth="1"/>
    <col min="15593" max="15593" width="10.453125" style="3" customWidth="1"/>
    <col min="15594" max="15594" width="9.08984375" style="3" customWidth="1"/>
    <col min="15595" max="15596" width="10.453125" style="3" customWidth="1"/>
    <col min="15597" max="15597" width="0.90625" style="3" customWidth="1"/>
    <col min="15598" max="15598" width="5.6328125" style="3" customWidth="1"/>
    <col min="15599" max="15599" width="9" style="3" customWidth="1"/>
    <col min="15600" max="15600" width="5.6328125" style="3" customWidth="1"/>
    <col min="15601" max="15601" width="9" style="3" customWidth="1"/>
    <col min="15602" max="15602" width="5.6328125" style="3" customWidth="1"/>
    <col min="15603" max="15603" width="9" style="3" customWidth="1"/>
    <col min="15604" max="15604" width="5.6328125" style="3" customWidth="1"/>
    <col min="15605" max="15605" width="9" style="3" customWidth="1"/>
    <col min="15606" max="15606" width="5.6328125" style="3" customWidth="1"/>
    <col min="15607" max="15607" width="9" style="3" customWidth="1"/>
    <col min="15608" max="15608" width="9" style="3"/>
    <col min="15609" max="15609" width="0.90625" style="3" customWidth="1"/>
    <col min="15610" max="15610" width="4.453125" style="3" customWidth="1"/>
    <col min="15611" max="15611" width="9" style="3"/>
    <col min="15612" max="15612" width="11.08984375" style="3" customWidth="1"/>
    <col min="15613" max="15613" width="0.90625" style="3" customWidth="1"/>
    <col min="15614" max="15614" width="4.6328125" style="3" customWidth="1"/>
    <col min="15615" max="15615" width="22.6328125" style="3" customWidth="1"/>
    <col min="15616" max="15835" width="9" style="3"/>
    <col min="15836" max="15836" width="5.7265625" style="3" customWidth="1"/>
    <col min="15837" max="15838" width="29.6328125" style="3" customWidth="1"/>
    <col min="15839" max="15839" width="10.26953125" style="3" customWidth="1"/>
    <col min="15840" max="15840" width="5.7265625" style="3" customWidth="1"/>
    <col min="15841" max="15841" width="13.6328125" style="3" customWidth="1"/>
    <col min="15842" max="15842" width="14.6328125" style="3" customWidth="1"/>
    <col min="15843" max="15843" width="5.08984375" style="3" customWidth="1"/>
    <col min="15844" max="15844" width="12.6328125" style="3" customWidth="1"/>
    <col min="15845" max="15845" width="1.6328125" style="3" customWidth="1"/>
    <col min="15846" max="15846" width="9.08984375" style="3" customWidth="1"/>
    <col min="15847" max="15847" width="10.453125" style="3" customWidth="1"/>
    <col min="15848" max="15848" width="9.08984375" style="3" customWidth="1"/>
    <col min="15849" max="15849" width="10.453125" style="3" customWidth="1"/>
    <col min="15850" max="15850" width="9.08984375" style="3" customWidth="1"/>
    <col min="15851" max="15852" width="10.453125" style="3" customWidth="1"/>
    <col min="15853" max="15853" width="0.90625" style="3" customWidth="1"/>
    <col min="15854" max="15854" width="5.6328125" style="3" customWidth="1"/>
    <col min="15855" max="15855" width="9" style="3" customWidth="1"/>
    <col min="15856" max="15856" width="5.6328125" style="3" customWidth="1"/>
    <col min="15857" max="15857" width="9" style="3" customWidth="1"/>
    <col min="15858" max="15858" width="5.6328125" style="3" customWidth="1"/>
    <col min="15859" max="15859" width="9" style="3" customWidth="1"/>
    <col min="15860" max="15860" width="5.6328125" style="3" customWidth="1"/>
    <col min="15861" max="15861" width="9" style="3" customWidth="1"/>
    <col min="15862" max="15862" width="5.6328125" style="3" customWidth="1"/>
    <col min="15863" max="15863" width="9" style="3" customWidth="1"/>
    <col min="15864" max="15864" width="9" style="3"/>
    <col min="15865" max="15865" width="0.90625" style="3" customWidth="1"/>
    <col min="15866" max="15866" width="4.453125" style="3" customWidth="1"/>
    <col min="15867" max="15867" width="9" style="3"/>
    <col min="15868" max="15868" width="11.08984375" style="3" customWidth="1"/>
    <col min="15869" max="15869" width="0.90625" style="3" customWidth="1"/>
    <col min="15870" max="15870" width="4.6328125" style="3" customWidth="1"/>
    <col min="15871" max="15871" width="22.6328125" style="3" customWidth="1"/>
    <col min="15872" max="16091" width="9" style="3"/>
    <col min="16092" max="16092" width="5.7265625" style="3" customWidth="1"/>
    <col min="16093" max="16094" width="29.6328125" style="3" customWidth="1"/>
    <col min="16095" max="16095" width="10.26953125" style="3" customWidth="1"/>
    <col min="16096" max="16096" width="5.7265625" style="3" customWidth="1"/>
    <col min="16097" max="16097" width="13.6328125" style="3" customWidth="1"/>
    <col min="16098" max="16098" width="14.6328125" style="3" customWidth="1"/>
    <col min="16099" max="16099" width="5.08984375" style="3" customWidth="1"/>
    <col min="16100" max="16100" width="12.6328125" style="3" customWidth="1"/>
    <col min="16101" max="16101" width="1.6328125" style="3" customWidth="1"/>
    <col min="16102" max="16102" width="9.08984375" style="3" customWidth="1"/>
    <col min="16103" max="16103" width="10.453125" style="3" customWidth="1"/>
    <col min="16104" max="16104" width="9.08984375" style="3" customWidth="1"/>
    <col min="16105" max="16105" width="10.453125" style="3" customWidth="1"/>
    <col min="16106" max="16106" width="9.08984375" style="3" customWidth="1"/>
    <col min="16107" max="16108" width="10.453125" style="3" customWidth="1"/>
    <col min="16109" max="16109" width="0.90625" style="3" customWidth="1"/>
    <col min="16110" max="16110" width="5.6328125" style="3" customWidth="1"/>
    <col min="16111" max="16111" width="9" style="3" customWidth="1"/>
    <col min="16112" max="16112" width="5.6328125" style="3" customWidth="1"/>
    <col min="16113" max="16113" width="9" style="3" customWidth="1"/>
    <col min="16114" max="16114" width="5.6328125" style="3" customWidth="1"/>
    <col min="16115" max="16115" width="9" style="3" customWidth="1"/>
    <col min="16116" max="16116" width="5.6328125" style="3" customWidth="1"/>
    <col min="16117" max="16117" width="9" style="3" customWidth="1"/>
    <col min="16118" max="16118" width="5.6328125" style="3" customWidth="1"/>
    <col min="16119" max="16119" width="9" style="3" customWidth="1"/>
    <col min="16120" max="16120" width="9" style="3"/>
    <col min="16121" max="16121" width="0.90625" style="3" customWidth="1"/>
    <col min="16122" max="16122" width="4.453125" style="3" customWidth="1"/>
    <col min="16123" max="16123" width="9" style="3"/>
    <col min="16124" max="16124" width="11.08984375" style="3" customWidth="1"/>
    <col min="16125" max="16125" width="0.90625" style="3" customWidth="1"/>
    <col min="16126" max="16126" width="4.6328125" style="3" customWidth="1"/>
    <col min="16127" max="16127" width="22.6328125" style="3" customWidth="1"/>
    <col min="16128" max="16347" width="9" style="3"/>
    <col min="16348"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'内訳(共通仮設)'!I2+1</f>
        <v>103</v>
      </c>
    </row>
    <row r="3" spans="1:9" s="38" customFormat="1" ht="13.5" customHeight="1">
      <c r="A3" s="54"/>
      <c r="B3" s="55"/>
      <c r="C3" s="55"/>
      <c r="D3" s="55"/>
      <c r="E3" s="56"/>
      <c r="F3" s="57"/>
      <c r="G3" s="57"/>
      <c r="H3" s="384"/>
      <c r="I3" s="385"/>
    </row>
    <row r="4" spans="1:9" s="38" customFormat="1" ht="13.5" customHeight="1">
      <c r="A4" s="59" t="s">
        <v>29</v>
      </c>
      <c r="B4" s="60" t="s">
        <v>58</v>
      </c>
      <c r="C4" s="60" t="s">
        <v>59</v>
      </c>
      <c r="D4" s="60" t="s">
        <v>60</v>
      </c>
      <c r="E4" s="61" t="s">
        <v>32</v>
      </c>
      <c r="F4" s="61" t="s">
        <v>61</v>
      </c>
      <c r="G4" s="61" t="s">
        <v>62</v>
      </c>
      <c r="H4" s="386" t="s">
        <v>63</v>
      </c>
      <c r="I4" s="387"/>
    </row>
    <row r="5" spans="1:9" s="38" customFormat="1" ht="13.5" customHeight="1">
      <c r="A5" s="67"/>
      <c r="B5" s="68"/>
      <c r="C5" s="84"/>
      <c r="D5" s="68"/>
      <c r="E5" s="69"/>
      <c r="F5" s="70"/>
      <c r="G5" s="70"/>
      <c r="H5" s="390"/>
      <c r="I5" s="391"/>
    </row>
    <row r="6" spans="1:9" s="38" customFormat="1" ht="13.5" customHeight="1">
      <c r="A6" s="59" t="s">
        <v>39</v>
      </c>
      <c r="B6" s="76" t="s">
        <v>1004</v>
      </c>
      <c r="C6" s="76"/>
      <c r="D6" s="76"/>
      <c r="E6" s="61"/>
      <c r="F6" s="77"/>
      <c r="G6" s="77"/>
      <c r="H6" s="388"/>
      <c r="I6" s="389"/>
    </row>
    <row r="7" spans="1:9" s="38" customFormat="1" ht="13.5" customHeight="1">
      <c r="A7" s="67"/>
      <c r="B7" s="68"/>
      <c r="C7" s="84"/>
      <c r="D7" s="84"/>
      <c r="E7" s="85"/>
      <c r="F7" s="70"/>
      <c r="G7" s="70"/>
      <c r="H7" s="390"/>
      <c r="I7" s="391"/>
    </row>
    <row r="8" spans="1:9" s="38" customFormat="1" ht="13.5" customHeight="1">
      <c r="A8" s="59" t="s">
        <v>1005</v>
      </c>
      <c r="B8" s="76" t="s">
        <v>1006</v>
      </c>
      <c r="C8" s="76"/>
      <c r="D8" s="76">
        <v>1</v>
      </c>
      <c r="E8" s="61" t="s">
        <v>38</v>
      </c>
      <c r="F8" s="77"/>
      <c r="G8" s="77"/>
      <c r="H8" s="388"/>
      <c r="I8" s="389"/>
    </row>
    <row r="9" spans="1:9" s="38" customFormat="1" ht="13.5" customHeight="1">
      <c r="A9" s="67"/>
      <c r="B9" s="84"/>
      <c r="C9" s="84"/>
      <c r="D9" s="84"/>
      <c r="E9" s="85"/>
      <c r="F9" s="70"/>
      <c r="G9" s="70"/>
      <c r="H9" s="390"/>
      <c r="I9" s="391"/>
    </row>
    <row r="10" spans="1:9" s="38" customFormat="1" ht="13.5" customHeight="1">
      <c r="A10" s="59" t="s">
        <v>53</v>
      </c>
      <c r="B10" s="76" t="s">
        <v>1007</v>
      </c>
      <c r="C10" s="76"/>
      <c r="D10" s="76">
        <v>1</v>
      </c>
      <c r="E10" s="61" t="s">
        <v>38</v>
      </c>
      <c r="F10" s="77"/>
      <c r="G10" s="77"/>
      <c r="H10" s="388"/>
      <c r="I10" s="389"/>
    </row>
    <row r="11" spans="1:9" s="38" customFormat="1" ht="13.5" customHeight="1">
      <c r="A11" s="83"/>
      <c r="B11" s="84"/>
      <c r="C11" s="143"/>
      <c r="D11" s="84"/>
      <c r="E11" s="85"/>
      <c r="F11" s="70"/>
      <c r="G11" s="70"/>
      <c r="H11" s="390"/>
      <c r="I11" s="391"/>
    </row>
    <row r="12" spans="1:9" s="38" customFormat="1" ht="13.5" customHeight="1">
      <c r="A12" s="59" t="s">
        <v>1008</v>
      </c>
      <c r="B12" s="76" t="s">
        <v>1009</v>
      </c>
      <c r="C12" s="109"/>
      <c r="D12" s="76">
        <v>1</v>
      </c>
      <c r="E12" s="61" t="s">
        <v>38</v>
      </c>
      <c r="F12" s="77"/>
      <c r="G12" s="77"/>
      <c r="H12" s="388"/>
      <c r="I12" s="389"/>
    </row>
    <row r="13" spans="1:9" s="38" customFormat="1" ht="13.5" customHeight="1">
      <c r="A13" s="83"/>
      <c r="B13" s="84"/>
      <c r="C13" s="143"/>
      <c r="D13" s="84"/>
      <c r="E13" s="85"/>
      <c r="F13" s="70"/>
      <c r="G13" s="70"/>
      <c r="H13" s="390"/>
      <c r="I13" s="391"/>
    </row>
    <row r="14" spans="1:9" s="38" customFormat="1" ht="13.5" customHeight="1">
      <c r="A14" s="59" t="s">
        <v>1010</v>
      </c>
      <c r="B14" s="76" t="s">
        <v>1011</v>
      </c>
      <c r="C14" s="109"/>
      <c r="D14" s="76">
        <v>1</v>
      </c>
      <c r="E14" s="61" t="s">
        <v>38</v>
      </c>
      <c r="F14" s="77"/>
      <c r="G14" s="77"/>
      <c r="H14" s="388"/>
      <c r="I14" s="389"/>
    </row>
    <row r="15" spans="1:9" s="38" customFormat="1" ht="13.5" customHeight="1">
      <c r="A15" s="83"/>
      <c r="B15" s="84"/>
      <c r="C15" s="143"/>
      <c r="D15" s="84"/>
      <c r="E15" s="85"/>
      <c r="F15" s="70"/>
      <c r="G15" s="70"/>
      <c r="H15" s="390"/>
      <c r="I15" s="391"/>
    </row>
    <row r="16" spans="1:9" s="38" customFormat="1" ht="13.5" customHeight="1">
      <c r="A16" s="59" t="s">
        <v>1526</v>
      </c>
      <c r="B16" s="76" t="s">
        <v>1012</v>
      </c>
      <c r="C16" s="109"/>
      <c r="D16" s="76">
        <v>1</v>
      </c>
      <c r="E16" s="61" t="s">
        <v>38</v>
      </c>
      <c r="F16" s="77"/>
      <c r="G16" s="77"/>
      <c r="H16" s="388"/>
      <c r="I16" s="389"/>
    </row>
    <row r="17" spans="1:9" s="38" customFormat="1" ht="13.5" customHeight="1">
      <c r="A17" s="83"/>
      <c r="B17" s="84"/>
      <c r="C17" s="84"/>
      <c r="D17" s="84"/>
      <c r="E17" s="85"/>
      <c r="F17" s="70"/>
      <c r="G17" s="70"/>
      <c r="H17" s="390"/>
      <c r="I17" s="391"/>
    </row>
    <row r="18" spans="1:9" s="38" customFormat="1" ht="13.5" customHeight="1">
      <c r="A18" s="59"/>
      <c r="B18" s="76"/>
      <c r="C18" s="76"/>
      <c r="D18" s="76"/>
      <c r="E18" s="61"/>
      <c r="F18" s="77"/>
      <c r="G18" s="170"/>
      <c r="H18" s="388"/>
      <c r="I18" s="389"/>
    </row>
    <row r="19" spans="1:9" s="38" customFormat="1" ht="13.5" customHeight="1">
      <c r="A19" s="83"/>
      <c r="B19" s="84"/>
      <c r="C19" s="84"/>
      <c r="D19" s="84"/>
      <c r="E19" s="85"/>
      <c r="F19" s="70"/>
      <c r="G19" s="70"/>
      <c r="H19" s="390"/>
      <c r="I19" s="391"/>
    </row>
    <row r="20" spans="1:9" s="38" customFormat="1" ht="13.5" customHeight="1">
      <c r="A20" s="59"/>
      <c r="B20" s="86" t="s">
        <v>1013</v>
      </c>
      <c r="C20" s="76"/>
      <c r="D20" s="76"/>
      <c r="E20" s="61"/>
      <c r="F20" s="77"/>
      <c r="G20" s="203"/>
      <c r="H20" s="388"/>
      <c r="I20" s="389"/>
    </row>
    <row r="21" spans="1:9" s="38" customFormat="1" ht="13.5" customHeight="1">
      <c r="A21" s="83"/>
      <c r="B21" s="84"/>
      <c r="C21" s="84"/>
      <c r="D21" s="84"/>
      <c r="E21" s="85"/>
      <c r="F21" s="70"/>
      <c r="G21" s="70"/>
      <c r="H21" s="390"/>
      <c r="I21" s="391"/>
    </row>
    <row r="22" spans="1:9" s="38" customFormat="1" ht="13.5" customHeight="1">
      <c r="A22" s="59"/>
      <c r="B22" s="76"/>
      <c r="C22" s="76"/>
      <c r="D22" s="76"/>
      <c r="E22" s="61"/>
      <c r="F22" s="77"/>
      <c r="G22" s="77"/>
      <c r="H22" s="388"/>
      <c r="I22" s="389"/>
    </row>
    <row r="23" spans="1:9" s="38" customFormat="1" ht="13.5" customHeight="1">
      <c r="A23" s="83"/>
      <c r="B23" s="84"/>
      <c r="C23" s="84"/>
      <c r="D23" s="84"/>
      <c r="E23" s="85"/>
      <c r="F23" s="70"/>
      <c r="G23" s="70"/>
      <c r="H23" s="390"/>
      <c r="I23" s="391"/>
    </row>
    <row r="24" spans="1:9" s="38" customFormat="1" ht="13.5" customHeight="1">
      <c r="A24" s="59"/>
      <c r="B24" s="76"/>
      <c r="C24" s="76"/>
      <c r="D24" s="76"/>
      <c r="E24" s="61"/>
      <c r="F24" s="77"/>
      <c r="G24" s="77"/>
      <c r="H24" s="388"/>
      <c r="I24" s="389"/>
    </row>
    <row r="25" spans="1:9" s="38" customFormat="1" ht="13.5" customHeight="1">
      <c r="A25" s="83"/>
      <c r="B25" s="84"/>
      <c r="C25" s="84"/>
      <c r="D25" s="84"/>
      <c r="E25" s="85"/>
      <c r="F25" s="70"/>
      <c r="G25" s="70"/>
      <c r="H25" s="390"/>
      <c r="I25" s="391"/>
    </row>
    <row r="26" spans="1:9" s="38" customFormat="1" ht="13.5" customHeight="1">
      <c r="A26" s="59"/>
      <c r="B26" s="76"/>
      <c r="C26" s="76"/>
      <c r="D26" s="76"/>
      <c r="E26" s="61"/>
      <c r="F26" s="77"/>
      <c r="G26" s="77"/>
      <c r="H26" s="388"/>
      <c r="I26" s="389"/>
    </row>
    <row r="27" spans="1:9" s="38" customFormat="1" ht="13.5" customHeight="1">
      <c r="A27" s="83"/>
      <c r="B27" s="84"/>
      <c r="C27" s="84"/>
      <c r="D27" s="84"/>
      <c r="E27" s="85"/>
      <c r="F27" s="70"/>
      <c r="G27" s="70"/>
      <c r="H27" s="390"/>
      <c r="I27" s="391"/>
    </row>
    <row r="28" spans="1:9" s="38" customFormat="1" ht="13.5" customHeight="1">
      <c r="A28" s="59"/>
      <c r="B28" s="76"/>
      <c r="C28" s="76"/>
      <c r="D28" s="76"/>
      <c r="E28" s="61"/>
      <c r="F28" s="77"/>
      <c r="G28" s="77"/>
      <c r="H28" s="388"/>
      <c r="I28" s="389"/>
    </row>
    <row r="29" spans="1:9" s="38" customFormat="1" ht="13.5" customHeight="1">
      <c r="A29" s="83"/>
      <c r="B29" s="84"/>
      <c r="C29" s="84"/>
      <c r="D29" s="84"/>
      <c r="E29" s="85"/>
      <c r="F29" s="70"/>
      <c r="G29" s="70"/>
      <c r="H29" s="390"/>
      <c r="I29" s="391"/>
    </row>
    <row r="30" spans="1:9" s="38" customFormat="1" ht="13.5" customHeight="1">
      <c r="A30" s="59"/>
      <c r="B30" s="76"/>
      <c r="C30" s="76"/>
      <c r="D30" s="76"/>
      <c r="E30" s="61"/>
      <c r="F30" s="77"/>
      <c r="G30" s="77"/>
      <c r="H30" s="388"/>
      <c r="I30" s="389"/>
    </row>
    <row r="31" spans="1:9" s="38" customFormat="1" ht="13.5" customHeight="1">
      <c r="A31" s="83"/>
      <c r="B31" s="84"/>
      <c r="C31" s="84"/>
      <c r="D31" s="84"/>
      <c r="E31" s="85"/>
      <c r="F31" s="70"/>
      <c r="G31" s="70"/>
      <c r="H31" s="390"/>
      <c r="I31" s="391"/>
    </row>
    <row r="32" spans="1:9" s="38" customFormat="1" ht="13.5" customHeight="1">
      <c r="A32" s="59"/>
      <c r="B32" s="76"/>
      <c r="C32" s="76"/>
      <c r="D32" s="76"/>
      <c r="E32" s="61"/>
      <c r="F32" s="77"/>
      <c r="G32" s="77"/>
      <c r="H32" s="388"/>
      <c r="I32" s="389"/>
    </row>
    <row r="33" spans="1:9" s="38" customFormat="1" ht="13.5" customHeight="1">
      <c r="A33" s="83"/>
      <c r="B33" s="84"/>
      <c r="C33" s="84"/>
      <c r="D33" s="84"/>
      <c r="E33" s="85"/>
      <c r="F33" s="70"/>
      <c r="G33" s="70"/>
      <c r="H33" s="390"/>
      <c r="I33" s="391"/>
    </row>
    <row r="34" spans="1:9" s="38" customFormat="1" ht="13.5" customHeight="1">
      <c r="A34" s="59"/>
      <c r="B34" s="171"/>
      <c r="C34" s="76"/>
      <c r="D34" s="76"/>
      <c r="E34" s="61"/>
      <c r="F34" s="77"/>
      <c r="G34" s="77"/>
      <c r="H34" s="388"/>
      <c r="I34" s="389"/>
    </row>
    <row r="35" spans="1:9" s="38" customFormat="1" ht="13.5" customHeight="1">
      <c r="A35" s="83"/>
      <c r="B35" s="84"/>
      <c r="C35" s="84"/>
      <c r="D35" s="84"/>
      <c r="E35" s="85"/>
      <c r="F35" s="70"/>
      <c r="G35" s="70"/>
      <c r="H35" s="390"/>
      <c r="I35" s="391"/>
    </row>
    <row r="36" spans="1:9" s="38" customFormat="1" ht="13.5" customHeight="1">
      <c r="A36" s="87"/>
      <c r="B36" s="88"/>
      <c r="C36" s="88"/>
      <c r="D36" s="88"/>
      <c r="E36" s="89"/>
      <c r="F36" s="90"/>
      <c r="G36" s="90"/>
      <c r="H36" s="392"/>
      <c r="I36" s="393"/>
    </row>
    <row r="37" spans="1:9" s="38" customFormat="1" ht="13.5" customHeight="1">
      <c r="A37" s="50"/>
      <c r="E37" s="95"/>
      <c r="F37" s="49"/>
      <c r="G37" s="49"/>
    </row>
  </sheetData>
  <mergeCells count="37">
    <mergeCell ref="H35:I35"/>
    <mergeCell ref="H36:I36"/>
    <mergeCell ref="H29:I29"/>
    <mergeCell ref="H30:I30"/>
    <mergeCell ref="H31:I31"/>
    <mergeCell ref="H32:I32"/>
    <mergeCell ref="H33:I33"/>
    <mergeCell ref="H34:I34"/>
    <mergeCell ref="H28:I28"/>
    <mergeCell ref="H17:I17"/>
    <mergeCell ref="H18:I18"/>
    <mergeCell ref="H19:I19"/>
    <mergeCell ref="H20:I20"/>
    <mergeCell ref="H21:I21"/>
    <mergeCell ref="H22:I22"/>
    <mergeCell ref="H23:I23"/>
    <mergeCell ref="H24:I24"/>
    <mergeCell ref="H25:I25"/>
    <mergeCell ref="H26:I26"/>
    <mergeCell ref="H27:I27"/>
    <mergeCell ref="H16:I16"/>
    <mergeCell ref="H5:I5"/>
    <mergeCell ref="H6:I6"/>
    <mergeCell ref="H7:I7"/>
    <mergeCell ref="H8:I8"/>
    <mergeCell ref="H9:I9"/>
    <mergeCell ref="H10:I10"/>
    <mergeCell ref="H11:I11"/>
    <mergeCell ref="H12:I12"/>
    <mergeCell ref="H13:I13"/>
    <mergeCell ref="H14:I14"/>
    <mergeCell ref="H15:I15"/>
    <mergeCell ref="A1:C2"/>
    <mergeCell ref="D1:D2"/>
    <mergeCell ref="E1:F2"/>
    <mergeCell ref="H3:I3"/>
    <mergeCell ref="H4:I4"/>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5C7AC-0AE1-40CC-9F90-05D2D4D276AF}">
  <dimension ref="A1:N37"/>
  <sheetViews>
    <sheetView view="pageBreakPreview" zoomScaleNormal="100" zoomScaleSheetLayoutView="100" workbookViewId="0">
      <selection activeCell="F17" sqref="F17"/>
    </sheetView>
  </sheetViews>
  <sheetFormatPr defaultRowHeight="13"/>
  <cols>
    <col min="1" max="1" width="5.6328125" style="3" customWidth="1"/>
    <col min="2" max="2" width="30.6328125" style="3" customWidth="1"/>
    <col min="3" max="4" width="8.7265625" style="3"/>
    <col min="5" max="5" width="15.6328125" style="3" customWidth="1"/>
    <col min="6" max="7" width="30.6328125" style="3" customWidth="1"/>
    <col min="8" max="8" width="8.7265625" style="3"/>
    <col min="9" max="14" width="10.6328125" style="3" customWidth="1"/>
    <col min="15" max="256" width="8.7265625" style="3"/>
    <col min="257" max="257" width="5.6328125" style="3" customWidth="1"/>
    <col min="258" max="258" width="30.6328125" style="3" customWidth="1"/>
    <col min="259" max="260" width="8.7265625" style="3"/>
    <col min="261" max="261" width="15.6328125" style="3" customWidth="1"/>
    <col min="262" max="263" width="30.6328125" style="3" customWidth="1"/>
    <col min="264" max="264" width="8.7265625" style="3"/>
    <col min="265" max="270" width="10.6328125" style="3" customWidth="1"/>
    <col min="271" max="512" width="8.7265625" style="3"/>
    <col min="513" max="513" width="5.6328125" style="3" customWidth="1"/>
    <col min="514" max="514" width="30.6328125" style="3" customWidth="1"/>
    <col min="515" max="516" width="8.7265625" style="3"/>
    <col min="517" max="517" width="15.6328125" style="3" customWidth="1"/>
    <col min="518" max="519" width="30.6328125" style="3" customWidth="1"/>
    <col min="520" max="520" width="8.7265625" style="3"/>
    <col min="521" max="526" width="10.6328125" style="3" customWidth="1"/>
    <col min="527" max="768" width="8.7265625" style="3"/>
    <col min="769" max="769" width="5.6328125" style="3" customWidth="1"/>
    <col min="770" max="770" width="30.6328125" style="3" customWidth="1"/>
    <col min="771" max="772" width="8.7265625" style="3"/>
    <col min="773" max="773" width="15.6328125" style="3" customWidth="1"/>
    <col min="774" max="775" width="30.6328125" style="3" customWidth="1"/>
    <col min="776" max="776" width="8.7265625" style="3"/>
    <col min="777" max="782" width="10.6328125" style="3" customWidth="1"/>
    <col min="783" max="1024" width="8.7265625" style="3"/>
    <col min="1025" max="1025" width="5.6328125" style="3" customWidth="1"/>
    <col min="1026" max="1026" width="30.6328125" style="3" customWidth="1"/>
    <col min="1027" max="1028" width="8.7265625" style="3"/>
    <col min="1029" max="1029" width="15.6328125" style="3" customWidth="1"/>
    <col min="1030" max="1031" width="30.6328125" style="3" customWidth="1"/>
    <col min="1032" max="1032" width="8.7265625" style="3"/>
    <col min="1033" max="1038" width="10.6328125" style="3" customWidth="1"/>
    <col min="1039" max="1280" width="8.7265625" style="3"/>
    <col min="1281" max="1281" width="5.6328125" style="3" customWidth="1"/>
    <col min="1282" max="1282" width="30.6328125" style="3" customWidth="1"/>
    <col min="1283" max="1284" width="8.7265625" style="3"/>
    <col min="1285" max="1285" width="15.6328125" style="3" customWidth="1"/>
    <col min="1286" max="1287" width="30.6328125" style="3" customWidth="1"/>
    <col min="1288" max="1288" width="8.7265625" style="3"/>
    <col min="1289" max="1294" width="10.6328125" style="3" customWidth="1"/>
    <col min="1295" max="1536" width="8.7265625" style="3"/>
    <col min="1537" max="1537" width="5.6328125" style="3" customWidth="1"/>
    <col min="1538" max="1538" width="30.6328125" style="3" customWidth="1"/>
    <col min="1539" max="1540" width="8.7265625" style="3"/>
    <col min="1541" max="1541" width="15.6328125" style="3" customWidth="1"/>
    <col min="1542" max="1543" width="30.6328125" style="3" customWidth="1"/>
    <col min="1544" max="1544" width="8.7265625" style="3"/>
    <col min="1545" max="1550" width="10.6328125" style="3" customWidth="1"/>
    <col min="1551" max="1792" width="8.7265625" style="3"/>
    <col min="1793" max="1793" width="5.6328125" style="3" customWidth="1"/>
    <col min="1794" max="1794" width="30.6328125" style="3" customWidth="1"/>
    <col min="1795" max="1796" width="8.7265625" style="3"/>
    <col min="1797" max="1797" width="15.6328125" style="3" customWidth="1"/>
    <col min="1798" max="1799" width="30.6328125" style="3" customWidth="1"/>
    <col min="1800" max="1800" width="8.7265625" style="3"/>
    <col min="1801" max="1806" width="10.6328125" style="3" customWidth="1"/>
    <col min="1807" max="2048" width="8.7265625" style="3"/>
    <col min="2049" max="2049" width="5.6328125" style="3" customWidth="1"/>
    <col min="2050" max="2050" width="30.6328125" style="3" customWidth="1"/>
    <col min="2051" max="2052" width="8.7265625" style="3"/>
    <col min="2053" max="2053" width="15.6328125" style="3" customWidth="1"/>
    <col min="2054" max="2055" width="30.6328125" style="3" customWidth="1"/>
    <col min="2056" max="2056" width="8.7265625" style="3"/>
    <col min="2057" max="2062" width="10.6328125" style="3" customWidth="1"/>
    <col min="2063" max="2304" width="8.7265625" style="3"/>
    <col min="2305" max="2305" width="5.6328125" style="3" customWidth="1"/>
    <col min="2306" max="2306" width="30.6328125" style="3" customWidth="1"/>
    <col min="2307" max="2308" width="8.7265625" style="3"/>
    <col min="2309" max="2309" width="15.6328125" style="3" customWidth="1"/>
    <col min="2310" max="2311" width="30.6328125" style="3" customWidth="1"/>
    <col min="2312" max="2312" width="8.7265625" style="3"/>
    <col min="2313" max="2318" width="10.6328125" style="3" customWidth="1"/>
    <col min="2319" max="2560" width="8.7265625" style="3"/>
    <col min="2561" max="2561" width="5.6328125" style="3" customWidth="1"/>
    <col min="2562" max="2562" width="30.6328125" style="3" customWidth="1"/>
    <col min="2563" max="2564" width="8.7265625" style="3"/>
    <col min="2565" max="2565" width="15.6328125" style="3" customWidth="1"/>
    <col min="2566" max="2567" width="30.6328125" style="3" customWidth="1"/>
    <col min="2568" max="2568" width="8.7265625" style="3"/>
    <col min="2569" max="2574" width="10.6328125" style="3" customWidth="1"/>
    <col min="2575" max="2816" width="8.7265625" style="3"/>
    <col min="2817" max="2817" width="5.6328125" style="3" customWidth="1"/>
    <col min="2818" max="2818" width="30.6328125" style="3" customWidth="1"/>
    <col min="2819" max="2820" width="8.7265625" style="3"/>
    <col min="2821" max="2821" width="15.6328125" style="3" customWidth="1"/>
    <col min="2822" max="2823" width="30.6328125" style="3" customWidth="1"/>
    <col min="2824" max="2824" width="8.7265625" style="3"/>
    <col min="2825" max="2830" width="10.6328125" style="3" customWidth="1"/>
    <col min="2831" max="3072" width="8.7265625" style="3"/>
    <col min="3073" max="3073" width="5.6328125" style="3" customWidth="1"/>
    <col min="3074" max="3074" width="30.6328125" style="3" customWidth="1"/>
    <col min="3075" max="3076" width="8.7265625" style="3"/>
    <col min="3077" max="3077" width="15.6328125" style="3" customWidth="1"/>
    <col min="3078" max="3079" width="30.6328125" style="3" customWidth="1"/>
    <col min="3080" max="3080" width="8.7265625" style="3"/>
    <col min="3081" max="3086" width="10.6328125" style="3" customWidth="1"/>
    <col min="3087" max="3328" width="8.7265625" style="3"/>
    <col min="3329" max="3329" width="5.6328125" style="3" customWidth="1"/>
    <col min="3330" max="3330" width="30.6328125" style="3" customWidth="1"/>
    <col min="3331" max="3332" width="8.7265625" style="3"/>
    <col min="3333" max="3333" width="15.6328125" style="3" customWidth="1"/>
    <col min="3334" max="3335" width="30.6328125" style="3" customWidth="1"/>
    <col min="3336" max="3336" width="8.7265625" style="3"/>
    <col min="3337" max="3342" width="10.6328125" style="3" customWidth="1"/>
    <col min="3343" max="3584" width="8.7265625" style="3"/>
    <col min="3585" max="3585" width="5.6328125" style="3" customWidth="1"/>
    <col min="3586" max="3586" width="30.6328125" style="3" customWidth="1"/>
    <col min="3587" max="3588" width="8.7265625" style="3"/>
    <col min="3589" max="3589" width="15.6328125" style="3" customWidth="1"/>
    <col min="3590" max="3591" width="30.6328125" style="3" customWidth="1"/>
    <col min="3592" max="3592" width="8.7265625" style="3"/>
    <col min="3593" max="3598" width="10.6328125" style="3" customWidth="1"/>
    <col min="3599" max="3840" width="8.7265625" style="3"/>
    <col min="3841" max="3841" width="5.6328125" style="3" customWidth="1"/>
    <col min="3842" max="3842" width="30.6328125" style="3" customWidth="1"/>
    <col min="3843" max="3844" width="8.7265625" style="3"/>
    <col min="3845" max="3845" width="15.6328125" style="3" customWidth="1"/>
    <col min="3846" max="3847" width="30.6328125" style="3" customWidth="1"/>
    <col min="3848" max="3848" width="8.7265625" style="3"/>
    <col min="3849" max="3854" width="10.6328125" style="3" customWidth="1"/>
    <col min="3855" max="4096" width="8.7265625" style="3"/>
    <col min="4097" max="4097" width="5.6328125" style="3" customWidth="1"/>
    <col min="4098" max="4098" width="30.6328125" style="3" customWidth="1"/>
    <col min="4099" max="4100" width="8.7265625" style="3"/>
    <col min="4101" max="4101" width="15.6328125" style="3" customWidth="1"/>
    <col min="4102" max="4103" width="30.6328125" style="3" customWidth="1"/>
    <col min="4104" max="4104" width="8.7265625" style="3"/>
    <col min="4105" max="4110" width="10.6328125" style="3" customWidth="1"/>
    <col min="4111" max="4352" width="8.7265625" style="3"/>
    <col min="4353" max="4353" width="5.6328125" style="3" customWidth="1"/>
    <col min="4354" max="4354" width="30.6328125" style="3" customWidth="1"/>
    <col min="4355" max="4356" width="8.7265625" style="3"/>
    <col min="4357" max="4357" width="15.6328125" style="3" customWidth="1"/>
    <col min="4358" max="4359" width="30.6328125" style="3" customWidth="1"/>
    <col min="4360" max="4360" width="8.7265625" style="3"/>
    <col min="4361" max="4366" width="10.6328125" style="3" customWidth="1"/>
    <col min="4367" max="4608" width="8.7265625" style="3"/>
    <col min="4609" max="4609" width="5.6328125" style="3" customWidth="1"/>
    <col min="4610" max="4610" width="30.6328125" style="3" customWidth="1"/>
    <col min="4611" max="4612" width="8.7265625" style="3"/>
    <col min="4613" max="4613" width="15.6328125" style="3" customWidth="1"/>
    <col min="4614" max="4615" width="30.6328125" style="3" customWidth="1"/>
    <col min="4616" max="4616" width="8.7265625" style="3"/>
    <col min="4617" max="4622" width="10.6328125" style="3" customWidth="1"/>
    <col min="4623" max="4864" width="8.7265625" style="3"/>
    <col min="4865" max="4865" width="5.6328125" style="3" customWidth="1"/>
    <col min="4866" max="4866" width="30.6328125" style="3" customWidth="1"/>
    <col min="4867" max="4868" width="8.7265625" style="3"/>
    <col min="4869" max="4869" width="15.6328125" style="3" customWidth="1"/>
    <col min="4870" max="4871" width="30.6328125" style="3" customWidth="1"/>
    <col min="4872" max="4872" width="8.7265625" style="3"/>
    <col min="4873" max="4878" width="10.6328125" style="3" customWidth="1"/>
    <col min="4879" max="5120" width="8.7265625" style="3"/>
    <col min="5121" max="5121" width="5.6328125" style="3" customWidth="1"/>
    <col min="5122" max="5122" width="30.6328125" style="3" customWidth="1"/>
    <col min="5123" max="5124" width="8.7265625" style="3"/>
    <col min="5125" max="5125" width="15.6328125" style="3" customWidth="1"/>
    <col min="5126" max="5127" width="30.6328125" style="3" customWidth="1"/>
    <col min="5128" max="5128" width="8.7265625" style="3"/>
    <col min="5129" max="5134" width="10.6328125" style="3" customWidth="1"/>
    <col min="5135" max="5376" width="8.7265625" style="3"/>
    <col min="5377" max="5377" width="5.6328125" style="3" customWidth="1"/>
    <col min="5378" max="5378" width="30.6328125" style="3" customWidth="1"/>
    <col min="5379" max="5380" width="8.7265625" style="3"/>
    <col min="5381" max="5381" width="15.6328125" style="3" customWidth="1"/>
    <col min="5382" max="5383" width="30.6328125" style="3" customWidth="1"/>
    <col min="5384" max="5384" width="8.7265625" style="3"/>
    <col min="5385" max="5390" width="10.6328125" style="3" customWidth="1"/>
    <col min="5391" max="5632" width="8.7265625" style="3"/>
    <col min="5633" max="5633" width="5.6328125" style="3" customWidth="1"/>
    <col min="5634" max="5634" width="30.6328125" style="3" customWidth="1"/>
    <col min="5635" max="5636" width="8.7265625" style="3"/>
    <col min="5637" max="5637" width="15.6328125" style="3" customWidth="1"/>
    <col min="5638" max="5639" width="30.6328125" style="3" customWidth="1"/>
    <col min="5640" max="5640" width="8.7265625" style="3"/>
    <col min="5641" max="5646" width="10.6328125" style="3" customWidth="1"/>
    <col min="5647" max="5888" width="8.7265625" style="3"/>
    <col min="5889" max="5889" width="5.6328125" style="3" customWidth="1"/>
    <col min="5890" max="5890" width="30.6328125" style="3" customWidth="1"/>
    <col min="5891" max="5892" width="8.7265625" style="3"/>
    <col min="5893" max="5893" width="15.6328125" style="3" customWidth="1"/>
    <col min="5894" max="5895" width="30.6328125" style="3" customWidth="1"/>
    <col min="5896" max="5896" width="8.7265625" style="3"/>
    <col min="5897" max="5902" width="10.6328125" style="3" customWidth="1"/>
    <col min="5903" max="6144" width="8.7265625" style="3"/>
    <col min="6145" max="6145" width="5.6328125" style="3" customWidth="1"/>
    <col min="6146" max="6146" width="30.6328125" style="3" customWidth="1"/>
    <col min="6147" max="6148" width="8.7265625" style="3"/>
    <col min="6149" max="6149" width="15.6328125" style="3" customWidth="1"/>
    <col min="6150" max="6151" width="30.6328125" style="3" customWidth="1"/>
    <col min="6152" max="6152" width="8.7265625" style="3"/>
    <col min="6153" max="6158" width="10.6328125" style="3" customWidth="1"/>
    <col min="6159" max="6400" width="8.7265625" style="3"/>
    <col min="6401" max="6401" width="5.6328125" style="3" customWidth="1"/>
    <col min="6402" max="6402" width="30.6328125" style="3" customWidth="1"/>
    <col min="6403" max="6404" width="8.7265625" style="3"/>
    <col min="6405" max="6405" width="15.6328125" style="3" customWidth="1"/>
    <col min="6406" max="6407" width="30.6328125" style="3" customWidth="1"/>
    <col min="6408" max="6408" width="8.7265625" style="3"/>
    <col min="6409" max="6414" width="10.6328125" style="3" customWidth="1"/>
    <col min="6415" max="6656" width="8.7265625" style="3"/>
    <col min="6657" max="6657" width="5.6328125" style="3" customWidth="1"/>
    <col min="6658" max="6658" width="30.6328125" style="3" customWidth="1"/>
    <col min="6659" max="6660" width="8.7265625" style="3"/>
    <col min="6661" max="6661" width="15.6328125" style="3" customWidth="1"/>
    <col min="6662" max="6663" width="30.6328125" style="3" customWidth="1"/>
    <col min="6664" max="6664" width="8.7265625" style="3"/>
    <col min="6665" max="6670" width="10.6328125" style="3" customWidth="1"/>
    <col min="6671" max="6912" width="8.7265625" style="3"/>
    <col min="6913" max="6913" width="5.6328125" style="3" customWidth="1"/>
    <col min="6914" max="6914" width="30.6328125" style="3" customWidth="1"/>
    <col min="6915" max="6916" width="8.7265625" style="3"/>
    <col min="6917" max="6917" width="15.6328125" style="3" customWidth="1"/>
    <col min="6918" max="6919" width="30.6328125" style="3" customWidth="1"/>
    <col min="6920" max="6920" width="8.7265625" style="3"/>
    <col min="6921" max="6926" width="10.6328125" style="3" customWidth="1"/>
    <col min="6927" max="7168" width="8.7265625" style="3"/>
    <col min="7169" max="7169" width="5.6328125" style="3" customWidth="1"/>
    <col min="7170" max="7170" width="30.6328125" style="3" customWidth="1"/>
    <col min="7171" max="7172" width="8.7265625" style="3"/>
    <col min="7173" max="7173" width="15.6328125" style="3" customWidth="1"/>
    <col min="7174" max="7175" width="30.6328125" style="3" customWidth="1"/>
    <col min="7176" max="7176" width="8.7265625" style="3"/>
    <col min="7177" max="7182" width="10.6328125" style="3" customWidth="1"/>
    <col min="7183" max="7424" width="8.7265625" style="3"/>
    <col min="7425" max="7425" width="5.6328125" style="3" customWidth="1"/>
    <col min="7426" max="7426" width="30.6328125" style="3" customWidth="1"/>
    <col min="7427" max="7428" width="8.7265625" style="3"/>
    <col min="7429" max="7429" width="15.6328125" style="3" customWidth="1"/>
    <col min="7430" max="7431" width="30.6328125" style="3" customWidth="1"/>
    <col min="7432" max="7432" width="8.7265625" style="3"/>
    <col min="7433" max="7438" width="10.6328125" style="3" customWidth="1"/>
    <col min="7439" max="7680" width="8.7265625" style="3"/>
    <col min="7681" max="7681" width="5.6328125" style="3" customWidth="1"/>
    <col min="7682" max="7682" width="30.6328125" style="3" customWidth="1"/>
    <col min="7683" max="7684" width="8.7265625" style="3"/>
    <col min="7685" max="7685" width="15.6328125" style="3" customWidth="1"/>
    <col min="7686" max="7687" width="30.6328125" style="3" customWidth="1"/>
    <col min="7688" max="7688" width="8.7265625" style="3"/>
    <col min="7689" max="7694" width="10.6328125" style="3" customWidth="1"/>
    <col min="7695" max="7936" width="8.7265625" style="3"/>
    <col min="7937" max="7937" width="5.6328125" style="3" customWidth="1"/>
    <col min="7938" max="7938" width="30.6328125" style="3" customWidth="1"/>
    <col min="7939" max="7940" width="8.7265625" style="3"/>
    <col min="7941" max="7941" width="15.6328125" style="3" customWidth="1"/>
    <col min="7942" max="7943" width="30.6328125" style="3" customWidth="1"/>
    <col min="7944" max="7944" width="8.7265625" style="3"/>
    <col min="7945" max="7950" width="10.6328125" style="3" customWidth="1"/>
    <col min="7951" max="8192" width="8.7265625" style="3"/>
    <col min="8193" max="8193" width="5.6328125" style="3" customWidth="1"/>
    <col min="8194" max="8194" width="30.6328125" style="3" customWidth="1"/>
    <col min="8195" max="8196" width="8.7265625" style="3"/>
    <col min="8197" max="8197" width="15.6328125" style="3" customWidth="1"/>
    <col min="8198" max="8199" width="30.6328125" style="3" customWidth="1"/>
    <col min="8200" max="8200" width="8.7265625" style="3"/>
    <col min="8201" max="8206" width="10.6328125" style="3" customWidth="1"/>
    <col min="8207" max="8448" width="8.7265625" style="3"/>
    <col min="8449" max="8449" width="5.6328125" style="3" customWidth="1"/>
    <col min="8450" max="8450" width="30.6328125" style="3" customWidth="1"/>
    <col min="8451" max="8452" width="8.7265625" style="3"/>
    <col min="8453" max="8453" width="15.6328125" style="3" customWidth="1"/>
    <col min="8454" max="8455" width="30.6328125" style="3" customWidth="1"/>
    <col min="8456" max="8456" width="8.7265625" style="3"/>
    <col min="8457" max="8462" width="10.6328125" style="3" customWidth="1"/>
    <col min="8463" max="8704" width="8.7265625" style="3"/>
    <col min="8705" max="8705" width="5.6328125" style="3" customWidth="1"/>
    <col min="8706" max="8706" width="30.6328125" style="3" customWidth="1"/>
    <col min="8707" max="8708" width="8.7265625" style="3"/>
    <col min="8709" max="8709" width="15.6328125" style="3" customWidth="1"/>
    <col min="8710" max="8711" width="30.6328125" style="3" customWidth="1"/>
    <col min="8712" max="8712" width="8.7265625" style="3"/>
    <col min="8713" max="8718" width="10.6328125" style="3" customWidth="1"/>
    <col min="8719" max="8960" width="8.7265625" style="3"/>
    <col min="8961" max="8961" width="5.6328125" style="3" customWidth="1"/>
    <col min="8962" max="8962" width="30.6328125" style="3" customWidth="1"/>
    <col min="8963" max="8964" width="8.7265625" style="3"/>
    <col min="8965" max="8965" width="15.6328125" style="3" customWidth="1"/>
    <col min="8966" max="8967" width="30.6328125" style="3" customWidth="1"/>
    <col min="8968" max="8968" width="8.7265625" style="3"/>
    <col min="8969" max="8974" width="10.6328125" style="3" customWidth="1"/>
    <col min="8975" max="9216" width="8.7265625" style="3"/>
    <col min="9217" max="9217" width="5.6328125" style="3" customWidth="1"/>
    <col min="9218" max="9218" width="30.6328125" style="3" customWidth="1"/>
    <col min="9219" max="9220" width="8.7265625" style="3"/>
    <col min="9221" max="9221" width="15.6328125" style="3" customWidth="1"/>
    <col min="9222" max="9223" width="30.6328125" style="3" customWidth="1"/>
    <col min="9224" max="9224" width="8.7265625" style="3"/>
    <col min="9225" max="9230" width="10.6328125" style="3" customWidth="1"/>
    <col min="9231" max="9472" width="8.7265625" style="3"/>
    <col min="9473" max="9473" width="5.6328125" style="3" customWidth="1"/>
    <col min="9474" max="9474" width="30.6328125" style="3" customWidth="1"/>
    <col min="9475" max="9476" width="8.7265625" style="3"/>
    <col min="9477" max="9477" width="15.6328125" style="3" customWidth="1"/>
    <col min="9478" max="9479" width="30.6328125" style="3" customWidth="1"/>
    <col min="9480" max="9480" width="8.7265625" style="3"/>
    <col min="9481" max="9486" width="10.6328125" style="3" customWidth="1"/>
    <col min="9487" max="9728" width="8.7265625" style="3"/>
    <col min="9729" max="9729" width="5.6328125" style="3" customWidth="1"/>
    <col min="9730" max="9730" width="30.6328125" style="3" customWidth="1"/>
    <col min="9731" max="9732" width="8.7265625" style="3"/>
    <col min="9733" max="9733" width="15.6328125" style="3" customWidth="1"/>
    <col min="9734" max="9735" width="30.6328125" style="3" customWidth="1"/>
    <col min="9736" max="9736" width="8.7265625" style="3"/>
    <col min="9737" max="9742" width="10.6328125" style="3" customWidth="1"/>
    <col min="9743" max="9984" width="8.7265625" style="3"/>
    <col min="9985" max="9985" width="5.6328125" style="3" customWidth="1"/>
    <col min="9986" max="9986" width="30.6328125" style="3" customWidth="1"/>
    <col min="9987" max="9988" width="8.7265625" style="3"/>
    <col min="9989" max="9989" width="15.6328125" style="3" customWidth="1"/>
    <col min="9990" max="9991" width="30.6328125" style="3" customWidth="1"/>
    <col min="9992" max="9992" width="8.7265625" style="3"/>
    <col min="9993" max="9998" width="10.6328125" style="3" customWidth="1"/>
    <col min="9999" max="10240" width="8.7265625" style="3"/>
    <col min="10241" max="10241" width="5.6328125" style="3" customWidth="1"/>
    <col min="10242" max="10242" width="30.6328125" style="3" customWidth="1"/>
    <col min="10243" max="10244" width="8.7265625" style="3"/>
    <col min="10245" max="10245" width="15.6328125" style="3" customWidth="1"/>
    <col min="10246" max="10247" width="30.6328125" style="3" customWidth="1"/>
    <col min="10248" max="10248" width="8.7265625" style="3"/>
    <col min="10249" max="10254" width="10.6328125" style="3" customWidth="1"/>
    <col min="10255" max="10496" width="8.7265625" style="3"/>
    <col min="10497" max="10497" width="5.6328125" style="3" customWidth="1"/>
    <col min="10498" max="10498" width="30.6328125" style="3" customWidth="1"/>
    <col min="10499" max="10500" width="8.7265625" style="3"/>
    <col min="10501" max="10501" width="15.6328125" style="3" customWidth="1"/>
    <col min="10502" max="10503" width="30.6328125" style="3" customWidth="1"/>
    <col min="10504" max="10504" width="8.7265625" style="3"/>
    <col min="10505" max="10510" width="10.6328125" style="3" customWidth="1"/>
    <col min="10511" max="10752" width="8.7265625" style="3"/>
    <col min="10753" max="10753" width="5.6328125" style="3" customWidth="1"/>
    <col min="10754" max="10754" width="30.6328125" style="3" customWidth="1"/>
    <col min="10755" max="10756" width="8.7265625" style="3"/>
    <col min="10757" max="10757" width="15.6328125" style="3" customWidth="1"/>
    <col min="10758" max="10759" width="30.6328125" style="3" customWidth="1"/>
    <col min="10760" max="10760" width="8.7265625" style="3"/>
    <col min="10761" max="10766" width="10.6328125" style="3" customWidth="1"/>
    <col min="10767" max="11008" width="8.7265625" style="3"/>
    <col min="11009" max="11009" width="5.6328125" style="3" customWidth="1"/>
    <col min="11010" max="11010" width="30.6328125" style="3" customWidth="1"/>
    <col min="11011" max="11012" width="8.7265625" style="3"/>
    <col min="11013" max="11013" width="15.6328125" style="3" customWidth="1"/>
    <col min="11014" max="11015" width="30.6328125" style="3" customWidth="1"/>
    <col min="11016" max="11016" width="8.7265625" style="3"/>
    <col min="11017" max="11022" width="10.6328125" style="3" customWidth="1"/>
    <col min="11023" max="11264" width="8.7265625" style="3"/>
    <col min="11265" max="11265" width="5.6328125" style="3" customWidth="1"/>
    <col min="11266" max="11266" width="30.6328125" style="3" customWidth="1"/>
    <col min="11267" max="11268" width="8.7265625" style="3"/>
    <col min="11269" max="11269" width="15.6328125" style="3" customWidth="1"/>
    <col min="11270" max="11271" width="30.6328125" style="3" customWidth="1"/>
    <col min="11272" max="11272" width="8.7265625" style="3"/>
    <col min="11273" max="11278" width="10.6328125" style="3" customWidth="1"/>
    <col min="11279" max="11520" width="8.7265625" style="3"/>
    <col min="11521" max="11521" width="5.6328125" style="3" customWidth="1"/>
    <col min="11522" max="11522" width="30.6328125" style="3" customWidth="1"/>
    <col min="11523" max="11524" width="8.7265625" style="3"/>
    <col min="11525" max="11525" width="15.6328125" style="3" customWidth="1"/>
    <col min="11526" max="11527" width="30.6328125" style="3" customWidth="1"/>
    <col min="11528" max="11528" width="8.7265625" style="3"/>
    <col min="11529" max="11534" width="10.6328125" style="3" customWidth="1"/>
    <col min="11535" max="11776" width="8.7265625" style="3"/>
    <col min="11777" max="11777" width="5.6328125" style="3" customWidth="1"/>
    <col min="11778" max="11778" width="30.6328125" style="3" customWidth="1"/>
    <col min="11779" max="11780" width="8.7265625" style="3"/>
    <col min="11781" max="11781" width="15.6328125" style="3" customWidth="1"/>
    <col min="11782" max="11783" width="30.6328125" style="3" customWidth="1"/>
    <col min="11784" max="11784" width="8.7265625" style="3"/>
    <col min="11785" max="11790" width="10.6328125" style="3" customWidth="1"/>
    <col min="11791" max="12032" width="8.7265625" style="3"/>
    <col min="12033" max="12033" width="5.6328125" style="3" customWidth="1"/>
    <col min="12034" max="12034" width="30.6328125" style="3" customWidth="1"/>
    <col min="12035" max="12036" width="8.7265625" style="3"/>
    <col min="12037" max="12037" width="15.6328125" style="3" customWidth="1"/>
    <col min="12038" max="12039" width="30.6328125" style="3" customWidth="1"/>
    <col min="12040" max="12040" width="8.7265625" style="3"/>
    <col min="12041" max="12046" width="10.6328125" style="3" customWidth="1"/>
    <col min="12047" max="12288" width="8.7265625" style="3"/>
    <col min="12289" max="12289" width="5.6328125" style="3" customWidth="1"/>
    <col min="12290" max="12290" width="30.6328125" style="3" customWidth="1"/>
    <col min="12291" max="12292" width="8.7265625" style="3"/>
    <col min="12293" max="12293" width="15.6328125" style="3" customWidth="1"/>
    <col min="12294" max="12295" width="30.6328125" style="3" customWidth="1"/>
    <col min="12296" max="12296" width="8.7265625" style="3"/>
    <col min="12297" max="12302" width="10.6328125" style="3" customWidth="1"/>
    <col min="12303" max="12544" width="8.7265625" style="3"/>
    <col min="12545" max="12545" width="5.6328125" style="3" customWidth="1"/>
    <col min="12546" max="12546" width="30.6328125" style="3" customWidth="1"/>
    <col min="12547" max="12548" width="8.7265625" style="3"/>
    <col min="12549" max="12549" width="15.6328125" style="3" customWidth="1"/>
    <col min="12550" max="12551" width="30.6328125" style="3" customWidth="1"/>
    <col min="12552" max="12552" width="8.7265625" style="3"/>
    <col min="12553" max="12558" width="10.6328125" style="3" customWidth="1"/>
    <col min="12559" max="12800" width="8.7265625" style="3"/>
    <col min="12801" max="12801" width="5.6328125" style="3" customWidth="1"/>
    <col min="12802" max="12802" width="30.6328125" style="3" customWidth="1"/>
    <col min="12803" max="12804" width="8.7265625" style="3"/>
    <col min="12805" max="12805" width="15.6328125" style="3" customWidth="1"/>
    <col min="12806" max="12807" width="30.6328125" style="3" customWidth="1"/>
    <col min="12808" max="12808" width="8.7265625" style="3"/>
    <col min="12809" max="12814" width="10.6328125" style="3" customWidth="1"/>
    <col min="12815" max="13056" width="8.7265625" style="3"/>
    <col min="13057" max="13057" width="5.6328125" style="3" customWidth="1"/>
    <col min="13058" max="13058" width="30.6328125" style="3" customWidth="1"/>
    <col min="13059" max="13060" width="8.7265625" style="3"/>
    <col min="13061" max="13061" width="15.6328125" style="3" customWidth="1"/>
    <col min="13062" max="13063" width="30.6328125" style="3" customWidth="1"/>
    <col min="13064" max="13064" width="8.7265625" style="3"/>
    <col min="13065" max="13070" width="10.6328125" style="3" customWidth="1"/>
    <col min="13071" max="13312" width="8.7265625" style="3"/>
    <col min="13313" max="13313" width="5.6328125" style="3" customWidth="1"/>
    <col min="13314" max="13314" width="30.6328125" style="3" customWidth="1"/>
    <col min="13315" max="13316" width="8.7265625" style="3"/>
    <col min="13317" max="13317" width="15.6328125" style="3" customWidth="1"/>
    <col min="13318" max="13319" width="30.6328125" style="3" customWidth="1"/>
    <col min="13320" max="13320" width="8.7265625" style="3"/>
    <col min="13321" max="13326" width="10.6328125" style="3" customWidth="1"/>
    <col min="13327" max="13568" width="8.7265625" style="3"/>
    <col min="13569" max="13569" width="5.6328125" style="3" customWidth="1"/>
    <col min="13570" max="13570" width="30.6328125" style="3" customWidth="1"/>
    <col min="13571" max="13572" width="8.7265625" style="3"/>
    <col min="13573" max="13573" width="15.6328125" style="3" customWidth="1"/>
    <col min="13574" max="13575" width="30.6328125" style="3" customWidth="1"/>
    <col min="13576" max="13576" width="8.7265625" style="3"/>
    <col min="13577" max="13582" width="10.6328125" style="3" customWidth="1"/>
    <col min="13583" max="13824" width="8.7265625" style="3"/>
    <col min="13825" max="13825" width="5.6328125" style="3" customWidth="1"/>
    <col min="13826" max="13826" width="30.6328125" style="3" customWidth="1"/>
    <col min="13827" max="13828" width="8.7265625" style="3"/>
    <col min="13829" max="13829" width="15.6328125" style="3" customWidth="1"/>
    <col min="13830" max="13831" width="30.6328125" style="3" customWidth="1"/>
    <col min="13832" max="13832" width="8.7265625" style="3"/>
    <col min="13833" max="13838" width="10.6328125" style="3" customWidth="1"/>
    <col min="13839" max="14080" width="8.7265625" style="3"/>
    <col min="14081" max="14081" width="5.6328125" style="3" customWidth="1"/>
    <col min="14082" max="14082" width="30.6328125" style="3" customWidth="1"/>
    <col min="14083" max="14084" width="8.7265625" style="3"/>
    <col min="14085" max="14085" width="15.6328125" style="3" customWidth="1"/>
    <col min="14086" max="14087" width="30.6328125" style="3" customWidth="1"/>
    <col min="14088" max="14088" width="8.7265625" style="3"/>
    <col min="14089" max="14094" width="10.6328125" style="3" customWidth="1"/>
    <col min="14095" max="14336" width="8.7265625" style="3"/>
    <col min="14337" max="14337" width="5.6328125" style="3" customWidth="1"/>
    <col min="14338" max="14338" width="30.6328125" style="3" customWidth="1"/>
    <col min="14339" max="14340" width="8.7265625" style="3"/>
    <col min="14341" max="14341" width="15.6328125" style="3" customWidth="1"/>
    <col min="14342" max="14343" width="30.6328125" style="3" customWidth="1"/>
    <col min="14344" max="14344" width="8.7265625" style="3"/>
    <col min="14345" max="14350" width="10.6328125" style="3" customWidth="1"/>
    <col min="14351" max="14592" width="8.7265625" style="3"/>
    <col min="14593" max="14593" width="5.6328125" style="3" customWidth="1"/>
    <col min="14594" max="14594" width="30.6328125" style="3" customWidth="1"/>
    <col min="14595" max="14596" width="8.7265625" style="3"/>
    <col min="14597" max="14597" width="15.6328125" style="3" customWidth="1"/>
    <col min="14598" max="14599" width="30.6328125" style="3" customWidth="1"/>
    <col min="14600" max="14600" width="8.7265625" style="3"/>
    <col min="14601" max="14606" width="10.6328125" style="3" customWidth="1"/>
    <col min="14607" max="14848" width="8.7265625" style="3"/>
    <col min="14849" max="14849" width="5.6328125" style="3" customWidth="1"/>
    <col min="14850" max="14850" width="30.6328125" style="3" customWidth="1"/>
    <col min="14851" max="14852" width="8.7265625" style="3"/>
    <col min="14853" max="14853" width="15.6328125" style="3" customWidth="1"/>
    <col min="14854" max="14855" width="30.6328125" style="3" customWidth="1"/>
    <col min="14856" max="14856" width="8.7265625" style="3"/>
    <col min="14857" max="14862" width="10.6328125" style="3" customWidth="1"/>
    <col min="14863" max="15104" width="8.7265625" style="3"/>
    <col min="15105" max="15105" width="5.6328125" style="3" customWidth="1"/>
    <col min="15106" max="15106" width="30.6328125" style="3" customWidth="1"/>
    <col min="15107" max="15108" width="8.7265625" style="3"/>
    <col min="15109" max="15109" width="15.6328125" style="3" customWidth="1"/>
    <col min="15110" max="15111" width="30.6328125" style="3" customWidth="1"/>
    <col min="15112" max="15112" width="8.7265625" style="3"/>
    <col min="15113" max="15118" width="10.6328125" style="3" customWidth="1"/>
    <col min="15119" max="15360" width="8.7265625" style="3"/>
    <col min="15361" max="15361" width="5.6328125" style="3" customWidth="1"/>
    <col min="15362" max="15362" width="30.6328125" style="3" customWidth="1"/>
    <col min="15363" max="15364" width="8.7265625" style="3"/>
    <col min="15365" max="15365" width="15.6328125" style="3" customWidth="1"/>
    <col min="15366" max="15367" width="30.6328125" style="3" customWidth="1"/>
    <col min="15368" max="15368" width="8.7265625" style="3"/>
    <col min="15369" max="15374" width="10.6328125" style="3" customWidth="1"/>
    <col min="15375" max="15616" width="8.7265625" style="3"/>
    <col min="15617" max="15617" width="5.6328125" style="3" customWidth="1"/>
    <col min="15618" max="15618" width="30.6328125" style="3" customWidth="1"/>
    <col min="15619" max="15620" width="8.7265625" style="3"/>
    <col min="15621" max="15621" width="15.6328125" style="3" customWidth="1"/>
    <col min="15622" max="15623" width="30.6328125" style="3" customWidth="1"/>
    <col min="15624" max="15624" width="8.7265625" style="3"/>
    <col min="15625" max="15630" width="10.6328125" style="3" customWidth="1"/>
    <col min="15631" max="15872" width="8.7265625" style="3"/>
    <col min="15873" max="15873" width="5.6328125" style="3" customWidth="1"/>
    <col min="15874" max="15874" width="30.6328125" style="3" customWidth="1"/>
    <col min="15875" max="15876" width="8.7265625" style="3"/>
    <col min="15877" max="15877" width="15.6328125" style="3" customWidth="1"/>
    <col min="15878" max="15879" width="30.6328125" style="3" customWidth="1"/>
    <col min="15880" max="15880" width="8.7265625" style="3"/>
    <col min="15881" max="15886" width="10.6328125" style="3" customWidth="1"/>
    <col min="15887" max="16128" width="8.7265625" style="3"/>
    <col min="16129" max="16129" width="5.6328125" style="3" customWidth="1"/>
    <col min="16130" max="16130" width="30.6328125" style="3" customWidth="1"/>
    <col min="16131" max="16132" width="8.7265625" style="3"/>
    <col min="16133" max="16133" width="15.6328125" style="3" customWidth="1"/>
    <col min="16134" max="16135" width="30.6328125" style="3" customWidth="1"/>
    <col min="16136" max="16136" width="8.7265625" style="3"/>
    <col min="16137" max="16142" width="10.6328125" style="3" customWidth="1"/>
    <col min="16143" max="16384" width="8.7265625" style="3"/>
  </cols>
  <sheetData>
    <row r="1" spans="1:14" ht="30" customHeight="1">
      <c r="A1" s="370" t="str">
        <f>参考内訳書鏡!C2</f>
        <v>瑞浪中学校改修工事（１期）</v>
      </c>
      <c r="B1" s="371"/>
      <c r="C1" s="371"/>
      <c r="D1" s="371"/>
      <c r="E1" s="307"/>
      <c r="F1" s="1"/>
      <c r="G1" s="2" t="s">
        <v>28</v>
      </c>
    </row>
    <row r="2" spans="1:14" s="7" customFormat="1" ht="30" customHeight="1">
      <c r="A2" s="4" t="s">
        <v>29</v>
      </c>
      <c r="B2" s="5" t="s">
        <v>30</v>
      </c>
      <c r="C2" s="5" t="s">
        <v>31</v>
      </c>
      <c r="D2" s="5" t="s">
        <v>32</v>
      </c>
      <c r="E2" s="5" t="s">
        <v>33</v>
      </c>
      <c r="F2" s="5" t="s">
        <v>34</v>
      </c>
      <c r="G2" s="6" t="s">
        <v>35</v>
      </c>
    </row>
    <row r="3" spans="1:14" ht="15" customHeight="1">
      <c r="A3" s="8"/>
      <c r="B3" s="9"/>
      <c r="C3" s="10"/>
      <c r="D3" s="10"/>
      <c r="E3" s="11"/>
      <c r="F3" s="11"/>
      <c r="G3" s="12"/>
    </row>
    <row r="4" spans="1:14" ht="15" customHeight="1">
      <c r="A4" s="13" t="s">
        <v>109</v>
      </c>
      <c r="B4" s="14" t="s">
        <v>1656</v>
      </c>
      <c r="C4" s="15">
        <v>1</v>
      </c>
      <c r="D4" s="15" t="s">
        <v>38</v>
      </c>
      <c r="E4" s="16"/>
      <c r="F4" s="16"/>
      <c r="G4" s="17"/>
    </row>
    <row r="5" spans="1:14" ht="15" customHeight="1">
      <c r="A5" s="8"/>
      <c r="B5" s="9"/>
      <c r="C5" s="10"/>
      <c r="D5" s="10"/>
      <c r="E5" s="11"/>
      <c r="F5" s="18"/>
      <c r="G5" s="12"/>
      <c r="I5" s="372"/>
      <c r="J5" s="372"/>
    </row>
    <row r="6" spans="1:14" ht="15" customHeight="1">
      <c r="A6" s="13"/>
      <c r="B6" s="14" t="s">
        <v>1681</v>
      </c>
      <c r="C6" s="15">
        <v>1</v>
      </c>
      <c r="D6" s="15" t="s">
        <v>38</v>
      </c>
      <c r="E6" s="16"/>
      <c r="F6" s="16"/>
      <c r="G6" s="22"/>
      <c r="I6" s="373"/>
      <c r="J6" s="373"/>
      <c r="K6" s="308"/>
      <c r="L6" s="308"/>
      <c r="M6" s="308"/>
      <c r="N6" s="309"/>
    </row>
    <row r="7" spans="1:14" ht="15" customHeight="1">
      <c r="A7" s="8"/>
      <c r="B7" s="9"/>
      <c r="C7" s="10"/>
      <c r="D7" s="10"/>
      <c r="E7" s="11"/>
      <c r="F7" s="310"/>
      <c r="G7" s="20"/>
      <c r="I7" s="308"/>
      <c r="J7" s="308"/>
      <c r="K7" s="308"/>
      <c r="L7" s="308"/>
      <c r="M7" s="308"/>
      <c r="N7" s="309"/>
    </row>
    <row r="8" spans="1:14" ht="15" customHeight="1">
      <c r="A8" s="13"/>
      <c r="B8" s="14" t="s">
        <v>1682</v>
      </c>
      <c r="C8" s="15">
        <v>1</v>
      </c>
      <c r="D8" s="15" t="s">
        <v>38</v>
      </c>
      <c r="E8" s="16"/>
      <c r="F8" s="21"/>
      <c r="G8" s="22"/>
      <c r="I8" s="308"/>
      <c r="J8" s="311"/>
      <c r="K8" s="308"/>
      <c r="L8" s="312"/>
      <c r="M8" s="308"/>
      <c r="N8" s="309"/>
    </row>
    <row r="9" spans="1:14" ht="15" customHeight="1">
      <c r="A9" s="8"/>
      <c r="B9" s="9"/>
      <c r="C9" s="10"/>
      <c r="D9" s="10"/>
      <c r="E9" s="11"/>
      <c r="F9" s="310"/>
      <c r="G9" s="23"/>
      <c r="I9" s="308"/>
      <c r="J9" s="308"/>
      <c r="K9" s="308"/>
      <c r="L9" s="308"/>
      <c r="M9" s="308"/>
      <c r="N9" s="309"/>
    </row>
    <row r="10" spans="1:14" ht="15" customHeight="1">
      <c r="A10" s="13" t="s">
        <v>1657</v>
      </c>
      <c r="B10" s="14" t="s">
        <v>1658</v>
      </c>
      <c r="C10" s="15">
        <v>1</v>
      </c>
      <c r="D10" s="15" t="s">
        <v>38</v>
      </c>
      <c r="E10" s="16"/>
      <c r="F10" s="21"/>
      <c r="G10" s="24"/>
      <c r="I10" s="308"/>
      <c r="J10" s="311"/>
      <c r="K10" s="308"/>
      <c r="L10" s="312"/>
      <c r="M10" s="308"/>
      <c r="N10" s="309"/>
    </row>
    <row r="11" spans="1:14" ht="15" customHeight="1">
      <c r="A11" s="8"/>
      <c r="B11" s="9"/>
      <c r="C11" s="10"/>
      <c r="D11" s="10"/>
      <c r="E11" s="11"/>
      <c r="F11" s="310"/>
      <c r="G11" s="12"/>
      <c r="I11" s="308"/>
      <c r="J11" s="308"/>
      <c r="K11" s="308"/>
      <c r="L11" s="308"/>
      <c r="M11" s="308"/>
      <c r="N11" s="309"/>
    </row>
    <row r="12" spans="1:14" ht="15" customHeight="1">
      <c r="A12" s="13" t="s">
        <v>1525</v>
      </c>
      <c r="B12" s="14" t="s">
        <v>1659</v>
      </c>
      <c r="C12" s="15">
        <v>1</v>
      </c>
      <c r="D12" s="15" t="s">
        <v>38</v>
      </c>
      <c r="E12" s="16"/>
      <c r="F12" s="21"/>
      <c r="G12" s="313"/>
      <c r="I12" s="308"/>
      <c r="J12" s="311"/>
      <c r="K12" s="308"/>
      <c r="L12" s="312"/>
      <c r="M12" s="308"/>
      <c r="N12" s="309"/>
    </row>
    <row r="13" spans="1:14" ht="15" customHeight="1">
      <c r="A13" s="8"/>
      <c r="B13" s="9"/>
      <c r="C13" s="10"/>
      <c r="D13" s="10"/>
      <c r="E13" s="11"/>
      <c r="F13" s="310"/>
      <c r="G13" s="12"/>
      <c r="I13" s="308"/>
      <c r="J13" s="311"/>
      <c r="K13" s="308"/>
      <c r="L13" s="312"/>
      <c r="M13" s="308"/>
      <c r="N13" s="309"/>
    </row>
    <row r="14" spans="1:14" ht="15" customHeight="1">
      <c r="A14" s="13" t="s">
        <v>1660</v>
      </c>
      <c r="B14" s="14" t="s">
        <v>1661</v>
      </c>
      <c r="C14" s="15">
        <v>1</v>
      </c>
      <c r="D14" s="15" t="s">
        <v>38</v>
      </c>
      <c r="E14" s="16"/>
      <c r="F14" s="21"/>
      <c r="G14" s="313" t="s">
        <v>1662</v>
      </c>
    </row>
    <row r="15" spans="1:14" ht="15" customHeight="1">
      <c r="A15" s="8"/>
      <c r="B15" s="9"/>
      <c r="C15" s="10"/>
      <c r="D15" s="10"/>
      <c r="E15" s="11"/>
      <c r="F15" s="310"/>
      <c r="G15" s="23"/>
    </row>
    <row r="16" spans="1:14" ht="15" customHeight="1">
      <c r="A16" s="13" t="s">
        <v>1663</v>
      </c>
      <c r="B16" s="14" t="s">
        <v>1664</v>
      </c>
      <c r="C16" s="15">
        <v>1</v>
      </c>
      <c r="D16" s="15" t="s">
        <v>38</v>
      </c>
      <c r="E16" s="16"/>
      <c r="F16" s="21"/>
      <c r="G16" s="24"/>
    </row>
    <row r="17" spans="1:9" ht="15" customHeight="1">
      <c r="A17" s="8"/>
      <c r="B17" s="9"/>
      <c r="C17" s="10"/>
      <c r="D17" s="10"/>
      <c r="E17" s="11"/>
      <c r="F17" s="310"/>
      <c r="G17" s="23"/>
    </row>
    <row r="18" spans="1:9" ht="15" customHeight="1">
      <c r="A18" s="13"/>
      <c r="B18" s="314" t="s">
        <v>1683</v>
      </c>
      <c r="C18" s="15">
        <v>1</v>
      </c>
      <c r="D18" s="15" t="s">
        <v>38</v>
      </c>
      <c r="E18" s="16"/>
      <c r="F18" s="21"/>
      <c r="G18" s="313"/>
    </row>
    <row r="19" spans="1:9" ht="15" customHeight="1">
      <c r="A19" s="8"/>
      <c r="B19" s="9"/>
      <c r="C19" s="10"/>
      <c r="D19" s="10"/>
      <c r="E19" s="11"/>
      <c r="F19" s="310"/>
      <c r="G19" s="12"/>
    </row>
    <row r="20" spans="1:9" ht="15" customHeight="1">
      <c r="A20" s="13"/>
      <c r="B20" s="322" t="s">
        <v>1685</v>
      </c>
      <c r="C20" s="15">
        <v>1</v>
      </c>
      <c r="D20" s="15" t="s">
        <v>38</v>
      </c>
      <c r="E20" s="16"/>
      <c r="F20" s="21"/>
      <c r="G20" s="24"/>
      <c r="H20" s="142"/>
      <c r="I20" s="142"/>
    </row>
    <row r="21" spans="1:9" ht="15" customHeight="1">
      <c r="A21" s="8"/>
      <c r="B21" s="9"/>
      <c r="C21" s="10"/>
      <c r="D21" s="10"/>
      <c r="E21" s="11"/>
      <c r="F21" s="310"/>
      <c r="G21" s="23"/>
    </row>
    <row r="22" spans="1:9" ht="15" customHeight="1">
      <c r="A22" s="13" t="s">
        <v>1665</v>
      </c>
      <c r="B22" s="14" t="s">
        <v>1666</v>
      </c>
      <c r="C22" s="15">
        <v>1</v>
      </c>
      <c r="D22" s="15" t="s">
        <v>38</v>
      </c>
      <c r="E22" s="16"/>
      <c r="F22" s="21"/>
      <c r="G22" s="313" t="s">
        <v>1667</v>
      </c>
    </row>
    <row r="23" spans="1:9" ht="15" customHeight="1">
      <c r="A23" s="8"/>
      <c r="B23" s="9"/>
      <c r="C23" s="10"/>
      <c r="D23" s="10"/>
      <c r="E23" s="11"/>
      <c r="F23" s="310"/>
      <c r="G23" s="12"/>
    </row>
    <row r="24" spans="1:9" ht="15" customHeight="1">
      <c r="A24" s="13"/>
      <c r="B24" s="14" t="s">
        <v>1684</v>
      </c>
      <c r="C24" s="15">
        <v>1</v>
      </c>
      <c r="D24" s="15" t="s">
        <v>38</v>
      </c>
      <c r="E24" s="16"/>
      <c r="F24" s="21"/>
      <c r="G24" s="24"/>
    </row>
    <row r="25" spans="1:9" ht="15" customHeight="1">
      <c r="A25" s="8"/>
      <c r="B25" s="9"/>
      <c r="C25" s="10"/>
      <c r="D25" s="10"/>
      <c r="E25" s="11"/>
      <c r="F25" s="310"/>
      <c r="G25" s="12"/>
    </row>
    <row r="26" spans="1:9" ht="15" customHeight="1">
      <c r="A26" s="13" t="s">
        <v>1522</v>
      </c>
      <c r="B26" s="14" t="s">
        <v>1668</v>
      </c>
      <c r="C26" s="15">
        <v>1</v>
      </c>
      <c r="D26" s="15" t="s">
        <v>38</v>
      </c>
      <c r="E26" s="16"/>
      <c r="F26" s="21"/>
      <c r="G26" s="24"/>
    </row>
    <row r="27" spans="1:9" ht="15" customHeight="1">
      <c r="A27" s="8"/>
      <c r="B27" s="9"/>
      <c r="C27" s="10"/>
      <c r="D27" s="10"/>
      <c r="E27" s="11"/>
      <c r="F27" s="310"/>
      <c r="G27" s="20"/>
    </row>
    <row r="28" spans="1:9" ht="15" customHeight="1">
      <c r="A28" s="13" t="s">
        <v>1669</v>
      </c>
      <c r="B28" s="14" t="s">
        <v>1670</v>
      </c>
      <c r="C28" s="15">
        <v>1</v>
      </c>
      <c r="D28" s="15" t="s">
        <v>38</v>
      </c>
      <c r="E28" s="16"/>
      <c r="F28" s="21"/>
      <c r="G28" s="24"/>
    </row>
    <row r="29" spans="1:9" ht="15" customHeight="1">
      <c r="A29" s="8"/>
      <c r="B29" s="9"/>
      <c r="C29" s="10"/>
      <c r="D29" s="10"/>
      <c r="E29" s="11"/>
      <c r="F29" s="19"/>
      <c r="G29" s="20"/>
    </row>
    <row r="30" spans="1:9" ht="15" customHeight="1">
      <c r="A30" s="13" t="s">
        <v>1671</v>
      </c>
      <c r="B30" s="14" t="s">
        <v>1672</v>
      </c>
      <c r="C30" s="15">
        <v>1</v>
      </c>
      <c r="D30" s="15" t="s">
        <v>38</v>
      </c>
      <c r="E30" s="16"/>
      <c r="F30" s="21"/>
      <c r="G30" s="313" t="s">
        <v>1673</v>
      </c>
    </row>
    <row r="31" spans="1:9" ht="15" customHeight="1">
      <c r="A31" s="8"/>
      <c r="B31" s="9"/>
      <c r="C31" s="10"/>
      <c r="D31" s="10"/>
      <c r="E31" s="11"/>
      <c r="F31" s="19"/>
      <c r="G31" s="20"/>
    </row>
    <row r="32" spans="1:9" ht="15" customHeight="1">
      <c r="A32" s="13" t="s">
        <v>1674</v>
      </c>
      <c r="B32" s="14" t="s">
        <v>1675</v>
      </c>
      <c r="C32" s="15">
        <v>1</v>
      </c>
      <c r="D32" s="15" t="s">
        <v>38</v>
      </c>
      <c r="E32" s="16"/>
      <c r="F32" s="21"/>
      <c r="G32" s="22"/>
    </row>
    <row r="33" spans="1:7" ht="15" customHeight="1">
      <c r="A33" s="8"/>
      <c r="B33" s="9"/>
      <c r="C33" s="10"/>
      <c r="D33" s="10"/>
      <c r="E33" s="11"/>
      <c r="F33" s="19"/>
      <c r="G33" s="20"/>
    </row>
    <row r="34" spans="1:7" ht="15" customHeight="1">
      <c r="A34" s="13" t="s">
        <v>1676</v>
      </c>
      <c r="B34" s="14" t="s">
        <v>1677</v>
      </c>
      <c r="C34" s="15">
        <v>1</v>
      </c>
      <c r="D34" s="15" t="s">
        <v>38</v>
      </c>
      <c r="E34" s="16"/>
      <c r="F34" s="21"/>
      <c r="G34" s="22" t="s">
        <v>1678</v>
      </c>
    </row>
    <row r="35" spans="1:7" ht="15" customHeight="1">
      <c r="A35" s="8"/>
      <c r="B35" s="9"/>
      <c r="C35" s="315"/>
      <c r="D35" s="315"/>
      <c r="E35" s="316"/>
      <c r="F35" s="317"/>
      <c r="G35" s="20"/>
    </row>
    <row r="36" spans="1:7" ht="15" customHeight="1">
      <c r="A36" s="25" t="s">
        <v>1679</v>
      </c>
      <c r="B36" s="26" t="s">
        <v>1680</v>
      </c>
      <c r="C36" s="318">
        <v>1</v>
      </c>
      <c r="D36" s="318" t="s">
        <v>38</v>
      </c>
      <c r="E36" s="319"/>
      <c r="F36" s="320"/>
      <c r="G36" s="321"/>
    </row>
    <row r="37" spans="1:7">
      <c r="A37" s="30"/>
      <c r="B37" s="30"/>
      <c r="C37" s="30"/>
      <c r="D37" s="30"/>
      <c r="E37" s="30"/>
      <c r="F37" s="30"/>
      <c r="G37" s="31"/>
    </row>
  </sheetData>
  <mergeCells count="3">
    <mergeCell ref="A1:D1"/>
    <mergeCell ref="I5:J5"/>
    <mergeCell ref="I6:J6"/>
  </mergeCells>
  <phoneticPr fontId="33"/>
  <pageMargins left="1.7716535433070868" right="0.78740157480314965" top="0.98425196850393704" bottom="0.98425196850393704" header="0.51181102362204722" footer="0.51181102362204722"/>
  <pageSetup paperSize="9" scale="82"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dimension ref="A1:I150"/>
  <sheetViews>
    <sheetView showGridLines="0" view="pageBreakPreview" zoomScale="80" zoomScaleNormal="90" zoomScaleSheetLayoutView="80" workbookViewId="0">
      <selection activeCell="H16" sqref="H16:I16"/>
    </sheetView>
  </sheetViews>
  <sheetFormatPr defaultRowHeight="13.5" customHeight="1"/>
  <cols>
    <col min="1" max="1" width="5.7265625" style="3" customWidth="1"/>
    <col min="2" max="3" width="29.6328125" style="3"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7" width="9" style="3"/>
    <col min="228" max="228" width="5.7265625" style="3" customWidth="1"/>
    <col min="229" max="230" width="29.6328125" style="3" customWidth="1"/>
    <col min="231" max="231" width="10.26953125" style="3" customWidth="1"/>
    <col min="232" max="232" width="5.7265625" style="3" customWidth="1"/>
    <col min="233" max="233" width="13.6328125" style="3" customWidth="1"/>
    <col min="234" max="234" width="14.6328125" style="3" customWidth="1"/>
    <col min="235" max="235" width="5.08984375" style="3" customWidth="1"/>
    <col min="236" max="236" width="12.6328125" style="3" customWidth="1"/>
    <col min="237" max="237" width="1.6328125" style="3" customWidth="1"/>
    <col min="238" max="238" width="9.08984375" style="3" customWidth="1"/>
    <col min="239" max="239" width="10.453125" style="3" customWidth="1"/>
    <col min="240" max="240" width="9.08984375" style="3" customWidth="1"/>
    <col min="241" max="241" width="10.453125" style="3" customWidth="1"/>
    <col min="242" max="242" width="9.08984375" style="3" customWidth="1"/>
    <col min="243" max="244" width="10.453125" style="3" customWidth="1"/>
    <col min="245" max="245" width="0.90625" style="3" customWidth="1"/>
    <col min="246" max="246" width="5.6328125" style="3" customWidth="1"/>
    <col min="247" max="247" width="9" style="3" customWidth="1"/>
    <col min="248" max="248" width="5.6328125" style="3" customWidth="1"/>
    <col min="249" max="249" width="9" style="3" customWidth="1"/>
    <col min="250" max="250" width="5.6328125" style="3" customWidth="1"/>
    <col min="251" max="251" width="9" style="3" customWidth="1"/>
    <col min="252" max="252" width="5.6328125" style="3" customWidth="1"/>
    <col min="253" max="253" width="9" style="3" customWidth="1"/>
    <col min="254" max="254" width="5.6328125" style="3" customWidth="1"/>
    <col min="255" max="255" width="9" style="3" customWidth="1"/>
    <col min="256" max="256" width="9" style="3"/>
    <col min="257" max="257" width="0.90625" style="3" customWidth="1"/>
    <col min="258" max="258" width="4.453125" style="3" customWidth="1"/>
    <col min="259" max="259" width="9" style="3"/>
    <col min="260" max="260" width="11.08984375" style="3" customWidth="1"/>
    <col min="261" max="261" width="0.90625" style="3" customWidth="1"/>
    <col min="262" max="262" width="4.6328125" style="3" customWidth="1"/>
    <col min="263" max="263" width="22.6328125" style="3" customWidth="1"/>
    <col min="264" max="483" width="9" style="3"/>
    <col min="484" max="484" width="5.7265625" style="3" customWidth="1"/>
    <col min="485" max="486" width="29.6328125" style="3" customWidth="1"/>
    <col min="487" max="487" width="10.26953125" style="3" customWidth="1"/>
    <col min="488" max="488" width="5.7265625" style="3" customWidth="1"/>
    <col min="489" max="489" width="13.6328125" style="3" customWidth="1"/>
    <col min="490" max="490" width="14.6328125" style="3" customWidth="1"/>
    <col min="491" max="491" width="5.08984375" style="3" customWidth="1"/>
    <col min="492" max="492" width="12.6328125" style="3" customWidth="1"/>
    <col min="493" max="493" width="1.6328125" style="3" customWidth="1"/>
    <col min="494" max="494" width="9.08984375" style="3" customWidth="1"/>
    <col min="495" max="495" width="10.453125" style="3" customWidth="1"/>
    <col min="496" max="496" width="9.08984375" style="3" customWidth="1"/>
    <col min="497" max="497" width="10.453125" style="3" customWidth="1"/>
    <col min="498" max="498" width="9.08984375" style="3" customWidth="1"/>
    <col min="499" max="500" width="10.453125" style="3" customWidth="1"/>
    <col min="501" max="501" width="0.90625" style="3" customWidth="1"/>
    <col min="502" max="502" width="5.6328125" style="3" customWidth="1"/>
    <col min="503" max="503" width="9" style="3" customWidth="1"/>
    <col min="504" max="504" width="5.6328125" style="3" customWidth="1"/>
    <col min="505" max="505" width="9" style="3" customWidth="1"/>
    <col min="506" max="506" width="5.6328125" style="3" customWidth="1"/>
    <col min="507" max="507" width="9" style="3" customWidth="1"/>
    <col min="508" max="508" width="5.6328125" style="3" customWidth="1"/>
    <col min="509" max="509" width="9" style="3" customWidth="1"/>
    <col min="510" max="510" width="5.6328125" style="3" customWidth="1"/>
    <col min="511" max="511" width="9" style="3" customWidth="1"/>
    <col min="512" max="512" width="9" style="3"/>
    <col min="513" max="513" width="0.90625" style="3" customWidth="1"/>
    <col min="514" max="514" width="4.453125" style="3" customWidth="1"/>
    <col min="515" max="515" width="9" style="3"/>
    <col min="516" max="516" width="11.08984375" style="3" customWidth="1"/>
    <col min="517" max="517" width="0.90625" style="3" customWidth="1"/>
    <col min="518" max="518" width="4.6328125" style="3" customWidth="1"/>
    <col min="519" max="519" width="22.6328125" style="3" customWidth="1"/>
    <col min="520" max="739" width="9" style="3"/>
    <col min="740" max="740" width="5.7265625" style="3" customWidth="1"/>
    <col min="741" max="742" width="29.6328125" style="3" customWidth="1"/>
    <col min="743" max="743" width="10.26953125" style="3" customWidth="1"/>
    <col min="744" max="744" width="5.7265625" style="3" customWidth="1"/>
    <col min="745" max="745" width="13.6328125" style="3" customWidth="1"/>
    <col min="746" max="746" width="14.6328125" style="3" customWidth="1"/>
    <col min="747" max="747" width="5.08984375" style="3" customWidth="1"/>
    <col min="748" max="748" width="12.6328125" style="3" customWidth="1"/>
    <col min="749" max="749" width="1.6328125" style="3" customWidth="1"/>
    <col min="750" max="750" width="9.08984375" style="3" customWidth="1"/>
    <col min="751" max="751" width="10.453125" style="3" customWidth="1"/>
    <col min="752" max="752" width="9.08984375" style="3" customWidth="1"/>
    <col min="753" max="753" width="10.453125" style="3" customWidth="1"/>
    <col min="754" max="754" width="9.08984375" style="3" customWidth="1"/>
    <col min="755" max="756" width="10.453125" style="3" customWidth="1"/>
    <col min="757" max="757" width="0.90625" style="3" customWidth="1"/>
    <col min="758" max="758" width="5.6328125" style="3" customWidth="1"/>
    <col min="759" max="759" width="9" style="3" customWidth="1"/>
    <col min="760" max="760" width="5.6328125" style="3" customWidth="1"/>
    <col min="761" max="761" width="9" style="3" customWidth="1"/>
    <col min="762" max="762" width="5.6328125" style="3" customWidth="1"/>
    <col min="763" max="763" width="9" style="3" customWidth="1"/>
    <col min="764" max="764" width="5.6328125" style="3" customWidth="1"/>
    <col min="765" max="765" width="9" style="3" customWidth="1"/>
    <col min="766" max="766" width="5.6328125" style="3" customWidth="1"/>
    <col min="767" max="767" width="9" style="3" customWidth="1"/>
    <col min="768" max="768" width="9" style="3"/>
    <col min="769" max="769" width="0.90625" style="3" customWidth="1"/>
    <col min="770" max="770" width="4.453125" style="3" customWidth="1"/>
    <col min="771" max="771" width="9" style="3"/>
    <col min="772" max="772" width="11.08984375" style="3" customWidth="1"/>
    <col min="773" max="773" width="0.90625" style="3" customWidth="1"/>
    <col min="774" max="774" width="4.6328125" style="3" customWidth="1"/>
    <col min="775" max="775" width="22.6328125" style="3" customWidth="1"/>
    <col min="776" max="995" width="9" style="3"/>
    <col min="996" max="996" width="5.7265625" style="3" customWidth="1"/>
    <col min="997" max="998" width="29.6328125" style="3" customWidth="1"/>
    <col min="999" max="999" width="10.26953125" style="3" customWidth="1"/>
    <col min="1000" max="1000" width="5.7265625" style="3" customWidth="1"/>
    <col min="1001" max="1001" width="13.6328125" style="3" customWidth="1"/>
    <col min="1002" max="1002" width="14.6328125" style="3" customWidth="1"/>
    <col min="1003" max="1003" width="5.08984375" style="3" customWidth="1"/>
    <col min="1004" max="1004" width="12.6328125" style="3" customWidth="1"/>
    <col min="1005" max="1005" width="1.6328125" style="3" customWidth="1"/>
    <col min="1006" max="1006" width="9.08984375" style="3" customWidth="1"/>
    <col min="1007" max="1007" width="10.453125" style="3" customWidth="1"/>
    <col min="1008" max="1008" width="9.08984375" style="3" customWidth="1"/>
    <col min="1009" max="1009" width="10.453125" style="3" customWidth="1"/>
    <col min="1010" max="1010" width="9.08984375" style="3" customWidth="1"/>
    <col min="1011" max="1012" width="10.453125" style="3" customWidth="1"/>
    <col min="1013" max="1013" width="0.90625" style="3" customWidth="1"/>
    <col min="1014" max="1014" width="5.6328125" style="3" customWidth="1"/>
    <col min="1015" max="1015" width="9" style="3" customWidth="1"/>
    <col min="1016" max="1016" width="5.6328125" style="3" customWidth="1"/>
    <col min="1017" max="1017" width="9" style="3" customWidth="1"/>
    <col min="1018" max="1018" width="5.6328125" style="3" customWidth="1"/>
    <col min="1019" max="1019" width="9" style="3" customWidth="1"/>
    <col min="1020" max="1020" width="5.6328125" style="3" customWidth="1"/>
    <col min="1021" max="1021" width="9" style="3" customWidth="1"/>
    <col min="1022" max="1022" width="5.6328125" style="3" customWidth="1"/>
    <col min="1023" max="1023" width="9" style="3" customWidth="1"/>
    <col min="1024" max="1024" width="9" style="3"/>
    <col min="1025" max="1025" width="0.90625" style="3" customWidth="1"/>
    <col min="1026" max="1026" width="4.453125" style="3" customWidth="1"/>
    <col min="1027" max="1027" width="9" style="3"/>
    <col min="1028" max="1028" width="11.08984375" style="3" customWidth="1"/>
    <col min="1029" max="1029" width="0.90625" style="3" customWidth="1"/>
    <col min="1030" max="1030" width="4.6328125" style="3" customWidth="1"/>
    <col min="1031" max="1031" width="22.6328125" style="3" customWidth="1"/>
    <col min="1032" max="1251" width="9" style="3"/>
    <col min="1252" max="1252" width="5.7265625" style="3" customWidth="1"/>
    <col min="1253" max="1254" width="29.6328125" style="3" customWidth="1"/>
    <col min="1255" max="1255" width="10.26953125" style="3" customWidth="1"/>
    <col min="1256" max="1256" width="5.7265625" style="3" customWidth="1"/>
    <col min="1257" max="1257" width="13.6328125" style="3" customWidth="1"/>
    <col min="1258" max="1258" width="14.6328125" style="3" customWidth="1"/>
    <col min="1259" max="1259" width="5.08984375" style="3" customWidth="1"/>
    <col min="1260" max="1260" width="12.6328125" style="3" customWidth="1"/>
    <col min="1261" max="1261" width="1.6328125" style="3" customWidth="1"/>
    <col min="1262" max="1262" width="9.08984375" style="3" customWidth="1"/>
    <col min="1263" max="1263" width="10.453125" style="3" customWidth="1"/>
    <col min="1264" max="1264" width="9.08984375" style="3" customWidth="1"/>
    <col min="1265" max="1265" width="10.453125" style="3" customWidth="1"/>
    <col min="1266" max="1266" width="9.08984375" style="3" customWidth="1"/>
    <col min="1267" max="1268" width="10.453125" style="3" customWidth="1"/>
    <col min="1269" max="1269" width="0.90625" style="3" customWidth="1"/>
    <col min="1270" max="1270" width="5.6328125" style="3" customWidth="1"/>
    <col min="1271" max="1271" width="9" style="3" customWidth="1"/>
    <col min="1272" max="1272" width="5.6328125" style="3" customWidth="1"/>
    <col min="1273" max="1273" width="9" style="3" customWidth="1"/>
    <col min="1274" max="1274" width="5.6328125" style="3" customWidth="1"/>
    <col min="1275" max="1275" width="9" style="3" customWidth="1"/>
    <col min="1276" max="1276" width="5.6328125" style="3" customWidth="1"/>
    <col min="1277" max="1277" width="9" style="3" customWidth="1"/>
    <col min="1278" max="1278" width="5.6328125" style="3" customWidth="1"/>
    <col min="1279" max="1279" width="9" style="3" customWidth="1"/>
    <col min="1280" max="1280" width="9" style="3"/>
    <col min="1281" max="1281" width="0.90625" style="3" customWidth="1"/>
    <col min="1282" max="1282" width="4.453125" style="3" customWidth="1"/>
    <col min="1283" max="1283" width="9" style="3"/>
    <col min="1284" max="1284" width="11.08984375" style="3" customWidth="1"/>
    <col min="1285" max="1285" width="0.90625" style="3" customWidth="1"/>
    <col min="1286" max="1286" width="4.6328125" style="3" customWidth="1"/>
    <col min="1287" max="1287" width="22.6328125" style="3" customWidth="1"/>
    <col min="1288" max="1507" width="9" style="3"/>
    <col min="1508" max="1508" width="5.7265625" style="3" customWidth="1"/>
    <col min="1509" max="1510" width="29.6328125" style="3" customWidth="1"/>
    <col min="1511" max="1511" width="10.26953125" style="3" customWidth="1"/>
    <col min="1512" max="1512" width="5.7265625" style="3" customWidth="1"/>
    <col min="1513" max="1513" width="13.6328125" style="3" customWidth="1"/>
    <col min="1514" max="1514" width="14.6328125" style="3" customWidth="1"/>
    <col min="1515" max="1515" width="5.08984375" style="3" customWidth="1"/>
    <col min="1516" max="1516" width="12.6328125" style="3" customWidth="1"/>
    <col min="1517" max="1517" width="1.6328125" style="3" customWidth="1"/>
    <col min="1518" max="1518" width="9.08984375" style="3" customWidth="1"/>
    <col min="1519" max="1519" width="10.453125" style="3" customWidth="1"/>
    <col min="1520" max="1520" width="9.08984375" style="3" customWidth="1"/>
    <col min="1521" max="1521" width="10.453125" style="3" customWidth="1"/>
    <col min="1522" max="1522" width="9.08984375" style="3" customWidth="1"/>
    <col min="1523" max="1524" width="10.453125" style="3" customWidth="1"/>
    <col min="1525" max="1525" width="0.90625" style="3" customWidth="1"/>
    <col min="1526" max="1526" width="5.6328125" style="3" customWidth="1"/>
    <col min="1527" max="1527" width="9" style="3" customWidth="1"/>
    <col min="1528" max="1528" width="5.6328125" style="3" customWidth="1"/>
    <col min="1529" max="1529" width="9" style="3" customWidth="1"/>
    <col min="1530" max="1530" width="5.6328125" style="3" customWidth="1"/>
    <col min="1531" max="1531" width="9" style="3" customWidth="1"/>
    <col min="1532" max="1532" width="5.6328125" style="3" customWidth="1"/>
    <col min="1533" max="1533" width="9" style="3" customWidth="1"/>
    <col min="1534" max="1534" width="5.6328125" style="3" customWidth="1"/>
    <col min="1535" max="1535" width="9" style="3" customWidth="1"/>
    <col min="1536" max="1536" width="9" style="3"/>
    <col min="1537" max="1537" width="0.90625" style="3" customWidth="1"/>
    <col min="1538" max="1538" width="4.453125" style="3" customWidth="1"/>
    <col min="1539" max="1539" width="9" style="3"/>
    <col min="1540" max="1540" width="11.08984375" style="3" customWidth="1"/>
    <col min="1541" max="1541" width="0.90625" style="3" customWidth="1"/>
    <col min="1542" max="1542" width="4.6328125" style="3" customWidth="1"/>
    <col min="1543" max="1543" width="22.6328125" style="3" customWidth="1"/>
    <col min="1544" max="1763" width="9" style="3"/>
    <col min="1764" max="1764" width="5.7265625" style="3" customWidth="1"/>
    <col min="1765" max="1766" width="29.6328125" style="3" customWidth="1"/>
    <col min="1767" max="1767" width="10.26953125" style="3" customWidth="1"/>
    <col min="1768" max="1768" width="5.7265625" style="3" customWidth="1"/>
    <col min="1769" max="1769" width="13.6328125" style="3" customWidth="1"/>
    <col min="1770" max="1770" width="14.6328125" style="3" customWidth="1"/>
    <col min="1771" max="1771" width="5.08984375" style="3" customWidth="1"/>
    <col min="1772" max="1772" width="12.6328125" style="3" customWidth="1"/>
    <col min="1773" max="1773" width="1.6328125" style="3" customWidth="1"/>
    <col min="1774" max="1774" width="9.08984375" style="3" customWidth="1"/>
    <col min="1775" max="1775" width="10.453125" style="3" customWidth="1"/>
    <col min="1776" max="1776" width="9.08984375" style="3" customWidth="1"/>
    <col min="1777" max="1777" width="10.453125" style="3" customWidth="1"/>
    <col min="1778" max="1778" width="9.08984375" style="3" customWidth="1"/>
    <col min="1779" max="1780" width="10.453125" style="3" customWidth="1"/>
    <col min="1781" max="1781" width="0.90625" style="3" customWidth="1"/>
    <col min="1782" max="1782" width="5.6328125" style="3" customWidth="1"/>
    <col min="1783" max="1783" width="9" style="3" customWidth="1"/>
    <col min="1784" max="1784" width="5.6328125" style="3" customWidth="1"/>
    <col min="1785" max="1785" width="9" style="3" customWidth="1"/>
    <col min="1786" max="1786" width="5.6328125" style="3" customWidth="1"/>
    <col min="1787" max="1787" width="9" style="3" customWidth="1"/>
    <col min="1788" max="1788" width="5.6328125" style="3" customWidth="1"/>
    <col min="1789" max="1789" width="9" style="3" customWidth="1"/>
    <col min="1790" max="1790" width="5.6328125" style="3" customWidth="1"/>
    <col min="1791" max="1791" width="9" style="3" customWidth="1"/>
    <col min="1792" max="1792" width="9" style="3"/>
    <col min="1793" max="1793" width="0.90625" style="3" customWidth="1"/>
    <col min="1794" max="1794" width="4.453125" style="3" customWidth="1"/>
    <col min="1795" max="1795" width="9" style="3"/>
    <col min="1796" max="1796" width="11.08984375" style="3" customWidth="1"/>
    <col min="1797" max="1797" width="0.90625" style="3" customWidth="1"/>
    <col min="1798" max="1798" width="4.6328125" style="3" customWidth="1"/>
    <col min="1799" max="1799" width="22.6328125" style="3" customWidth="1"/>
    <col min="1800" max="2019" width="9" style="3"/>
    <col min="2020" max="2020" width="5.7265625" style="3" customWidth="1"/>
    <col min="2021" max="2022" width="29.6328125" style="3" customWidth="1"/>
    <col min="2023" max="2023" width="10.26953125" style="3" customWidth="1"/>
    <col min="2024" max="2024" width="5.7265625" style="3" customWidth="1"/>
    <col min="2025" max="2025" width="13.6328125" style="3" customWidth="1"/>
    <col min="2026" max="2026" width="14.6328125" style="3" customWidth="1"/>
    <col min="2027" max="2027" width="5.08984375" style="3" customWidth="1"/>
    <col min="2028" max="2028" width="12.6328125" style="3" customWidth="1"/>
    <col min="2029" max="2029" width="1.6328125" style="3" customWidth="1"/>
    <col min="2030" max="2030" width="9.08984375" style="3" customWidth="1"/>
    <col min="2031" max="2031" width="10.453125" style="3" customWidth="1"/>
    <col min="2032" max="2032" width="9.08984375" style="3" customWidth="1"/>
    <col min="2033" max="2033" width="10.453125" style="3" customWidth="1"/>
    <col min="2034" max="2034" width="9.08984375" style="3" customWidth="1"/>
    <col min="2035" max="2036" width="10.453125" style="3" customWidth="1"/>
    <col min="2037" max="2037" width="0.90625" style="3" customWidth="1"/>
    <col min="2038" max="2038" width="5.6328125" style="3" customWidth="1"/>
    <col min="2039" max="2039" width="9" style="3" customWidth="1"/>
    <col min="2040" max="2040" width="5.6328125" style="3" customWidth="1"/>
    <col min="2041" max="2041" width="9" style="3" customWidth="1"/>
    <col min="2042" max="2042" width="5.6328125" style="3" customWidth="1"/>
    <col min="2043" max="2043" width="9" style="3" customWidth="1"/>
    <col min="2044" max="2044" width="5.6328125" style="3" customWidth="1"/>
    <col min="2045" max="2045" width="9" style="3" customWidth="1"/>
    <col min="2046" max="2046" width="5.6328125" style="3" customWidth="1"/>
    <col min="2047" max="2047" width="9" style="3" customWidth="1"/>
    <col min="2048" max="2048" width="9" style="3"/>
    <col min="2049" max="2049" width="0.90625" style="3" customWidth="1"/>
    <col min="2050" max="2050" width="4.453125" style="3" customWidth="1"/>
    <col min="2051" max="2051" width="9" style="3"/>
    <col min="2052" max="2052" width="11.08984375" style="3" customWidth="1"/>
    <col min="2053" max="2053" width="0.90625" style="3" customWidth="1"/>
    <col min="2054" max="2054" width="4.6328125" style="3" customWidth="1"/>
    <col min="2055" max="2055" width="22.6328125" style="3" customWidth="1"/>
    <col min="2056" max="2275" width="9" style="3"/>
    <col min="2276" max="2276" width="5.7265625" style="3" customWidth="1"/>
    <col min="2277" max="2278" width="29.6328125" style="3" customWidth="1"/>
    <col min="2279" max="2279" width="10.26953125" style="3" customWidth="1"/>
    <col min="2280" max="2280" width="5.7265625" style="3" customWidth="1"/>
    <col min="2281" max="2281" width="13.6328125" style="3" customWidth="1"/>
    <col min="2282" max="2282" width="14.6328125" style="3" customWidth="1"/>
    <col min="2283" max="2283" width="5.08984375" style="3" customWidth="1"/>
    <col min="2284" max="2284" width="12.6328125" style="3" customWidth="1"/>
    <col min="2285" max="2285" width="1.6328125" style="3" customWidth="1"/>
    <col min="2286" max="2286" width="9.08984375" style="3" customWidth="1"/>
    <col min="2287" max="2287" width="10.453125" style="3" customWidth="1"/>
    <col min="2288" max="2288" width="9.08984375" style="3" customWidth="1"/>
    <col min="2289" max="2289" width="10.453125" style="3" customWidth="1"/>
    <col min="2290" max="2290" width="9.08984375" style="3" customWidth="1"/>
    <col min="2291" max="2292" width="10.453125" style="3" customWidth="1"/>
    <col min="2293" max="2293" width="0.90625" style="3" customWidth="1"/>
    <col min="2294" max="2294" width="5.6328125" style="3" customWidth="1"/>
    <col min="2295" max="2295" width="9" style="3" customWidth="1"/>
    <col min="2296" max="2296" width="5.6328125" style="3" customWidth="1"/>
    <col min="2297" max="2297" width="9" style="3" customWidth="1"/>
    <col min="2298" max="2298" width="5.6328125" style="3" customWidth="1"/>
    <col min="2299" max="2299" width="9" style="3" customWidth="1"/>
    <col min="2300" max="2300" width="5.6328125" style="3" customWidth="1"/>
    <col min="2301" max="2301" width="9" style="3" customWidth="1"/>
    <col min="2302" max="2302" width="5.6328125" style="3" customWidth="1"/>
    <col min="2303" max="2303" width="9" style="3" customWidth="1"/>
    <col min="2304" max="2304" width="9" style="3"/>
    <col min="2305" max="2305" width="0.90625" style="3" customWidth="1"/>
    <col min="2306" max="2306" width="4.453125" style="3" customWidth="1"/>
    <col min="2307" max="2307" width="9" style="3"/>
    <col min="2308" max="2308" width="11.08984375" style="3" customWidth="1"/>
    <col min="2309" max="2309" width="0.90625" style="3" customWidth="1"/>
    <col min="2310" max="2310" width="4.6328125" style="3" customWidth="1"/>
    <col min="2311" max="2311" width="22.6328125" style="3" customWidth="1"/>
    <col min="2312" max="2531" width="9" style="3"/>
    <col min="2532" max="2532" width="5.7265625" style="3" customWidth="1"/>
    <col min="2533" max="2534" width="29.6328125" style="3" customWidth="1"/>
    <col min="2535" max="2535" width="10.26953125" style="3" customWidth="1"/>
    <col min="2536" max="2536" width="5.7265625" style="3" customWidth="1"/>
    <col min="2537" max="2537" width="13.6328125" style="3" customWidth="1"/>
    <col min="2538" max="2538" width="14.6328125" style="3" customWidth="1"/>
    <col min="2539" max="2539" width="5.08984375" style="3" customWidth="1"/>
    <col min="2540" max="2540" width="12.6328125" style="3" customWidth="1"/>
    <col min="2541" max="2541" width="1.6328125" style="3" customWidth="1"/>
    <col min="2542" max="2542" width="9.08984375" style="3" customWidth="1"/>
    <col min="2543" max="2543" width="10.453125" style="3" customWidth="1"/>
    <col min="2544" max="2544" width="9.08984375" style="3" customWidth="1"/>
    <col min="2545" max="2545" width="10.453125" style="3" customWidth="1"/>
    <col min="2546" max="2546" width="9.08984375" style="3" customWidth="1"/>
    <col min="2547" max="2548" width="10.453125" style="3" customWidth="1"/>
    <col min="2549" max="2549" width="0.90625" style="3" customWidth="1"/>
    <col min="2550" max="2550" width="5.6328125" style="3" customWidth="1"/>
    <col min="2551" max="2551" width="9" style="3" customWidth="1"/>
    <col min="2552" max="2552" width="5.6328125" style="3" customWidth="1"/>
    <col min="2553" max="2553" width="9" style="3" customWidth="1"/>
    <col min="2554" max="2554" width="5.6328125" style="3" customWidth="1"/>
    <col min="2555" max="2555" width="9" style="3" customWidth="1"/>
    <col min="2556" max="2556" width="5.6328125" style="3" customWidth="1"/>
    <col min="2557" max="2557" width="9" style="3" customWidth="1"/>
    <col min="2558" max="2558" width="5.6328125" style="3" customWidth="1"/>
    <col min="2559" max="2559" width="9" style="3" customWidth="1"/>
    <col min="2560" max="2560" width="9" style="3"/>
    <col min="2561" max="2561" width="0.90625" style="3" customWidth="1"/>
    <col min="2562" max="2562" width="4.453125" style="3" customWidth="1"/>
    <col min="2563" max="2563" width="9" style="3"/>
    <col min="2564" max="2564" width="11.08984375" style="3" customWidth="1"/>
    <col min="2565" max="2565" width="0.90625" style="3" customWidth="1"/>
    <col min="2566" max="2566" width="4.6328125" style="3" customWidth="1"/>
    <col min="2567" max="2567" width="22.6328125" style="3" customWidth="1"/>
    <col min="2568" max="2787" width="9" style="3"/>
    <col min="2788" max="2788" width="5.7265625" style="3" customWidth="1"/>
    <col min="2789" max="2790" width="29.6328125" style="3" customWidth="1"/>
    <col min="2791" max="2791" width="10.26953125" style="3" customWidth="1"/>
    <col min="2792" max="2792" width="5.7265625" style="3" customWidth="1"/>
    <col min="2793" max="2793" width="13.6328125" style="3" customWidth="1"/>
    <col min="2794" max="2794" width="14.6328125" style="3" customWidth="1"/>
    <col min="2795" max="2795" width="5.08984375" style="3" customWidth="1"/>
    <col min="2796" max="2796" width="12.6328125" style="3" customWidth="1"/>
    <col min="2797" max="2797" width="1.6328125" style="3" customWidth="1"/>
    <col min="2798" max="2798" width="9.08984375" style="3" customWidth="1"/>
    <col min="2799" max="2799" width="10.453125" style="3" customWidth="1"/>
    <col min="2800" max="2800" width="9.08984375" style="3" customWidth="1"/>
    <col min="2801" max="2801" width="10.453125" style="3" customWidth="1"/>
    <col min="2802" max="2802" width="9.08984375" style="3" customWidth="1"/>
    <col min="2803" max="2804" width="10.453125" style="3" customWidth="1"/>
    <col min="2805" max="2805" width="0.90625" style="3" customWidth="1"/>
    <col min="2806" max="2806" width="5.6328125" style="3" customWidth="1"/>
    <col min="2807" max="2807" width="9" style="3" customWidth="1"/>
    <col min="2808" max="2808" width="5.6328125" style="3" customWidth="1"/>
    <col min="2809" max="2809" width="9" style="3" customWidth="1"/>
    <col min="2810" max="2810" width="5.6328125" style="3" customWidth="1"/>
    <col min="2811" max="2811" width="9" style="3" customWidth="1"/>
    <col min="2812" max="2812" width="5.6328125" style="3" customWidth="1"/>
    <col min="2813" max="2813" width="9" style="3" customWidth="1"/>
    <col min="2814" max="2814" width="5.6328125" style="3" customWidth="1"/>
    <col min="2815" max="2815" width="9" style="3" customWidth="1"/>
    <col min="2816" max="2816" width="9" style="3"/>
    <col min="2817" max="2817" width="0.90625" style="3" customWidth="1"/>
    <col min="2818" max="2818" width="4.453125" style="3" customWidth="1"/>
    <col min="2819" max="2819" width="9" style="3"/>
    <col min="2820" max="2820" width="11.08984375" style="3" customWidth="1"/>
    <col min="2821" max="2821" width="0.90625" style="3" customWidth="1"/>
    <col min="2822" max="2822" width="4.6328125" style="3" customWidth="1"/>
    <col min="2823" max="2823" width="22.6328125" style="3" customWidth="1"/>
    <col min="2824" max="3043" width="9" style="3"/>
    <col min="3044" max="3044" width="5.7265625" style="3" customWidth="1"/>
    <col min="3045" max="3046" width="29.6328125" style="3" customWidth="1"/>
    <col min="3047" max="3047" width="10.26953125" style="3" customWidth="1"/>
    <col min="3048" max="3048" width="5.7265625" style="3" customWidth="1"/>
    <col min="3049" max="3049" width="13.6328125" style="3" customWidth="1"/>
    <col min="3050" max="3050" width="14.6328125" style="3" customWidth="1"/>
    <col min="3051" max="3051" width="5.08984375" style="3" customWidth="1"/>
    <col min="3052" max="3052" width="12.6328125" style="3" customWidth="1"/>
    <col min="3053" max="3053" width="1.6328125" style="3" customWidth="1"/>
    <col min="3054" max="3054" width="9.08984375" style="3" customWidth="1"/>
    <col min="3055" max="3055" width="10.453125" style="3" customWidth="1"/>
    <col min="3056" max="3056" width="9.08984375" style="3" customWidth="1"/>
    <col min="3057" max="3057" width="10.453125" style="3" customWidth="1"/>
    <col min="3058" max="3058" width="9.08984375" style="3" customWidth="1"/>
    <col min="3059" max="3060" width="10.453125" style="3" customWidth="1"/>
    <col min="3061" max="3061" width="0.90625" style="3" customWidth="1"/>
    <col min="3062" max="3062" width="5.6328125" style="3" customWidth="1"/>
    <col min="3063" max="3063" width="9" style="3" customWidth="1"/>
    <col min="3064" max="3064" width="5.6328125" style="3" customWidth="1"/>
    <col min="3065" max="3065" width="9" style="3" customWidth="1"/>
    <col min="3066" max="3066" width="5.6328125" style="3" customWidth="1"/>
    <col min="3067" max="3067" width="9" style="3" customWidth="1"/>
    <col min="3068" max="3068" width="5.6328125" style="3" customWidth="1"/>
    <col min="3069" max="3069" width="9" style="3" customWidth="1"/>
    <col min="3070" max="3070" width="5.6328125" style="3" customWidth="1"/>
    <col min="3071" max="3071" width="9" style="3" customWidth="1"/>
    <col min="3072" max="3072" width="9" style="3"/>
    <col min="3073" max="3073" width="0.90625" style="3" customWidth="1"/>
    <col min="3074" max="3074" width="4.453125" style="3" customWidth="1"/>
    <col min="3075" max="3075" width="9" style="3"/>
    <col min="3076" max="3076" width="11.08984375" style="3" customWidth="1"/>
    <col min="3077" max="3077" width="0.90625" style="3" customWidth="1"/>
    <col min="3078" max="3078" width="4.6328125" style="3" customWidth="1"/>
    <col min="3079" max="3079" width="22.6328125" style="3" customWidth="1"/>
    <col min="3080" max="3299" width="9" style="3"/>
    <col min="3300" max="3300" width="5.7265625" style="3" customWidth="1"/>
    <col min="3301" max="3302" width="29.6328125" style="3" customWidth="1"/>
    <col min="3303" max="3303" width="10.26953125" style="3" customWidth="1"/>
    <col min="3304" max="3304" width="5.7265625" style="3" customWidth="1"/>
    <col min="3305" max="3305" width="13.6328125" style="3" customWidth="1"/>
    <col min="3306" max="3306" width="14.6328125" style="3" customWidth="1"/>
    <col min="3307" max="3307" width="5.08984375" style="3" customWidth="1"/>
    <col min="3308" max="3308" width="12.6328125" style="3" customWidth="1"/>
    <col min="3309" max="3309" width="1.6328125" style="3" customWidth="1"/>
    <col min="3310" max="3310" width="9.08984375" style="3" customWidth="1"/>
    <col min="3311" max="3311" width="10.453125" style="3" customWidth="1"/>
    <col min="3312" max="3312" width="9.08984375" style="3" customWidth="1"/>
    <col min="3313" max="3313" width="10.453125" style="3" customWidth="1"/>
    <col min="3314" max="3314" width="9.08984375" style="3" customWidth="1"/>
    <col min="3315" max="3316" width="10.453125" style="3" customWidth="1"/>
    <col min="3317" max="3317" width="0.90625" style="3" customWidth="1"/>
    <col min="3318" max="3318" width="5.6328125" style="3" customWidth="1"/>
    <col min="3319" max="3319" width="9" style="3" customWidth="1"/>
    <col min="3320" max="3320" width="5.6328125" style="3" customWidth="1"/>
    <col min="3321" max="3321" width="9" style="3" customWidth="1"/>
    <col min="3322" max="3322" width="5.6328125" style="3" customWidth="1"/>
    <col min="3323" max="3323" width="9" style="3" customWidth="1"/>
    <col min="3324" max="3324" width="5.6328125" style="3" customWidth="1"/>
    <col min="3325" max="3325" width="9" style="3" customWidth="1"/>
    <col min="3326" max="3326" width="5.6328125" style="3" customWidth="1"/>
    <col min="3327" max="3327" width="9" style="3" customWidth="1"/>
    <col min="3328" max="3328" width="9" style="3"/>
    <col min="3329" max="3329" width="0.90625" style="3" customWidth="1"/>
    <col min="3330" max="3330" width="4.453125" style="3" customWidth="1"/>
    <col min="3331" max="3331" width="9" style="3"/>
    <col min="3332" max="3332" width="11.08984375" style="3" customWidth="1"/>
    <col min="3333" max="3333" width="0.90625" style="3" customWidth="1"/>
    <col min="3334" max="3334" width="4.6328125" style="3" customWidth="1"/>
    <col min="3335" max="3335" width="22.6328125" style="3" customWidth="1"/>
    <col min="3336" max="3555" width="9" style="3"/>
    <col min="3556" max="3556" width="5.7265625" style="3" customWidth="1"/>
    <col min="3557" max="3558" width="29.6328125" style="3" customWidth="1"/>
    <col min="3559" max="3559" width="10.26953125" style="3" customWidth="1"/>
    <col min="3560" max="3560" width="5.7265625" style="3" customWidth="1"/>
    <col min="3561" max="3561" width="13.6328125" style="3" customWidth="1"/>
    <col min="3562" max="3562" width="14.6328125" style="3" customWidth="1"/>
    <col min="3563" max="3563" width="5.08984375" style="3" customWidth="1"/>
    <col min="3564" max="3564" width="12.6328125" style="3" customWidth="1"/>
    <col min="3565" max="3565" width="1.6328125" style="3" customWidth="1"/>
    <col min="3566" max="3566" width="9.08984375" style="3" customWidth="1"/>
    <col min="3567" max="3567" width="10.453125" style="3" customWidth="1"/>
    <col min="3568" max="3568" width="9.08984375" style="3" customWidth="1"/>
    <col min="3569" max="3569" width="10.453125" style="3" customWidth="1"/>
    <col min="3570" max="3570" width="9.08984375" style="3" customWidth="1"/>
    <col min="3571" max="3572" width="10.453125" style="3" customWidth="1"/>
    <col min="3573" max="3573" width="0.90625" style="3" customWidth="1"/>
    <col min="3574" max="3574" width="5.6328125" style="3" customWidth="1"/>
    <col min="3575" max="3575" width="9" style="3" customWidth="1"/>
    <col min="3576" max="3576" width="5.6328125" style="3" customWidth="1"/>
    <col min="3577" max="3577" width="9" style="3" customWidth="1"/>
    <col min="3578" max="3578" width="5.6328125" style="3" customWidth="1"/>
    <col min="3579" max="3579" width="9" style="3" customWidth="1"/>
    <col min="3580" max="3580" width="5.6328125" style="3" customWidth="1"/>
    <col min="3581" max="3581" width="9" style="3" customWidth="1"/>
    <col min="3582" max="3582" width="5.6328125" style="3" customWidth="1"/>
    <col min="3583" max="3583" width="9" style="3" customWidth="1"/>
    <col min="3584" max="3584" width="9" style="3"/>
    <col min="3585" max="3585" width="0.90625" style="3" customWidth="1"/>
    <col min="3586" max="3586" width="4.453125" style="3" customWidth="1"/>
    <col min="3587" max="3587" width="9" style="3"/>
    <col min="3588" max="3588" width="11.08984375" style="3" customWidth="1"/>
    <col min="3589" max="3589" width="0.90625" style="3" customWidth="1"/>
    <col min="3590" max="3590" width="4.6328125" style="3" customWidth="1"/>
    <col min="3591" max="3591" width="22.6328125" style="3" customWidth="1"/>
    <col min="3592" max="3811" width="9" style="3"/>
    <col min="3812" max="3812" width="5.7265625" style="3" customWidth="1"/>
    <col min="3813" max="3814" width="29.6328125" style="3" customWidth="1"/>
    <col min="3815" max="3815" width="10.26953125" style="3" customWidth="1"/>
    <col min="3816" max="3816" width="5.7265625" style="3" customWidth="1"/>
    <col min="3817" max="3817" width="13.6328125" style="3" customWidth="1"/>
    <col min="3818" max="3818" width="14.6328125" style="3" customWidth="1"/>
    <col min="3819" max="3819" width="5.08984375" style="3" customWidth="1"/>
    <col min="3820" max="3820" width="12.6328125" style="3" customWidth="1"/>
    <col min="3821" max="3821" width="1.6328125" style="3" customWidth="1"/>
    <col min="3822" max="3822" width="9.08984375" style="3" customWidth="1"/>
    <col min="3823" max="3823" width="10.453125" style="3" customWidth="1"/>
    <col min="3824" max="3824" width="9.08984375" style="3" customWidth="1"/>
    <col min="3825" max="3825" width="10.453125" style="3" customWidth="1"/>
    <col min="3826" max="3826" width="9.08984375" style="3" customWidth="1"/>
    <col min="3827" max="3828" width="10.453125" style="3" customWidth="1"/>
    <col min="3829" max="3829" width="0.90625" style="3" customWidth="1"/>
    <col min="3830" max="3830" width="5.6328125" style="3" customWidth="1"/>
    <col min="3831" max="3831" width="9" style="3" customWidth="1"/>
    <col min="3832" max="3832" width="5.6328125" style="3" customWidth="1"/>
    <col min="3833" max="3833" width="9" style="3" customWidth="1"/>
    <col min="3834" max="3834" width="5.6328125" style="3" customWidth="1"/>
    <col min="3835" max="3835" width="9" style="3" customWidth="1"/>
    <col min="3836" max="3836" width="5.6328125" style="3" customWidth="1"/>
    <col min="3837" max="3837" width="9" style="3" customWidth="1"/>
    <col min="3838" max="3838" width="5.6328125" style="3" customWidth="1"/>
    <col min="3839" max="3839" width="9" style="3" customWidth="1"/>
    <col min="3840" max="3840" width="9" style="3"/>
    <col min="3841" max="3841" width="0.90625" style="3" customWidth="1"/>
    <col min="3842" max="3842" width="4.453125" style="3" customWidth="1"/>
    <col min="3843" max="3843" width="9" style="3"/>
    <col min="3844" max="3844" width="11.08984375" style="3" customWidth="1"/>
    <col min="3845" max="3845" width="0.90625" style="3" customWidth="1"/>
    <col min="3846" max="3846" width="4.6328125" style="3" customWidth="1"/>
    <col min="3847" max="3847" width="22.6328125" style="3" customWidth="1"/>
    <col min="3848" max="4067" width="9" style="3"/>
    <col min="4068" max="4068" width="5.7265625" style="3" customWidth="1"/>
    <col min="4069" max="4070" width="29.6328125" style="3" customWidth="1"/>
    <col min="4071" max="4071" width="10.26953125" style="3" customWidth="1"/>
    <col min="4072" max="4072" width="5.7265625" style="3" customWidth="1"/>
    <col min="4073" max="4073" width="13.6328125" style="3" customWidth="1"/>
    <col min="4074" max="4074" width="14.6328125" style="3" customWidth="1"/>
    <col min="4075" max="4075" width="5.08984375" style="3" customWidth="1"/>
    <col min="4076" max="4076" width="12.6328125" style="3" customWidth="1"/>
    <col min="4077" max="4077" width="1.6328125" style="3" customWidth="1"/>
    <col min="4078" max="4078" width="9.08984375" style="3" customWidth="1"/>
    <col min="4079" max="4079" width="10.453125" style="3" customWidth="1"/>
    <col min="4080" max="4080" width="9.08984375" style="3" customWidth="1"/>
    <col min="4081" max="4081" width="10.453125" style="3" customWidth="1"/>
    <col min="4082" max="4082" width="9.08984375" style="3" customWidth="1"/>
    <col min="4083" max="4084" width="10.453125" style="3" customWidth="1"/>
    <col min="4085" max="4085" width="0.90625" style="3" customWidth="1"/>
    <col min="4086" max="4086" width="5.6328125" style="3" customWidth="1"/>
    <col min="4087" max="4087" width="9" style="3" customWidth="1"/>
    <col min="4088" max="4088" width="5.6328125" style="3" customWidth="1"/>
    <col min="4089" max="4089" width="9" style="3" customWidth="1"/>
    <col min="4090" max="4090" width="5.6328125" style="3" customWidth="1"/>
    <col min="4091" max="4091" width="9" style="3" customWidth="1"/>
    <col min="4092" max="4092" width="5.6328125" style="3" customWidth="1"/>
    <col min="4093" max="4093" width="9" style="3" customWidth="1"/>
    <col min="4094" max="4094" width="5.6328125" style="3" customWidth="1"/>
    <col min="4095" max="4095" width="9" style="3" customWidth="1"/>
    <col min="4096" max="4096" width="9" style="3"/>
    <col min="4097" max="4097" width="0.90625" style="3" customWidth="1"/>
    <col min="4098" max="4098" width="4.453125" style="3" customWidth="1"/>
    <col min="4099" max="4099" width="9" style="3"/>
    <col min="4100" max="4100" width="11.08984375" style="3" customWidth="1"/>
    <col min="4101" max="4101" width="0.90625" style="3" customWidth="1"/>
    <col min="4102" max="4102" width="4.6328125" style="3" customWidth="1"/>
    <col min="4103" max="4103" width="22.6328125" style="3" customWidth="1"/>
    <col min="4104" max="4323" width="9" style="3"/>
    <col min="4324" max="4324" width="5.7265625" style="3" customWidth="1"/>
    <col min="4325" max="4326" width="29.6328125" style="3" customWidth="1"/>
    <col min="4327" max="4327" width="10.26953125" style="3" customWidth="1"/>
    <col min="4328" max="4328" width="5.7265625" style="3" customWidth="1"/>
    <col min="4329" max="4329" width="13.6328125" style="3" customWidth="1"/>
    <col min="4330" max="4330" width="14.6328125" style="3" customWidth="1"/>
    <col min="4331" max="4331" width="5.08984375" style="3" customWidth="1"/>
    <col min="4332" max="4332" width="12.6328125" style="3" customWidth="1"/>
    <col min="4333" max="4333" width="1.6328125" style="3" customWidth="1"/>
    <col min="4334" max="4334" width="9.08984375" style="3" customWidth="1"/>
    <col min="4335" max="4335" width="10.453125" style="3" customWidth="1"/>
    <col min="4336" max="4336" width="9.08984375" style="3" customWidth="1"/>
    <col min="4337" max="4337" width="10.453125" style="3" customWidth="1"/>
    <col min="4338" max="4338" width="9.08984375" style="3" customWidth="1"/>
    <col min="4339" max="4340" width="10.453125" style="3" customWidth="1"/>
    <col min="4341" max="4341" width="0.90625" style="3" customWidth="1"/>
    <col min="4342" max="4342" width="5.6328125" style="3" customWidth="1"/>
    <col min="4343" max="4343" width="9" style="3" customWidth="1"/>
    <col min="4344" max="4344" width="5.6328125" style="3" customWidth="1"/>
    <col min="4345" max="4345" width="9" style="3" customWidth="1"/>
    <col min="4346" max="4346" width="5.6328125" style="3" customWidth="1"/>
    <col min="4347" max="4347" width="9" style="3" customWidth="1"/>
    <col min="4348" max="4348" width="5.6328125" style="3" customWidth="1"/>
    <col min="4349" max="4349" width="9" style="3" customWidth="1"/>
    <col min="4350" max="4350" width="5.6328125" style="3" customWidth="1"/>
    <col min="4351" max="4351" width="9" style="3" customWidth="1"/>
    <col min="4352" max="4352" width="9" style="3"/>
    <col min="4353" max="4353" width="0.90625" style="3" customWidth="1"/>
    <col min="4354" max="4354" width="4.453125" style="3" customWidth="1"/>
    <col min="4355" max="4355" width="9" style="3"/>
    <col min="4356" max="4356" width="11.08984375" style="3" customWidth="1"/>
    <col min="4357" max="4357" width="0.90625" style="3" customWidth="1"/>
    <col min="4358" max="4358" width="4.6328125" style="3" customWidth="1"/>
    <col min="4359" max="4359" width="22.6328125" style="3" customWidth="1"/>
    <col min="4360" max="4579" width="9" style="3"/>
    <col min="4580" max="4580" width="5.7265625" style="3" customWidth="1"/>
    <col min="4581" max="4582" width="29.6328125" style="3" customWidth="1"/>
    <col min="4583" max="4583" width="10.26953125" style="3" customWidth="1"/>
    <col min="4584" max="4584" width="5.7265625" style="3" customWidth="1"/>
    <col min="4585" max="4585" width="13.6328125" style="3" customWidth="1"/>
    <col min="4586" max="4586" width="14.6328125" style="3" customWidth="1"/>
    <col min="4587" max="4587" width="5.08984375" style="3" customWidth="1"/>
    <col min="4588" max="4588" width="12.6328125" style="3" customWidth="1"/>
    <col min="4589" max="4589" width="1.6328125" style="3" customWidth="1"/>
    <col min="4590" max="4590" width="9.08984375" style="3" customWidth="1"/>
    <col min="4591" max="4591" width="10.453125" style="3" customWidth="1"/>
    <col min="4592" max="4592" width="9.08984375" style="3" customWidth="1"/>
    <col min="4593" max="4593" width="10.453125" style="3" customWidth="1"/>
    <col min="4594" max="4594" width="9.08984375" style="3" customWidth="1"/>
    <col min="4595" max="4596" width="10.453125" style="3" customWidth="1"/>
    <col min="4597" max="4597" width="0.90625" style="3" customWidth="1"/>
    <col min="4598" max="4598" width="5.6328125" style="3" customWidth="1"/>
    <col min="4599" max="4599" width="9" style="3" customWidth="1"/>
    <col min="4600" max="4600" width="5.6328125" style="3" customWidth="1"/>
    <col min="4601" max="4601" width="9" style="3" customWidth="1"/>
    <col min="4602" max="4602" width="5.6328125" style="3" customWidth="1"/>
    <col min="4603" max="4603" width="9" style="3" customWidth="1"/>
    <col min="4604" max="4604" width="5.6328125" style="3" customWidth="1"/>
    <col min="4605" max="4605" width="9" style="3" customWidth="1"/>
    <col min="4606" max="4606" width="5.6328125" style="3" customWidth="1"/>
    <col min="4607" max="4607" width="9" style="3" customWidth="1"/>
    <col min="4608" max="4608" width="9" style="3"/>
    <col min="4609" max="4609" width="0.90625" style="3" customWidth="1"/>
    <col min="4610" max="4610" width="4.453125" style="3" customWidth="1"/>
    <col min="4611" max="4611" width="9" style="3"/>
    <col min="4612" max="4612" width="11.08984375" style="3" customWidth="1"/>
    <col min="4613" max="4613" width="0.90625" style="3" customWidth="1"/>
    <col min="4614" max="4614" width="4.6328125" style="3" customWidth="1"/>
    <col min="4615" max="4615" width="22.6328125" style="3" customWidth="1"/>
    <col min="4616" max="4835" width="9" style="3"/>
    <col min="4836" max="4836" width="5.7265625" style="3" customWidth="1"/>
    <col min="4837" max="4838" width="29.6328125" style="3" customWidth="1"/>
    <col min="4839" max="4839" width="10.26953125" style="3" customWidth="1"/>
    <col min="4840" max="4840" width="5.7265625" style="3" customWidth="1"/>
    <col min="4841" max="4841" width="13.6328125" style="3" customWidth="1"/>
    <col min="4842" max="4842" width="14.6328125" style="3" customWidth="1"/>
    <col min="4843" max="4843" width="5.08984375" style="3" customWidth="1"/>
    <col min="4844" max="4844" width="12.6328125" style="3" customWidth="1"/>
    <col min="4845" max="4845" width="1.6328125" style="3" customWidth="1"/>
    <col min="4846" max="4846" width="9.08984375" style="3" customWidth="1"/>
    <col min="4847" max="4847" width="10.453125" style="3" customWidth="1"/>
    <col min="4848" max="4848" width="9.08984375" style="3" customWidth="1"/>
    <col min="4849" max="4849" width="10.453125" style="3" customWidth="1"/>
    <col min="4850" max="4850" width="9.08984375" style="3" customWidth="1"/>
    <col min="4851" max="4852" width="10.453125" style="3" customWidth="1"/>
    <col min="4853" max="4853" width="0.90625" style="3" customWidth="1"/>
    <col min="4854" max="4854" width="5.6328125" style="3" customWidth="1"/>
    <col min="4855" max="4855" width="9" style="3" customWidth="1"/>
    <col min="4856" max="4856" width="5.6328125" style="3" customWidth="1"/>
    <col min="4857" max="4857" width="9" style="3" customWidth="1"/>
    <col min="4858" max="4858" width="5.6328125" style="3" customWidth="1"/>
    <col min="4859" max="4859" width="9" style="3" customWidth="1"/>
    <col min="4860" max="4860" width="5.6328125" style="3" customWidth="1"/>
    <col min="4861" max="4861" width="9" style="3" customWidth="1"/>
    <col min="4862" max="4862" width="5.6328125" style="3" customWidth="1"/>
    <col min="4863" max="4863" width="9" style="3" customWidth="1"/>
    <col min="4864" max="4864" width="9" style="3"/>
    <col min="4865" max="4865" width="0.90625" style="3" customWidth="1"/>
    <col min="4866" max="4866" width="4.453125" style="3" customWidth="1"/>
    <col min="4867" max="4867" width="9" style="3"/>
    <col min="4868" max="4868" width="11.08984375" style="3" customWidth="1"/>
    <col min="4869" max="4869" width="0.90625" style="3" customWidth="1"/>
    <col min="4870" max="4870" width="4.6328125" style="3" customWidth="1"/>
    <col min="4871" max="4871" width="22.6328125" style="3" customWidth="1"/>
    <col min="4872" max="5091" width="9" style="3"/>
    <col min="5092" max="5092" width="5.7265625" style="3" customWidth="1"/>
    <col min="5093" max="5094" width="29.6328125" style="3" customWidth="1"/>
    <col min="5095" max="5095" width="10.26953125" style="3" customWidth="1"/>
    <col min="5096" max="5096" width="5.7265625" style="3" customWidth="1"/>
    <col min="5097" max="5097" width="13.6328125" style="3" customWidth="1"/>
    <col min="5098" max="5098" width="14.6328125" style="3" customWidth="1"/>
    <col min="5099" max="5099" width="5.08984375" style="3" customWidth="1"/>
    <col min="5100" max="5100" width="12.6328125" style="3" customWidth="1"/>
    <col min="5101" max="5101" width="1.6328125" style="3" customWidth="1"/>
    <col min="5102" max="5102" width="9.08984375" style="3" customWidth="1"/>
    <col min="5103" max="5103" width="10.453125" style="3" customWidth="1"/>
    <col min="5104" max="5104" width="9.08984375" style="3" customWidth="1"/>
    <col min="5105" max="5105" width="10.453125" style="3" customWidth="1"/>
    <col min="5106" max="5106" width="9.08984375" style="3" customWidth="1"/>
    <col min="5107" max="5108" width="10.453125" style="3" customWidth="1"/>
    <col min="5109" max="5109" width="0.90625" style="3" customWidth="1"/>
    <col min="5110" max="5110" width="5.6328125" style="3" customWidth="1"/>
    <col min="5111" max="5111" width="9" style="3" customWidth="1"/>
    <col min="5112" max="5112" width="5.6328125" style="3" customWidth="1"/>
    <col min="5113" max="5113" width="9" style="3" customWidth="1"/>
    <col min="5114" max="5114" width="5.6328125" style="3" customWidth="1"/>
    <col min="5115" max="5115" width="9" style="3" customWidth="1"/>
    <col min="5116" max="5116" width="5.6328125" style="3" customWidth="1"/>
    <col min="5117" max="5117" width="9" style="3" customWidth="1"/>
    <col min="5118" max="5118" width="5.6328125" style="3" customWidth="1"/>
    <col min="5119" max="5119" width="9" style="3" customWidth="1"/>
    <col min="5120" max="5120" width="9" style="3"/>
    <col min="5121" max="5121" width="0.90625" style="3" customWidth="1"/>
    <col min="5122" max="5122" width="4.453125" style="3" customWidth="1"/>
    <col min="5123" max="5123" width="9" style="3"/>
    <col min="5124" max="5124" width="11.08984375" style="3" customWidth="1"/>
    <col min="5125" max="5125" width="0.90625" style="3" customWidth="1"/>
    <col min="5126" max="5126" width="4.6328125" style="3" customWidth="1"/>
    <col min="5127" max="5127" width="22.6328125" style="3" customWidth="1"/>
    <col min="5128" max="5347" width="9" style="3"/>
    <col min="5348" max="5348" width="5.7265625" style="3" customWidth="1"/>
    <col min="5349" max="5350" width="29.6328125" style="3" customWidth="1"/>
    <col min="5351" max="5351" width="10.26953125" style="3" customWidth="1"/>
    <col min="5352" max="5352" width="5.7265625" style="3" customWidth="1"/>
    <col min="5353" max="5353" width="13.6328125" style="3" customWidth="1"/>
    <col min="5354" max="5354" width="14.6328125" style="3" customWidth="1"/>
    <col min="5355" max="5355" width="5.08984375" style="3" customWidth="1"/>
    <col min="5356" max="5356" width="12.6328125" style="3" customWidth="1"/>
    <col min="5357" max="5357" width="1.6328125" style="3" customWidth="1"/>
    <col min="5358" max="5358" width="9.08984375" style="3" customWidth="1"/>
    <col min="5359" max="5359" width="10.453125" style="3" customWidth="1"/>
    <col min="5360" max="5360" width="9.08984375" style="3" customWidth="1"/>
    <col min="5361" max="5361" width="10.453125" style="3" customWidth="1"/>
    <col min="5362" max="5362" width="9.08984375" style="3" customWidth="1"/>
    <col min="5363" max="5364" width="10.453125" style="3" customWidth="1"/>
    <col min="5365" max="5365" width="0.90625" style="3" customWidth="1"/>
    <col min="5366" max="5366" width="5.6328125" style="3" customWidth="1"/>
    <col min="5367" max="5367" width="9" style="3" customWidth="1"/>
    <col min="5368" max="5368" width="5.6328125" style="3" customWidth="1"/>
    <col min="5369" max="5369" width="9" style="3" customWidth="1"/>
    <col min="5370" max="5370" width="5.6328125" style="3" customWidth="1"/>
    <col min="5371" max="5371" width="9" style="3" customWidth="1"/>
    <col min="5372" max="5372" width="5.6328125" style="3" customWidth="1"/>
    <col min="5373" max="5373" width="9" style="3" customWidth="1"/>
    <col min="5374" max="5374" width="5.6328125" style="3" customWidth="1"/>
    <col min="5375" max="5375" width="9" style="3" customWidth="1"/>
    <col min="5376" max="5376" width="9" style="3"/>
    <col min="5377" max="5377" width="0.90625" style="3" customWidth="1"/>
    <col min="5378" max="5378" width="4.453125" style="3" customWidth="1"/>
    <col min="5379" max="5379" width="9" style="3"/>
    <col min="5380" max="5380" width="11.08984375" style="3" customWidth="1"/>
    <col min="5381" max="5381" width="0.90625" style="3" customWidth="1"/>
    <col min="5382" max="5382" width="4.6328125" style="3" customWidth="1"/>
    <col min="5383" max="5383" width="22.6328125" style="3" customWidth="1"/>
    <col min="5384" max="5603" width="9" style="3"/>
    <col min="5604" max="5604" width="5.7265625" style="3" customWidth="1"/>
    <col min="5605" max="5606" width="29.6328125" style="3" customWidth="1"/>
    <col min="5607" max="5607" width="10.26953125" style="3" customWidth="1"/>
    <col min="5608" max="5608" width="5.7265625" style="3" customWidth="1"/>
    <col min="5609" max="5609" width="13.6328125" style="3" customWidth="1"/>
    <col min="5610" max="5610" width="14.6328125" style="3" customWidth="1"/>
    <col min="5611" max="5611" width="5.08984375" style="3" customWidth="1"/>
    <col min="5612" max="5612" width="12.6328125" style="3" customWidth="1"/>
    <col min="5613" max="5613" width="1.6328125" style="3" customWidth="1"/>
    <col min="5614" max="5614" width="9.08984375" style="3" customWidth="1"/>
    <col min="5615" max="5615" width="10.453125" style="3" customWidth="1"/>
    <col min="5616" max="5616" width="9.08984375" style="3" customWidth="1"/>
    <col min="5617" max="5617" width="10.453125" style="3" customWidth="1"/>
    <col min="5618" max="5618" width="9.08984375" style="3" customWidth="1"/>
    <col min="5619" max="5620" width="10.453125" style="3" customWidth="1"/>
    <col min="5621" max="5621" width="0.90625" style="3" customWidth="1"/>
    <col min="5622" max="5622" width="5.6328125" style="3" customWidth="1"/>
    <col min="5623" max="5623" width="9" style="3" customWidth="1"/>
    <col min="5624" max="5624" width="5.6328125" style="3" customWidth="1"/>
    <col min="5625" max="5625" width="9" style="3" customWidth="1"/>
    <col min="5626" max="5626" width="5.6328125" style="3" customWidth="1"/>
    <col min="5627" max="5627" width="9" style="3" customWidth="1"/>
    <col min="5628" max="5628" width="5.6328125" style="3" customWidth="1"/>
    <col min="5629" max="5629" width="9" style="3" customWidth="1"/>
    <col min="5630" max="5630" width="5.6328125" style="3" customWidth="1"/>
    <col min="5631" max="5631" width="9" style="3" customWidth="1"/>
    <col min="5632" max="5632" width="9" style="3"/>
    <col min="5633" max="5633" width="0.90625" style="3" customWidth="1"/>
    <col min="5634" max="5634" width="4.453125" style="3" customWidth="1"/>
    <col min="5635" max="5635" width="9" style="3"/>
    <col min="5636" max="5636" width="11.08984375" style="3" customWidth="1"/>
    <col min="5637" max="5637" width="0.90625" style="3" customWidth="1"/>
    <col min="5638" max="5638" width="4.6328125" style="3" customWidth="1"/>
    <col min="5639" max="5639" width="22.6328125" style="3" customWidth="1"/>
    <col min="5640" max="5859" width="9" style="3"/>
    <col min="5860" max="5860" width="5.7265625" style="3" customWidth="1"/>
    <col min="5861" max="5862" width="29.6328125" style="3" customWidth="1"/>
    <col min="5863" max="5863" width="10.26953125" style="3" customWidth="1"/>
    <col min="5864" max="5864" width="5.7265625" style="3" customWidth="1"/>
    <col min="5865" max="5865" width="13.6328125" style="3" customWidth="1"/>
    <col min="5866" max="5866" width="14.6328125" style="3" customWidth="1"/>
    <col min="5867" max="5867" width="5.08984375" style="3" customWidth="1"/>
    <col min="5868" max="5868" width="12.6328125" style="3" customWidth="1"/>
    <col min="5869" max="5869" width="1.6328125" style="3" customWidth="1"/>
    <col min="5870" max="5870" width="9.08984375" style="3" customWidth="1"/>
    <col min="5871" max="5871" width="10.453125" style="3" customWidth="1"/>
    <col min="5872" max="5872" width="9.08984375" style="3" customWidth="1"/>
    <col min="5873" max="5873" width="10.453125" style="3" customWidth="1"/>
    <col min="5874" max="5874" width="9.08984375" style="3" customWidth="1"/>
    <col min="5875" max="5876" width="10.453125" style="3" customWidth="1"/>
    <col min="5877" max="5877" width="0.90625" style="3" customWidth="1"/>
    <col min="5878" max="5878" width="5.6328125" style="3" customWidth="1"/>
    <col min="5879" max="5879" width="9" style="3" customWidth="1"/>
    <col min="5880" max="5880" width="5.6328125" style="3" customWidth="1"/>
    <col min="5881" max="5881" width="9" style="3" customWidth="1"/>
    <col min="5882" max="5882" width="5.6328125" style="3" customWidth="1"/>
    <col min="5883" max="5883" width="9" style="3" customWidth="1"/>
    <col min="5884" max="5884" width="5.6328125" style="3" customWidth="1"/>
    <col min="5885" max="5885" width="9" style="3" customWidth="1"/>
    <col min="5886" max="5886" width="5.6328125" style="3" customWidth="1"/>
    <col min="5887" max="5887" width="9" style="3" customWidth="1"/>
    <col min="5888" max="5888" width="9" style="3"/>
    <col min="5889" max="5889" width="0.90625" style="3" customWidth="1"/>
    <col min="5890" max="5890" width="4.453125" style="3" customWidth="1"/>
    <col min="5891" max="5891" width="9" style="3"/>
    <col min="5892" max="5892" width="11.08984375" style="3" customWidth="1"/>
    <col min="5893" max="5893" width="0.90625" style="3" customWidth="1"/>
    <col min="5894" max="5894" width="4.6328125" style="3" customWidth="1"/>
    <col min="5895" max="5895" width="22.6328125" style="3" customWidth="1"/>
    <col min="5896" max="6115" width="9" style="3"/>
    <col min="6116" max="6116" width="5.7265625" style="3" customWidth="1"/>
    <col min="6117" max="6118" width="29.6328125" style="3" customWidth="1"/>
    <col min="6119" max="6119" width="10.26953125" style="3" customWidth="1"/>
    <col min="6120" max="6120" width="5.7265625" style="3" customWidth="1"/>
    <col min="6121" max="6121" width="13.6328125" style="3" customWidth="1"/>
    <col min="6122" max="6122" width="14.6328125" style="3" customWidth="1"/>
    <col min="6123" max="6123" width="5.08984375" style="3" customWidth="1"/>
    <col min="6124" max="6124" width="12.6328125" style="3" customWidth="1"/>
    <col min="6125" max="6125" width="1.6328125" style="3" customWidth="1"/>
    <col min="6126" max="6126" width="9.08984375" style="3" customWidth="1"/>
    <col min="6127" max="6127" width="10.453125" style="3" customWidth="1"/>
    <col min="6128" max="6128" width="9.08984375" style="3" customWidth="1"/>
    <col min="6129" max="6129" width="10.453125" style="3" customWidth="1"/>
    <col min="6130" max="6130" width="9.08984375" style="3" customWidth="1"/>
    <col min="6131" max="6132" width="10.453125" style="3" customWidth="1"/>
    <col min="6133" max="6133" width="0.90625" style="3" customWidth="1"/>
    <col min="6134" max="6134" width="5.6328125" style="3" customWidth="1"/>
    <col min="6135" max="6135" width="9" style="3" customWidth="1"/>
    <col min="6136" max="6136" width="5.6328125" style="3" customWidth="1"/>
    <col min="6137" max="6137" width="9" style="3" customWidth="1"/>
    <col min="6138" max="6138" width="5.6328125" style="3" customWidth="1"/>
    <col min="6139" max="6139" width="9" style="3" customWidth="1"/>
    <col min="6140" max="6140" width="5.6328125" style="3" customWidth="1"/>
    <col min="6141" max="6141" width="9" style="3" customWidth="1"/>
    <col min="6142" max="6142" width="5.6328125" style="3" customWidth="1"/>
    <col min="6143" max="6143" width="9" style="3" customWidth="1"/>
    <col min="6144" max="6144" width="9" style="3"/>
    <col min="6145" max="6145" width="0.90625" style="3" customWidth="1"/>
    <col min="6146" max="6146" width="4.453125" style="3" customWidth="1"/>
    <col min="6147" max="6147" width="9" style="3"/>
    <col min="6148" max="6148" width="11.08984375" style="3" customWidth="1"/>
    <col min="6149" max="6149" width="0.90625" style="3" customWidth="1"/>
    <col min="6150" max="6150" width="4.6328125" style="3" customWidth="1"/>
    <col min="6151" max="6151" width="22.6328125" style="3" customWidth="1"/>
    <col min="6152" max="6371" width="9" style="3"/>
    <col min="6372" max="6372" width="5.7265625" style="3" customWidth="1"/>
    <col min="6373" max="6374" width="29.6328125" style="3" customWidth="1"/>
    <col min="6375" max="6375" width="10.26953125" style="3" customWidth="1"/>
    <col min="6376" max="6376" width="5.7265625" style="3" customWidth="1"/>
    <col min="6377" max="6377" width="13.6328125" style="3" customWidth="1"/>
    <col min="6378" max="6378" width="14.6328125" style="3" customWidth="1"/>
    <col min="6379" max="6379" width="5.08984375" style="3" customWidth="1"/>
    <col min="6380" max="6380" width="12.6328125" style="3" customWidth="1"/>
    <col min="6381" max="6381" width="1.6328125" style="3" customWidth="1"/>
    <col min="6382" max="6382" width="9.08984375" style="3" customWidth="1"/>
    <col min="6383" max="6383" width="10.453125" style="3" customWidth="1"/>
    <col min="6384" max="6384" width="9.08984375" style="3" customWidth="1"/>
    <col min="6385" max="6385" width="10.453125" style="3" customWidth="1"/>
    <col min="6386" max="6386" width="9.08984375" style="3" customWidth="1"/>
    <col min="6387" max="6388" width="10.453125" style="3" customWidth="1"/>
    <col min="6389" max="6389" width="0.90625" style="3" customWidth="1"/>
    <col min="6390" max="6390" width="5.6328125" style="3" customWidth="1"/>
    <col min="6391" max="6391" width="9" style="3" customWidth="1"/>
    <col min="6392" max="6392" width="5.6328125" style="3" customWidth="1"/>
    <col min="6393" max="6393" width="9" style="3" customWidth="1"/>
    <col min="6394" max="6394" width="5.6328125" style="3" customWidth="1"/>
    <col min="6395" max="6395" width="9" style="3" customWidth="1"/>
    <col min="6396" max="6396" width="5.6328125" style="3" customWidth="1"/>
    <col min="6397" max="6397" width="9" style="3" customWidth="1"/>
    <col min="6398" max="6398" width="5.6328125" style="3" customWidth="1"/>
    <col min="6399" max="6399" width="9" style="3" customWidth="1"/>
    <col min="6400" max="6400" width="9" style="3"/>
    <col min="6401" max="6401" width="0.90625" style="3" customWidth="1"/>
    <col min="6402" max="6402" width="4.453125" style="3" customWidth="1"/>
    <col min="6403" max="6403" width="9" style="3"/>
    <col min="6404" max="6404" width="11.08984375" style="3" customWidth="1"/>
    <col min="6405" max="6405" width="0.90625" style="3" customWidth="1"/>
    <col min="6406" max="6406" width="4.6328125" style="3" customWidth="1"/>
    <col min="6407" max="6407" width="22.6328125" style="3" customWidth="1"/>
    <col min="6408" max="6627" width="9" style="3"/>
    <col min="6628" max="6628" width="5.7265625" style="3" customWidth="1"/>
    <col min="6629" max="6630" width="29.6328125" style="3" customWidth="1"/>
    <col min="6631" max="6631" width="10.26953125" style="3" customWidth="1"/>
    <col min="6632" max="6632" width="5.7265625" style="3" customWidth="1"/>
    <col min="6633" max="6633" width="13.6328125" style="3" customWidth="1"/>
    <col min="6634" max="6634" width="14.6328125" style="3" customWidth="1"/>
    <col min="6635" max="6635" width="5.08984375" style="3" customWidth="1"/>
    <col min="6636" max="6636" width="12.6328125" style="3" customWidth="1"/>
    <col min="6637" max="6637" width="1.6328125" style="3" customWidth="1"/>
    <col min="6638" max="6638" width="9.08984375" style="3" customWidth="1"/>
    <col min="6639" max="6639" width="10.453125" style="3" customWidth="1"/>
    <col min="6640" max="6640" width="9.08984375" style="3" customWidth="1"/>
    <col min="6641" max="6641" width="10.453125" style="3" customWidth="1"/>
    <col min="6642" max="6642" width="9.08984375" style="3" customWidth="1"/>
    <col min="6643" max="6644" width="10.453125" style="3" customWidth="1"/>
    <col min="6645" max="6645" width="0.90625" style="3" customWidth="1"/>
    <col min="6646" max="6646" width="5.6328125" style="3" customWidth="1"/>
    <col min="6647" max="6647" width="9" style="3" customWidth="1"/>
    <col min="6648" max="6648" width="5.6328125" style="3" customWidth="1"/>
    <col min="6649" max="6649" width="9" style="3" customWidth="1"/>
    <col min="6650" max="6650" width="5.6328125" style="3" customWidth="1"/>
    <col min="6651" max="6651" width="9" style="3" customWidth="1"/>
    <col min="6652" max="6652" width="5.6328125" style="3" customWidth="1"/>
    <col min="6653" max="6653" width="9" style="3" customWidth="1"/>
    <col min="6654" max="6654" width="5.6328125" style="3" customWidth="1"/>
    <col min="6655" max="6655" width="9" style="3" customWidth="1"/>
    <col min="6656" max="6656" width="9" style="3"/>
    <col min="6657" max="6657" width="0.90625" style="3" customWidth="1"/>
    <col min="6658" max="6658" width="4.453125" style="3" customWidth="1"/>
    <col min="6659" max="6659" width="9" style="3"/>
    <col min="6660" max="6660" width="11.08984375" style="3" customWidth="1"/>
    <col min="6661" max="6661" width="0.90625" style="3" customWidth="1"/>
    <col min="6662" max="6662" width="4.6328125" style="3" customWidth="1"/>
    <col min="6663" max="6663" width="22.6328125" style="3" customWidth="1"/>
    <col min="6664" max="6883" width="9" style="3"/>
    <col min="6884" max="6884" width="5.7265625" style="3" customWidth="1"/>
    <col min="6885" max="6886" width="29.6328125" style="3" customWidth="1"/>
    <col min="6887" max="6887" width="10.26953125" style="3" customWidth="1"/>
    <col min="6888" max="6888" width="5.7265625" style="3" customWidth="1"/>
    <col min="6889" max="6889" width="13.6328125" style="3" customWidth="1"/>
    <col min="6890" max="6890" width="14.6328125" style="3" customWidth="1"/>
    <col min="6891" max="6891" width="5.08984375" style="3" customWidth="1"/>
    <col min="6892" max="6892" width="12.6328125" style="3" customWidth="1"/>
    <col min="6893" max="6893" width="1.6328125" style="3" customWidth="1"/>
    <col min="6894" max="6894" width="9.08984375" style="3" customWidth="1"/>
    <col min="6895" max="6895" width="10.453125" style="3" customWidth="1"/>
    <col min="6896" max="6896" width="9.08984375" style="3" customWidth="1"/>
    <col min="6897" max="6897" width="10.453125" style="3" customWidth="1"/>
    <col min="6898" max="6898" width="9.08984375" style="3" customWidth="1"/>
    <col min="6899" max="6900" width="10.453125" style="3" customWidth="1"/>
    <col min="6901" max="6901" width="0.90625" style="3" customWidth="1"/>
    <col min="6902" max="6902" width="5.6328125" style="3" customWidth="1"/>
    <col min="6903" max="6903" width="9" style="3" customWidth="1"/>
    <col min="6904" max="6904" width="5.6328125" style="3" customWidth="1"/>
    <col min="6905" max="6905" width="9" style="3" customWidth="1"/>
    <col min="6906" max="6906" width="5.6328125" style="3" customWidth="1"/>
    <col min="6907" max="6907" width="9" style="3" customWidth="1"/>
    <col min="6908" max="6908" width="5.6328125" style="3" customWidth="1"/>
    <col min="6909" max="6909" width="9" style="3" customWidth="1"/>
    <col min="6910" max="6910" width="5.6328125" style="3" customWidth="1"/>
    <col min="6911" max="6911" width="9" style="3" customWidth="1"/>
    <col min="6912" max="6912" width="9" style="3"/>
    <col min="6913" max="6913" width="0.90625" style="3" customWidth="1"/>
    <col min="6914" max="6914" width="4.453125" style="3" customWidth="1"/>
    <col min="6915" max="6915" width="9" style="3"/>
    <col min="6916" max="6916" width="11.08984375" style="3" customWidth="1"/>
    <col min="6917" max="6917" width="0.90625" style="3" customWidth="1"/>
    <col min="6918" max="6918" width="4.6328125" style="3" customWidth="1"/>
    <col min="6919" max="6919" width="22.6328125" style="3" customWidth="1"/>
    <col min="6920" max="7139" width="9" style="3"/>
    <col min="7140" max="7140" width="5.7265625" style="3" customWidth="1"/>
    <col min="7141" max="7142" width="29.6328125" style="3" customWidth="1"/>
    <col min="7143" max="7143" width="10.26953125" style="3" customWidth="1"/>
    <col min="7144" max="7144" width="5.7265625" style="3" customWidth="1"/>
    <col min="7145" max="7145" width="13.6328125" style="3" customWidth="1"/>
    <col min="7146" max="7146" width="14.6328125" style="3" customWidth="1"/>
    <col min="7147" max="7147" width="5.08984375" style="3" customWidth="1"/>
    <col min="7148" max="7148" width="12.6328125" style="3" customWidth="1"/>
    <col min="7149" max="7149" width="1.6328125" style="3" customWidth="1"/>
    <col min="7150" max="7150" width="9.08984375" style="3" customWidth="1"/>
    <col min="7151" max="7151" width="10.453125" style="3" customWidth="1"/>
    <col min="7152" max="7152" width="9.08984375" style="3" customWidth="1"/>
    <col min="7153" max="7153" width="10.453125" style="3" customWidth="1"/>
    <col min="7154" max="7154" width="9.08984375" style="3" customWidth="1"/>
    <col min="7155" max="7156" width="10.453125" style="3" customWidth="1"/>
    <col min="7157" max="7157" width="0.90625" style="3" customWidth="1"/>
    <col min="7158" max="7158" width="5.6328125" style="3" customWidth="1"/>
    <col min="7159" max="7159" width="9" style="3" customWidth="1"/>
    <col min="7160" max="7160" width="5.6328125" style="3" customWidth="1"/>
    <col min="7161" max="7161" width="9" style="3" customWidth="1"/>
    <col min="7162" max="7162" width="5.6328125" style="3" customWidth="1"/>
    <col min="7163" max="7163" width="9" style="3" customWidth="1"/>
    <col min="7164" max="7164" width="5.6328125" style="3" customWidth="1"/>
    <col min="7165" max="7165" width="9" style="3" customWidth="1"/>
    <col min="7166" max="7166" width="5.6328125" style="3" customWidth="1"/>
    <col min="7167" max="7167" width="9" style="3" customWidth="1"/>
    <col min="7168" max="7168" width="9" style="3"/>
    <col min="7169" max="7169" width="0.90625" style="3" customWidth="1"/>
    <col min="7170" max="7170" width="4.453125" style="3" customWidth="1"/>
    <col min="7171" max="7171" width="9" style="3"/>
    <col min="7172" max="7172" width="11.08984375" style="3" customWidth="1"/>
    <col min="7173" max="7173" width="0.90625" style="3" customWidth="1"/>
    <col min="7174" max="7174" width="4.6328125" style="3" customWidth="1"/>
    <col min="7175" max="7175" width="22.6328125" style="3" customWidth="1"/>
    <col min="7176" max="7395" width="9" style="3"/>
    <col min="7396" max="7396" width="5.7265625" style="3" customWidth="1"/>
    <col min="7397" max="7398" width="29.6328125" style="3" customWidth="1"/>
    <col min="7399" max="7399" width="10.26953125" style="3" customWidth="1"/>
    <col min="7400" max="7400" width="5.7265625" style="3" customWidth="1"/>
    <col min="7401" max="7401" width="13.6328125" style="3" customWidth="1"/>
    <col min="7402" max="7402" width="14.6328125" style="3" customWidth="1"/>
    <col min="7403" max="7403" width="5.08984375" style="3" customWidth="1"/>
    <col min="7404" max="7404" width="12.6328125" style="3" customWidth="1"/>
    <col min="7405" max="7405" width="1.6328125" style="3" customWidth="1"/>
    <col min="7406" max="7406" width="9.08984375" style="3" customWidth="1"/>
    <col min="7407" max="7407" width="10.453125" style="3" customWidth="1"/>
    <col min="7408" max="7408" width="9.08984375" style="3" customWidth="1"/>
    <col min="7409" max="7409" width="10.453125" style="3" customWidth="1"/>
    <col min="7410" max="7410" width="9.08984375" style="3" customWidth="1"/>
    <col min="7411" max="7412" width="10.453125" style="3" customWidth="1"/>
    <col min="7413" max="7413" width="0.90625" style="3" customWidth="1"/>
    <col min="7414" max="7414" width="5.6328125" style="3" customWidth="1"/>
    <col min="7415" max="7415" width="9" style="3" customWidth="1"/>
    <col min="7416" max="7416" width="5.6328125" style="3" customWidth="1"/>
    <col min="7417" max="7417" width="9" style="3" customWidth="1"/>
    <col min="7418" max="7418" width="5.6328125" style="3" customWidth="1"/>
    <col min="7419" max="7419" width="9" style="3" customWidth="1"/>
    <col min="7420" max="7420" width="5.6328125" style="3" customWidth="1"/>
    <col min="7421" max="7421" width="9" style="3" customWidth="1"/>
    <col min="7422" max="7422" width="5.6328125" style="3" customWidth="1"/>
    <col min="7423" max="7423" width="9" style="3" customWidth="1"/>
    <col min="7424" max="7424" width="9" style="3"/>
    <col min="7425" max="7425" width="0.90625" style="3" customWidth="1"/>
    <col min="7426" max="7426" width="4.453125" style="3" customWidth="1"/>
    <col min="7427" max="7427" width="9" style="3"/>
    <col min="7428" max="7428" width="11.08984375" style="3" customWidth="1"/>
    <col min="7429" max="7429" width="0.90625" style="3" customWidth="1"/>
    <col min="7430" max="7430" width="4.6328125" style="3" customWidth="1"/>
    <col min="7431" max="7431" width="22.6328125" style="3" customWidth="1"/>
    <col min="7432" max="7651" width="9" style="3"/>
    <col min="7652" max="7652" width="5.7265625" style="3" customWidth="1"/>
    <col min="7653" max="7654" width="29.6328125" style="3" customWidth="1"/>
    <col min="7655" max="7655" width="10.26953125" style="3" customWidth="1"/>
    <col min="7656" max="7656" width="5.7265625" style="3" customWidth="1"/>
    <col min="7657" max="7657" width="13.6328125" style="3" customWidth="1"/>
    <col min="7658" max="7658" width="14.6328125" style="3" customWidth="1"/>
    <col min="7659" max="7659" width="5.08984375" style="3" customWidth="1"/>
    <col min="7660" max="7660" width="12.6328125" style="3" customWidth="1"/>
    <col min="7661" max="7661" width="1.6328125" style="3" customWidth="1"/>
    <col min="7662" max="7662" width="9.08984375" style="3" customWidth="1"/>
    <col min="7663" max="7663" width="10.453125" style="3" customWidth="1"/>
    <col min="7664" max="7664" width="9.08984375" style="3" customWidth="1"/>
    <col min="7665" max="7665" width="10.453125" style="3" customWidth="1"/>
    <col min="7666" max="7666" width="9.08984375" style="3" customWidth="1"/>
    <col min="7667" max="7668" width="10.453125" style="3" customWidth="1"/>
    <col min="7669" max="7669" width="0.90625" style="3" customWidth="1"/>
    <col min="7670" max="7670" width="5.6328125" style="3" customWidth="1"/>
    <col min="7671" max="7671" width="9" style="3" customWidth="1"/>
    <col min="7672" max="7672" width="5.6328125" style="3" customWidth="1"/>
    <col min="7673" max="7673" width="9" style="3" customWidth="1"/>
    <col min="7674" max="7674" width="5.6328125" style="3" customWidth="1"/>
    <col min="7675" max="7675" width="9" style="3" customWidth="1"/>
    <col min="7676" max="7676" width="5.6328125" style="3" customWidth="1"/>
    <col min="7677" max="7677" width="9" style="3" customWidth="1"/>
    <col min="7678" max="7678" width="5.6328125" style="3" customWidth="1"/>
    <col min="7679" max="7679" width="9" style="3" customWidth="1"/>
    <col min="7680" max="7680" width="9" style="3"/>
    <col min="7681" max="7681" width="0.90625" style="3" customWidth="1"/>
    <col min="7682" max="7682" width="4.453125" style="3" customWidth="1"/>
    <col min="7683" max="7683" width="9" style="3"/>
    <col min="7684" max="7684" width="11.08984375" style="3" customWidth="1"/>
    <col min="7685" max="7685" width="0.90625" style="3" customWidth="1"/>
    <col min="7686" max="7686" width="4.6328125" style="3" customWidth="1"/>
    <col min="7687" max="7687" width="22.6328125" style="3" customWidth="1"/>
    <col min="7688" max="7907" width="9" style="3"/>
    <col min="7908" max="7908" width="5.7265625" style="3" customWidth="1"/>
    <col min="7909" max="7910" width="29.6328125" style="3" customWidth="1"/>
    <col min="7911" max="7911" width="10.26953125" style="3" customWidth="1"/>
    <col min="7912" max="7912" width="5.7265625" style="3" customWidth="1"/>
    <col min="7913" max="7913" width="13.6328125" style="3" customWidth="1"/>
    <col min="7914" max="7914" width="14.6328125" style="3" customWidth="1"/>
    <col min="7915" max="7915" width="5.08984375" style="3" customWidth="1"/>
    <col min="7916" max="7916" width="12.6328125" style="3" customWidth="1"/>
    <col min="7917" max="7917" width="1.6328125" style="3" customWidth="1"/>
    <col min="7918" max="7918" width="9.08984375" style="3" customWidth="1"/>
    <col min="7919" max="7919" width="10.453125" style="3" customWidth="1"/>
    <col min="7920" max="7920" width="9.08984375" style="3" customWidth="1"/>
    <col min="7921" max="7921" width="10.453125" style="3" customWidth="1"/>
    <col min="7922" max="7922" width="9.08984375" style="3" customWidth="1"/>
    <col min="7923" max="7924" width="10.453125" style="3" customWidth="1"/>
    <col min="7925" max="7925" width="0.90625" style="3" customWidth="1"/>
    <col min="7926" max="7926" width="5.6328125" style="3" customWidth="1"/>
    <col min="7927" max="7927" width="9" style="3" customWidth="1"/>
    <col min="7928" max="7928" width="5.6328125" style="3" customWidth="1"/>
    <col min="7929" max="7929" width="9" style="3" customWidth="1"/>
    <col min="7930" max="7930" width="5.6328125" style="3" customWidth="1"/>
    <col min="7931" max="7931" width="9" style="3" customWidth="1"/>
    <col min="7932" max="7932" width="5.6328125" style="3" customWidth="1"/>
    <col min="7933" max="7933" width="9" style="3" customWidth="1"/>
    <col min="7934" max="7934" width="5.6328125" style="3" customWidth="1"/>
    <col min="7935" max="7935" width="9" style="3" customWidth="1"/>
    <col min="7936" max="7936" width="9" style="3"/>
    <col min="7937" max="7937" width="0.90625" style="3" customWidth="1"/>
    <col min="7938" max="7938" width="4.453125" style="3" customWidth="1"/>
    <col min="7939" max="7939" width="9" style="3"/>
    <col min="7940" max="7940" width="11.08984375" style="3" customWidth="1"/>
    <col min="7941" max="7941" width="0.90625" style="3" customWidth="1"/>
    <col min="7942" max="7942" width="4.6328125" style="3" customWidth="1"/>
    <col min="7943" max="7943" width="22.6328125" style="3" customWidth="1"/>
    <col min="7944" max="8163" width="9" style="3"/>
    <col min="8164" max="8164" width="5.7265625" style="3" customWidth="1"/>
    <col min="8165" max="8166" width="29.6328125" style="3" customWidth="1"/>
    <col min="8167" max="8167" width="10.26953125" style="3" customWidth="1"/>
    <col min="8168" max="8168" width="5.7265625" style="3" customWidth="1"/>
    <col min="8169" max="8169" width="13.6328125" style="3" customWidth="1"/>
    <col min="8170" max="8170" width="14.6328125" style="3" customWidth="1"/>
    <col min="8171" max="8171" width="5.08984375" style="3" customWidth="1"/>
    <col min="8172" max="8172" width="12.6328125" style="3" customWidth="1"/>
    <col min="8173" max="8173" width="1.6328125" style="3" customWidth="1"/>
    <col min="8174" max="8174" width="9.08984375" style="3" customWidth="1"/>
    <col min="8175" max="8175" width="10.453125" style="3" customWidth="1"/>
    <col min="8176" max="8176" width="9.08984375" style="3" customWidth="1"/>
    <col min="8177" max="8177" width="10.453125" style="3" customWidth="1"/>
    <col min="8178" max="8178" width="9.08984375" style="3" customWidth="1"/>
    <col min="8179" max="8180" width="10.453125" style="3" customWidth="1"/>
    <col min="8181" max="8181" width="0.90625" style="3" customWidth="1"/>
    <col min="8182" max="8182" width="5.6328125" style="3" customWidth="1"/>
    <col min="8183" max="8183" width="9" style="3" customWidth="1"/>
    <col min="8184" max="8184" width="5.6328125" style="3" customWidth="1"/>
    <col min="8185" max="8185" width="9" style="3" customWidth="1"/>
    <col min="8186" max="8186" width="5.6328125" style="3" customWidth="1"/>
    <col min="8187" max="8187" width="9" style="3" customWidth="1"/>
    <col min="8188" max="8188" width="5.6328125" style="3" customWidth="1"/>
    <col min="8189" max="8189" width="9" style="3" customWidth="1"/>
    <col min="8190" max="8190" width="5.6328125" style="3" customWidth="1"/>
    <col min="8191" max="8191" width="9" style="3" customWidth="1"/>
    <col min="8192" max="8192" width="9" style="3"/>
    <col min="8193" max="8193" width="0.90625" style="3" customWidth="1"/>
    <col min="8194" max="8194" width="4.453125" style="3" customWidth="1"/>
    <col min="8195" max="8195" width="9" style="3"/>
    <col min="8196" max="8196" width="11.08984375" style="3" customWidth="1"/>
    <col min="8197" max="8197" width="0.90625" style="3" customWidth="1"/>
    <col min="8198" max="8198" width="4.6328125" style="3" customWidth="1"/>
    <col min="8199" max="8199" width="22.6328125" style="3" customWidth="1"/>
    <col min="8200" max="8419" width="9" style="3"/>
    <col min="8420" max="8420" width="5.7265625" style="3" customWidth="1"/>
    <col min="8421" max="8422" width="29.6328125" style="3" customWidth="1"/>
    <col min="8423" max="8423" width="10.26953125" style="3" customWidth="1"/>
    <col min="8424" max="8424" width="5.7265625" style="3" customWidth="1"/>
    <col min="8425" max="8425" width="13.6328125" style="3" customWidth="1"/>
    <col min="8426" max="8426" width="14.6328125" style="3" customWidth="1"/>
    <col min="8427" max="8427" width="5.08984375" style="3" customWidth="1"/>
    <col min="8428" max="8428" width="12.6328125" style="3" customWidth="1"/>
    <col min="8429" max="8429" width="1.6328125" style="3" customWidth="1"/>
    <col min="8430" max="8430" width="9.08984375" style="3" customWidth="1"/>
    <col min="8431" max="8431" width="10.453125" style="3" customWidth="1"/>
    <col min="8432" max="8432" width="9.08984375" style="3" customWidth="1"/>
    <col min="8433" max="8433" width="10.453125" style="3" customWidth="1"/>
    <col min="8434" max="8434" width="9.08984375" style="3" customWidth="1"/>
    <col min="8435" max="8436" width="10.453125" style="3" customWidth="1"/>
    <col min="8437" max="8437" width="0.90625" style="3" customWidth="1"/>
    <col min="8438" max="8438" width="5.6328125" style="3" customWidth="1"/>
    <col min="8439" max="8439" width="9" style="3" customWidth="1"/>
    <col min="8440" max="8440" width="5.6328125" style="3" customWidth="1"/>
    <col min="8441" max="8441" width="9" style="3" customWidth="1"/>
    <col min="8442" max="8442" width="5.6328125" style="3" customWidth="1"/>
    <col min="8443" max="8443" width="9" style="3" customWidth="1"/>
    <col min="8444" max="8444" width="5.6328125" style="3" customWidth="1"/>
    <col min="8445" max="8445" width="9" style="3" customWidth="1"/>
    <col min="8446" max="8446" width="5.6328125" style="3" customWidth="1"/>
    <col min="8447" max="8447" width="9" style="3" customWidth="1"/>
    <col min="8448" max="8448" width="9" style="3"/>
    <col min="8449" max="8449" width="0.90625" style="3" customWidth="1"/>
    <col min="8450" max="8450" width="4.453125" style="3" customWidth="1"/>
    <col min="8451" max="8451" width="9" style="3"/>
    <col min="8452" max="8452" width="11.08984375" style="3" customWidth="1"/>
    <col min="8453" max="8453" width="0.90625" style="3" customWidth="1"/>
    <col min="8454" max="8454" width="4.6328125" style="3" customWidth="1"/>
    <col min="8455" max="8455" width="22.6328125" style="3" customWidth="1"/>
    <col min="8456" max="8675" width="9" style="3"/>
    <col min="8676" max="8676" width="5.7265625" style="3" customWidth="1"/>
    <col min="8677" max="8678" width="29.6328125" style="3" customWidth="1"/>
    <col min="8679" max="8679" width="10.26953125" style="3" customWidth="1"/>
    <col min="8680" max="8680" width="5.7265625" style="3" customWidth="1"/>
    <col min="8681" max="8681" width="13.6328125" style="3" customWidth="1"/>
    <col min="8682" max="8682" width="14.6328125" style="3" customWidth="1"/>
    <col min="8683" max="8683" width="5.08984375" style="3" customWidth="1"/>
    <col min="8684" max="8684" width="12.6328125" style="3" customWidth="1"/>
    <col min="8685" max="8685" width="1.6328125" style="3" customWidth="1"/>
    <col min="8686" max="8686" width="9.08984375" style="3" customWidth="1"/>
    <col min="8687" max="8687" width="10.453125" style="3" customWidth="1"/>
    <col min="8688" max="8688" width="9.08984375" style="3" customWidth="1"/>
    <col min="8689" max="8689" width="10.453125" style="3" customWidth="1"/>
    <col min="8690" max="8690" width="9.08984375" style="3" customWidth="1"/>
    <col min="8691" max="8692" width="10.453125" style="3" customWidth="1"/>
    <col min="8693" max="8693" width="0.90625" style="3" customWidth="1"/>
    <col min="8694" max="8694" width="5.6328125" style="3" customWidth="1"/>
    <col min="8695" max="8695" width="9" style="3" customWidth="1"/>
    <col min="8696" max="8696" width="5.6328125" style="3" customWidth="1"/>
    <col min="8697" max="8697" width="9" style="3" customWidth="1"/>
    <col min="8698" max="8698" width="5.6328125" style="3" customWidth="1"/>
    <col min="8699" max="8699" width="9" style="3" customWidth="1"/>
    <col min="8700" max="8700" width="5.6328125" style="3" customWidth="1"/>
    <col min="8701" max="8701" width="9" style="3" customWidth="1"/>
    <col min="8702" max="8702" width="5.6328125" style="3" customWidth="1"/>
    <col min="8703" max="8703" width="9" style="3" customWidth="1"/>
    <col min="8704" max="8704" width="9" style="3"/>
    <col min="8705" max="8705" width="0.90625" style="3" customWidth="1"/>
    <col min="8706" max="8706" width="4.453125" style="3" customWidth="1"/>
    <col min="8707" max="8707" width="9" style="3"/>
    <col min="8708" max="8708" width="11.08984375" style="3" customWidth="1"/>
    <col min="8709" max="8709" width="0.90625" style="3" customWidth="1"/>
    <col min="8710" max="8710" width="4.6328125" style="3" customWidth="1"/>
    <col min="8711" max="8711" width="22.6328125" style="3" customWidth="1"/>
    <col min="8712" max="8931" width="9" style="3"/>
    <col min="8932" max="8932" width="5.7265625" style="3" customWidth="1"/>
    <col min="8933" max="8934" width="29.6328125" style="3" customWidth="1"/>
    <col min="8935" max="8935" width="10.26953125" style="3" customWidth="1"/>
    <col min="8936" max="8936" width="5.7265625" style="3" customWidth="1"/>
    <col min="8937" max="8937" width="13.6328125" style="3" customWidth="1"/>
    <col min="8938" max="8938" width="14.6328125" style="3" customWidth="1"/>
    <col min="8939" max="8939" width="5.08984375" style="3" customWidth="1"/>
    <col min="8940" max="8940" width="12.6328125" style="3" customWidth="1"/>
    <col min="8941" max="8941" width="1.6328125" style="3" customWidth="1"/>
    <col min="8942" max="8942" width="9.08984375" style="3" customWidth="1"/>
    <col min="8943" max="8943" width="10.453125" style="3" customWidth="1"/>
    <col min="8944" max="8944" width="9.08984375" style="3" customWidth="1"/>
    <col min="8945" max="8945" width="10.453125" style="3" customWidth="1"/>
    <col min="8946" max="8946" width="9.08984375" style="3" customWidth="1"/>
    <col min="8947" max="8948" width="10.453125" style="3" customWidth="1"/>
    <col min="8949" max="8949" width="0.90625" style="3" customWidth="1"/>
    <col min="8950" max="8950" width="5.6328125" style="3" customWidth="1"/>
    <col min="8951" max="8951" width="9" style="3" customWidth="1"/>
    <col min="8952" max="8952" width="5.6328125" style="3" customWidth="1"/>
    <col min="8953" max="8953" width="9" style="3" customWidth="1"/>
    <col min="8954" max="8954" width="5.6328125" style="3" customWidth="1"/>
    <col min="8955" max="8955" width="9" style="3" customWidth="1"/>
    <col min="8956" max="8956" width="5.6328125" style="3" customWidth="1"/>
    <col min="8957" max="8957" width="9" style="3" customWidth="1"/>
    <col min="8958" max="8958" width="5.6328125" style="3" customWidth="1"/>
    <col min="8959" max="8959" width="9" style="3" customWidth="1"/>
    <col min="8960" max="8960" width="9" style="3"/>
    <col min="8961" max="8961" width="0.90625" style="3" customWidth="1"/>
    <col min="8962" max="8962" width="4.453125" style="3" customWidth="1"/>
    <col min="8963" max="8963" width="9" style="3"/>
    <col min="8964" max="8964" width="11.08984375" style="3" customWidth="1"/>
    <col min="8965" max="8965" width="0.90625" style="3" customWidth="1"/>
    <col min="8966" max="8966" width="4.6328125" style="3" customWidth="1"/>
    <col min="8967" max="8967" width="22.6328125" style="3" customWidth="1"/>
    <col min="8968" max="9187" width="9" style="3"/>
    <col min="9188" max="9188" width="5.7265625" style="3" customWidth="1"/>
    <col min="9189" max="9190" width="29.6328125" style="3" customWidth="1"/>
    <col min="9191" max="9191" width="10.26953125" style="3" customWidth="1"/>
    <col min="9192" max="9192" width="5.7265625" style="3" customWidth="1"/>
    <col min="9193" max="9193" width="13.6328125" style="3" customWidth="1"/>
    <col min="9194" max="9194" width="14.6328125" style="3" customWidth="1"/>
    <col min="9195" max="9195" width="5.08984375" style="3" customWidth="1"/>
    <col min="9196" max="9196" width="12.6328125" style="3" customWidth="1"/>
    <col min="9197" max="9197" width="1.6328125" style="3" customWidth="1"/>
    <col min="9198" max="9198" width="9.08984375" style="3" customWidth="1"/>
    <col min="9199" max="9199" width="10.453125" style="3" customWidth="1"/>
    <col min="9200" max="9200" width="9.08984375" style="3" customWidth="1"/>
    <col min="9201" max="9201" width="10.453125" style="3" customWidth="1"/>
    <col min="9202" max="9202" width="9.08984375" style="3" customWidth="1"/>
    <col min="9203" max="9204" width="10.453125" style="3" customWidth="1"/>
    <col min="9205" max="9205" width="0.90625" style="3" customWidth="1"/>
    <col min="9206" max="9206" width="5.6328125" style="3" customWidth="1"/>
    <col min="9207" max="9207" width="9" style="3" customWidth="1"/>
    <col min="9208" max="9208" width="5.6328125" style="3" customWidth="1"/>
    <col min="9209" max="9209" width="9" style="3" customWidth="1"/>
    <col min="9210" max="9210" width="5.6328125" style="3" customWidth="1"/>
    <col min="9211" max="9211" width="9" style="3" customWidth="1"/>
    <col min="9212" max="9212" width="5.6328125" style="3" customWidth="1"/>
    <col min="9213" max="9213" width="9" style="3" customWidth="1"/>
    <col min="9214" max="9214" width="5.6328125" style="3" customWidth="1"/>
    <col min="9215" max="9215" width="9" style="3" customWidth="1"/>
    <col min="9216" max="9216" width="9" style="3"/>
    <col min="9217" max="9217" width="0.90625" style="3" customWidth="1"/>
    <col min="9218" max="9218" width="4.453125" style="3" customWidth="1"/>
    <col min="9219" max="9219" width="9" style="3"/>
    <col min="9220" max="9220" width="11.08984375" style="3" customWidth="1"/>
    <col min="9221" max="9221" width="0.90625" style="3" customWidth="1"/>
    <col min="9222" max="9222" width="4.6328125" style="3" customWidth="1"/>
    <col min="9223" max="9223" width="22.6328125" style="3" customWidth="1"/>
    <col min="9224" max="9443" width="9" style="3"/>
    <col min="9444" max="9444" width="5.7265625" style="3" customWidth="1"/>
    <col min="9445" max="9446" width="29.6328125" style="3" customWidth="1"/>
    <col min="9447" max="9447" width="10.26953125" style="3" customWidth="1"/>
    <col min="9448" max="9448" width="5.7265625" style="3" customWidth="1"/>
    <col min="9449" max="9449" width="13.6328125" style="3" customWidth="1"/>
    <col min="9450" max="9450" width="14.6328125" style="3" customWidth="1"/>
    <col min="9451" max="9451" width="5.08984375" style="3" customWidth="1"/>
    <col min="9452" max="9452" width="12.6328125" style="3" customWidth="1"/>
    <col min="9453" max="9453" width="1.6328125" style="3" customWidth="1"/>
    <col min="9454" max="9454" width="9.08984375" style="3" customWidth="1"/>
    <col min="9455" max="9455" width="10.453125" style="3" customWidth="1"/>
    <col min="9456" max="9456" width="9.08984375" style="3" customWidth="1"/>
    <col min="9457" max="9457" width="10.453125" style="3" customWidth="1"/>
    <col min="9458" max="9458" width="9.08984375" style="3" customWidth="1"/>
    <col min="9459" max="9460" width="10.453125" style="3" customWidth="1"/>
    <col min="9461" max="9461" width="0.90625" style="3" customWidth="1"/>
    <col min="9462" max="9462" width="5.6328125" style="3" customWidth="1"/>
    <col min="9463" max="9463" width="9" style="3" customWidth="1"/>
    <col min="9464" max="9464" width="5.6328125" style="3" customWidth="1"/>
    <col min="9465" max="9465" width="9" style="3" customWidth="1"/>
    <col min="9466" max="9466" width="5.6328125" style="3" customWidth="1"/>
    <col min="9467" max="9467" width="9" style="3" customWidth="1"/>
    <col min="9468" max="9468" width="5.6328125" style="3" customWidth="1"/>
    <col min="9469" max="9469" width="9" style="3" customWidth="1"/>
    <col min="9470" max="9470" width="5.6328125" style="3" customWidth="1"/>
    <col min="9471" max="9471" width="9" style="3" customWidth="1"/>
    <col min="9472" max="9472" width="9" style="3"/>
    <col min="9473" max="9473" width="0.90625" style="3" customWidth="1"/>
    <col min="9474" max="9474" width="4.453125" style="3" customWidth="1"/>
    <col min="9475" max="9475" width="9" style="3"/>
    <col min="9476" max="9476" width="11.08984375" style="3" customWidth="1"/>
    <col min="9477" max="9477" width="0.90625" style="3" customWidth="1"/>
    <col min="9478" max="9478" width="4.6328125" style="3" customWidth="1"/>
    <col min="9479" max="9479" width="22.6328125" style="3" customWidth="1"/>
    <col min="9480" max="9699" width="9" style="3"/>
    <col min="9700" max="9700" width="5.7265625" style="3" customWidth="1"/>
    <col min="9701" max="9702" width="29.6328125" style="3" customWidth="1"/>
    <col min="9703" max="9703" width="10.26953125" style="3" customWidth="1"/>
    <col min="9704" max="9704" width="5.7265625" style="3" customWidth="1"/>
    <col min="9705" max="9705" width="13.6328125" style="3" customWidth="1"/>
    <col min="9706" max="9706" width="14.6328125" style="3" customWidth="1"/>
    <col min="9707" max="9707" width="5.08984375" style="3" customWidth="1"/>
    <col min="9708" max="9708" width="12.6328125" style="3" customWidth="1"/>
    <col min="9709" max="9709" width="1.6328125" style="3" customWidth="1"/>
    <col min="9710" max="9710" width="9.08984375" style="3" customWidth="1"/>
    <col min="9711" max="9711" width="10.453125" style="3" customWidth="1"/>
    <col min="9712" max="9712" width="9.08984375" style="3" customWidth="1"/>
    <col min="9713" max="9713" width="10.453125" style="3" customWidth="1"/>
    <col min="9714" max="9714" width="9.08984375" style="3" customWidth="1"/>
    <col min="9715" max="9716" width="10.453125" style="3" customWidth="1"/>
    <col min="9717" max="9717" width="0.90625" style="3" customWidth="1"/>
    <col min="9718" max="9718" width="5.6328125" style="3" customWidth="1"/>
    <col min="9719" max="9719" width="9" style="3" customWidth="1"/>
    <col min="9720" max="9720" width="5.6328125" style="3" customWidth="1"/>
    <col min="9721" max="9721" width="9" style="3" customWidth="1"/>
    <col min="9722" max="9722" width="5.6328125" style="3" customWidth="1"/>
    <col min="9723" max="9723" width="9" style="3" customWidth="1"/>
    <col min="9724" max="9724" width="5.6328125" style="3" customWidth="1"/>
    <col min="9725" max="9725" width="9" style="3" customWidth="1"/>
    <col min="9726" max="9726" width="5.6328125" style="3" customWidth="1"/>
    <col min="9727" max="9727" width="9" style="3" customWidth="1"/>
    <col min="9728" max="9728" width="9" style="3"/>
    <col min="9729" max="9729" width="0.90625" style="3" customWidth="1"/>
    <col min="9730" max="9730" width="4.453125" style="3" customWidth="1"/>
    <col min="9731" max="9731" width="9" style="3"/>
    <col min="9732" max="9732" width="11.08984375" style="3" customWidth="1"/>
    <col min="9733" max="9733" width="0.90625" style="3" customWidth="1"/>
    <col min="9734" max="9734" width="4.6328125" style="3" customWidth="1"/>
    <col min="9735" max="9735" width="22.6328125" style="3" customWidth="1"/>
    <col min="9736" max="9955" width="9" style="3"/>
    <col min="9956" max="9956" width="5.7265625" style="3" customWidth="1"/>
    <col min="9957" max="9958" width="29.6328125" style="3" customWidth="1"/>
    <col min="9959" max="9959" width="10.26953125" style="3" customWidth="1"/>
    <col min="9960" max="9960" width="5.7265625" style="3" customWidth="1"/>
    <col min="9961" max="9961" width="13.6328125" style="3" customWidth="1"/>
    <col min="9962" max="9962" width="14.6328125" style="3" customWidth="1"/>
    <col min="9963" max="9963" width="5.08984375" style="3" customWidth="1"/>
    <col min="9964" max="9964" width="12.6328125" style="3" customWidth="1"/>
    <col min="9965" max="9965" width="1.6328125" style="3" customWidth="1"/>
    <col min="9966" max="9966" width="9.08984375" style="3" customWidth="1"/>
    <col min="9967" max="9967" width="10.453125" style="3" customWidth="1"/>
    <col min="9968" max="9968" width="9.08984375" style="3" customWidth="1"/>
    <col min="9969" max="9969" width="10.453125" style="3" customWidth="1"/>
    <col min="9970" max="9970" width="9.08984375" style="3" customWidth="1"/>
    <col min="9971" max="9972" width="10.453125" style="3" customWidth="1"/>
    <col min="9973" max="9973" width="0.90625" style="3" customWidth="1"/>
    <col min="9974" max="9974" width="5.6328125" style="3" customWidth="1"/>
    <col min="9975" max="9975" width="9" style="3" customWidth="1"/>
    <col min="9976" max="9976" width="5.6328125" style="3" customWidth="1"/>
    <col min="9977" max="9977" width="9" style="3" customWidth="1"/>
    <col min="9978" max="9978" width="5.6328125" style="3" customWidth="1"/>
    <col min="9979" max="9979" width="9" style="3" customWidth="1"/>
    <col min="9980" max="9980" width="5.6328125" style="3" customWidth="1"/>
    <col min="9981" max="9981" width="9" style="3" customWidth="1"/>
    <col min="9982" max="9982" width="5.6328125" style="3" customWidth="1"/>
    <col min="9983" max="9983" width="9" style="3" customWidth="1"/>
    <col min="9984" max="9984" width="9" style="3"/>
    <col min="9985" max="9985" width="0.90625" style="3" customWidth="1"/>
    <col min="9986" max="9986" width="4.453125" style="3" customWidth="1"/>
    <col min="9987" max="9987" width="9" style="3"/>
    <col min="9988" max="9988" width="11.08984375" style="3" customWidth="1"/>
    <col min="9989" max="9989" width="0.90625" style="3" customWidth="1"/>
    <col min="9990" max="9990" width="4.6328125" style="3" customWidth="1"/>
    <col min="9991" max="9991" width="22.6328125" style="3" customWidth="1"/>
    <col min="9992" max="10211" width="9" style="3"/>
    <col min="10212" max="10212" width="5.7265625" style="3" customWidth="1"/>
    <col min="10213" max="10214" width="29.6328125" style="3" customWidth="1"/>
    <col min="10215" max="10215" width="10.26953125" style="3" customWidth="1"/>
    <col min="10216" max="10216" width="5.7265625" style="3" customWidth="1"/>
    <col min="10217" max="10217" width="13.6328125" style="3" customWidth="1"/>
    <col min="10218" max="10218" width="14.6328125" style="3" customWidth="1"/>
    <col min="10219" max="10219" width="5.08984375" style="3" customWidth="1"/>
    <col min="10220" max="10220" width="12.6328125" style="3" customWidth="1"/>
    <col min="10221" max="10221" width="1.6328125" style="3" customWidth="1"/>
    <col min="10222" max="10222" width="9.08984375" style="3" customWidth="1"/>
    <col min="10223" max="10223" width="10.453125" style="3" customWidth="1"/>
    <col min="10224" max="10224" width="9.08984375" style="3" customWidth="1"/>
    <col min="10225" max="10225" width="10.453125" style="3" customWidth="1"/>
    <col min="10226" max="10226" width="9.08984375" style="3" customWidth="1"/>
    <col min="10227" max="10228" width="10.453125" style="3" customWidth="1"/>
    <col min="10229" max="10229" width="0.90625" style="3" customWidth="1"/>
    <col min="10230" max="10230" width="5.6328125" style="3" customWidth="1"/>
    <col min="10231" max="10231" width="9" style="3" customWidth="1"/>
    <col min="10232" max="10232" width="5.6328125" style="3" customWidth="1"/>
    <col min="10233" max="10233" width="9" style="3" customWidth="1"/>
    <col min="10234" max="10234" width="5.6328125" style="3" customWidth="1"/>
    <col min="10235" max="10235" width="9" style="3" customWidth="1"/>
    <col min="10236" max="10236" width="5.6328125" style="3" customWidth="1"/>
    <col min="10237" max="10237" width="9" style="3" customWidth="1"/>
    <col min="10238" max="10238" width="5.6328125" style="3" customWidth="1"/>
    <col min="10239" max="10239" width="9" style="3" customWidth="1"/>
    <col min="10240" max="10240" width="9" style="3"/>
    <col min="10241" max="10241" width="0.90625" style="3" customWidth="1"/>
    <col min="10242" max="10242" width="4.453125" style="3" customWidth="1"/>
    <col min="10243" max="10243" width="9" style="3"/>
    <col min="10244" max="10244" width="11.08984375" style="3" customWidth="1"/>
    <col min="10245" max="10245" width="0.90625" style="3" customWidth="1"/>
    <col min="10246" max="10246" width="4.6328125" style="3" customWidth="1"/>
    <col min="10247" max="10247" width="22.6328125" style="3" customWidth="1"/>
    <col min="10248" max="10467" width="9" style="3"/>
    <col min="10468" max="10468" width="5.7265625" style="3" customWidth="1"/>
    <col min="10469" max="10470" width="29.6328125" style="3" customWidth="1"/>
    <col min="10471" max="10471" width="10.26953125" style="3" customWidth="1"/>
    <col min="10472" max="10472" width="5.7265625" style="3" customWidth="1"/>
    <col min="10473" max="10473" width="13.6328125" style="3" customWidth="1"/>
    <col min="10474" max="10474" width="14.6328125" style="3" customWidth="1"/>
    <col min="10475" max="10475" width="5.08984375" style="3" customWidth="1"/>
    <col min="10476" max="10476" width="12.6328125" style="3" customWidth="1"/>
    <col min="10477" max="10477" width="1.6328125" style="3" customWidth="1"/>
    <col min="10478" max="10478" width="9.08984375" style="3" customWidth="1"/>
    <col min="10479" max="10479" width="10.453125" style="3" customWidth="1"/>
    <col min="10480" max="10480" width="9.08984375" style="3" customWidth="1"/>
    <col min="10481" max="10481" width="10.453125" style="3" customWidth="1"/>
    <col min="10482" max="10482" width="9.08984375" style="3" customWidth="1"/>
    <col min="10483" max="10484" width="10.453125" style="3" customWidth="1"/>
    <col min="10485" max="10485" width="0.90625" style="3" customWidth="1"/>
    <col min="10486" max="10486" width="5.6328125" style="3" customWidth="1"/>
    <col min="10487" max="10487" width="9" style="3" customWidth="1"/>
    <col min="10488" max="10488" width="5.6328125" style="3" customWidth="1"/>
    <col min="10489" max="10489" width="9" style="3" customWidth="1"/>
    <col min="10490" max="10490" width="5.6328125" style="3" customWidth="1"/>
    <col min="10491" max="10491" width="9" style="3" customWidth="1"/>
    <col min="10492" max="10492" width="5.6328125" style="3" customWidth="1"/>
    <col min="10493" max="10493" width="9" style="3" customWidth="1"/>
    <col min="10494" max="10494" width="5.6328125" style="3" customWidth="1"/>
    <col min="10495" max="10495" width="9" style="3" customWidth="1"/>
    <col min="10496" max="10496" width="9" style="3"/>
    <col min="10497" max="10497" width="0.90625" style="3" customWidth="1"/>
    <col min="10498" max="10498" width="4.453125" style="3" customWidth="1"/>
    <col min="10499" max="10499" width="9" style="3"/>
    <col min="10500" max="10500" width="11.08984375" style="3" customWidth="1"/>
    <col min="10501" max="10501" width="0.90625" style="3" customWidth="1"/>
    <col min="10502" max="10502" width="4.6328125" style="3" customWidth="1"/>
    <col min="10503" max="10503" width="22.6328125" style="3" customWidth="1"/>
    <col min="10504" max="10723" width="9" style="3"/>
    <col min="10724" max="10724" width="5.7265625" style="3" customWidth="1"/>
    <col min="10725" max="10726" width="29.6328125" style="3" customWidth="1"/>
    <col min="10727" max="10727" width="10.26953125" style="3" customWidth="1"/>
    <col min="10728" max="10728" width="5.7265625" style="3" customWidth="1"/>
    <col min="10729" max="10729" width="13.6328125" style="3" customWidth="1"/>
    <col min="10730" max="10730" width="14.6328125" style="3" customWidth="1"/>
    <col min="10731" max="10731" width="5.08984375" style="3" customWidth="1"/>
    <col min="10732" max="10732" width="12.6328125" style="3" customWidth="1"/>
    <col min="10733" max="10733" width="1.6328125" style="3" customWidth="1"/>
    <col min="10734" max="10734" width="9.08984375" style="3" customWidth="1"/>
    <col min="10735" max="10735" width="10.453125" style="3" customWidth="1"/>
    <col min="10736" max="10736" width="9.08984375" style="3" customWidth="1"/>
    <col min="10737" max="10737" width="10.453125" style="3" customWidth="1"/>
    <col min="10738" max="10738" width="9.08984375" style="3" customWidth="1"/>
    <col min="10739" max="10740" width="10.453125" style="3" customWidth="1"/>
    <col min="10741" max="10741" width="0.90625" style="3" customWidth="1"/>
    <col min="10742" max="10742" width="5.6328125" style="3" customWidth="1"/>
    <col min="10743" max="10743" width="9" style="3" customWidth="1"/>
    <col min="10744" max="10744" width="5.6328125" style="3" customWidth="1"/>
    <col min="10745" max="10745" width="9" style="3" customWidth="1"/>
    <col min="10746" max="10746" width="5.6328125" style="3" customWidth="1"/>
    <col min="10747" max="10747" width="9" style="3" customWidth="1"/>
    <col min="10748" max="10748" width="5.6328125" style="3" customWidth="1"/>
    <col min="10749" max="10749" width="9" style="3" customWidth="1"/>
    <col min="10750" max="10750" width="5.6328125" style="3" customWidth="1"/>
    <col min="10751" max="10751" width="9" style="3" customWidth="1"/>
    <col min="10752" max="10752" width="9" style="3"/>
    <col min="10753" max="10753" width="0.90625" style="3" customWidth="1"/>
    <col min="10754" max="10754" width="4.453125" style="3" customWidth="1"/>
    <col min="10755" max="10755" width="9" style="3"/>
    <col min="10756" max="10756" width="11.08984375" style="3" customWidth="1"/>
    <col min="10757" max="10757" width="0.90625" style="3" customWidth="1"/>
    <col min="10758" max="10758" width="4.6328125" style="3" customWidth="1"/>
    <col min="10759" max="10759" width="22.6328125" style="3" customWidth="1"/>
    <col min="10760" max="10979" width="9" style="3"/>
    <col min="10980" max="10980" width="5.7265625" style="3" customWidth="1"/>
    <col min="10981" max="10982" width="29.6328125" style="3" customWidth="1"/>
    <col min="10983" max="10983" width="10.26953125" style="3" customWidth="1"/>
    <col min="10984" max="10984" width="5.7265625" style="3" customWidth="1"/>
    <col min="10985" max="10985" width="13.6328125" style="3" customWidth="1"/>
    <col min="10986" max="10986" width="14.6328125" style="3" customWidth="1"/>
    <col min="10987" max="10987" width="5.08984375" style="3" customWidth="1"/>
    <col min="10988" max="10988" width="12.6328125" style="3" customWidth="1"/>
    <col min="10989" max="10989" width="1.6328125" style="3" customWidth="1"/>
    <col min="10990" max="10990" width="9.08984375" style="3" customWidth="1"/>
    <col min="10991" max="10991" width="10.453125" style="3" customWidth="1"/>
    <col min="10992" max="10992" width="9.08984375" style="3" customWidth="1"/>
    <col min="10993" max="10993" width="10.453125" style="3" customWidth="1"/>
    <col min="10994" max="10994" width="9.08984375" style="3" customWidth="1"/>
    <col min="10995" max="10996" width="10.453125" style="3" customWidth="1"/>
    <col min="10997" max="10997" width="0.90625" style="3" customWidth="1"/>
    <col min="10998" max="10998" width="5.6328125" style="3" customWidth="1"/>
    <col min="10999" max="10999" width="9" style="3" customWidth="1"/>
    <col min="11000" max="11000" width="5.6328125" style="3" customWidth="1"/>
    <col min="11001" max="11001" width="9" style="3" customWidth="1"/>
    <col min="11002" max="11002" width="5.6328125" style="3" customWidth="1"/>
    <col min="11003" max="11003" width="9" style="3" customWidth="1"/>
    <col min="11004" max="11004" width="5.6328125" style="3" customWidth="1"/>
    <col min="11005" max="11005" width="9" style="3" customWidth="1"/>
    <col min="11006" max="11006" width="5.6328125" style="3" customWidth="1"/>
    <col min="11007" max="11007" width="9" style="3" customWidth="1"/>
    <col min="11008" max="11008" width="9" style="3"/>
    <col min="11009" max="11009" width="0.90625" style="3" customWidth="1"/>
    <col min="11010" max="11010" width="4.453125" style="3" customWidth="1"/>
    <col min="11011" max="11011" width="9" style="3"/>
    <col min="11012" max="11012" width="11.08984375" style="3" customWidth="1"/>
    <col min="11013" max="11013" width="0.90625" style="3" customWidth="1"/>
    <col min="11014" max="11014" width="4.6328125" style="3" customWidth="1"/>
    <col min="11015" max="11015" width="22.6328125" style="3" customWidth="1"/>
    <col min="11016" max="11235" width="9" style="3"/>
    <col min="11236" max="11236" width="5.7265625" style="3" customWidth="1"/>
    <col min="11237" max="11238" width="29.6328125" style="3" customWidth="1"/>
    <col min="11239" max="11239" width="10.26953125" style="3" customWidth="1"/>
    <col min="11240" max="11240" width="5.7265625" style="3" customWidth="1"/>
    <col min="11241" max="11241" width="13.6328125" style="3" customWidth="1"/>
    <col min="11242" max="11242" width="14.6328125" style="3" customWidth="1"/>
    <col min="11243" max="11243" width="5.08984375" style="3" customWidth="1"/>
    <col min="11244" max="11244" width="12.6328125" style="3" customWidth="1"/>
    <col min="11245" max="11245" width="1.6328125" style="3" customWidth="1"/>
    <col min="11246" max="11246" width="9.08984375" style="3" customWidth="1"/>
    <col min="11247" max="11247" width="10.453125" style="3" customWidth="1"/>
    <col min="11248" max="11248" width="9.08984375" style="3" customWidth="1"/>
    <col min="11249" max="11249" width="10.453125" style="3" customWidth="1"/>
    <col min="11250" max="11250" width="9.08984375" style="3" customWidth="1"/>
    <col min="11251" max="11252" width="10.453125" style="3" customWidth="1"/>
    <col min="11253" max="11253" width="0.90625" style="3" customWidth="1"/>
    <col min="11254" max="11254" width="5.6328125" style="3" customWidth="1"/>
    <col min="11255" max="11255" width="9" style="3" customWidth="1"/>
    <col min="11256" max="11256" width="5.6328125" style="3" customWidth="1"/>
    <col min="11257" max="11257" width="9" style="3" customWidth="1"/>
    <col min="11258" max="11258" width="5.6328125" style="3" customWidth="1"/>
    <col min="11259" max="11259" width="9" style="3" customWidth="1"/>
    <col min="11260" max="11260" width="5.6328125" style="3" customWidth="1"/>
    <col min="11261" max="11261" width="9" style="3" customWidth="1"/>
    <col min="11262" max="11262" width="5.6328125" style="3" customWidth="1"/>
    <col min="11263" max="11263" width="9" style="3" customWidth="1"/>
    <col min="11264" max="11264" width="9" style="3"/>
    <col min="11265" max="11265" width="0.90625" style="3" customWidth="1"/>
    <col min="11266" max="11266" width="4.453125" style="3" customWidth="1"/>
    <col min="11267" max="11267" width="9" style="3"/>
    <col min="11268" max="11268" width="11.08984375" style="3" customWidth="1"/>
    <col min="11269" max="11269" width="0.90625" style="3" customWidth="1"/>
    <col min="11270" max="11270" width="4.6328125" style="3" customWidth="1"/>
    <col min="11271" max="11271" width="22.6328125" style="3" customWidth="1"/>
    <col min="11272" max="11491" width="9" style="3"/>
    <col min="11492" max="11492" width="5.7265625" style="3" customWidth="1"/>
    <col min="11493" max="11494" width="29.6328125" style="3" customWidth="1"/>
    <col min="11495" max="11495" width="10.26953125" style="3" customWidth="1"/>
    <col min="11496" max="11496" width="5.7265625" style="3" customWidth="1"/>
    <col min="11497" max="11497" width="13.6328125" style="3" customWidth="1"/>
    <col min="11498" max="11498" width="14.6328125" style="3" customWidth="1"/>
    <col min="11499" max="11499" width="5.08984375" style="3" customWidth="1"/>
    <col min="11500" max="11500" width="12.6328125" style="3" customWidth="1"/>
    <col min="11501" max="11501" width="1.6328125" style="3" customWidth="1"/>
    <col min="11502" max="11502" width="9.08984375" style="3" customWidth="1"/>
    <col min="11503" max="11503" width="10.453125" style="3" customWidth="1"/>
    <col min="11504" max="11504" width="9.08984375" style="3" customWidth="1"/>
    <col min="11505" max="11505" width="10.453125" style="3" customWidth="1"/>
    <col min="11506" max="11506" width="9.08984375" style="3" customWidth="1"/>
    <col min="11507" max="11508" width="10.453125" style="3" customWidth="1"/>
    <col min="11509" max="11509" width="0.90625" style="3" customWidth="1"/>
    <col min="11510" max="11510" width="5.6328125" style="3" customWidth="1"/>
    <col min="11511" max="11511" width="9" style="3" customWidth="1"/>
    <col min="11512" max="11512" width="5.6328125" style="3" customWidth="1"/>
    <col min="11513" max="11513" width="9" style="3" customWidth="1"/>
    <col min="11514" max="11514" width="5.6328125" style="3" customWidth="1"/>
    <col min="11515" max="11515" width="9" style="3" customWidth="1"/>
    <col min="11516" max="11516" width="5.6328125" style="3" customWidth="1"/>
    <col min="11517" max="11517" width="9" style="3" customWidth="1"/>
    <col min="11518" max="11518" width="5.6328125" style="3" customWidth="1"/>
    <col min="11519" max="11519" width="9" style="3" customWidth="1"/>
    <col min="11520" max="11520" width="9" style="3"/>
    <col min="11521" max="11521" width="0.90625" style="3" customWidth="1"/>
    <col min="11522" max="11522" width="4.453125" style="3" customWidth="1"/>
    <col min="11523" max="11523" width="9" style="3"/>
    <col min="11524" max="11524" width="11.08984375" style="3" customWidth="1"/>
    <col min="11525" max="11525" width="0.90625" style="3" customWidth="1"/>
    <col min="11526" max="11526" width="4.6328125" style="3" customWidth="1"/>
    <col min="11527" max="11527" width="22.6328125" style="3" customWidth="1"/>
    <col min="11528" max="11747" width="9" style="3"/>
    <col min="11748" max="11748" width="5.7265625" style="3" customWidth="1"/>
    <col min="11749" max="11750" width="29.6328125" style="3" customWidth="1"/>
    <col min="11751" max="11751" width="10.26953125" style="3" customWidth="1"/>
    <col min="11752" max="11752" width="5.7265625" style="3" customWidth="1"/>
    <col min="11753" max="11753" width="13.6328125" style="3" customWidth="1"/>
    <col min="11754" max="11754" width="14.6328125" style="3" customWidth="1"/>
    <col min="11755" max="11755" width="5.08984375" style="3" customWidth="1"/>
    <col min="11756" max="11756" width="12.6328125" style="3" customWidth="1"/>
    <col min="11757" max="11757" width="1.6328125" style="3" customWidth="1"/>
    <col min="11758" max="11758" width="9.08984375" style="3" customWidth="1"/>
    <col min="11759" max="11759" width="10.453125" style="3" customWidth="1"/>
    <col min="11760" max="11760" width="9.08984375" style="3" customWidth="1"/>
    <col min="11761" max="11761" width="10.453125" style="3" customWidth="1"/>
    <col min="11762" max="11762" width="9.08984375" style="3" customWidth="1"/>
    <col min="11763" max="11764" width="10.453125" style="3" customWidth="1"/>
    <col min="11765" max="11765" width="0.90625" style="3" customWidth="1"/>
    <col min="11766" max="11766" width="5.6328125" style="3" customWidth="1"/>
    <col min="11767" max="11767" width="9" style="3" customWidth="1"/>
    <col min="11768" max="11768" width="5.6328125" style="3" customWidth="1"/>
    <col min="11769" max="11769" width="9" style="3" customWidth="1"/>
    <col min="11770" max="11770" width="5.6328125" style="3" customWidth="1"/>
    <col min="11771" max="11771" width="9" style="3" customWidth="1"/>
    <col min="11772" max="11772" width="5.6328125" style="3" customWidth="1"/>
    <col min="11773" max="11773" width="9" style="3" customWidth="1"/>
    <col min="11774" max="11774" width="5.6328125" style="3" customWidth="1"/>
    <col min="11775" max="11775" width="9" style="3" customWidth="1"/>
    <col min="11776" max="11776" width="9" style="3"/>
    <col min="11777" max="11777" width="0.90625" style="3" customWidth="1"/>
    <col min="11778" max="11778" width="4.453125" style="3" customWidth="1"/>
    <col min="11779" max="11779" width="9" style="3"/>
    <col min="11780" max="11780" width="11.08984375" style="3" customWidth="1"/>
    <col min="11781" max="11781" width="0.90625" style="3" customWidth="1"/>
    <col min="11782" max="11782" width="4.6328125" style="3" customWidth="1"/>
    <col min="11783" max="11783" width="22.6328125" style="3" customWidth="1"/>
    <col min="11784" max="12003" width="9" style="3"/>
    <col min="12004" max="12004" width="5.7265625" style="3" customWidth="1"/>
    <col min="12005" max="12006" width="29.6328125" style="3" customWidth="1"/>
    <col min="12007" max="12007" width="10.26953125" style="3" customWidth="1"/>
    <col min="12008" max="12008" width="5.7265625" style="3" customWidth="1"/>
    <col min="12009" max="12009" width="13.6328125" style="3" customWidth="1"/>
    <col min="12010" max="12010" width="14.6328125" style="3" customWidth="1"/>
    <col min="12011" max="12011" width="5.08984375" style="3" customWidth="1"/>
    <col min="12012" max="12012" width="12.6328125" style="3" customWidth="1"/>
    <col min="12013" max="12013" width="1.6328125" style="3" customWidth="1"/>
    <col min="12014" max="12014" width="9.08984375" style="3" customWidth="1"/>
    <col min="12015" max="12015" width="10.453125" style="3" customWidth="1"/>
    <col min="12016" max="12016" width="9.08984375" style="3" customWidth="1"/>
    <col min="12017" max="12017" width="10.453125" style="3" customWidth="1"/>
    <col min="12018" max="12018" width="9.08984375" style="3" customWidth="1"/>
    <col min="12019" max="12020" width="10.453125" style="3" customWidth="1"/>
    <col min="12021" max="12021" width="0.90625" style="3" customWidth="1"/>
    <col min="12022" max="12022" width="5.6328125" style="3" customWidth="1"/>
    <col min="12023" max="12023" width="9" style="3" customWidth="1"/>
    <col min="12024" max="12024" width="5.6328125" style="3" customWidth="1"/>
    <col min="12025" max="12025" width="9" style="3" customWidth="1"/>
    <col min="12026" max="12026" width="5.6328125" style="3" customWidth="1"/>
    <col min="12027" max="12027" width="9" style="3" customWidth="1"/>
    <col min="12028" max="12028" width="5.6328125" style="3" customWidth="1"/>
    <col min="12029" max="12029" width="9" style="3" customWidth="1"/>
    <col min="12030" max="12030" width="5.6328125" style="3" customWidth="1"/>
    <col min="12031" max="12031" width="9" style="3" customWidth="1"/>
    <col min="12032" max="12032" width="9" style="3"/>
    <col min="12033" max="12033" width="0.90625" style="3" customWidth="1"/>
    <col min="12034" max="12034" width="4.453125" style="3" customWidth="1"/>
    <col min="12035" max="12035" width="9" style="3"/>
    <col min="12036" max="12036" width="11.08984375" style="3" customWidth="1"/>
    <col min="12037" max="12037" width="0.90625" style="3" customWidth="1"/>
    <col min="12038" max="12038" width="4.6328125" style="3" customWidth="1"/>
    <col min="12039" max="12039" width="22.6328125" style="3" customWidth="1"/>
    <col min="12040" max="12259" width="9" style="3"/>
    <col min="12260" max="12260" width="5.7265625" style="3" customWidth="1"/>
    <col min="12261" max="12262" width="29.6328125" style="3" customWidth="1"/>
    <col min="12263" max="12263" width="10.26953125" style="3" customWidth="1"/>
    <col min="12264" max="12264" width="5.7265625" style="3" customWidth="1"/>
    <col min="12265" max="12265" width="13.6328125" style="3" customWidth="1"/>
    <col min="12266" max="12266" width="14.6328125" style="3" customWidth="1"/>
    <col min="12267" max="12267" width="5.08984375" style="3" customWidth="1"/>
    <col min="12268" max="12268" width="12.6328125" style="3" customWidth="1"/>
    <col min="12269" max="12269" width="1.6328125" style="3" customWidth="1"/>
    <col min="12270" max="12270" width="9.08984375" style="3" customWidth="1"/>
    <col min="12271" max="12271" width="10.453125" style="3" customWidth="1"/>
    <col min="12272" max="12272" width="9.08984375" style="3" customWidth="1"/>
    <col min="12273" max="12273" width="10.453125" style="3" customWidth="1"/>
    <col min="12274" max="12274" width="9.08984375" style="3" customWidth="1"/>
    <col min="12275" max="12276" width="10.453125" style="3" customWidth="1"/>
    <col min="12277" max="12277" width="0.90625" style="3" customWidth="1"/>
    <col min="12278" max="12278" width="5.6328125" style="3" customWidth="1"/>
    <col min="12279" max="12279" width="9" style="3" customWidth="1"/>
    <col min="12280" max="12280" width="5.6328125" style="3" customWidth="1"/>
    <col min="12281" max="12281" width="9" style="3" customWidth="1"/>
    <col min="12282" max="12282" width="5.6328125" style="3" customWidth="1"/>
    <col min="12283" max="12283" width="9" style="3" customWidth="1"/>
    <col min="12284" max="12284" width="5.6328125" style="3" customWidth="1"/>
    <col min="12285" max="12285" width="9" style="3" customWidth="1"/>
    <col min="12286" max="12286" width="5.6328125" style="3" customWidth="1"/>
    <col min="12287" max="12287" width="9" style="3" customWidth="1"/>
    <col min="12288" max="12288" width="9" style="3"/>
    <col min="12289" max="12289" width="0.90625" style="3" customWidth="1"/>
    <col min="12290" max="12290" width="4.453125" style="3" customWidth="1"/>
    <col min="12291" max="12291" width="9" style="3"/>
    <col min="12292" max="12292" width="11.08984375" style="3" customWidth="1"/>
    <col min="12293" max="12293" width="0.90625" style="3" customWidth="1"/>
    <col min="12294" max="12294" width="4.6328125" style="3" customWidth="1"/>
    <col min="12295" max="12295" width="22.6328125" style="3" customWidth="1"/>
    <col min="12296" max="12515" width="9" style="3"/>
    <col min="12516" max="12516" width="5.7265625" style="3" customWidth="1"/>
    <col min="12517" max="12518" width="29.6328125" style="3" customWidth="1"/>
    <col min="12519" max="12519" width="10.26953125" style="3" customWidth="1"/>
    <col min="12520" max="12520" width="5.7265625" style="3" customWidth="1"/>
    <col min="12521" max="12521" width="13.6328125" style="3" customWidth="1"/>
    <col min="12522" max="12522" width="14.6328125" style="3" customWidth="1"/>
    <col min="12523" max="12523" width="5.08984375" style="3" customWidth="1"/>
    <col min="12524" max="12524" width="12.6328125" style="3" customWidth="1"/>
    <col min="12525" max="12525" width="1.6328125" style="3" customWidth="1"/>
    <col min="12526" max="12526" width="9.08984375" style="3" customWidth="1"/>
    <col min="12527" max="12527" width="10.453125" style="3" customWidth="1"/>
    <col min="12528" max="12528" width="9.08984375" style="3" customWidth="1"/>
    <col min="12529" max="12529" width="10.453125" style="3" customWidth="1"/>
    <col min="12530" max="12530" width="9.08984375" style="3" customWidth="1"/>
    <col min="12531" max="12532" width="10.453125" style="3" customWidth="1"/>
    <col min="12533" max="12533" width="0.90625" style="3" customWidth="1"/>
    <col min="12534" max="12534" width="5.6328125" style="3" customWidth="1"/>
    <col min="12535" max="12535" width="9" style="3" customWidth="1"/>
    <col min="12536" max="12536" width="5.6328125" style="3" customWidth="1"/>
    <col min="12537" max="12537" width="9" style="3" customWidth="1"/>
    <col min="12538" max="12538" width="5.6328125" style="3" customWidth="1"/>
    <col min="12539" max="12539" width="9" style="3" customWidth="1"/>
    <col min="12540" max="12540" width="5.6328125" style="3" customWidth="1"/>
    <col min="12541" max="12541" width="9" style="3" customWidth="1"/>
    <col min="12542" max="12542" width="5.6328125" style="3" customWidth="1"/>
    <col min="12543" max="12543" width="9" style="3" customWidth="1"/>
    <col min="12544" max="12544" width="9" style="3"/>
    <col min="12545" max="12545" width="0.90625" style="3" customWidth="1"/>
    <col min="12546" max="12546" width="4.453125" style="3" customWidth="1"/>
    <col min="12547" max="12547" width="9" style="3"/>
    <col min="12548" max="12548" width="11.08984375" style="3" customWidth="1"/>
    <col min="12549" max="12549" width="0.90625" style="3" customWidth="1"/>
    <col min="12550" max="12550" width="4.6328125" style="3" customWidth="1"/>
    <col min="12551" max="12551" width="22.6328125" style="3" customWidth="1"/>
    <col min="12552" max="12771" width="9" style="3"/>
    <col min="12772" max="12772" width="5.7265625" style="3" customWidth="1"/>
    <col min="12773" max="12774" width="29.6328125" style="3" customWidth="1"/>
    <col min="12775" max="12775" width="10.26953125" style="3" customWidth="1"/>
    <col min="12776" max="12776" width="5.7265625" style="3" customWidth="1"/>
    <col min="12777" max="12777" width="13.6328125" style="3" customWidth="1"/>
    <col min="12778" max="12778" width="14.6328125" style="3" customWidth="1"/>
    <col min="12779" max="12779" width="5.08984375" style="3" customWidth="1"/>
    <col min="12780" max="12780" width="12.6328125" style="3" customWidth="1"/>
    <col min="12781" max="12781" width="1.6328125" style="3" customWidth="1"/>
    <col min="12782" max="12782" width="9.08984375" style="3" customWidth="1"/>
    <col min="12783" max="12783" width="10.453125" style="3" customWidth="1"/>
    <col min="12784" max="12784" width="9.08984375" style="3" customWidth="1"/>
    <col min="12785" max="12785" width="10.453125" style="3" customWidth="1"/>
    <col min="12786" max="12786" width="9.08984375" style="3" customWidth="1"/>
    <col min="12787" max="12788" width="10.453125" style="3" customWidth="1"/>
    <col min="12789" max="12789" width="0.90625" style="3" customWidth="1"/>
    <col min="12790" max="12790" width="5.6328125" style="3" customWidth="1"/>
    <col min="12791" max="12791" width="9" style="3" customWidth="1"/>
    <col min="12792" max="12792" width="5.6328125" style="3" customWidth="1"/>
    <col min="12793" max="12793" width="9" style="3" customWidth="1"/>
    <col min="12794" max="12794" width="5.6328125" style="3" customWidth="1"/>
    <col min="12795" max="12795" width="9" style="3" customWidth="1"/>
    <col min="12796" max="12796" width="5.6328125" style="3" customWidth="1"/>
    <col min="12797" max="12797" width="9" style="3" customWidth="1"/>
    <col min="12798" max="12798" width="5.6328125" style="3" customWidth="1"/>
    <col min="12799" max="12799" width="9" style="3" customWidth="1"/>
    <col min="12800" max="12800" width="9" style="3"/>
    <col min="12801" max="12801" width="0.90625" style="3" customWidth="1"/>
    <col min="12802" max="12802" width="4.453125" style="3" customWidth="1"/>
    <col min="12803" max="12803" width="9" style="3"/>
    <col min="12804" max="12804" width="11.08984375" style="3" customWidth="1"/>
    <col min="12805" max="12805" width="0.90625" style="3" customWidth="1"/>
    <col min="12806" max="12806" width="4.6328125" style="3" customWidth="1"/>
    <col min="12807" max="12807" width="22.6328125" style="3" customWidth="1"/>
    <col min="12808" max="13027" width="9" style="3"/>
    <col min="13028" max="13028" width="5.7265625" style="3" customWidth="1"/>
    <col min="13029" max="13030" width="29.6328125" style="3" customWidth="1"/>
    <col min="13031" max="13031" width="10.26953125" style="3" customWidth="1"/>
    <col min="13032" max="13032" width="5.7265625" style="3" customWidth="1"/>
    <col min="13033" max="13033" width="13.6328125" style="3" customWidth="1"/>
    <col min="13034" max="13034" width="14.6328125" style="3" customWidth="1"/>
    <col min="13035" max="13035" width="5.08984375" style="3" customWidth="1"/>
    <col min="13036" max="13036" width="12.6328125" style="3" customWidth="1"/>
    <col min="13037" max="13037" width="1.6328125" style="3" customWidth="1"/>
    <col min="13038" max="13038" width="9.08984375" style="3" customWidth="1"/>
    <col min="13039" max="13039" width="10.453125" style="3" customWidth="1"/>
    <col min="13040" max="13040" width="9.08984375" style="3" customWidth="1"/>
    <col min="13041" max="13041" width="10.453125" style="3" customWidth="1"/>
    <col min="13042" max="13042" width="9.08984375" style="3" customWidth="1"/>
    <col min="13043" max="13044" width="10.453125" style="3" customWidth="1"/>
    <col min="13045" max="13045" width="0.90625" style="3" customWidth="1"/>
    <col min="13046" max="13046" width="5.6328125" style="3" customWidth="1"/>
    <col min="13047" max="13047" width="9" style="3" customWidth="1"/>
    <col min="13048" max="13048" width="5.6328125" style="3" customWidth="1"/>
    <col min="13049" max="13049" width="9" style="3" customWidth="1"/>
    <col min="13050" max="13050" width="5.6328125" style="3" customWidth="1"/>
    <col min="13051" max="13051" width="9" style="3" customWidth="1"/>
    <col min="13052" max="13052" width="5.6328125" style="3" customWidth="1"/>
    <col min="13053" max="13053" width="9" style="3" customWidth="1"/>
    <col min="13054" max="13054" width="5.6328125" style="3" customWidth="1"/>
    <col min="13055" max="13055" width="9" style="3" customWidth="1"/>
    <col min="13056" max="13056" width="9" style="3"/>
    <col min="13057" max="13057" width="0.90625" style="3" customWidth="1"/>
    <col min="13058" max="13058" width="4.453125" style="3" customWidth="1"/>
    <col min="13059" max="13059" width="9" style="3"/>
    <col min="13060" max="13060" width="11.08984375" style="3" customWidth="1"/>
    <col min="13061" max="13061" width="0.90625" style="3" customWidth="1"/>
    <col min="13062" max="13062" width="4.6328125" style="3" customWidth="1"/>
    <col min="13063" max="13063" width="22.6328125" style="3" customWidth="1"/>
    <col min="13064" max="13283" width="9" style="3"/>
    <col min="13284" max="13284" width="5.7265625" style="3" customWidth="1"/>
    <col min="13285" max="13286" width="29.6328125" style="3" customWidth="1"/>
    <col min="13287" max="13287" width="10.26953125" style="3" customWidth="1"/>
    <col min="13288" max="13288" width="5.7265625" style="3" customWidth="1"/>
    <col min="13289" max="13289" width="13.6328125" style="3" customWidth="1"/>
    <col min="13290" max="13290" width="14.6328125" style="3" customWidth="1"/>
    <col min="13291" max="13291" width="5.08984375" style="3" customWidth="1"/>
    <col min="13292" max="13292" width="12.6328125" style="3" customWidth="1"/>
    <col min="13293" max="13293" width="1.6328125" style="3" customWidth="1"/>
    <col min="13294" max="13294" width="9.08984375" style="3" customWidth="1"/>
    <col min="13295" max="13295" width="10.453125" style="3" customWidth="1"/>
    <col min="13296" max="13296" width="9.08984375" style="3" customWidth="1"/>
    <col min="13297" max="13297" width="10.453125" style="3" customWidth="1"/>
    <col min="13298" max="13298" width="9.08984375" style="3" customWidth="1"/>
    <col min="13299" max="13300" width="10.453125" style="3" customWidth="1"/>
    <col min="13301" max="13301" width="0.90625" style="3" customWidth="1"/>
    <col min="13302" max="13302" width="5.6328125" style="3" customWidth="1"/>
    <col min="13303" max="13303" width="9" style="3" customWidth="1"/>
    <col min="13304" max="13304" width="5.6328125" style="3" customWidth="1"/>
    <col min="13305" max="13305" width="9" style="3" customWidth="1"/>
    <col min="13306" max="13306" width="5.6328125" style="3" customWidth="1"/>
    <col min="13307" max="13307" width="9" style="3" customWidth="1"/>
    <col min="13308" max="13308" width="5.6328125" style="3" customWidth="1"/>
    <col min="13309" max="13309" width="9" style="3" customWidth="1"/>
    <col min="13310" max="13310" width="5.6328125" style="3" customWidth="1"/>
    <col min="13311" max="13311" width="9" style="3" customWidth="1"/>
    <col min="13312" max="13312" width="9" style="3"/>
    <col min="13313" max="13313" width="0.90625" style="3" customWidth="1"/>
    <col min="13314" max="13314" width="4.453125" style="3" customWidth="1"/>
    <col min="13315" max="13315" width="9" style="3"/>
    <col min="13316" max="13316" width="11.08984375" style="3" customWidth="1"/>
    <col min="13317" max="13317" width="0.90625" style="3" customWidth="1"/>
    <col min="13318" max="13318" width="4.6328125" style="3" customWidth="1"/>
    <col min="13319" max="13319" width="22.6328125" style="3" customWidth="1"/>
    <col min="13320" max="13539" width="9" style="3"/>
    <col min="13540" max="13540" width="5.7265625" style="3" customWidth="1"/>
    <col min="13541" max="13542" width="29.6328125" style="3" customWidth="1"/>
    <col min="13543" max="13543" width="10.26953125" style="3" customWidth="1"/>
    <col min="13544" max="13544" width="5.7265625" style="3" customWidth="1"/>
    <col min="13545" max="13545" width="13.6328125" style="3" customWidth="1"/>
    <col min="13546" max="13546" width="14.6328125" style="3" customWidth="1"/>
    <col min="13547" max="13547" width="5.08984375" style="3" customWidth="1"/>
    <col min="13548" max="13548" width="12.6328125" style="3" customWidth="1"/>
    <col min="13549" max="13549" width="1.6328125" style="3" customWidth="1"/>
    <col min="13550" max="13550" width="9.08984375" style="3" customWidth="1"/>
    <col min="13551" max="13551" width="10.453125" style="3" customWidth="1"/>
    <col min="13552" max="13552" width="9.08984375" style="3" customWidth="1"/>
    <col min="13553" max="13553" width="10.453125" style="3" customWidth="1"/>
    <col min="13554" max="13554" width="9.08984375" style="3" customWidth="1"/>
    <col min="13555" max="13556" width="10.453125" style="3" customWidth="1"/>
    <col min="13557" max="13557" width="0.90625" style="3" customWidth="1"/>
    <col min="13558" max="13558" width="5.6328125" style="3" customWidth="1"/>
    <col min="13559" max="13559" width="9" style="3" customWidth="1"/>
    <col min="13560" max="13560" width="5.6328125" style="3" customWidth="1"/>
    <col min="13561" max="13561" width="9" style="3" customWidth="1"/>
    <col min="13562" max="13562" width="5.6328125" style="3" customWidth="1"/>
    <col min="13563" max="13563" width="9" style="3" customWidth="1"/>
    <col min="13564" max="13564" width="5.6328125" style="3" customWidth="1"/>
    <col min="13565" max="13565" width="9" style="3" customWidth="1"/>
    <col min="13566" max="13566" width="5.6328125" style="3" customWidth="1"/>
    <col min="13567" max="13567" width="9" style="3" customWidth="1"/>
    <col min="13568" max="13568" width="9" style="3"/>
    <col min="13569" max="13569" width="0.90625" style="3" customWidth="1"/>
    <col min="13570" max="13570" width="4.453125" style="3" customWidth="1"/>
    <col min="13571" max="13571" width="9" style="3"/>
    <col min="13572" max="13572" width="11.08984375" style="3" customWidth="1"/>
    <col min="13573" max="13573" width="0.90625" style="3" customWidth="1"/>
    <col min="13574" max="13574" width="4.6328125" style="3" customWidth="1"/>
    <col min="13575" max="13575" width="22.6328125" style="3" customWidth="1"/>
    <col min="13576" max="13795" width="9" style="3"/>
    <col min="13796" max="13796" width="5.7265625" style="3" customWidth="1"/>
    <col min="13797" max="13798" width="29.6328125" style="3" customWidth="1"/>
    <col min="13799" max="13799" width="10.26953125" style="3" customWidth="1"/>
    <col min="13800" max="13800" width="5.7265625" style="3" customWidth="1"/>
    <col min="13801" max="13801" width="13.6328125" style="3" customWidth="1"/>
    <col min="13802" max="13802" width="14.6328125" style="3" customWidth="1"/>
    <col min="13803" max="13803" width="5.08984375" style="3" customWidth="1"/>
    <col min="13804" max="13804" width="12.6328125" style="3" customWidth="1"/>
    <col min="13805" max="13805" width="1.6328125" style="3" customWidth="1"/>
    <col min="13806" max="13806" width="9.08984375" style="3" customWidth="1"/>
    <col min="13807" max="13807" width="10.453125" style="3" customWidth="1"/>
    <col min="13808" max="13808" width="9.08984375" style="3" customWidth="1"/>
    <col min="13809" max="13809" width="10.453125" style="3" customWidth="1"/>
    <col min="13810" max="13810" width="9.08984375" style="3" customWidth="1"/>
    <col min="13811" max="13812" width="10.453125" style="3" customWidth="1"/>
    <col min="13813" max="13813" width="0.90625" style="3" customWidth="1"/>
    <col min="13814" max="13814" width="5.6328125" style="3" customWidth="1"/>
    <col min="13815" max="13815" width="9" style="3" customWidth="1"/>
    <col min="13816" max="13816" width="5.6328125" style="3" customWidth="1"/>
    <col min="13817" max="13817" width="9" style="3" customWidth="1"/>
    <col min="13818" max="13818" width="5.6328125" style="3" customWidth="1"/>
    <col min="13819" max="13819" width="9" style="3" customWidth="1"/>
    <col min="13820" max="13820" width="5.6328125" style="3" customWidth="1"/>
    <col min="13821" max="13821" width="9" style="3" customWidth="1"/>
    <col min="13822" max="13822" width="5.6328125" style="3" customWidth="1"/>
    <col min="13823" max="13823" width="9" style="3" customWidth="1"/>
    <col min="13824" max="13824" width="9" style="3"/>
    <col min="13825" max="13825" width="0.90625" style="3" customWidth="1"/>
    <col min="13826" max="13826" width="4.453125" style="3" customWidth="1"/>
    <col min="13827" max="13827" width="9" style="3"/>
    <col min="13828" max="13828" width="11.08984375" style="3" customWidth="1"/>
    <col min="13829" max="13829" width="0.90625" style="3" customWidth="1"/>
    <col min="13830" max="13830" width="4.6328125" style="3" customWidth="1"/>
    <col min="13831" max="13831" width="22.6328125" style="3" customWidth="1"/>
    <col min="13832" max="14051" width="9" style="3"/>
    <col min="14052" max="14052" width="5.7265625" style="3" customWidth="1"/>
    <col min="14053" max="14054" width="29.6328125" style="3" customWidth="1"/>
    <col min="14055" max="14055" width="10.26953125" style="3" customWidth="1"/>
    <col min="14056" max="14056" width="5.7265625" style="3" customWidth="1"/>
    <col min="14057" max="14057" width="13.6328125" style="3" customWidth="1"/>
    <col min="14058" max="14058" width="14.6328125" style="3" customWidth="1"/>
    <col min="14059" max="14059" width="5.08984375" style="3" customWidth="1"/>
    <col min="14060" max="14060" width="12.6328125" style="3" customWidth="1"/>
    <col min="14061" max="14061" width="1.6328125" style="3" customWidth="1"/>
    <col min="14062" max="14062" width="9.08984375" style="3" customWidth="1"/>
    <col min="14063" max="14063" width="10.453125" style="3" customWidth="1"/>
    <col min="14064" max="14064" width="9.08984375" style="3" customWidth="1"/>
    <col min="14065" max="14065" width="10.453125" style="3" customWidth="1"/>
    <col min="14066" max="14066" width="9.08984375" style="3" customWidth="1"/>
    <col min="14067" max="14068" width="10.453125" style="3" customWidth="1"/>
    <col min="14069" max="14069" width="0.90625" style="3" customWidth="1"/>
    <col min="14070" max="14070" width="5.6328125" style="3" customWidth="1"/>
    <col min="14071" max="14071" width="9" style="3" customWidth="1"/>
    <col min="14072" max="14072" width="5.6328125" style="3" customWidth="1"/>
    <col min="14073" max="14073" width="9" style="3" customWidth="1"/>
    <col min="14074" max="14074" width="5.6328125" style="3" customWidth="1"/>
    <col min="14075" max="14075" width="9" style="3" customWidth="1"/>
    <col min="14076" max="14076" width="5.6328125" style="3" customWidth="1"/>
    <col min="14077" max="14077" width="9" style="3" customWidth="1"/>
    <col min="14078" max="14078" width="5.6328125" style="3" customWidth="1"/>
    <col min="14079" max="14079" width="9" style="3" customWidth="1"/>
    <col min="14080" max="14080" width="9" style="3"/>
    <col min="14081" max="14081" width="0.90625" style="3" customWidth="1"/>
    <col min="14082" max="14082" width="4.453125" style="3" customWidth="1"/>
    <col min="14083" max="14083" width="9" style="3"/>
    <col min="14084" max="14084" width="11.08984375" style="3" customWidth="1"/>
    <col min="14085" max="14085" width="0.90625" style="3" customWidth="1"/>
    <col min="14086" max="14086" width="4.6328125" style="3" customWidth="1"/>
    <col min="14087" max="14087" width="22.6328125" style="3" customWidth="1"/>
    <col min="14088" max="14307" width="9" style="3"/>
    <col min="14308" max="14308" width="5.7265625" style="3" customWidth="1"/>
    <col min="14309" max="14310" width="29.6328125" style="3" customWidth="1"/>
    <col min="14311" max="14311" width="10.26953125" style="3" customWidth="1"/>
    <col min="14312" max="14312" width="5.7265625" style="3" customWidth="1"/>
    <col min="14313" max="14313" width="13.6328125" style="3" customWidth="1"/>
    <col min="14314" max="14314" width="14.6328125" style="3" customWidth="1"/>
    <col min="14315" max="14315" width="5.08984375" style="3" customWidth="1"/>
    <col min="14316" max="14316" width="12.6328125" style="3" customWidth="1"/>
    <col min="14317" max="14317" width="1.6328125" style="3" customWidth="1"/>
    <col min="14318" max="14318" width="9.08984375" style="3" customWidth="1"/>
    <col min="14319" max="14319" width="10.453125" style="3" customWidth="1"/>
    <col min="14320" max="14320" width="9.08984375" style="3" customWidth="1"/>
    <col min="14321" max="14321" width="10.453125" style="3" customWidth="1"/>
    <col min="14322" max="14322" width="9.08984375" style="3" customWidth="1"/>
    <col min="14323" max="14324" width="10.453125" style="3" customWidth="1"/>
    <col min="14325" max="14325" width="0.90625" style="3" customWidth="1"/>
    <col min="14326" max="14326" width="5.6328125" style="3" customWidth="1"/>
    <col min="14327" max="14327" width="9" style="3" customWidth="1"/>
    <col min="14328" max="14328" width="5.6328125" style="3" customWidth="1"/>
    <col min="14329" max="14329" width="9" style="3" customWidth="1"/>
    <col min="14330" max="14330" width="5.6328125" style="3" customWidth="1"/>
    <col min="14331" max="14331" width="9" style="3" customWidth="1"/>
    <col min="14332" max="14332" width="5.6328125" style="3" customWidth="1"/>
    <col min="14333" max="14333" width="9" style="3" customWidth="1"/>
    <col min="14334" max="14334" width="5.6328125" style="3" customWidth="1"/>
    <col min="14335" max="14335" width="9" style="3" customWidth="1"/>
    <col min="14336" max="14336" width="9" style="3"/>
    <col min="14337" max="14337" width="0.90625" style="3" customWidth="1"/>
    <col min="14338" max="14338" width="4.453125" style="3" customWidth="1"/>
    <col min="14339" max="14339" width="9" style="3"/>
    <col min="14340" max="14340" width="11.08984375" style="3" customWidth="1"/>
    <col min="14341" max="14341" width="0.90625" style="3" customWidth="1"/>
    <col min="14342" max="14342" width="4.6328125" style="3" customWidth="1"/>
    <col min="14343" max="14343" width="22.6328125" style="3" customWidth="1"/>
    <col min="14344" max="14563" width="9" style="3"/>
    <col min="14564" max="14564" width="5.7265625" style="3" customWidth="1"/>
    <col min="14565" max="14566" width="29.6328125" style="3" customWidth="1"/>
    <col min="14567" max="14567" width="10.26953125" style="3" customWidth="1"/>
    <col min="14568" max="14568" width="5.7265625" style="3" customWidth="1"/>
    <col min="14569" max="14569" width="13.6328125" style="3" customWidth="1"/>
    <col min="14570" max="14570" width="14.6328125" style="3" customWidth="1"/>
    <col min="14571" max="14571" width="5.08984375" style="3" customWidth="1"/>
    <col min="14572" max="14572" width="12.6328125" style="3" customWidth="1"/>
    <col min="14573" max="14573" width="1.6328125" style="3" customWidth="1"/>
    <col min="14574" max="14574" width="9.08984375" style="3" customWidth="1"/>
    <col min="14575" max="14575" width="10.453125" style="3" customWidth="1"/>
    <col min="14576" max="14576" width="9.08984375" style="3" customWidth="1"/>
    <col min="14577" max="14577" width="10.453125" style="3" customWidth="1"/>
    <col min="14578" max="14578" width="9.08984375" style="3" customWidth="1"/>
    <col min="14579" max="14580" width="10.453125" style="3" customWidth="1"/>
    <col min="14581" max="14581" width="0.90625" style="3" customWidth="1"/>
    <col min="14582" max="14582" width="5.6328125" style="3" customWidth="1"/>
    <col min="14583" max="14583" width="9" style="3" customWidth="1"/>
    <col min="14584" max="14584" width="5.6328125" style="3" customWidth="1"/>
    <col min="14585" max="14585" width="9" style="3" customWidth="1"/>
    <col min="14586" max="14586" width="5.6328125" style="3" customWidth="1"/>
    <col min="14587" max="14587" width="9" style="3" customWidth="1"/>
    <col min="14588" max="14588" width="5.6328125" style="3" customWidth="1"/>
    <col min="14589" max="14589" width="9" style="3" customWidth="1"/>
    <col min="14590" max="14590" width="5.6328125" style="3" customWidth="1"/>
    <col min="14591" max="14591" width="9" style="3" customWidth="1"/>
    <col min="14592" max="14592" width="9" style="3"/>
    <col min="14593" max="14593" width="0.90625" style="3" customWidth="1"/>
    <col min="14594" max="14594" width="4.453125" style="3" customWidth="1"/>
    <col min="14595" max="14595" width="9" style="3"/>
    <col min="14596" max="14596" width="11.08984375" style="3" customWidth="1"/>
    <col min="14597" max="14597" width="0.90625" style="3" customWidth="1"/>
    <col min="14598" max="14598" width="4.6328125" style="3" customWidth="1"/>
    <col min="14599" max="14599" width="22.6328125" style="3" customWidth="1"/>
    <col min="14600" max="14819" width="9" style="3"/>
    <col min="14820" max="14820" width="5.7265625" style="3" customWidth="1"/>
    <col min="14821" max="14822" width="29.6328125" style="3" customWidth="1"/>
    <col min="14823" max="14823" width="10.26953125" style="3" customWidth="1"/>
    <col min="14824" max="14824" width="5.7265625" style="3" customWidth="1"/>
    <col min="14825" max="14825" width="13.6328125" style="3" customWidth="1"/>
    <col min="14826" max="14826" width="14.6328125" style="3" customWidth="1"/>
    <col min="14827" max="14827" width="5.08984375" style="3" customWidth="1"/>
    <col min="14828" max="14828" width="12.6328125" style="3" customWidth="1"/>
    <col min="14829" max="14829" width="1.6328125" style="3" customWidth="1"/>
    <col min="14830" max="14830" width="9.08984375" style="3" customWidth="1"/>
    <col min="14831" max="14831" width="10.453125" style="3" customWidth="1"/>
    <col min="14832" max="14832" width="9.08984375" style="3" customWidth="1"/>
    <col min="14833" max="14833" width="10.453125" style="3" customWidth="1"/>
    <col min="14834" max="14834" width="9.08984375" style="3" customWidth="1"/>
    <col min="14835" max="14836" width="10.453125" style="3" customWidth="1"/>
    <col min="14837" max="14837" width="0.90625" style="3" customWidth="1"/>
    <col min="14838" max="14838" width="5.6328125" style="3" customWidth="1"/>
    <col min="14839" max="14839" width="9" style="3" customWidth="1"/>
    <col min="14840" max="14840" width="5.6328125" style="3" customWidth="1"/>
    <col min="14841" max="14841" width="9" style="3" customWidth="1"/>
    <col min="14842" max="14842" width="5.6328125" style="3" customWidth="1"/>
    <col min="14843" max="14843" width="9" style="3" customWidth="1"/>
    <col min="14844" max="14844" width="5.6328125" style="3" customWidth="1"/>
    <col min="14845" max="14845" width="9" style="3" customWidth="1"/>
    <col min="14846" max="14846" width="5.6328125" style="3" customWidth="1"/>
    <col min="14847" max="14847" width="9" style="3" customWidth="1"/>
    <col min="14848" max="14848" width="9" style="3"/>
    <col min="14849" max="14849" width="0.90625" style="3" customWidth="1"/>
    <col min="14850" max="14850" width="4.453125" style="3" customWidth="1"/>
    <col min="14851" max="14851" width="9" style="3"/>
    <col min="14852" max="14852" width="11.08984375" style="3" customWidth="1"/>
    <col min="14853" max="14853" width="0.90625" style="3" customWidth="1"/>
    <col min="14854" max="14854" width="4.6328125" style="3" customWidth="1"/>
    <col min="14855" max="14855" width="22.6328125" style="3" customWidth="1"/>
    <col min="14856" max="15075" width="9" style="3"/>
    <col min="15076" max="15076" width="5.7265625" style="3" customWidth="1"/>
    <col min="15077" max="15078" width="29.6328125" style="3" customWidth="1"/>
    <col min="15079" max="15079" width="10.26953125" style="3" customWidth="1"/>
    <col min="15080" max="15080" width="5.7265625" style="3" customWidth="1"/>
    <col min="15081" max="15081" width="13.6328125" style="3" customWidth="1"/>
    <col min="15082" max="15082" width="14.6328125" style="3" customWidth="1"/>
    <col min="15083" max="15083" width="5.08984375" style="3" customWidth="1"/>
    <col min="15084" max="15084" width="12.6328125" style="3" customWidth="1"/>
    <col min="15085" max="15085" width="1.6328125" style="3" customWidth="1"/>
    <col min="15086" max="15086" width="9.08984375" style="3" customWidth="1"/>
    <col min="15087" max="15087" width="10.453125" style="3" customWidth="1"/>
    <col min="15088" max="15088" width="9.08984375" style="3" customWidth="1"/>
    <col min="15089" max="15089" width="10.453125" style="3" customWidth="1"/>
    <col min="15090" max="15090" width="9.08984375" style="3" customWidth="1"/>
    <col min="15091" max="15092" width="10.453125" style="3" customWidth="1"/>
    <col min="15093" max="15093" width="0.90625" style="3" customWidth="1"/>
    <col min="15094" max="15094" width="5.6328125" style="3" customWidth="1"/>
    <col min="15095" max="15095" width="9" style="3" customWidth="1"/>
    <col min="15096" max="15096" width="5.6328125" style="3" customWidth="1"/>
    <col min="15097" max="15097" width="9" style="3" customWidth="1"/>
    <col min="15098" max="15098" width="5.6328125" style="3" customWidth="1"/>
    <col min="15099" max="15099" width="9" style="3" customWidth="1"/>
    <col min="15100" max="15100" width="5.6328125" style="3" customWidth="1"/>
    <col min="15101" max="15101" width="9" style="3" customWidth="1"/>
    <col min="15102" max="15102" width="5.6328125" style="3" customWidth="1"/>
    <col min="15103" max="15103" width="9" style="3" customWidth="1"/>
    <col min="15104" max="15104" width="9" style="3"/>
    <col min="15105" max="15105" width="0.90625" style="3" customWidth="1"/>
    <col min="15106" max="15106" width="4.453125" style="3" customWidth="1"/>
    <col min="15107" max="15107" width="9" style="3"/>
    <col min="15108" max="15108" width="11.08984375" style="3" customWidth="1"/>
    <col min="15109" max="15109" width="0.90625" style="3" customWidth="1"/>
    <col min="15110" max="15110" width="4.6328125" style="3" customWidth="1"/>
    <col min="15111" max="15111" width="22.6328125" style="3" customWidth="1"/>
    <col min="15112" max="15331" width="9" style="3"/>
    <col min="15332" max="15332" width="5.7265625" style="3" customWidth="1"/>
    <col min="15333" max="15334" width="29.6328125" style="3" customWidth="1"/>
    <col min="15335" max="15335" width="10.26953125" style="3" customWidth="1"/>
    <col min="15336" max="15336" width="5.7265625" style="3" customWidth="1"/>
    <col min="15337" max="15337" width="13.6328125" style="3" customWidth="1"/>
    <col min="15338" max="15338" width="14.6328125" style="3" customWidth="1"/>
    <col min="15339" max="15339" width="5.08984375" style="3" customWidth="1"/>
    <col min="15340" max="15340" width="12.6328125" style="3" customWidth="1"/>
    <col min="15341" max="15341" width="1.6328125" style="3" customWidth="1"/>
    <col min="15342" max="15342" width="9.08984375" style="3" customWidth="1"/>
    <col min="15343" max="15343" width="10.453125" style="3" customWidth="1"/>
    <col min="15344" max="15344" width="9.08984375" style="3" customWidth="1"/>
    <col min="15345" max="15345" width="10.453125" style="3" customWidth="1"/>
    <col min="15346" max="15346" width="9.08984375" style="3" customWidth="1"/>
    <col min="15347" max="15348" width="10.453125" style="3" customWidth="1"/>
    <col min="15349" max="15349" width="0.90625" style="3" customWidth="1"/>
    <col min="15350" max="15350" width="5.6328125" style="3" customWidth="1"/>
    <col min="15351" max="15351" width="9" style="3" customWidth="1"/>
    <col min="15352" max="15352" width="5.6328125" style="3" customWidth="1"/>
    <col min="15353" max="15353" width="9" style="3" customWidth="1"/>
    <col min="15354" max="15354" width="5.6328125" style="3" customWidth="1"/>
    <col min="15355" max="15355" width="9" style="3" customWidth="1"/>
    <col min="15356" max="15356" width="5.6328125" style="3" customWidth="1"/>
    <col min="15357" max="15357" width="9" style="3" customWidth="1"/>
    <col min="15358" max="15358" width="5.6328125" style="3" customWidth="1"/>
    <col min="15359" max="15359" width="9" style="3" customWidth="1"/>
    <col min="15360" max="15360" width="9" style="3"/>
    <col min="15361" max="15361" width="0.90625" style="3" customWidth="1"/>
    <col min="15362" max="15362" width="4.453125" style="3" customWidth="1"/>
    <col min="15363" max="15363" width="9" style="3"/>
    <col min="15364" max="15364" width="11.08984375" style="3" customWidth="1"/>
    <col min="15365" max="15365" width="0.90625" style="3" customWidth="1"/>
    <col min="15366" max="15366" width="4.6328125" style="3" customWidth="1"/>
    <col min="15367" max="15367" width="22.6328125" style="3" customWidth="1"/>
    <col min="15368" max="15587" width="9" style="3"/>
    <col min="15588" max="15588" width="5.7265625" style="3" customWidth="1"/>
    <col min="15589" max="15590" width="29.6328125" style="3" customWidth="1"/>
    <col min="15591" max="15591" width="10.26953125" style="3" customWidth="1"/>
    <col min="15592" max="15592" width="5.7265625" style="3" customWidth="1"/>
    <col min="15593" max="15593" width="13.6328125" style="3" customWidth="1"/>
    <col min="15594" max="15594" width="14.6328125" style="3" customWidth="1"/>
    <col min="15595" max="15595" width="5.08984375" style="3" customWidth="1"/>
    <col min="15596" max="15596" width="12.6328125" style="3" customWidth="1"/>
    <col min="15597" max="15597" width="1.6328125" style="3" customWidth="1"/>
    <col min="15598" max="15598" width="9.08984375" style="3" customWidth="1"/>
    <col min="15599" max="15599" width="10.453125" style="3" customWidth="1"/>
    <col min="15600" max="15600" width="9.08984375" style="3" customWidth="1"/>
    <col min="15601" max="15601" width="10.453125" style="3" customWidth="1"/>
    <col min="15602" max="15602" width="9.08984375" style="3" customWidth="1"/>
    <col min="15603" max="15604" width="10.453125" style="3" customWidth="1"/>
    <col min="15605" max="15605" width="0.90625" style="3" customWidth="1"/>
    <col min="15606" max="15606" width="5.6328125" style="3" customWidth="1"/>
    <col min="15607" max="15607" width="9" style="3" customWidth="1"/>
    <col min="15608" max="15608" width="5.6328125" style="3" customWidth="1"/>
    <col min="15609" max="15609" width="9" style="3" customWidth="1"/>
    <col min="15610" max="15610" width="5.6328125" style="3" customWidth="1"/>
    <col min="15611" max="15611" width="9" style="3" customWidth="1"/>
    <col min="15612" max="15612" width="5.6328125" style="3" customWidth="1"/>
    <col min="15613" max="15613" width="9" style="3" customWidth="1"/>
    <col min="15614" max="15614" width="5.6328125" style="3" customWidth="1"/>
    <col min="15615" max="15615" width="9" style="3" customWidth="1"/>
    <col min="15616" max="15616" width="9" style="3"/>
    <col min="15617" max="15617" width="0.90625" style="3" customWidth="1"/>
    <col min="15618" max="15618" width="4.453125" style="3" customWidth="1"/>
    <col min="15619" max="15619" width="9" style="3"/>
    <col min="15620" max="15620" width="11.08984375" style="3" customWidth="1"/>
    <col min="15621" max="15621" width="0.90625" style="3" customWidth="1"/>
    <col min="15622" max="15622" width="4.6328125" style="3" customWidth="1"/>
    <col min="15623" max="15623" width="22.6328125" style="3" customWidth="1"/>
    <col min="15624" max="15843" width="9" style="3"/>
    <col min="15844" max="15844" width="5.7265625" style="3" customWidth="1"/>
    <col min="15845" max="15846" width="29.6328125" style="3" customWidth="1"/>
    <col min="15847" max="15847" width="10.26953125" style="3" customWidth="1"/>
    <col min="15848" max="15848" width="5.7265625" style="3" customWidth="1"/>
    <col min="15849" max="15849" width="13.6328125" style="3" customWidth="1"/>
    <col min="15850" max="15850" width="14.6328125" style="3" customWidth="1"/>
    <col min="15851" max="15851" width="5.08984375" style="3" customWidth="1"/>
    <col min="15852" max="15852" width="12.6328125" style="3" customWidth="1"/>
    <col min="15853" max="15853" width="1.6328125" style="3" customWidth="1"/>
    <col min="15854" max="15854" width="9.08984375" style="3" customWidth="1"/>
    <col min="15855" max="15855" width="10.453125" style="3" customWidth="1"/>
    <col min="15856" max="15856" width="9.08984375" style="3" customWidth="1"/>
    <col min="15857" max="15857" width="10.453125" style="3" customWidth="1"/>
    <col min="15858" max="15858" width="9.08984375" style="3" customWidth="1"/>
    <col min="15859" max="15860" width="10.453125" style="3" customWidth="1"/>
    <col min="15861" max="15861" width="0.90625" style="3" customWidth="1"/>
    <col min="15862" max="15862" width="5.6328125" style="3" customWidth="1"/>
    <col min="15863" max="15863" width="9" style="3" customWidth="1"/>
    <col min="15864" max="15864" width="5.6328125" style="3" customWidth="1"/>
    <col min="15865" max="15865" width="9" style="3" customWidth="1"/>
    <col min="15866" max="15866" width="5.6328125" style="3" customWidth="1"/>
    <col min="15867" max="15867" width="9" style="3" customWidth="1"/>
    <col min="15868" max="15868" width="5.6328125" style="3" customWidth="1"/>
    <col min="15869" max="15869" width="9" style="3" customWidth="1"/>
    <col min="15870" max="15870" width="5.6328125" style="3" customWidth="1"/>
    <col min="15871" max="15871" width="9" style="3" customWidth="1"/>
    <col min="15872" max="15872" width="9" style="3"/>
    <col min="15873" max="15873" width="0.90625" style="3" customWidth="1"/>
    <col min="15874" max="15874" width="4.453125" style="3" customWidth="1"/>
    <col min="15875" max="15875" width="9" style="3"/>
    <col min="15876" max="15876" width="11.08984375" style="3" customWidth="1"/>
    <col min="15877" max="15877" width="0.90625" style="3" customWidth="1"/>
    <col min="15878" max="15878" width="4.6328125" style="3" customWidth="1"/>
    <col min="15879" max="15879" width="22.6328125" style="3" customWidth="1"/>
    <col min="15880" max="16099" width="9" style="3"/>
    <col min="16100" max="16100" width="5.7265625" style="3" customWidth="1"/>
    <col min="16101" max="16102" width="29.6328125" style="3" customWidth="1"/>
    <col min="16103" max="16103" width="10.26953125" style="3" customWidth="1"/>
    <col min="16104" max="16104" width="5.7265625" style="3" customWidth="1"/>
    <col min="16105" max="16105" width="13.6328125" style="3" customWidth="1"/>
    <col min="16106" max="16106" width="14.6328125" style="3" customWidth="1"/>
    <col min="16107" max="16107" width="5.08984375" style="3" customWidth="1"/>
    <col min="16108" max="16108" width="12.6328125" style="3" customWidth="1"/>
    <col min="16109" max="16109" width="1.6328125" style="3" customWidth="1"/>
    <col min="16110" max="16110" width="9.08984375" style="3" customWidth="1"/>
    <col min="16111" max="16111" width="10.453125" style="3" customWidth="1"/>
    <col min="16112" max="16112" width="9.08984375" style="3" customWidth="1"/>
    <col min="16113" max="16113" width="10.453125" style="3" customWidth="1"/>
    <col min="16114" max="16114" width="9.08984375" style="3" customWidth="1"/>
    <col min="16115" max="16116" width="10.453125" style="3" customWidth="1"/>
    <col min="16117" max="16117" width="0.90625" style="3" customWidth="1"/>
    <col min="16118" max="16118" width="5.6328125" style="3" customWidth="1"/>
    <col min="16119" max="16119" width="9" style="3" customWidth="1"/>
    <col min="16120" max="16120" width="5.6328125" style="3" customWidth="1"/>
    <col min="16121" max="16121" width="9" style="3" customWidth="1"/>
    <col min="16122" max="16122" width="5.6328125" style="3" customWidth="1"/>
    <col min="16123" max="16123" width="9" style="3" customWidth="1"/>
    <col min="16124" max="16124" width="5.6328125" style="3" customWidth="1"/>
    <col min="16125" max="16125" width="9" style="3" customWidth="1"/>
    <col min="16126" max="16126" width="5.6328125" style="3" customWidth="1"/>
    <col min="16127" max="16127" width="9" style="3" customWidth="1"/>
    <col min="16128" max="16128" width="9" style="3"/>
    <col min="16129" max="16129" width="0.90625" style="3" customWidth="1"/>
    <col min="16130" max="16130" width="4.453125" style="3" customWidth="1"/>
    <col min="16131" max="16131" width="9" style="3"/>
    <col min="16132" max="16132" width="11.08984375" style="3" customWidth="1"/>
    <col min="16133" max="16133" width="0.90625" style="3" customWidth="1"/>
    <col min="16134" max="16134" width="4.6328125" style="3" customWidth="1"/>
    <col min="16135" max="16135" width="22.6328125" style="3" customWidth="1"/>
    <col min="16136" max="16355" width="9" style="3"/>
    <col min="16356"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'大項目(電気)'!I2+1</f>
        <v>104</v>
      </c>
    </row>
    <row r="3" spans="1:9" s="38" customFormat="1" ht="13.5" customHeight="1">
      <c r="A3" s="54"/>
      <c r="B3" s="55"/>
      <c r="C3" s="55"/>
      <c r="D3" s="55"/>
      <c r="E3" s="56"/>
      <c r="F3" s="57"/>
      <c r="G3" s="57"/>
      <c r="H3" s="384"/>
      <c r="I3" s="385"/>
    </row>
    <row r="4" spans="1:9" s="38" customFormat="1" ht="13.5" customHeight="1">
      <c r="A4" s="59" t="s">
        <v>29</v>
      </c>
      <c r="B4" s="60" t="s">
        <v>58</v>
      </c>
      <c r="C4" s="60" t="s">
        <v>59</v>
      </c>
      <c r="D4" s="60" t="s">
        <v>60</v>
      </c>
      <c r="E4" s="61" t="s">
        <v>32</v>
      </c>
      <c r="F4" s="61" t="s">
        <v>61</v>
      </c>
      <c r="G4" s="61" t="s">
        <v>62</v>
      </c>
      <c r="H4" s="386" t="s">
        <v>63</v>
      </c>
      <c r="I4" s="387"/>
    </row>
    <row r="5" spans="1:9" s="38" customFormat="1" ht="13.5" customHeight="1">
      <c r="A5" s="199"/>
      <c r="B5" s="68"/>
      <c r="C5" s="84"/>
      <c r="D5" s="68"/>
      <c r="E5" s="69"/>
      <c r="F5" s="70"/>
      <c r="G5" s="202"/>
      <c r="H5" s="390"/>
      <c r="I5" s="391"/>
    </row>
    <row r="6" spans="1:9" s="38" customFormat="1" ht="13.5" customHeight="1">
      <c r="A6" s="200" t="s">
        <v>1005</v>
      </c>
      <c r="B6" s="76" t="s">
        <v>1006</v>
      </c>
      <c r="C6" s="76"/>
      <c r="D6" s="76"/>
      <c r="E6" s="61"/>
      <c r="F6" s="77"/>
      <c r="G6" s="203"/>
      <c r="H6" s="388"/>
      <c r="I6" s="389"/>
    </row>
    <row r="7" spans="1:9" s="38" customFormat="1" ht="13.5" customHeight="1">
      <c r="A7" s="201"/>
      <c r="B7" s="84"/>
      <c r="C7" s="84"/>
      <c r="D7" s="84"/>
      <c r="E7" s="85"/>
      <c r="F7" s="70"/>
      <c r="G7" s="202"/>
      <c r="H7" s="390"/>
      <c r="I7" s="391"/>
    </row>
    <row r="8" spans="1:9" s="38" customFormat="1" ht="13.5" customHeight="1">
      <c r="A8" s="200" t="s">
        <v>1014</v>
      </c>
      <c r="B8" s="76" t="s">
        <v>1015</v>
      </c>
      <c r="C8" s="76"/>
      <c r="D8" s="76">
        <v>1</v>
      </c>
      <c r="E8" s="61" t="s">
        <v>38</v>
      </c>
      <c r="F8" s="77"/>
      <c r="G8" s="203"/>
      <c r="H8" s="388"/>
      <c r="I8" s="389"/>
    </row>
    <row r="9" spans="1:9" s="38" customFormat="1" ht="13.5" customHeight="1">
      <c r="A9" s="201"/>
      <c r="B9" s="84"/>
      <c r="C9" s="143"/>
      <c r="D9" s="84"/>
      <c r="E9" s="85"/>
      <c r="F9" s="70"/>
      <c r="G9" s="202"/>
      <c r="H9" s="390"/>
      <c r="I9" s="391"/>
    </row>
    <row r="10" spans="1:9" s="38" customFormat="1" ht="13.5" customHeight="1">
      <c r="A10" s="200" t="s">
        <v>1016</v>
      </c>
      <c r="B10" s="76" t="s">
        <v>1017</v>
      </c>
      <c r="C10" s="109"/>
      <c r="D10" s="76">
        <v>1</v>
      </c>
      <c r="E10" s="61" t="s">
        <v>38</v>
      </c>
      <c r="F10" s="77"/>
      <c r="G10" s="203"/>
      <c r="H10" s="388"/>
      <c r="I10" s="389"/>
    </row>
    <row r="11" spans="1:9" s="38" customFormat="1" ht="13.5" customHeight="1">
      <c r="A11" s="83"/>
      <c r="B11" s="84"/>
      <c r="C11" s="143"/>
      <c r="D11" s="84"/>
      <c r="E11" s="85"/>
      <c r="F11" s="70"/>
      <c r="G11" s="202"/>
      <c r="H11" s="390"/>
      <c r="I11" s="391"/>
    </row>
    <row r="12" spans="1:9" s="38" customFormat="1" ht="13.5" customHeight="1">
      <c r="A12" s="59"/>
      <c r="B12" s="76"/>
      <c r="C12" s="109"/>
      <c r="D12" s="76"/>
      <c r="E12" s="61"/>
      <c r="F12" s="77"/>
      <c r="G12" s="203"/>
      <c r="H12" s="388"/>
      <c r="I12" s="389"/>
    </row>
    <row r="13" spans="1:9" s="38" customFormat="1" ht="13.5" customHeight="1">
      <c r="A13" s="172"/>
      <c r="B13" s="173"/>
      <c r="C13" s="143"/>
      <c r="D13" s="84"/>
      <c r="E13" s="85"/>
      <c r="F13" s="70"/>
      <c r="G13" s="202"/>
      <c r="H13" s="174"/>
      <c r="I13" s="66"/>
    </row>
    <row r="14" spans="1:9" s="38" customFormat="1" ht="13.5" customHeight="1">
      <c r="A14" s="172"/>
      <c r="B14" s="60" t="s">
        <v>1013</v>
      </c>
      <c r="C14" s="109"/>
      <c r="D14" s="76"/>
      <c r="E14" s="61"/>
      <c r="F14" s="77"/>
      <c r="G14" s="203"/>
      <c r="H14" s="174"/>
      <c r="I14" s="66"/>
    </row>
    <row r="15" spans="1:9" s="38" customFormat="1" ht="13.5" customHeight="1">
      <c r="A15" s="83"/>
      <c r="B15" s="84"/>
      <c r="C15" s="143"/>
      <c r="D15" s="84"/>
      <c r="E15" s="85"/>
      <c r="F15" s="70"/>
      <c r="G15" s="202"/>
      <c r="H15" s="390"/>
      <c r="I15" s="391"/>
    </row>
    <row r="16" spans="1:9" s="38" customFormat="1" ht="13.5" customHeight="1">
      <c r="A16" s="59"/>
      <c r="B16" s="76"/>
      <c r="C16" s="109"/>
      <c r="D16" s="76"/>
      <c r="E16" s="61"/>
      <c r="F16" s="77"/>
      <c r="G16" s="203"/>
      <c r="H16" s="388"/>
      <c r="I16" s="389"/>
    </row>
    <row r="17" spans="1:9" s="38" customFormat="1" ht="13.5" customHeight="1">
      <c r="A17" s="199"/>
      <c r="B17" s="84"/>
      <c r="C17" s="143"/>
      <c r="D17" s="84"/>
      <c r="E17" s="85"/>
      <c r="F17" s="70"/>
      <c r="G17" s="202"/>
      <c r="H17" s="390"/>
      <c r="I17" s="391"/>
    </row>
    <row r="18" spans="1:9" s="38" customFormat="1" ht="13.5" customHeight="1">
      <c r="A18" s="200" t="s">
        <v>53</v>
      </c>
      <c r="B18" s="76" t="s">
        <v>1007</v>
      </c>
      <c r="C18" s="109"/>
      <c r="D18" s="76"/>
      <c r="E18" s="61"/>
      <c r="F18" s="77"/>
      <c r="G18" s="203"/>
      <c r="H18" s="388"/>
      <c r="I18" s="389"/>
    </row>
    <row r="19" spans="1:9" s="38" customFormat="1" ht="13.5" customHeight="1">
      <c r="A19" s="199"/>
      <c r="B19" s="84"/>
      <c r="C19" s="84"/>
      <c r="D19" s="84"/>
      <c r="E19" s="85"/>
      <c r="F19" s="70"/>
      <c r="G19" s="202"/>
      <c r="H19" s="390"/>
      <c r="I19" s="391"/>
    </row>
    <row r="20" spans="1:9" s="38" customFormat="1" ht="13.5" customHeight="1">
      <c r="A20" s="200" t="s">
        <v>1018</v>
      </c>
      <c r="B20" s="76" t="s">
        <v>1019</v>
      </c>
      <c r="C20" s="76"/>
      <c r="D20" s="76">
        <v>1</v>
      </c>
      <c r="E20" s="61" t="s">
        <v>38</v>
      </c>
      <c r="F20" s="77"/>
      <c r="G20" s="203"/>
      <c r="H20" s="388"/>
      <c r="I20" s="389"/>
    </row>
    <row r="21" spans="1:9" s="38" customFormat="1" ht="13.5" customHeight="1">
      <c r="A21" s="199"/>
      <c r="B21" s="84"/>
      <c r="C21" s="84"/>
      <c r="D21" s="84"/>
      <c r="E21" s="85"/>
      <c r="F21" s="70"/>
      <c r="G21" s="202"/>
      <c r="H21" s="390"/>
      <c r="I21" s="391"/>
    </row>
    <row r="22" spans="1:9" s="38" customFormat="1" ht="13.5" customHeight="1">
      <c r="A22" s="200" t="s">
        <v>1020</v>
      </c>
      <c r="B22" s="76" t="s">
        <v>1021</v>
      </c>
      <c r="C22" s="76"/>
      <c r="D22" s="76">
        <v>1</v>
      </c>
      <c r="E22" s="61" t="s">
        <v>38</v>
      </c>
      <c r="F22" s="77"/>
      <c r="G22" s="203"/>
      <c r="H22" s="388"/>
      <c r="I22" s="389"/>
    </row>
    <row r="23" spans="1:9" s="38" customFormat="1" ht="13.5" customHeight="1">
      <c r="A23" s="199"/>
      <c r="B23" s="84"/>
      <c r="C23" s="84"/>
      <c r="D23" s="84"/>
      <c r="E23" s="85"/>
      <c r="F23" s="70"/>
      <c r="G23" s="202"/>
      <c r="H23" s="390"/>
      <c r="I23" s="391"/>
    </row>
    <row r="24" spans="1:9" s="38" customFormat="1" ht="13.5" customHeight="1">
      <c r="A24" s="200" t="s">
        <v>1022</v>
      </c>
      <c r="B24" s="76" t="s">
        <v>1023</v>
      </c>
      <c r="C24" s="76"/>
      <c r="D24" s="76">
        <v>1</v>
      </c>
      <c r="E24" s="61" t="s">
        <v>38</v>
      </c>
      <c r="F24" s="77"/>
      <c r="G24" s="203"/>
      <c r="H24" s="388"/>
      <c r="I24" s="389"/>
    </row>
    <row r="25" spans="1:9" s="38" customFormat="1" ht="13.5" customHeight="1">
      <c r="A25" s="199"/>
      <c r="B25" s="84"/>
      <c r="C25" s="84"/>
      <c r="D25" s="84"/>
      <c r="E25" s="85"/>
      <c r="F25" s="70"/>
      <c r="G25" s="202"/>
      <c r="H25" s="390"/>
      <c r="I25" s="391"/>
    </row>
    <row r="26" spans="1:9" s="38" customFormat="1" ht="13.5" customHeight="1">
      <c r="A26" s="200" t="s">
        <v>1024</v>
      </c>
      <c r="B26" s="76" t="s">
        <v>1025</v>
      </c>
      <c r="C26" s="76"/>
      <c r="D26" s="76">
        <v>1</v>
      </c>
      <c r="E26" s="61" t="s">
        <v>38</v>
      </c>
      <c r="F26" s="77"/>
      <c r="G26" s="203"/>
      <c r="H26" s="388"/>
      <c r="I26" s="389"/>
    </row>
    <row r="27" spans="1:9" s="38" customFormat="1" ht="13.5" customHeight="1">
      <c r="A27" s="199"/>
      <c r="B27" s="84"/>
      <c r="C27" s="84"/>
      <c r="D27" s="84"/>
      <c r="E27" s="85"/>
      <c r="F27" s="70"/>
      <c r="G27" s="202"/>
      <c r="H27" s="390"/>
      <c r="I27" s="391"/>
    </row>
    <row r="28" spans="1:9" s="38" customFormat="1" ht="13.5" customHeight="1">
      <c r="A28" s="200" t="s">
        <v>1026</v>
      </c>
      <c r="B28" s="76" t="s">
        <v>1027</v>
      </c>
      <c r="C28" s="76"/>
      <c r="D28" s="76">
        <v>1</v>
      </c>
      <c r="E28" s="61" t="s">
        <v>38</v>
      </c>
      <c r="F28" s="77"/>
      <c r="G28" s="203"/>
      <c r="H28" s="388"/>
      <c r="I28" s="389"/>
    </row>
    <row r="29" spans="1:9" s="38" customFormat="1" ht="13.5" customHeight="1">
      <c r="A29" s="199"/>
      <c r="B29" s="84"/>
      <c r="C29" s="84"/>
      <c r="D29" s="84"/>
      <c r="E29" s="85"/>
      <c r="F29" s="70"/>
      <c r="G29" s="202"/>
      <c r="H29" s="390"/>
      <c r="I29" s="391"/>
    </row>
    <row r="30" spans="1:9" s="38" customFormat="1" ht="13.5" customHeight="1">
      <c r="A30" s="200" t="s">
        <v>1028</v>
      </c>
      <c r="B30" s="76" t="s">
        <v>1029</v>
      </c>
      <c r="C30" s="76"/>
      <c r="D30" s="76">
        <v>1</v>
      </c>
      <c r="E30" s="61" t="s">
        <v>38</v>
      </c>
      <c r="F30" s="77"/>
      <c r="G30" s="203"/>
      <c r="H30" s="388"/>
      <c r="I30" s="389"/>
    </row>
    <row r="31" spans="1:9" s="38" customFormat="1" ht="13.5" customHeight="1">
      <c r="A31" s="67"/>
      <c r="B31" s="84"/>
      <c r="C31" s="84"/>
      <c r="D31" s="84"/>
      <c r="E31" s="85"/>
      <c r="F31" s="70"/>
      <c r="G31" s="202"/>
      <c r="H31" s="390"/>
      <c r="I31" s="391"/>
    </row>
    <row r="32" spans="1:9" s="38" customFormat="1" ht="13.5" customHeight="1">
      <c r="A32" s="200"/>
      <c r="B32" s="220"/>
      <c r="C32" s="220"/>
      <c r="D32" s="220"/>
      <c r="E32" s="219"/>
      <c r="F32" s="222"/>
      <c r="G32" s="222"/>
      <c r="H32" s="388"/>
      <c r="I32" s="389"/>
    </row>
    <row r="33" spans="1:9" s="38" customFormat="1" ht="13.5" customHeight="1">
      <c r="A33" s="83"/>
      <c r="B33" s="221"/>
      <c r="C33" s="221"/>
      <c r="D33" s="221"/>
      <c r="E33" s="218"/>
      <c r="F33" s="233"/>
      <c r="G33" s="233"/>
      <c r="H33" s="390"/>
      <c r="I33" s="391"/>
    </row>
    <row r="34" spans="1:9" s="38" customFormat="1" ht="13.5" customHeight="1">
      <c r="A34" s="59"/>
      <c r="B34" s="220"/>
      <c r="C34" s="220"/>
      <c r="D34" s="220"/>
      <c r="E34" s="219"/>
      <c r="F34" s="222"/>
      <c r="G34" s="222"/>
      <c r="H34" s="388"/>
      <c r="I34" s="389"/>
    </row>
    <row r="35" spans="1:9" s="38" customFormat="1" ht="13.5" customHeight="1">
      <c r="A35" s="83"/>
      <c r="B35" s="84"/>
      <c r="C35" s="84"/>
      <c r="D35" s="84"/>
      <c r="E35" s="85"/>
      <c r="F35" s="70"/>
      <c r="G35" s="70"/>
      <c r="H35" s="390"/>
      <c r="I35" s="391"/>
    </row>
    <row r="36" spans="1:9" s="38" customFormat="1" ht="13.5" customHeight="1">
      <c r="A36" s="87"/>
      <c r="B36" s="187" t="s">
        <v>1013</v>
      </c>
      <c r="C36" s="88"/>
      <c r="D36" s="88"/>
      <c r="E36" s="89"/>
      <c r="F36" s="90"/>
      <c r="G36" s="90"/>
      <c r="H36" s="392"/>
      <c r="I36" s="393"/>
    </row>
    <row r="37" spans="1:9" s="38" customFormat="1" ht="13.5" customHeight="1">
      <c r="A37" s="50"/>
      <c r="E37" s="95"/>
      <c r="F37" s="49"/>
      <c r="G37" s="49"/>
    </row>
    <row r="38" spans="1:9" s="38" customFormat="1" ht="13.5" customHeight="1">
      <c r="A38" s="50"/>
      <c r="E38" s="95"/>
      <c r="F38" s="49"/>
      <c r="G38" s="49"/>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105</v>
      </c>
    </row>
    <row r="41" spans="1:9" s="38" customFormat="1" ht="13.5" customHeight="1">
      <c r="A41" s="54"/>
      <c r="B41" s="55"/>
      <c r="C41" s="55"/>
      <c r="D41" s="55"/>
      <c r="E41" s="56"/>
      <c r="F41" s="57"/>
      <c r="G41" s="57"/>
      <c r="H41" s="384"/>
      <c r="I41" s="385"/>
    </row>
    <row r="42" spans="1:9" s="38" customFormat="1" ht="13.5" customHeight="1">
      <c r="A42" s="59" t="s">
        <v>29</v>
      </c>
      <c r="B42" s="60" t="s">
        <v>58</v>
      </c>
      <c r="C42" s="60" t="s">
        <v>59</v>
      </c>
      <c r="D42" s="60" t="s">
        <v>60</v>
      </c>
      <c r="E42" s="61" t="s">
        <v>32</v>
      </c>
      <c r="F42" s="61" t="s">
        <v>61</v>
      </c>
      <c r="G42" s="61" t="s">
        <v>62</v>
      </c>
      <c r="H42" s="386" t="s">
        <v>63</v>
      </c>
      <c r="I42" s="387"/>
    </row>
    <row r="43" spans="1:9" s="38" customFormat="1" ht="13.5" customHeight="1">
      <c r="A43" s="201"/>
      <c r="B43" s="84"/>
      <c r="C43" s="143"/>
      <c r="D43" s="84"/>
      <c r="E43" s="85"/>
      <c r="F43" s="70"/>
      <c r="G43" s="70"/>
      <c r="H43" s="390"/>
      <c r="I43" s="391"/>
    </row>
    <row r="44" spans="1:9" s="38" customFormat="1" ht="13.5" customHeight="1">
      <c r="A44" s="200" t="s">
        <v>1008</v>
      </c>
      <c r="B44" s="76" t="s">
        <v>1009</v>
      </c>
      <c r="C44" s="109"/>
      <c r="D44" s="76"/>
      <c r="E44" s="61"/>
      <c r="F44" s="77"/>
      <c r="G44" s="77"/>
      <c r="H44" s="388"/>
      <c r="I44" s="389"/>
    </row>
    <row r="45" spans="1:9" s="38" customFormat="1" ht="13.5" customHeight="1">
      <c r="A45" s="199"/>
      <c r="B45" s="84"/>
      <c r="C45" s="84"/>
      <c r="D45" s="84"/>
      <c r="E45" s="85"/>
      <c r="F45" s="70"/>
      <c r="G45" s="70"/>
      <c r="H45" s="390"/>
      <c r="I45" s="391"/>
    </row>
    <row r="46" spans="1:9" s="38" customFormat="1" ht="13.5" customHeight="1">
      <c r="A46" s="200" t="s">
        <v>1030</v>
      </c>
      <c r="B46" s="76" t="s">
        <v>1019</v>
      </c>
      <c r="C46" s="76"/>
      <c r="D46" s="76">
        <v>1</v>
      </c>
      <c r="E46" s="61" t="s">
        <v>38</v>
      </c>
      <c r="F46" s="77"/>
      <c r="G46" s="77"/>
      <c r="H46" s="388"/>
      <c r="I46" s="389"/>
    </row>
    <row r="47" spans="1:9" s="38" customFormat="1" ht="13.5" customHeight="1">
      <c r="A47" s="199"/>
      <c r="B47" s="84"/>
      <c r="C47" s="143"/>
      <c r="D47" s="84"/>
      <c r="E47" s="85"/>
      <c r="F47" s="70"/>
      <c r="G47" s="70"/>
      <c r="H47" s="390"/>
      <c r="I47" s="391"/>
    </row>
    <row r="48" spans="1:9" s="38" customFormat="1" ht="13.5" customHeight="1">
      <c r="A48" s="200" t="s">
        <v>1031</v>
      </c>
      <c r="B48" s="76" t="s">
        <v>1021</v>
      </c>
      <c r="C48" s="109"/>
      <c r="D48" s="76">
        <v>1</v>
      </c>
      <c r="E48" s="61" t="s">
        <v>38</v>
      </c>
      <c r="F48" s="77"/>
      <c r="G48" s="77"/>
      <c r="H48" s="388"/>
      <c r="I48" s="389"/>
    </row>
    <row r="49" spans="1:9" s="38" customFormat="1" ht="13.5" customHeight="1">
      <c r="A49" s="199"/>
      <c r="B49" s="84"/>
      <c r="C49" s="143"/>
      <c r="D49" s="84"/>
      <c r="E49" s="85"/>
      <c r="F49" s="70"/>
      <c r="G49" s="70"/>
      <c r="H49" s="390"/>
      <c r="I49" s="391"/>
    </row>
    <row r="50" spans="1:9" s="38" customFormat="1" ht="13.5" customHeight="1">
      <c r="A50" s="200" t="s">
        <v>1032</v>
      </c>
      <c r="B50" s="76" t="s">
        <v>1027</v>
      </c>
      <c r="C50" s="109"/>
      <c r="D50" s="76">
        <v>1</v>
      </c>
      <c r="E50" s="61" t="s">
        <v>38</v>
      </c>
      <c r="F50" s="77"/>
      <c r="G50" s="77"/>
      <c r="H50" s="388"/>
      <c r="I50" s="389"/>
    </row>
    <row r="51" spans="1:9" s="38" customFormat="1" ht="13.5" customHeight="1">
      <c r="A51" s="199"/>
      <c r="B51" s="84"/>
      <c r="C51" s="143"/>
      <c r="D51" s="84"/>
      <c r="E51" s="85"/>
      <c r="F51" s="70"/>
      <c r="G51" s="70"/>
      <c r="H51" s="390"/>
      <c r="I51" s="391"/>
    </row>
    <row r="52" spans="1:9" s="38" customFormat="1" ht="13.5" customHeight="1">
      <c r="A52" s="200" t="s">
        <v>1033</v>
      </c>
      <c r="B52" s="76" t="s">
        <v>1029</v>
      </c>
      <c r="C52" s="109"/>
      <c r="D52" s="76">
        <v>1</v>
      </c>
      <c r="E52" s="61" t="s">
        <v>38</v>
      </c>
      <c r="F52" s="77"/>
      <c r="G52" s="77"/>
      <c r="H52" s="388"/>
      <c r="I52" s="389"/>
    </row>
    <row r="53" spans="1:9" s="38" customFormat="1" ht="13.5" customHeight="1">
      <c r="A53" s="199"/>
      <c r="B53" s="84"/>
      <c r="C53" s="143"/>
      <c r="D53" s="84"/>
      <c r="E53" s="85"/>
      <c r="F53" s="70"/>
      <c r="G53" s="70"/>
      <c r="H53" s="390"/>
      <c r="I53" s="391"/>
    </row>
    <row r="54" spans="1:9" s="38" customFormat="1" ht="13.5" customHeight="1">
      <c r="A54" s="200" t="s">
        <v>1034</v>
      </c>
      <c r="B54" s="76" t="s">
        <v>1035</v>
      </c>
      <c r="C54" s="109"/>
      <c r="D54" s="76">
        <v>1</v>
      </c>
      <c r="E54" s="61" t="s">
        <v>38</v>
      </c>
      <c r="F54" s="77"/>
      <c r="G54" s="77"/>
      <c r="H54" s="388"/>
      <c r="I54" s="389"/>
    </row>
    <row r="55" spans="1:9" s="38" customFormat="1" ht="13.5" customHeight="1">
      <c r="A55" s="67"/>
      <c r="B55" s="84"/>
      <c r="C55" s="84"/>
      <c r="D55" s="84"/>
      <c r="E55" s="85"/>
      <c r="F55" s="70"/>
      <c r="G55" s="70"/>
      <c r="H55" s="390"/>
      <c r="I55" s="391"/>
    </row>
    <row r="56" spans="1:9" s="38" customFormat="1" ht="13.5" customHeight="1">
      <c r="A56" s="59"/>
      <c r="B56" s="76"/>
      <c r="C56" s="76"/>
      <c r="D56" s="76"/>
      <c r="E56" s="61"/>
      <c r="F56" s="77"/>
      <c r="G56" s="77"/>
      <c r="H56" s="388"/>
      <c r="I56" s="389"/>
    </row>
    <row r="57" spans="1:9" s="38" customFormat="1" ht="13.5" customHeight="1">
      <c r="A57" s="83"/>
      <c r="B57" s="84"/>
      <c r="C57" s="84"/>
      <c r="D57" s="84"/>
      <c r="E57" s="85"/>
      <c r="F57" s="70"/>
      <c r="G57" s="70"/>
      <c r="H57" s="390"/>
      <c r="I57" s="391"/>
    </row>
    <row r="58" spans="1:9" s="38" customFormat="1" ht="13.5" customHeight="1">
      <c r="A58" s="59"/>
      <c r="B58" s="60" t="s">
        <v>1013</v>
      </c>
      <c r="C58" s="76"/>
      <c r="D58" s="76"/>
      <c r="E58" s="61"/>
      <c r="F58" s="77"/>
      <c r="G58" s="203"/>
      <c r="H58" s="388"/>
      <c r="I58" s="389"/>
    </row>
    <row r="59" spans="1:9" s="38" customFormat="1" ht="13.5" customHeight="1">
      <c r="A59" s="83"/>
      <c r="B59" s="84"/>
      <c r="C59" s="84"/>
      <c r="D59" s="84"/>
      <c r="E59" s="85"/>
      <c r="F59" s="70"/>
      <c r="G59" s="70"/>
      <c r="H59" s="390"/>
      <c r="I59" s="391"/>
    </row>
    <row r="60" spans="1:9" s="38" customFormat="1" ht="13.5" customHeight="1">
      <c r="A60" s="59"/>
      <c r="B60" s="76"/>
      <c r="C60" s="76"/>
      <c r="D60" s="76"/>
      <c r="E60" s="61"/>
      <c r="F60" s="77"/>
      <c r="G60" s="77"/>
      <c r="H60" s="388"/>
      <c r="I60" s="389"/>
    </row>
    <row r="61" spans="1:9" s="38" customFormat="1" ht="13.5" customHeight="1">
      <c r="A61" s="83"/>
      <c r="B61" s="84"/>
      <c r="C61" s="143"/>
      <c r="D61" s="84"/>
      <c r="E61" s="85"/>
      <c r="F61" s="70"/>
      <c r="G61" s="70"/>
      <c r="H61" s="390"/>
      <c r="I61" s="391"/>
    </row>
    <row r="62" spans="1:9" s="38" customFormat="1" ht="13.5" customHeight="1">
      <c r="A62" s="59"/>
      <c r="B62" s="76"/>
      <c r="C62" s="109"/>
      <c r="D62" s="76"/>
      <c r="E62" s="61"/>
      <c r="F62" s="77"/>
      <c r="G62" s="77"/>
      <c r="H62" s="388"/>
      <c r="I62" s="389"/>
    </row>
    <row r="63" spans="1:9" s="38" customFormat="1" ht="13.5" customHeight="1">
      <c r="A63" s="83"/>
      <c r="B63" s="84"/>
      <c r="C63" s="84"/>
      <c r="D63" s="84"/>
      <c r="E63" s="85"/>
      <c r="F63" s="70"/>
      <c r="G63" s="70"/>
      <c r="H63" s="390"/>
      <c r="I63" s="391"/>
    </row>
    <row r="64" spans="1:9" s="38" customFormat="1" ht="13.5" customHeight="1">
      <c r="A64" s="59"/>
      <c r="B64" s="76"/>
      <c r="C64" s="76"/>
      <c r="D64" s="76"/>
      <c r="E64" s="61"/>
      <c r="F64" s="77"/>
      <c r="G64" s="77"/>
      <c r="H64" s="388"/>
      <c r="I64" s="389"/>
    </row>
    <row r="65" spans="1:9" s="38" customFormat="1" ht="13.5" customHeight="1">
      <c r="A65" s="83"/>
      <c r="B65" s="84"/>
      <c r="C65" s="84"/>
      <c r="D65" s="84"/>
      <c r="E65" s="85"/>
      <c r="F65" s="70"/>
      <c r="G65" s="70"/>
      <c r="H65" s="390"/>
      <c r="I65" s="391"/>
    </row>
    <row r="66" spans="1:9" s="38" customFormat="1" ht="13.5" customHeight="1">
      <c r="A66" s="59"/>
      <c r="B66" s="76"/>
      <c r="C66" s="76"/>
      <c r="D66" s="76"/>
      <c r="E66" s="61"/>
      <c r="F66" s="77"/>
      <c r="G66" s="77"/>
      <c r="H66" s="388"/>
      <c r="I66" s="389"/>
    </row>
    <row r="67" spans="1:9" s="38" customFormat="1" ht="13.5" customHeight="1">
      <c r="A67" s="83"/>
      <c r="B67" s="84"/>
      <c r="C67" s="84"/>
      <c r="D67" s="84"/>
      <c r="E67" s="85"/>
      <c r="F67" s="70"/>
      <c r="G67" s="70"/>
      <c r="H67" s="390"/>
      <c r="I67" s="391"/>
    </row>
    <row r="68" spans="1:9" s="38" customFormat="1" ht="13.5" customHeight="1">
      <c r="A68" s="59"/>
      <c r="B68" s="76"/>
      <c r="C68" s="76"/>
      <c r="D68" s="76"/>
      <c r="E68" s="61"/>
      <c r="F68" s="77"/>
      <c r="G68" s="77"/>
      <c r="H68" s="388"/>
      <c r="I68" s="389"/>
    </row>
    <row r="69" spans="1:9" s="38" customFormat="1" ht="13.5" customHeight="1">
      <c r="A69" s="83"/>
      <c r="B69" s="84"/>
      <c r="C69" s="84"/>
      <c r="D69" s="84"/>
      <c r="E69" s="85"/>
      <c r="F69" s="70"/>
      <c r="G69" s="70"/>
      <c r="H69" s="390"/>
      <c r="I69" s="391"/>
    </row>
    <row r="70" spans="1:9" s="38" customFormat="1" ht="13.5" customHeight="1">
      <c r="A70" s="59"/>
      <c r="B70" s="76"/>
      <c r="C70" s="76"/>
      <c r="D70" s="76"/>
      <c r="E70" s="61"/>
      <c r="F70" s="77"/>
      <c r="G70" s="77"/>
      <c r="H70" s="388"/>
      <c r="I70" s="389"/>
    </row>
    <row r="71" spans="1:9" s="38" customFormat="1" ht="13.5" customHeight="1">
      <c r="A71" s="83"/>
      <c r="B71" s="84"/>
      <c r="C71" s="84"/>
      <c r="D71" s="84"/>
      <c r="E71" s="85"/>
      <c r="F71" s="70"/>
      <c r="G71" s="70"/>
      <c r="H71" s="390"/>
      <c r="I71" s="391"/>
    </row>
    <row r="72" spans="1:9" s="38" customFormat="1" ht="13.5" customHeight="1">
      <c r="A72" s="59"/>
      <c r="B72" s="60"/>
      <c r="C72" s="76"/>
      <c r="D72" s="76"/>
      <c r="E72" s="61"/>
      <c r="F72" s="77"/>
      <c r="G72" s="77"/>
      <c r="H72" s="388"/>
      <c r="I72" s="389"/>
    </row>
    <row r="73" spans="1:9" s="38" customFormat="1" ht="13.5" customHeight="1">
      <c r="A73" s="83"/>
      <c r="B73" s="84"/>
      <c r="C73" s="84"/>
      <c r="D73" s="84"/>
      <c r="E73" s="85"/>
      <c r="F73" s="70"/>
      <c r="G73" s="70"/>
      <c r="H73" s="390"/>
      <c r="I73" s="391"/>
    </row>
    <row r="74" spans="1:9" s="38" customFormat="1" ht="13.5" customHeight="1">
      <c r="A74" s="87"/>
      <c r="B74" s="88"/>
      <c r="C74" s="88"/>
      <c r="D74" s="88"/>
      <c r="E74" s="89"/>
      <c r="F74" s="90"/>
      <c r="G74" s="90"/>
      <c r="H74" s="392"/>
      <c r="I74" s="393"/>
    </row>
    <row r="75" spans="1:9" s="38" customFormat="1" ht="13.5" customHeight="1">
      <c r="A75" s="50"/>
      <c r="E75" s="95"/>
      <c r="F75" s="49"/>
      <c r="G75" s="49"/>
    </row>
    <row r="76" spans="1:9" s="38" customFormat="1" ht="13.5" customHeight="1">
      <c r="A76" s="50"/>
      <c r="E76" s="95"/>
      <c r="F76" s="49"/>
      <c r="G76" s="49"/>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106</v>
      </c>
    </row>
    <row r="79" spans="1:9" s="38" customFormat="1" ht="13.5" customHeight="1">
      <c r="A79" s="54"/>
      <c r="B79" s="55"/>
      <c r="C79" s="55"/>
      <c r="D79" s="55"/>
      <c r="E79" s="56"/>
      <c r="F79" s="57"/>
      <c r="G79" s="57"/>
      <c r="H79" s="384"/>
      <c r="I79" s="385"/>
    </row>
    <row r="80" spans="1:9" s="38" customFormat="1" ht="13.5" customHeight="1">
      <c r="A80" s="59" t="s">
        <v>29</v>
      </c>
      <c r="B80" s="60" t="s">
        <v>58</v>
      </c>
      <c r="C80" s="60" t="s">
        <v>59</v>
      </c>
      <c r="D80" s="60" t="s">
        <v>60</v>
      </c>
      <c r="E80" s="61" t="s">
        <v>32</v>
      </c>
      <c r="F80" s="61" t="s">
        <v>61</v>
      </c>
      <c r="G80" s="61" t="s">
        <v>62</v>
      </c>
      <c r="H80" s="386" t="s">
        <v>63</v>
      </c>
      <c r="I80" s="387"/>
    </row>
    <row r="81" spans="1:9" s="38" customFormat="1" ht="13.5" customHeight="1">
      <c r="A81" s="201"/>
      <c r="B81" s="84"/>
      <c r="C81" s="143"/>
      <c r="D81" s="84"/>
      <c r="E81" s="85"/>
      <c r="F81" s="70"/>
      <c r="G81" s="70"/>
      <c r="H81" s="390"/>
      <c r="I81" s="391"/>
    </row>
    <row r="82" spans="1:9" s="38" customFormat="1" ht="13.5" customHeight="1">
      <c r="A82" s="200" t="s">
        <v>1010</v>
      </c>
      <c r="B82" s="76" t="s">
        <v>1011</v>
      </c>
      <c r="C82" s="109"/>
      <c r="D82" s="76"/>
      <c r="E82" s="61"/>
      <c r="F82" s="77"/>
      <c r="G82" s="77"/>
      <c r="H82" s="388"/>
      <c r="I82" s="389"/>
    </row>
    <row r="83" spans="1:9" s="38" customFormat="1" ht="13.5" customHeight="1">
      <c r="A83" s="199"/>
      <c r="B83" s="84"/>
      <c r="C83" s="84"/>
      <c r="D83" s="84"/>
      <c r="E83" s="85"/>
      <c r="F83" s="70"/>
      <c r="G83" s="70"/>
      <c r="H83" s="390"/>
      <c r="I83" s="391"/>
    </row>
    <row r="84" spans="1:9" s="38" customFormat="1" ht="13.5" customHeight="1">
      <c r="A84" s="200" t="s">
        <v>1036</v>
      </c>
      <c r="B84" s="76" t="s">
        <v>1019</v>
      </c>
      <c r="C84" s="76"/>
      <c r="D84" s="76">
        <v>1</v>
      </c>
      <c r="E84" s="61" t="s">
        <v>38</v>
      </c>
      <c r="F84" s="77"/>
      <c r="G84" s="77"/>
      <c r="H84" s="388"/>
      <c r="I84" s="389"/>
    </row>
    <row r="85" spans="1:9" s="38" customFormat="1" ht="13.5" customHeight="1">
      <c r="A85" s="199"/>
      <c r="B85" s="84"/>
      <c r="C85" s="143"/>
      <c r="D85" s="84"/>
      <c r="E85" s="85"/>
      <c r="F85" s="70"/>
      <c r="G85" s="70"/>
      <c r="H85" s="390"/>
      <c r="I85" s="391"/>
    </row>
    <row r="86" spans="1:9" s="38" customFormat="1" ht="13.5" customHeight="1">
      <c r="A86" s="200" t="s">
        <v>1037</v>
      </c>
      <c r="B86" s="76" t="s">
        <v>1021</v>
      </c>
      <c r="C86" s="109"/>
      <c r="D86" s="76">
        <v>1</v>
      </c>
      <c r="E86" s="61" t="s">
        <v>38</v>
      </c>
      <c r="F86" s="77"/>
      <c r="G86" s="77"/>
      <c r="H86" s="388"/>
      <c r="I86" s="389"/>
    </row>
    <row r="87" spans="1:9" s="38" customFormat="1" ht="13.5" customHeight="1">
      <c r="A87" s="199"/>
      <c r="B87" s="84"/>
      <c r="C87" s="143"/>
      <c r="D87" s="84"/>
      <c r="E87" s="85"/>
      <c r="F87" s="70"/>
      <c r="G87" s="70"/>
      <c r="H87" s="390"/>
      <c r="I87" s="391"/>
    </row>
    <row r="88" spans="1:9" s="38" customFormat="1" ht="13.5" customHeight="1">
      <c r="A88" s="200" t="s">
        <v>1038</v>
      </c>
      <c r="B88" s="76" t="s">
        <v>1039</v>
      </c>
      <c r="C88" s="109"/>
      <c r="D88" s="76">
        <v>1</v>
      </c>
      <c r="E88" s="61" t="s">
        <v>38</v>
      </c>
      <c r="F88" s="77"/>
      <c r="G88" s="77"/>
      <c r="H88" s="388"/>
      <c r="I88" s="389"/>
    </row>
    <row r="89" spans="1:9" s="38" customFormat="1" ht="13.5" customHeight="1">
      <c r="A89" s="199"/>
      <c r="B89" s="84"/>
      <c r="C89" s="143"/>
      <c r="D89" s="84"/>
      <c r="E89" s="85"/>
      <c r="F89" s="70"/>
      <c r="G89" s="70"/>
      <c r="H89" s="390"/>
      <c r="I89" s="391"/>
    </row>
    <row r="90" spans="1:9" s="38" customFormat="1" ht="13.5" customHeight="1">
      <c r="A90" s="200" t="s">
        <v>1040</v>
      </c>
      <c r="B90" s="76" t="s">
        <v>1027</v>
      </c>
      <c r="C90" s="109"/>
      <c r="D90" s="76">
        <v>1</v>
      </c>
      <c r="E90" s="61" t="s">
        <v>38</v>
      </c>
      <c r="F90" s="77"/>
      <c r="G90" s="77"/>
      <c r="H90" s="388"/>
      <c r="I90" s="389"/>
    </row>
    <row r="91" spans="1:9" s="38" customFormat="1" ht="13.5" customHeight="1">
      <c r="A91" s="199"/>
      <c r="B91" s="84"/>
      <c r="C91" s="143"/>
      <c r="D91" s="84"/>
      <c r="E91" s="85"/>
      <c r="F91" s="70"/>
      <c r="G91" s="70"/>
      <c r="H91" s="390"/>
      <c r="I91" s="391"/>
    </row>
    <row r="92" spans="1:9" s="38" customFormat="1" ht="13.5" customHeight="1">
      <c r="A92" s="200" t="s">
        <v>1041</v>
      </c>
      <c r="B92" s="76" t="s">
        <v>1029</v>
      </c>
      <c r="C92" s="109"/>
      <c r="D92" s="76">
        <v>1</v>
      </c>
      <c r="E92" s="61" t="s">
        <v>38</v>
      </c>
      <c r="F92" s="77"/>
      <c r="G92" s="77"/>
      <c r="H92" s="388"/>
      <c r="I92" s="389"/>
    </row>
    <row r="93" spans="1:9" s="38" customFormat="1" ht="13.5" customHeight="1">
      <c r="A93" s="199"/>
      <c r="B93" s="84"/>
      <c r="C93" s="84"/>
      <c r="D93" s="84"/>
      <c r="E93" s="85"/>
      <c r="F93" s="70"/>
      <c r="G93" s="70"/>
      <c r="H93" s="390"/>
      <c r="I93" s="391"/>
    </row>
    <row r="94" spans="1:9" s="38" customFormat="1" ht="13.5" customHeight="1">
      <c r="A94" s="200" t="s">
        <v>1042</v>
      </c>
      <c r="B94" s="76" t="s">
        <v>1043</v>
      </c>
      <c r="C94" s="76"/>
      <c r="D94" s="76">
        <v>1</v>
      </c>
      <c r="E94" s="61" t="s">
        <v>38</v>
      </c>
      <c r="F94" s="77"/>
      <c r="G94" s="77"/>
      <c r="H94" s="388"/>
      <c r="I94" s="389"/>
    </row>
    <row r="95" spans="1:9" s="38" customFormat="1" ht="13.5" customHeight="1">
      <c r="A95" s="67"/>
      <c r="B95" s="84"/>
      <c r="C95" s="84"/>
      <c r="D95" s="84"/>
      <c r="E95" s="85"/>
      <c r="F95" s="70"/>
      <c r="G95" s="70"/>
      <c r="H95" s="390"/>
      <c r="I95" s="391"/>
    </row>
    <row r="96" spans="1:9" s="38" customFormat="1" ht="13.5" customHeight="1">
      <c r="A96" s="59"/>
      <c r="B96" s="76"/>
      <c r="C96" s="76"/>
      <c r="D96" s="76"/>
      <c r="E96" s="61"/>
      <c r="F96" s="77"/>
      <c r="G96" s="77"/>
      <c r="H96" s="388"/>
      <c r="I96" s="389"/>
    </row>
    <row r="97" spans="1:9" s="38" customFormat="1" ht="13.5" customHeight="1">
      <c r="A97" s="83"/>
      <c r="B97" s="84"/>
      <c r="C97" s="84"/>
      <c r="D97" s="84"/>
      <c r="E97" s="85"/>
      <c r="F97" s="70"/>
      <c r="G97" s="70"/>
      <c r="H97" s="390"/>
      <c r="I97" s="391"/>
    </row>
    <row r="98" spans="1:9" s="38" customFormat="1" ht="13.5" customHeight="1">
      <c r="A98" s="59"/>
      <c r="B98" s="60" t="s">
        <v>1013</v>
      </c>
      <c r="C98" s="76"/>
      <c r="D98" s="76"/>
      <c r="E98" s="61"/>
      <c r="F98" s="77"/>
      <c r="G98" s="203"/>
      <c r="H98" s="388"/>
      <c r="I98" s="389"/>
    </row>
    <row r="99" spans="1:9" s="38" customFormat="1" ht="13.5" customHeight="1">
      <c r="A99" s="83"/>
      <c r="B99" s="84"/>
      <c r="C99" s="84"/>
      <c r="D99" s="84"/>
      <c r="E99" s="85"/>
      <c r="F99" s="70"/>
      <c r="G99" s="70"/>
      <c r="H99" s="390"/>
      <c r="I99" s="391"/>
    </row>
    <row r="100" spans="1:9" s="38" customFormat="1" ht="13.5" customHeight="1">
      <c r="A100" s="59"/>
      <c r="B100" s="76"/>
      <c r="C100" s="76"/>
      <c r="D100" s="76"/>
      <c r="E100" s="61"/>
      <c r="F100" s="77"/>
      <c r="G100" s="77"/>
      <c r="H100" s="388"/>
      <c r="I100" s="389"/>
    </row>
    <row r="101" spans="1:9" s="38" customFormat="1" ht="13.5" customHeight="1">
      <c r="A101" s="83"/>
      <c r="B101" s="84"/>
      <c r="C101" s="84"/>
      <c r="D101" s="84"/>
      <c r="E101" s="85"/>
      <c r="F101" s="70"/>
      <c r="G101" s="70"/>
      <c r="H101" s="390"/>
      <c r="I101" s="391"/>
    </row>
    <row r="102" spans="1:9" s="38" customFormat="1" ht="13.5" customHeight="1">
      <c r="A102" s="59"/>
      <c r="B102" s="76"/>
      <c r="C102" s="76"/>
      <c r="D102" s="76"/>
      <c r="E102" s="61"/>
      <c r="F102" s="77"/>
      <c r="G102" s="77"/>
      <c r="H102" s="388"/>
      <c r="I102" s="389"/>
    </row>
    <row r="103" spans="1:9" s="38" customFormat="1" ht="13.5" customHeight="1">
      <c r="A103" s="83"/>
      <c r="B103" s="84"/>
      <c r="C103" s="84"/>
      <c r="D103" s="84"/>
      <c r="E103" s="85"/>
      <c r="F103" s="70"/>
      <c r="G103" s="70"/>
      <c r="H103" s="390"/>
      <c r="I103" s="391"/>
    </row>
    <row r="104" spans="1:9" s="38" customFormat="1" ht="13.5" customHeight="1">
      <c r="A104" s="59"/>
      <c r="B104" s="76"/>
      <c r="C104" s="76"/>
      <c r="D104" s="76"/>
      <c r="E104" s="61"/>
      <c r="F104" s="77"/>
      <c r="G104" s="77"/>
      <c r="H104" s="388"/>
      <c r="I104" s="389"/>
    </row>
    <row r="105" spans="1:9" s="38" customFormat="1" ht="13.5" customHeight="1">
      <c r="A105" s="83"/>
      <c r="B105" s="84"/>
      <c r="C105" s="84"/>
      <c r="D105" s="84"/>
      <c r="E105" s="85"/>
      <c r="F105" s="70"/>
      <c r="G105" s="70"/>
      <c r="H105" s="390"/>
      <c r="I105" s="391"/>
    </row>
    <row r="106" spans="1:9" s="38" customFormat="1" ht="13.5" customHeight="1">
      <c r="A106" s="59"/>
      <c r="B106" s="76"/>
      <c r="C106" s="76"/>
      <c r="D106" s="76"/>
      <c r="E106" s="61"/>
      <c r="F106" s="77"/>
      <c r="G106" s="77"/>
      <c r="H106" s="388"/>
      <c r="I106" s="389"/>
    </row>
    <row r="107" spans="1:9" s="38" customFormat="1" ht="13.5" customHeight="1">
      <c r="A107" s="83"/>
      <c r="B107" s="84"/>
      <c r="C107" s="84"/>
      <c r="D107" s="84"/>
      <c r="E107" s="85"/>
      <c r="F107" s="70"/>
      <c r="G107" s="70"/>
      <c r="H107" s="390"/>
      <c r="I107" s="391"/>
    </row>
    <row r="108" spans="1:9" s="38" customFormat="1" ht="13.5" customHeight="1">
      <c r="A108" s="59"/>
      <c r="B108" s="76"/>
      <c r="C108" s="76"/>
      <c r="D108" s="76"/>
      <c r="E108" s="61"/>
      <c r="F108" s="77"/>
      <c r="G108" s="77"/>
      <c r="H108" s="388"/>
      <c r="I108" s="389"/>
    </row>
    <row r="109" spans="1:9" s="38" customFormat="1" ht="13.5" customHeight="1">
      <c r="A109" s="83"/>
      <c r="B109" s="84"/>
      <c r="C109" s="84"/>
      <c r="D109" s="84"/>
      <c r="E109" s="85"/>
      <c r="F109" s="70"/>
      <c r="G109" s="70"/>
      <c r="H109" s="390"/>
      <c r="I109" s="391"/>
    </row>
    <row r="110" spans="1:9" s="38" customFormat="1" ht="13.5" customHeight="1">
      <c r="A110" s="59"/>
      <c r="B110" s="60"/>
      <c r="C110" s="76"/>
      <c r="D110" s="76"/>
      <c r="E110" s="61"/>
      <c r="F110" s="77"/>
      <c r="G110" s="77"/>
      <c r="H110" s="388"/>
      <c r="I110" s="389"/>
    </row>
    <row r="111" spans="1:9" s="38" customFormat="1" ht="13.5" customHeight="1">
      <c r="A111" s="83"/>
      <c r="B111" s="84"/>
      <c r="C111" s="84"/>
      <c r="D111" s="84"/>
      <c r="E111" s="85"/>
      <c r="F111" s="70"/>
      <c r="G111" s="70"/>
      <c r="H111" s="390"/>
      <c r="I111" s="391"/>
    </row>
    <row r="112" spans="1:9" s="38" customFormat="1" ht="13.5" customHeight="1">
      <c r="A112" s="87"/>
      <c r="B112" s="88"/>
      <c r="C112" s="88"/>
      <c r="D112" s="88"/>
      <c r="E112" s="89"/>
      <c r="F112" s="90"/>
      <c r="G112" s="90"/>
      <c r="H112" s="392"/>
      <c r="I112" s="393"/>
    </row>
    <row r="114" spans="1:9" s="38" customFormat="1" ht="13.5" customHeight="1">
      <c r="A114" s="50"/>
      <c r="E114" s="95"/>
      <c r="F114" s="49"/>
      <c r="G114" s="49"/>
    </row>
    <row r="115" spans="1:9" s="38" customFormat="1" ht="13.5" customHeight="1">
      <c r="A115" s="376"/>
      <c r="B115" s="394"/>
      <c r="C115" s="394"/>
      <c r="D115" s="379"/>
      <c r="E115" s="381"/>
      <c r="F115" s="382"/>
      <c r="G115" s="48"/>
      <c r="H115" s="3"/>
    </row>
    <row r="116" spans="1:9" s="38" customFormat="1" ht="13.5" customHeight="1">
      <c r="A116" s="395"/>
      <c r="B116" s="395"/>
      <c r="C116" s="395"/>
      <c r="D116" s="380"/>
      <c r="E116" s="383"/>
      <c r="F116" s="383"/>
      <c r="G116" s="51"/>
      <c r="H116" s="52" t="s">
        <v>57</v>
      </c>
      <c r="I116" s="53">
        <f>I78+1</f>
        <v>107</v>
      </c>
    </row>
    <row r="117" spans="1:9" s="38" customFormat="1" ht="13.5" customHeight="1">
      <c r="A117" s="54"/>
      <c r="B117" s="55"/>
      <c r="C117" s="55"/>
      <c r="D117" s="55"/>
      <c r="E117" s="56"/>
      <c r="F117" s="57"/>
      <c r="G117" s="57"/>
      <c r="H117" s="384"/>
      <c r="I117" s="385"/>
    </row>
    <row r="118" spans="1:9" s="38" customFormat="1" ht="13.5" customHeight="1">
      <c r="A118" s="59" t="s">
        <v>29</v>
      </c>
      <c r="B118" s="60" t="s">
        <v>58</v>
      </c>
      <c r="C118" s="60" t="s">
        <v>59</v>
      </c>
      <c r="D118" s="60" t="s">
        <v>60</v>
      </c>
      <c r="E118" s="61" t="s">
        <v>32</v>
      </c>
      <c r="F118" s="61" t="s">
        <v>61</v>
      </c>
      <c r="G118" s="61" t="s">
        <v>62</v>
      </c>
      <c r="H118" s="386" t="s">
        <v>63</v>
      </c>
      <c r="I118" s="387"/>
    </row>
    <row r="119" spans="1:9" s="38" customFormat="1" ht="13.5" customHeight="1">
      <c r="A119" s="201"/>
      <c r="B119" s="84"/>
      <c r="C119" s="143"/>
      <c r="D119" s="84"/>
      <c r="E119" s="85"/>
      <c r="F119" s="70"/>
      <c r="G119" s="70"/>
      <c r="H119" s="390"/>
      <c r="I119" s="391"/>
    </row>
    <row r="120" spans="1:9" s="38" customFormat="1" ht="13.5" customHeight="1">
      <c r="A120" s="200" t="s">
        <v>1526</v>
      </c>
      <c r="B120" s="76" t="s">
        <v>1012</v>
      </c>
      <c r="C120" s="109"/>
      <c r="D120" s="76"/>
      <c r="E120" s="61"/>
      <c r="F120" s="77"/>
      <c r="G120" s="77"/>
      <c r="H120" s="388"/>
      <c r="I120" s="389"/>
    </row>
    <row r="121" spans="1:9" s="38" customFormat="1" ht="13.5" customHeight="1">
      <c r="A121" s="201"/>
      <c r="B121" s="84"/>
      <c r="C121" s="143"/>
      <c r="D121" s="84"/>
      <c r="E121" s="85"/>
      <c r="F121" s="70"/>
      <c r="G121" s="70"/>
      <c r="H121" s="390"/>
      <c r="I121" s="391"/>
    </row>
    <row r="122" spans="1:9" s="38" customFormat="1" ht="13.5" customHeight="1">
      <c r="A122" s="200" t="s">
        <v>1527</v>
      </c>
      <c r="B122" s="76" t="s">
        <v>1044</v>
      </c>
      <c r="C122" s="109"/>
      <c r="D122" s="76">
        <v>1</v>
      </c>
      <c r="E122" s="61" t="s">
        <v>38</v>
      </c>
      <c r="F122" s="77"/>
      <c r="G122" s="77"/>
      <c r="H122" s="388"/>
      <c r="I122" s="389"/>
    </row>
    <row r="123" spans="1:9" s="38" customFormat="1" ht="13.5" customHeight="1">
      <c r="A123" s="199"/>
      <c r="B123" s="84"/>
      <c r="C123" s="84"/>
      <c r="D123" s="84"/>
      <c r="E123" s="85"/>
      <c r="F123" s="70"/>
      <c r="G123" s="70"/>
      <c r="H123" s="390"/>
      <c r="I123" s="391"/>
    </row>
    <row r="124" spans="1:9" s="38" customFormat="1" ht="13.5" customHeight="1">
      <c r="A124" s="200" t="s">
        <v>1528</v>
      </c>
      <c r="B124" s="76" t="s">
        <v>1045</v>
      </c>
      <c r="C124" s="76"/>
      <c r="D124" s="76">
        <v>1</v>
      </c>
      <c r="E124" s="61" t="s">
        <v>38</v>
      </c>
      <c r="F124" s="77"/>
      <c r="G124" s="77"/>
      <c r="H124" s="388"/>
      <c r="I124" s="389"/>
    </row>
    <row r="125" spans="1:9" s="38" customFormat="1" ht="13.5" customHeight="1">
      <c r="A125" s="199"/>
      <c r="B125" s="84"/>
      <c r="C125" s="84"/>
      <c r="D125" s="84"/>
      <c r="E125" s="85"/>
      <c r="F125" s="70"/>
      <c r="G125" s="70"/>
      <c r="H125" s="390"/>
      <c r="I125" s="391"/>
    </row>
    <row r="126" spans="1:9" s="38" customFormat="1" ht="13.5" customHeight="1">
      <c r="A126" s="200" t="s">
        <v>1529</v>
      </c>
      <c r="B126" s="76" t="s">
        <v>1009</v>
      </c>
      <c r="C126" s="76"/>
      <c r="D126" s="76">
        <v>1</v>
      </c>
      <c r="E126" s="61" t="s">
        <v>38</v>
      </c>
      <c r="F126" s="77"/>
      <c r="G126" s="77"/>
      <c r="H126" s="388"/>
      <c r="I126" s="389"/>
    </row>
    <row r="127" spans="1:9" s="38" customFormat="1" ht="13.5" customHeight="1">
      <c r="A127" s="199"/>
      <c r="B127" s="84"/>
      <c r="C127" s="84"/>
      <c r="D127" s="84"/>
      <c r="E127" s="85"/>
      <c r="F127" s="70"/>
      <c r="G127" s="70"/>
      <c r="H127" s="390"/>
      <c r="I127" s="391"/>
    </row>
    <row r="128" spans="1:9" s="38" customFormat="1" ht="13.5" customHeight="1">
      <c r="A128" s="200" t="s">
        <v>1530</v>
      </c>
      <c r="B128" s="76" t="s">
        <v>1011</v>
      </c>
      <c r="C128" s="76"/>
      <c r="D128" s="76">
        <v>1</v>
      </c>
      <c r="E128" s="61" t="s">
        <v>38</v>
      </c>
      <c r="F128" s="77"/>
      <c r="G128" s="77"/>
      <c r="H128" s="388"/>
      <c r="I128" s="389"/>
    </row>
    <row r="129" spans="1:9" s="38" customFormat="1" ht="13.5" customHeight="1">
      <c r="A129" s="83"/>
      <c r="B129" s="84"/>
      <c r="C129" s="84"/>
      <c r="D129" s="84"/>
      <c r="E129" s="85"/>
      <c r="F129" s="70"/>
      <c r="G129" s="70"/>
      <c r="H129" s="390"/>
      <c r="I129" s="391"/>
    </row>
    <row r="130" spans="1:9" s="38" customFormat="1" ht="13.5" customHeight="1">
      <c r="A130" s="59"/>
      <c r="B130" s="76"/>
      <c r="C130" s="76"/>
      <c r="D130" s="76"/>
      <c r="E130" s="61"/>
      <c r="F130" s="77"/>
      <c r="G130" s="170"/>
      <c r="H130" s="388"/>
      <c r="I130" s="389"/>
    </row>
    <row r="131" spans="1:9" s="38" customFormat="1" ht="13.5" customHeight="1">
      <c r="A131" s="83"/>
      <c r="B131" s="84"/>
      <c r="C131" s="84"/>
      <c r="D131" s="84"/>
      <c r="E131" s="85"/>
      <c r="F131" s="70"/>
      <c r="G131" s="70"/>
      <c r="H131" s="390"/>
      <c r="I131" s="391"/>
    </row>
    <row r="132" spans="1:9" s="38" customFormat="1" ht="13.5" customHeight="1">
      <c r="A132" s="59"/>
      <c r="B132" s="60" t="s">
        <v>1013</v>
      </c>
      <c r="C132" s="76"/>
      <c r="D132" s="76"/>
      <c r="E132" s="61"/>
      <c r="F132" s="77"/>
      <c r="G132" s="203"/>
      <c r="H132" s="388"/>
      <c r="I132" s="389"/>
    </row>
    <row r="133" spans="1:9" s="38" customFormat="1" ht="13.5" customHeight="1">
      <c r="A133" s="67"/>
      <c r="B133" s="84"/>
      <c r="C133" s="84"/>
      <c r="D133" s="84"/>
      <c r="E133" s="85"/>
      <c r="F133" s="70"/>
      <c r="G133" s="70"/>
      <c r="H133" s="390"/>
      <c r="I133" s="391"/>
    </row>
    <row r="134" spans="1:9" s="38" customFormat="1" ht="13.5" customHeight="1">
      <c r="A134" s="59"/>
      <c r="B134" s="76"/>
      <c r="C134" s="76"/>
      <c r="D134" s="76"/>
      <c r="E134" s="61"/>
      <c r="F134" s="77"/>
      <c r="G134" s="77"/>
      <c r="H134" s="388"/>
      <c r="I134" s="389"/>
    </row>
    <row r="135" spans="1:9" s="38" customFormat="1" ht="13.5" customHeight="1">
      <c r="A135" s="83"/>
      <c r="B135" s="84"/>
      <c r="C135" s="84"/>
      <c r="D135" s="84"/>
      <c r="E135" s="85"/>
      <c r="F135" s="70"/>
      <c r="G135" s="70"/>
      <c r="H135" s="390"/>
      <c r="I135" s="391"/>
    </row>
    <row r="136" spans="1:9" s="38" customFormat="1" ht="13.5" customHeight="1">
      <c r="A136" s="59"/>
      <c r="B136" s="76"/>
      <c r="C136" s="76"/>
      <c r="D136" s="76"/>
      <c r="E136" s="61"/>
      <c r="F136" s="77"/>
      <c r="G136" s="170"/>
      <c r="H136" s="388"/>
      <c r="I136" s="389"/>
    </row>
    <row r="137" spans="1:9" s="38" customFormat="1" ht="13.5" customHeight="1">
      <c r="A137" s="83"/>
      <c r="B137" s="84"/>
      <c r="C137" s="84"/>
      <c r="D137" s="84"/>
      <c r="E137" s="85"/>
      <c r="F137" s="70"/>
      <c r="G137" s="70"/>
      <c r="H137" s="390"/>
      <c r="I137" s="391"/>
    </row>
    <row r="138" spans="1:9" s="38" customFormat="1" ht="13.5" customHeight="1">
      <c r="A138" s="59"/>
      <c r="B138" s="76"/>
      <c r="C138" s="76"/>
      <c r="D138" s="76"/>
      <c r="E138" s="61"/>
      <c r="F138" s="77"/>
      <c r="G138" s="77"/>
      <c r="H138" s="388"/>
      <c r="I138" s="389"/>
    </row>
    <row r="139" spans="1:9" s="38" customFormat="1" ht="13.5" customHeight="1">
      <c r="A139" s="83"/>
      <c r="B139" s="84"/>
      <c r="C139" s="84"/>
      <c r="D139" s="84"/>
      <c r="E139" s="85"/>
      <c r="F139" s="70"/>
      <c r="G139" s="70"/>
      <c r="H139" s="390"/>
      <c r="I139" s="391"/>
    </row>
    <row r="140" spans="1:9" s="38" customFormat="1" ht="13.5" customHeight="1">
      <c r="A140" s="59"/>
      <c r="B140" s="76"/>
      <c r="C140" s="76"/>
      <c r="D140" s="76"/>
      <c r="E140" s="61"/>
      <c r="F140" s="77"/>
      <c r="G140" s="77"/>
      <c r="H140" s="388"/>
      <c r="I140" s="389"/>
    </row>
    <row r="141" spans="1:9" s="38" customFormat="1" ht="13.5" customHeight="1">
      <c r="A141" s="83"/>
      <c r="B141" s="84"/>
      <c r="C141" s="84"/>
      <c r="D141" s="84"/>
      <c r="E141" s="85"/>
      <c r="F141" s="70"/>
      <c r="G141" s="70"/>
      <c r="H141" s="390"/>
      <c r="I141" s="391"/>
    </row>
    <row r="142" spans="1:9" s="38" customFormat="1" ht="13.5" customHeight="1">
      <c r="A142" s="59"/>
      <c r="B142" s="76"/>
      <c r="C142" s="76"/>
      <c r="D142" s="76"/>
      <c r="E142" s="61"/>
      <c r="F142" s="77"/>
      <c r="G142" s="77"/>
      <c r="H142" s="388"/>
      <c r="I142" s="389"/>
    </row>
    <row r="143" spans="1:9" s="38" customFormat="1" ht="13.5" customHeight="1">
      <c r="A143" s="83"/>
      <c r="B143" s="84"/>
      <c r="C143" s="84"/>
      <c r="D143" s="84"/>
      <c r="E143" s="85"/>
      <c r="F143" s="70"/>
      <c r="G143" s="70"/>
      <c r="H143" s="390"/>
      <c r="I143" s="391"/>
    </row>
    <row r="144" spans="1:9" s="38" customFormat="1" ht="13.5" customHeight="1">
      <c r="A144" s="59"/>
      <c r="B144" s="76"/>
      <c r="C144" s="76"/>
      <c r="D144" s="76"/>
      <c r="E144" s="61"/>
      <c r="F144" s="77"/>
      <c r="G144" s="77"/>
      <c r="H144" s="388"/>
      <c r="I144" s="389"/>
    </row>
    <row r="145" spans="1:9" s="38" customFormat="1" ht="13.5" customHeight="1">
      <c r="A145" s="83"/>
      <c r="B145" s="84"/>
      <c r="C145" s="84"/>
      <c r="D145" s="84"/>
      <c r="E145" s="85"/>
      <c r="F145" s="70"/>
      <c r="G145" s="70"/>
      <c r="H145" s="390"/>
      <c r="I145" s="391"/>
    </row>
    <row r="146" spans="1:9" s="38" customFormat="1" ht="13.5" customHeight="1">
      <c r="A146" s="59"/>
      <c r="B146" s="76"/>
      <c r="C146" s="76"/>
      <c r="D146" s="76"/>
      <c r="E146" s="61"/>
      <c r="F146" s="77"/>
      <c r="G146" s="77"/>
      <c r="H146" s="388"/>
      <c r="I146" s="389"/>
    </row>
    <row r="147" spans="1:9" s="38" customFormat="1" ht="13.5" customHeight="1">
      <c r="A147" s="83"/>
      <c r="B147" s="84"/>
      <c r="C147" s="84"/>
      <c r="D147" s="84"/>
      <c r="E147" s="85"/>
      <c r="F147" s="70"/>
      <c r="G147" s="70"/>
      <c r="H147" s="390"/>
      <c r="I147" s="391"/>
    </row>
    <row r="148" spans="1:9" s="38" customFormat="1" ht="13.5" customHeight="1">
      <c r="A148" s="59"/>
      <c r="B148" s="60"/>
      <c r="C148" s="76"/>
      <c r="D148" s="76"/>
      <c r="E148" s="61"/>
      <c r="F148" s="77"/>
      <c r="G148" s="77"/>
      <c r="H148" s="388"/>
      <c r="I148" s="389"/>
    </row>
    <row r="149" spans="1:9" s="38" customFormat="1" ht="13.5" customHeight="1">
      <c r="A149" s="83"/>
      <c r="B149" s="84"/>
      <c r="C149" s="84"/>
      <c r="D149" s="84"/>
      <c r="E149" s="85"/>
      <c r="F149" s="70"/>
      <c r="G149" s="70"/>
      <c r="H149" s="390"/>
      <c r="I149" s="391"/>
    </row>
    <row r="150" spans="1:9" s="38" customFormat="1" ht="13.5" customHeight="1">
      <c r="A150" s="87"/>
      <c r="B150" s="88"/>
      <c r="C150" s="88"/>
      <c r="D150" s="88"/>
      <c r="E150" s="89"/>
      <c r="F150" s="90"/>
      <c r="G150" s="90"/>
      <c r="H150" s="392"/>
      <c r="I150" s="393"/>
    </row>
  </sheetData>
  <mergeCells count="146">
    <mergeCell ref="H149:I149"/>
    <mergeCell ref="H150:I150"/>
    <mergeCell ref="H143:I143"/>
    <mergeCell ref="H144:I144"/>
    <mergeCell ref="H145:I145"/>
    <mergeCell ref="H146:I146"/>
    <mergeCell ref="H147:I147"/>
    <mergeCell ref="H148:I148"/>
    <mergeCell ref="H137:I137"/>
    <mergeCell ref="H138:I138"/>
    <mergeCell ref="H139:I139"/>
    <mergeCell ref="H140:I140"/>
    <mergeCell ref="H141:I141"/>
    <mergeCell ref="H142:I142"/>
    <mergeCell ref="H132:I132"/>
    <mergeCell ref="H133:I133"/>
    <mergeCell ref="H134:I134"/>
    <mergeCell ref="H135:I135"/>
    <mergeCell ref="H136:I136"/>
    <mergeCell ref="H125:I125"/>
    <mergeCell ref="H126:I126"/>
    <mergeCell ref="H127:I127"/>
    <mergeCell ref="H128:I128"/>
    <mergeCell ref="H129:I129"/>
    <mergeCell ref="H130:I130"/>
    <mergeCell ref="H117:I117"/>
    <mergeCell ref="H119:I119"/>
    <mergeCell ref="H120:I120"/>
    <mergeCell ref="H121:I121"/>
    <mergeCell ref="H122:I122"/>
    <mergeCell ref="H123:I123"/>
    <mergeCell ref="H124:I124"/>
    <mergeCell ref="H118:I118"/>
    <mergeCell ref="H131:I131"/>
    <mergeCell ref="H110:I110"/>
    <mergeCell ref="H111:I111"/>
    <mergeCell ref="H112:I112"/>
    <mergeCell ref="A115:C116"/>
    <mergeCell ref="D115:D116"/>
    <mergeCell ref="E115:F116"/>
    <mergeCell ref="H104:I104"/>
    <mergeCell ref="H105:I105"/>
    <mergeCell ref="H106:I106"/>
    <mergeCell ref="H107:I107"/>
    <mergeCell ref="H108:I108"/>
    <mergeCell ref="H109:I109"/>
    <mergeCell ref="H98:I98"/>
    <mergeCell ref="H99:I99"/>
    <mergeCell ref="H100:I100"/>
    <mergeCell ref="H101:I101"/>
    <mergeCell ref="H102:I102"/>
    <mergeCell ref="H103:I103"/>
    <mergeCell ref="H92:I92"/>
    <mergeCell ref="H93:I93"/>
    <mergeCell ref="H94:I94"/>
    <mergeCell ref="H95:I95"/>
    <mergeCell ref="H96:I96"/>
    <mergeCell ref="H97:I97"/>
    <mergeCell ref="H79:I79"/>
    <mergeCell ref="H80:I80"/>
    <mergeCell ref="H86:I86"/>
    <mergeCell ref="H87:I87"/>
    <mergeCell ref="H88:I88"/>
    <mergeCell ref="H89:I89"/>
    <mergeCell ref="H90:I90"/>
    <mergeCell ref="H91:I91"/>
    <mergeCell ref="H81:I81"/>
    <mergeCell ref="H82:I82"/>
    <mergeCell ref="H83:I83"/>
    <mergeCell ref="H84:I84"/>
    <mergeCell ref="H85:I85"/>
    <mergeCell ref="H73:I73"/>
    <mergeCell ref="H74:I74"/>
    <mergeCell ref="A77:C78"/>
    <mergeCell ref="D77:D78"/>
    <mergeCell ref="E77:F78"/>
    <mergeCell ref="H67:I67"/>
    <mergeCell ref="H68:I68"/>
    <mergeCell ref="H69:I69"/>
    <mergeCell ref="H70:I70"/>
    <mergeCell ref="H71:I71"/>
    <mergeCell ref="H72:I72"/>
    <mergeCell ref="H62:I62"/>
    <mergeCell ref="H63:I63"/>
    <mergeCell ref="H64:I64"/>
    <mergeCell ref="H65:I65"/>
    <mergeCell ref="H66:I66"/>
    <mergeCell ref="H55:I55"/>
    <mergeCell ref="H56:I56"/>
    <mergeCell ref="H57:I57"/>
    <mergeCell ref="H58:I58"/>
    <mergeCell ref="H59:I59"/>
    <mergeCell ref="H60:I60"/>
    <mergeCell ref="H53:I53"/>
    <mergeCell ref="H54:I54"/>
    <mergeCell ref="H43:I43"/>
    <mergeCell ref="H44:I44"/>
    <mergeCell ref="H45:I45"/>
    <mergeCell ref="H46:I46"/>
    <mergeCell ref="H47:I47"/>
    <mergeCell ref="H48:I48"/>
    <mergeCell ref="H61:I61"/>
    <mergeCell ref="H42:I42"/>
    <mergeCell ref="A39:C40"/>
    <mergeCell ref="D39:D40"/>
    <mergeCell ref="E39:F40"/>
    <mergeCell ref="H41:I41"/>
    <mergeCell ref="H49:I49"/>
    <mergeCell ref="H50:I50"/>
    <mergeCell ref="H51:I51"/>
    <mergeCell ref="H52:I52"/>
    <mergeCell ref="H31:I31"/>
    <mergeCell ref="H32:I32"/>
    <mergeCell ref="H33:I33"/>
    <mergeCell ref="H34:I34"/>
    <mergeCell ref="H35:I35"/>
    <mergeCell ref="H36:I36"/>
    <mergeCell ref="H25:I25"/>
    <mergeCell ref="H26:I26"/>
    <mergeCell ref="H27:I27"/>
    <mergeCell ref="H28:I28"/>
    <mergeCell ref="H29:I29"/>
    <mergeCell ref="H30:I30"/>
    <mergeCell ref="H10:I10"/>
    <mergeCell ref="H4:I4"/>
    <mergeCell ref="H19:I19"/>
    <mergeCell ref="H20:I20"/>
    <mergeCell ref="H21:I21"/>
    <mergeCell ref="H22:I22"/>
    <mergeCell ref="H23:I23"/>
    <mergeCell ref="H24:I24"/>
    <mergeCell ref="H11:I11"/>
    <mergeCell ref="H12:I12"/>
    <mergeCell ref="H15:I15"/>
    <mergeCell ref="H16:I16"/>
    <mergeCell ref="H17:I17"/>
    <mergeCell ref="H18:I18"/>
    <mergeCell ref="A1:C2"/>
    <mergeCell ref="D1:D2"/>
    <mergeCell ref="E1:F2"/>
    <mergeCell ref="H3:I3"/>
    <mergeCell ref="H5:I5"/>
    <mergeCell ref="H6:I6"/>
    <mergeCell ref="H7:I7"/>
    <mergeCell ref="H8:I8"/>
    <mergeCell ref="H9:I9"/>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3" manualBreakCount="3">
    <brk id="38" max="8" man="1"/>
    <brk id="76" max="8" man="1"/>
    <brk id="114" max="8"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
  <dimension ref="A1:I114"/>
  <sheetViews>
    <sheetView showGridLines="0" view="pageBreakPreview" zoomScale="80" zoomScaleNormal="90" zoomScaleSheetLayoutView="80" workbookViewId="0">
      <selection activeCell="G15" sqref="G15"/>
    </sheetView>
  </sheetViews>
  <sheetFormatPr defaultRowHeight="13.5" customHeight="1"/>
  <cols>
    <col min="1" max="1" width="5.7265625" style="3" customWidth="1"/>
    <col min="2" max="2" width="29.6328125" style="142" customWidth="1"/>
    <col min="3" max="3" width="32.26953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15" width="9" style="3"/>
    <col min="216" max="216" width="5.7265625" style="3" customWidth="1"/>
    <col min="217" max="217" width="29.6328125" style="3" customWidth="1"/>
    <col min="218" max="218" width="32.26953125" style="3" customWidth="1"/>
    <col min="219" max="219" width="10.26953125" style="3" customWidth="1"/>
    <col min="220" max="220" width="5.7265625" style="3" customWidth="1"/>
    <col min="221" max="221" width="13.6328125" style="3" customWidth="1"/>
    <col min="222" max="222" width="14.6328125" style="3" customWidth="1"/>
    <col min="223" max="223" width="5.08984375" style="3" customWidth="1"/>
    <col min="224" max="224" width="12.6328125" style="3" customWidth="1"/>
    <col min="225" max="225" width="1.6328125" style="3" customWidth="1"/>
    <col min="226" max="226" width="11.7265625" style="3" customWidth="1"/>
    <col min="227" max="227" width="13" style="3" customWidth="1"/>
    <col min="228" max="231" width="11.7265625" style="3" customWidth="1"/>
    <col min="232" max="232" width="10.453125" style="3" customWidth="1"/>
    <col min="233" max="233" width="0.90625" style="3" customWidth="1"/>
    <col min="234" max="234" width="5.6328125" style="3" customWidth="1"/>
    <col min="235" max="235" width="9" style="3" customWidth="1"/>
    <col min="236" max="236" width="5.6328125" style="3" customWidth="1"/>
    <col min="237" max="237" width="9" style="3" customWidth="1"/>
    <col min="238" max="238" width="5.6328125" style="3" customWidth="1"/>
    <col min="239" max="239" width="9" style="3" customWidth="1"/>
    <col min="240" max="240" width="5.6328125" style="3" customWidth="1"/>
    <col min="241" max="241" width="9" style="3" customWidth="1"/>
    <col min="242" max="242" width="5.6328125" style="3" customWidth="1"/>
    <col min="243" max="243" width="9" style="3" customWidth="1"/>
    <col min="244" max="244" width="8.90625" style="3" customWidth="1"/>
    <col min="245" max="245" width="0.90625" style="3" customWidth="1"/>
    <col min="246" max="246" width="4.453125" style="3" customWidth="1"/>
    <col min="247" max="247" width="8.90625" style="3" customWidth="1"/>
    <col min="248" max="248" width="11.08984375" style="3" customWidth="1"/>
    <col min="249" max="249" width="0.90625" style="3" customWidth="1"/>
    <col min="250" max="250" width="4.6328125" style="3" customWidth="1"/>
    <col min="251" max="251" width="22.6328125" style="3" customWidth="1"/>
    <col min="252" max="252" width="8.90625" style="3" customWidth="1"/>
    <col min="253" max="471" width="9" style="3"/>
    <col min="472" max="472" width="5.7265625" style="3" customWidth="1"/>
    <col min="473" max="473" width="29.6328125" style="3" customWidth="1"/>
    <col min="474" max="474" width="32.26953125" style="3" customWidth="1"/>
    <col min="475" max="475" width="10.26953125" style="3" customWidth="1"/>
    <col min="476" max="476" width="5.7265625" style="3" customWidth="1"/>
    <col min="477" max="477" width="13.6328125" style="3" customWidth="1"/>
    <col min="478" max="478" width="14.6328125" style="3" customWidth="1"/>
    <col min="479" max="479" width="5.08984375" style="3" customWidth="1"/>
    <col min="480" max="480" width="12.6328125" style="3" customWidth="1"/>
    <col min="481" max="481" width="1.6328125" style="3" customWidth="1"/>
    <col min="482" max="482" width="11.7265625" style="3" customWidth="1"/>
    <col min="483" max="483" width="13" style="3" customWidth="1"/>
    <col min="484" max="487" width="11.7265625" style="3" customWidth="1"/>
    <col min="488" max="488" width="10.453125" style="3" customWidth="1"/>
    <col min="489" max="489" width="0.90625" style="3" customWidth="1"/>
    <col min="490" max="490" width="5.6328125" style="3" customWidth="1"/>
    <col min="491" max="491" width="9" style="3" customWidth="1"/>
    <col min="492" max="492" width="5.6328125" style="3" customWidth="1"/>
    <col min="493" max="493" width="9" style="3" customWidth="1"/>
    <col min="494" max="494" width="5.6328125" style="3" customWidth="1"/>
    <col min="495" max="495" width="9" style="3" customWidth="1"/>
    <col min="496" max="496" width="5.6328125" style="3" customWidth="1"/>
    <col min="497" max="497" width="9" style="3" customWidth="1"/>
    <col min="498" max="498" width="5.6328125" style="3" customWidth="1"/>
    <col min="499" max="499" width="9" style="3" customWidth="1"/>
    <col min="500" max="500" width="8.90625" style="3" customWidth="1"/>
    <col min="501" max="501" width="0.90625" style="3" customWidth="1"/>
    <col min="502" max="502" width="4.453125" style="3" customWidth="1"/>
    <col min="503" max="503" width="8.90625" style="3" customWidth="1"/>
    <col min="504" max="504" width="11.08984375" style="3" customWidth="1"/>
    <col min="505" max="505" width="0.90625" style="3" customWidth="1"/>
    <col min="506" max="506" width="4.6328125" style="3" customWidth="1"/>
    <col min="507" max="507" width="22.6328125" style="3" customWidth="1"/>
    <col min="508" max="508" width="8.90625" style="3" customWidth="1"/>
    <col min="509" max="727" width="9" style="3"/>
    <col min="728" max="728" width="5.7265625" style="3" customWidth="1"/>
    <col min="729" max="729" width="29.6328125" style="3" customWidth="1"/>
    <col min="730" max="730" width="32.26953125" style="3" customWidth="1"/>
    <col min="731" max="731" width="10.26953125" style="3" customWidth="1"/>
    <col min="732" max="732" width="5.7265625" style="3" customWidth="1"/>
    <col min="733" max="733" width="13.6328125" style="3" customWidth="1"/>
    <col min="734" max="734" width="14.6328125" style="3" customWidth="1"/>
    <col min="735" max="735" width="5.08984375" style="3" customWidth="1"/>
    <col min="736" max="736" width="12.6328125" style="3" customWidth="1"/>
    <col min="737" max="737" width="1.6328125" style="3" customWidth="1"/>
    <col min="738" max="738" width="11.7265625" style="3" customWidth="1"/>
    <col min="739" max="739" width="13" style="3" customWidth="1"/>
    <col min="740" max="743" width="11.7265625" style="3" customWidth="1"/>
    <col min="744" max="744" width="10.453125" style="3" customWidth="1"/>
    <col min="745" max="745" width="0.90625" style="3" customWidth="1"/>
    <col min="746" max="746" width="5.6328125" style="3" customWidth="1"/>
    <col min="747" max="747" width="9" style="3" customWidth="1"/>
    <col min="748" max="748" width="5.6328125" style="3" customWidth="1"/>
    <col min="749" max="749" width="9" style="3" customWidth="1"/>
    <col min="750" max="750" width="5.6328125" style="3" customWidth="1"/>
    <col min="751" max="751" width="9" style="3" customWidth="1"/>
    <col min="752" max="752" width="5.6328125" style="3" customWidth="1"/>
    <col min="753" max="753" width="9" style="3" customWidth="1"/>
    <col min="754" max="754" width="5.6328125" style="3" customWidth="1"/>
    <col min="755" max="755" width="9" style="3" customWidth="1"/>
    <col min="756" max="756" width="8.90625" style="3" customWidth="1"/>
    <col min="757" max="757" width="0.90625" style="3" customWidth="1"/>
    <col min="758" max="758" width="4.453125" style="3" customWidth="1"/>
    <col min="759" max="759" width="8.90625" style="3" customWidth="1"/>
    <col min="760" max="760" width="11.08984375" style="3" customWidth="1"/>
    <col min="761" max="761" width="0.90625" style="3" customWidth="1"/>
    <col min="762" max="762" width="4.6328125" style="3" customWidth="1"/>
    <col min="763" max="763" width="22.6328125" style="3" customWidth="1"/>
    <col min="764" max="764" width="8.90625" style="3" customWidth="1"/>
    <col min="765" max="983" width="9" style="3"/>
    <col min="984" max="984" width="5.7265625" style="3" customWidth="1"/>
    <col min="985" max="985" width="29.6328125" style="3" customWidth="1"/>
    <col min="986" max="986" width="32.26953125" style="3" customWidth="1"/>
    <col min="987" max="987" width="10.26953125" style="3" customWidth="1"/>
    <col min="988" max="988" width="5.7265625" style="3" customWidth="1"/>
    <col min="989" max="989" width="13.6328125" style="3" customWidth="1"/>
    <col min="990" max="990" width="14.6328125" style="3" customWidth="1"/>
    <col min="991" max="991" width="5.08984375" style="3" customWidth="1"/>
    <col min="992" max="992" width="12.6328125" style="3" customWidth="1"/>
    <col min="993" max="993" width="1.6328125" style="3" customWidth="1"/>
    <col min="994" max="994" width="11.7265625" style="3" customWidth="1"/>
    <col min="995" max="995" width="13" style="3" customWidth="1"/>
    <col min="996" max="999" width="11.7265625" style="3" customWidth="1"/>
    <col min="1000" max="1000" width="10.453125" style="3" customWidth="1"/>
    <col min="1001" max="1001" width="0.90625" style="3" customWidth="1"/>
    <col min="1002" max="1002" width="5.6328125" style="3" customWidth="1"/>
    <col min="1003" max="1003" width="9" style="3" customWidth="1"/>
    <col min="1004" max="1004" width="5.6328125" style="3" customWidth="1"/>
    <col min="1005" max="1005" width="9" style="3" customWidth="1"/>
    <col min="1006" max="1006" width="5.6328125" style="3" customWidth="1"/>
    <col min="1007" max="1007" width="9" style="3" customWidth="1"/>
    <col min="1008" max="1008" width="5.6328125" style="3" customWidth="1"/>
    <col min="1009" max="1009" width="9" style="3" customWidth="1"/>
    <col min="1010" max="1010" width="5.6328125" style="3" customWidth="1"/>
    <col min="1011" max="1011" width="9" style="3" customWidth="1"/>
    <col min="1012" max="1012" width="8.90625" style="3" customWidth="1"/>
    <col min="1013" max="1013" width="0.90625" style="3" customWidth="1"/>
    <col min="1014" max="1014" width="4.453125" style="3" customWidth="1"/>
    <col min="1015" max="1015" width="8.90625" style="3" customWidth="1"/>
    <col min="1016" max="1016" width="11.08984375" style="3" customWidth="1"/>
    <col min="1017" max="1017" width="0.90625" style="3" customWidth="1"/>
    <col min="1018" max="1018" width="4.6328125" style="3" customWidth="1"/>
    <col min="1019" max="1019" width="22.6328125" style="3" customWidth="1"/>
    <col min="1020" max="1020" width="8.90625" style="3" customWidth="1"/>
    <col min="1021" max="1239" width="9" style="3"/>
    <col min="1240" max="1240" width="5.7265625" style="3" customWidth="1"/>
    <col min="1241" max="1241" width="29.6328125" style="3" customWidth="1"/>
    <col min="1242" max="1242" width="32.26953125" style="3" customWidth="1"/>
    <col min="1243" max="1243" width="10.26953125" style="3" customWidth="1"/>
    <col min="1244" max="1244" width="5.7265625" style="3" customWidth="1"/>
    <col min="1245" max="1245" width="13.6328125" style="3" customWidth="1"/>
    <col min="1246" max="1246" width="14.6328125" style="3" customWidth="1"/>
    <col min="1247" max="1247" width="5.08984375" style="3" customWidth="1"/>
    <col min="1248" max="1248" width="12.6328125" style="3" customWidth="1"/>
    <col min="1249" max="1249" width="1.6328125" style="3" customWidth="1"/>
    <col min="1250" max="1250" width="11.7265625" style="3" customWidth="1"/>
    <col min="1251" max="1251" width="13" style="3" customWidth="1"/>
    <col min="1252" max="1255" width="11.7265625" style="3" customWidth="1"/>
    <col min="1256" max="1256" width="10.453125" style="3" customWidth="1"/>
    <col min="1257" max="1257" width="0.90625" style="3" customWidth="1"/>
    <col min="1258" max="1258" width="5.6328125" style="3" customWidth="1"/>
    <col min="1259" max="1259" width="9" style="3" customWidth="1"/>
    <col min="1260" max="1260" width="5.6328125" style="3" customWidth="1"/>
    <col min="1261" max="1261" width="9" style="3" customWidth="1"/>
    <col min="1262" max="1262" width="5.6328125" style="3" customWidth="1"/>
    <col min="1263" max="1263" width="9" style="3" customWidth="1"/>
    <col min="1264" max="1264" width="5.6328125" style="3" customWidth="1"/>
    <col min="1265" max="1265" width="9" style="3" customWidth="1"/>
    <col min="1266" max="1266" width="5.6328125" style="3" customWidth="1"/>
    <col min="1267" max="1267" width="9" style="3" customWidth="1"/>
    <col min="1268" max="1268" width="8.90625" style="3" customWidth="1"/>
    <col min="1269" max="1269" width="0.90625" style="3" customWidth="1"/>
    <col min="1270" max="1270" width="4.453125" style="3" customWidth="1"/>
    <col min="1271" max="1271" width="8.90625" style="3" customWidth="1"/>
    <col min="1272" max="1272" width="11.08984375" style="3" customWidth="1"/>
    <col min="1273" max="1273" width="0.90625" style="3" customWidth="1"/>
    <col min="1274" max="1274" width="4.6328125" style="3" customWidth="1"/>
    <col min="1275" max="1275" width="22.6328125" style="3" customWidth="1"/>
    <col min="1276" max="1276" width="8.90625" style="3" customWidth="1"/>
    <col min="1277" max="1495" width="9" style="3"/>
    <col min="1496" max="1496" width="5.7265625" style="3" customWidth="1"/>
    <col min="1497" max="1497" width="29.6328125" style="3" customWidth="1"/>
    <col min="1498" max="1498" width="32.26953125" style="3" customWidth="1"/>
    <col min="1499" max="1499" width="10.26953125" style="3" customWidth="1"/>
    <col min="1500" max="1500" width="5.7265625" style="3" customWidth="1"/>
    <col min="1501" max="1501" width="13.6328125" style="3" customWidth="1"/>
    <col min="1502" max="1502" width="14.6328125" style="3" customWidth="1"/>
    <col min="1503" max="1503" width="5.08984375" style="3" customWidth="1"/>
    <col min="1504" max="1504" width="12.6328125" style="3" customWidth="1"/>
    <col min="1505" max="1505" width="1.6328125" style="3" customWidth="1"/>
    <col min="1506" max="1506" width="11.7265625" style="3" customWidth="1"/>
    <col min="1507" max="1507" width="13" style="3" customWidth="1"/>
    <col min="1508" max="1511" width="11.7265625" style="3" customWidth="1"/>
    <col min="1512" max="1512" width="10.453125" style="3" customWidth="1"/>
    <col min="1513" max="1513" width="0.90625" style="3" customWidth="1"/>
    <col min="1514" max="1514" width="5.6328125" style="3" customWidth="1"/>
    <col min="1515" max="1515" width="9" style="3" customWidth="1"/>
    <col min="1516" max="1516" width="5.6328125" style="3" customWidth="1"/>
    <col min="1517" max="1517" width="9" style="3" customWidth="1"/>
    <col min="1518" max="1518" width="5.6328125" style="3" customWidth="1"/>
    <col min="1519" max="1519" width="9" style="3" customWidth="1"/>
    <col min="1520" max="1520" width="5.6328125" style="3" customWidth="1"/>
    <col min="1521" max="1521" width="9" style="3" customWidth="1"/>
    <col min="1522" max="1522" width="5.6328125" style="3" customWidth="1"/>
    <col min="1523" max="1523" width="9" style="3" customWidth="1"/>
    <col min="1524" max="1524" width="8.90625" style="3" customWidth="1"/>
    <col min="1525" max="1525" width="0.90625" style="3" customWidth="1"/>
    <col min="1526" max="1526" width="4.453125" style="3" customWidth="1"/>
    <col min="1527" max="1527" width="8.90625" style="3" customWidth="1"/>
    <col min="1528" max="1528" width="11.08984375" style="3" customWidth="1"/>
    <col min="1529" max="1529" width="0.90625" style="3" customWidth="1"/>
    <col min="1530" max="1530" width="4.6328125" style="3" customWidth="1"/>
    <col min="1531" max="1531" width="22.6328125" style="3" customWidth="1"/>
    <col min="1532" max="1532" width="8.90625" style="3" customWidth="1"/>
    <col min="1533" max="1751" width="9" style="3"/>
    <col min="1752" max="1752" width="5.7265625" style="3" customWidth="1"/>
    <col min="1753" max="1753" width="29.6328125" style="3" customWidth="1"/>
    <col min="1754" max="1754" width="32.26953125" style="3" customWidth="1"/>
    <col min="1755" max="1755" width="10.26953125" style="3" customWidth="1"/>
    <col min="1756" max="1756" width="5.7265625" style="3" customWidth="1"/>
    <col min="1757" max="1757" width="13.6328125" style="3" customWidth="1"/>
    <col min="1758" max="1758" width="14.6328125" style="3" customWidth="1"/>
    <col min="1759" max="1759" width="5.08984375" style="3" customWidth="1"/>
    <col min="1760" max="1760" width="12.6328125" style="3" customWidth="1"/>
    <col min="1761" max="1761" width="1.6328125" style="3" customWidth="1"/>
    <col min="1762" max="1762" width="11.7265625" style="3" customWidth="1"/>
    <col min="1763" max="1763" width="13" style="3" customWidth="1"/>
    <col min="1764" max="1767" width="11.7265625" style="3" customWidth="1"/>
    <col min="1768" max="1768" width="10.453125" style="3" customWidth="1"/>
    <col min="1769" max="1769" width="0.90625" style="3" customWidth="1"/>
    <col min="1770" max="1770" width="5.6328125" style="3" customWidth="1"/>
    <col min="1771" max="1771" width="9" style="3" customWidth="1"/>
    <col min="1772" max="1772" width="5.6328125" style="3" customWidth="1"/>
    <col min="1773" max="1773" width="9" style="3" customWidth="1"/>
    <col min="1774" max="1774" width="5.6328125" style="3" customWidth="1"/>
    <col min="1775" max="1775" width="9" style="3" customWidth="1"/>
    <col min="1776" max="1776" width="5.6328125" style="3" customWidth="1"/>
    <col min="1777" max="1777" width="9" style="3" customWidth="1"/>
    <col min="1778" max="1778" width="5.6328125" style="3" customWidth="1"/>
    <col min="1779" max="1779" width="9" style="3" customWidth="1"/>
    <col min="1780" max="1780" width="8.90625" style="3" customWidth="1"/>
    <col min="1781" max="1781" width="0.90625" style="3" customWidth="1"/>
    <col min="1782" max="1782" width="4.453125" style="3" customWidth="1"/>
    <col min="1783" max="1783" width="8.90625" style="3" customWidth="1"/>
    <col min="1784" max="1784" width="11.08984375" style="3" customWidth="1"/>
    <col min="1785" max="1785" width="0.90625" style="3" customWidth="1"/>
    <col min="1786" max="1786" width="4.6328125" style="3" customWidth="1"/>
    <col min="1787" max="1787" width="22.6328125" style="3" customWidth="1"/>
    <col min="1788" max="1788" width="8.90625" style="3" customWidth="1"/>
    <col min="1789" max="2007" width="9" style="3"/>
    <col min="2008" max="2008" width="5.7265625" style="3" customWidth="1"/>
    <col min="2009" max="2009" width="29.6328125" style="3" customWidth="1"/>
    <col min="2010" max="2010" width="32.26953125" style="3" customWidth="1"/>
    <col min="2011" max="2011" width="10.26953125" style="3" customWidth="1"/>
    <col min="2012" max="2012" width="5.7265625" style="3" customWidth="1"/>
    <col min="2013" max="2013" width="13.6328125" style="3" customWidth="1"/>
    <col min="2014" max="2014" width="14.6328125" style="3" customWidth="1"/>
    <col min="2015" max="2015" width="5.08984375" style="3" customWidth="1"/>
    <col min="2016" max="2016" width="12.6328125" style="3" customWidth="1"/>
    <col min="2017" max="2017" width="1.6328125" style="3" customWidth="1"/>
    <col min="2018" max="2018" width="11.7265625" style="3" customWidth="1"/>
    <col min="2019" max="2019" width="13" style="3" customWidth="1"/>
    <col min="2020" max="2023" width="11.7265625" style="3" customWidth="1"/>
    <col min="2024" max="2024" width="10.453125" style="3" customWidth="1"/>
    <col min="2025" max="2025" width="0.90625" style="3" customWidth="1"/>
    <col min="2026" max="2026" width="5.6328125" style="3" customWidth="1"/>
    <col min="2027" max="2027" width="9" style="3" customWidth="1"/>
    <col min="2028" max="2028" width="5.6328125" style="3" customWidth="1"/>
    <col min="2029" max="2029" width="9" style="3" customWidth="1"/>
    <col min="2030" max="2030" width="5.6328125" style="3" customWidth="1"/>
    <col min="2031" max="2031" width="9" style="3" customWidth="1"/>
    <col min="2032" max="2032" width="5.6328125" style="3" customWidth="1"/>
    <col min="2033" max="2033" width="9" style="3" customWidth="1"/>
    <col min="2034" max="2034" width="5.6328125" style="3" customWidth="1"/>
    <col min="2035" max="2035" width="9" style="3" customWidth="1"/>
    <col min="2036" max="2036" width="8.90625" style="3" customWidth="1"/>
    <col min="2037" max="2037" width="0.90625" style="3" customWidth="1"/>
    <col min="2038" max="2038" width="4.453125" style="3" customWidth="1"/>
    <col min="2039" max="2039" width="8.90625" style="3" customWidth="1"/>
    <col min="2040" max="2040" width="11.08984375" style="3" customWidth="1"/>
    <col min="2041" max="2041" width="0.90625" style="3" customWidth="1"/>
    <col min="2042" max="2042" width="4.6328125" style="3" customWidth="1"/>
    <col min="2043" max="2043" width="22.6328125" style="3" customWidth="1"/>
    <col min="2044" max="2044" width="8.90625" style="3" customWidth="1"/>
    <col min="2045" max="2263" width="9" style="3"/>
    <col min="2264" max="2264" width="5.7265625" style="3" customWidth="1"/>
    <col min="2265" max="2265" width="29.6328125" style="3" customWidth="1"/>
    <col min="2266" max="2266" width="32.26953125" style="3" customWidth="1"/>
    <col min="2267" max="2267" width="10.26953125" style="3" customWidth="1"/>
    <col min="2268" max="2268" width="5.7265625" style="3" customWidth="1"/>
    <col min="2269" max="2269" width="13.6328125" style="3" customWidth="1"/>
    <col min="2270" max="2270" width="14.6328125" style="3" customWidth="1"/>
    <col min="2271" max="2271" width="5.08984375" style="3" customWidth="1"/>
    <col min="2272" max="2272" width="12.6328125" style="3" customWidth="1"/>
    <col min="2273" max="2273" width="1.6328125" style="3" customWidth="1"/>
    <col min="2274" max="2274" width="11.7265625" style="3" customWidth="1"/>
    <col min="2275" max="2275" width="13" style="3" customWidth="1"/>
    <col min="2276" max="2279" width="11.7265625" style="3" customWidth="1"/>
    <col min="2280" max="2280" width="10.453125" style="3" customWidth="1"/>
    <col min="2281" max="2281" width="0.90625" style="3" customWidth="1"/>
    <col min="2282" max="2282" width="5.6328125" style="3" customWidth="1"/>
    <col min="2283" max="2283" width="9" style="3" customWidth="1"/>
    <col min="2284" max="2284" width="5.6328125" style="3" customWidth="1"/>
    <col min="2285" max="2285" width="9" style="3" customWidth="1"/>
    <col min="2286" max="2286" width="5.6328125" style="3" customWidth="1"/>
    <col min="2287" max="2287" width="9" style="3" customWidth="1"/>
    <col min="2288" max="2288" width="5.6328125" style="3" customWidth="1"/>
    <col min="2289" max="2289" width="9" style="3" customWidth="1"/>
    <col min="2290" max="2290" width="5.6328125" style="3" customWidth="1"/>
    <col min="2291" max="2291" width="9" style="3" customWidth="1"/>
    <col min="2292" max="2292" width="8.90625" style="3" customWidth="1"/>
    <col min="2293" max="2293" width="0.90625" style="3" customWidth="1"/>
    <col min="2294" max="2294" width="4.453125" style="3" customWidth="1"/>
    <col min="2295" max="2295" width="8.90625" style="3" customWidth="1"/>
    <col min="2296" max="2296" width="11.08984375" style="3" customWidth="1"/>
    <col min="2297" max="2297" width="0.90625" style="3" customWidth="1"/>
    <col min="2298" max="2298" width="4.6328125" style="3" customWidth="1"/>
    <col min="2299" max="2299" width="22.6328125" style="3" customWidth="1"/>
    <col min="2300" max="2300" width="8.90625" style="3" customWidth="1"/>
    <col min="2301" max="2519" width="9" style="3"/>
    <col min="2520" max="2520" width="5.7265625" style="3" customWidth="1"/>
    <col min="2521" max="2521" width="29.6328125" style="3" customWidth="1"/>
    <col min="2522" max="2522" width="32.26953125" style="3" customWidth="1"/>
    <col min="2523" max="2523" width="10.26953125" style="3" customWidth="1"/>
    <col min="2524" max="2524" width="5.7265625" style="3" customWidth="1"/>
    <col min="2525" max="2525" width="13.6328125" style="3" customWidth="1"/>
    <col min="2526" max="2526" width="14.6328125" style="3" customWidth="1"/>
    <col min="2527" max="2527" width="5.08984375" style="3" customWidth="1"/>
    <col min="2528" max="2528" width="12.6328125" style="3" customWidth="1"/>
    <col min="2529" max="2529" width="1.6328125" style="3" customWidth="1"/>
    <col min="2530" max="2530" width="11.7265625" style="3" customWidth="1"/>
    <col min="2531" max="2531" width="13" style="3" customWidth="1"/>
    <col min="2532" max="2535" width="11.7265625" style="3" customWidth="1"/>
    <col min="2536" max="2536" width="10.453125" style="3" customWidth="1"/>
    <col min="2537" max="2537" width="0.90625" style="3" customWidth="1"/>
    <col min="2538" max="2538" width="5.6328125" style="3" customWidth="1"/>
    <col min="2539" max="2539" width="9" style="3" customWidth="1"/>
    <col min="2540" max="2540" width="5.6328125" style="3" customWidth="1"/>
    <col min="2541" max="2541" width="9" style="3" customWidth="1"/>
    <col min="2542" max="2542" width="5.6328125" style="3" customWidth="1"/>
    <col min="2543" max="2543" width="9" style="3" customWidth="1"/>
    <col min="2544" max="2544" width="5.6328125" style="3" customWidth="1"/>
    <col min="2545" max="2545" width="9" style="3" customWidth="1"/>
    <col min="2546" max="2546" width="5.6328125" style="3" customWidth="1"/>
    <col min="2547" max="2547" width="9" style="3" customWidth="1"/>
    <col min="2548" max="2548" width="8.90625" style="3" customWidth="1"/>
    <col min="2549" max="2549" width="0.90625" style="3" customWidth="1"/>
    <col min="2550" max="2550" width="4.453125" style="3" customWidth="1"/>
    <col min="2551" max="2551" width="8.90625" style="3" customWidth="1"/>
    <col min="2552" max="2552" width="11.08984375" style="3" customWidth="1"/>
    <col min="2553" max="2553" width="0.90625" style="3" customWidth="1"/>
    <col min="2554" max="2554" width="4.6328125" style="3" customWidth="1"/>
    <col min="2555" max="2555" width="22.6328125" style="3" customWidth="1"/>
    <col min="2556" max="2556" width="8.90625" style="3" customWidth="1"/>
    <col min="2557" max="2775" width="9" style="3"/>
    <col min="2776" max="2776" width="5.7265625" style="3" customWidth="1"/>
    <col min="2777" max="2777" width="29.6328125" style="3" customWidth="1"/>
    <col min="2778" max="2778" width="32.26953125" style="3" customWidth="1"/>
    <col min="2779" max="2779" width="10.26953125" style="3" customWidth="1"/>
    <col min="2780" max="2780" width="5.7265625" style="3" customWidth="1"/>
    <col min="2781" max="2781" width="13.6328125" style="3" customWidth="1"/>
    <col min="2782" max="2782" width="14.6328125" style="3" customWidth="1"/>
    <col min="2783" max="2783" width="5.08984375" style="3" customWidth="1"/>
    <col min="2784" max="2784" width="12.6328125" style="3" customWidth="1"/>
    <col min="2785" max="2785" width="1.6328125" style="3" customWidth="1"/>
    <col min="2786" max="2786" width="11.7265625" style="3" customWidth="1"/>
    <col min="2787" max="2787" width="13" style="3" customWidth="1"/>
    <col min="2788" max="2791" width="11.7265625" style="3" customWidth="1"/>
    <col min="2792" max="2792" width="10.453125" style="3" customWidth="1"/>
    <col min="2793" max="2793" width="0.90625" style="3" customWidth="1"/>
    <col min="2794" max="2794" width="5.6328125" style="3" customWidth="1"/>
    <col min="2795" max="2795" width="9" style="3" customWidth="1"/>
    <col min="2796" max="2796" width="5.6328125" style="3" customWidth="1"/>
    <col min="2797" max="2797" width="9" style="3" customWidth="1"/>
    <col min="2798" max="2798" width="5.6328125" style="3" customWidth="1"/>
    <col min="2799" max="2799" width="9" style="3" customWidth="1"/>
    <col min="2800" max="2800" width="5.6328125" style="3" customWidth="1"/>
    <col min="2801" max="2801" width="9" style="3" customWidth="1"/>
    <col min="2802" max="2802" width="5.6328125" style="3" customWidth="1"/>
    <col min="2803" max="2803" width="9" style="3" customWidth="1"/>
    <col min="2804" max="2804" width="8.90625" style="3" customWidth="1"/>
    <col min="2805" max="2805" width="0.90625" style="3" customWidth="1"/>
    <col min="2806" max="2806" width="4.453125" style="3" customWidth="1"/>
    <col min="2807" max="2807" width="8.90625" style="3" customWidth="1"/>
    <col min="2808" max="2808" width="11.08984375" style="3" customWidth="1"/>
    <col min="2809" max="2809" width="0.90625" style="3" customWidth="1"/>
    <col min="2810" max="2810" width="4.6328125" style="3" customWidth="1"/>
    <col min="2811" max="2811" width="22.6328125" style="3" customWidth="1"/>
    <col min="2812" max="2812" width="8.90625" style="3" customWidth="1"/>
    <col min="2813" max="3031" width="9" style="3"/>
    <col min="3032" max="3032" width="5.7265625" style="3" customWidth="1"/>
    <col min="3033" max="3033" width="29.6328125" style="3" customWidth="1"/>
    <col min="3034" max="3034" width="32.26953125" style="3" customWidth="1"/>
    <col min="3035" max="3035" width="10.26953125" style="3" customWidth="1"/>
    <col min="3036" max="3036" width="5.7265625" style="3" customWidth="1"/>
    <col min="3037" max="3037" width="13.6328125" style="3" customWidth="1"/>
    <col min="3038" max="3038" width="14.6328125" style="3" customWidth="1"/>
    <col min="3039" max="3039" width="5.08984375" style="3" customWidth="1"/>
    <col min="3040" max="3040" width="12.6328125" style="3" customWidth="1"/>
    <col min="3041" max="3041" width="1.6328125" style="3" customWidth="1"/>
    <col min="3042" max="3042" width="11.7265625" style="3" customWidth="1"/>
    <col min="3043" max="3043" width="13" style="3" customWidth="1"/>
    <col min="3044" max="3047" width="11.7265625" style="3" customWidth="1"/>
    <col min="3048" max="3048" width="10.453125" style="3" customWidth="1"/>
    <col min="3049" max="3049" width="0.90625" style="3" customWidth="1"/>
    <col min="3050" max="3050" width="5.6328125" style="3" customWidth="1"/>
    <col min="3051" max="3051" width="9" style="3" customWidth="1"/>
    <col min="3052" max="3052" width="5.6328125" style="3" customWidth="1"/>
    <col min="3053" max="3053" width="9" style="3" customWidth="1"/>
    <col min="3054" max="3054" width="5.6328125" style="3" customWidth="1"/>
    <col min="3055" max="3055" width="9" style="3" customWidth="1"/>
    <col min="3056" max="3056" width="5.6328125" style="3" customWidth="1"/>
    <col min="3057" max="3057" width="9" style="3" customWidth="1"/>
    <col min="3058" max="3058" width="5.6328125" style="3" customWidth="1"/>
    <col min="3059" max="3059" width="9" style="3" customWidth="1"/>
    <col min="3060" max="3060" width="8.90625" style="3" customWidth="1"/>
    <col min="3061" max="3061" width="0.90625" style="3" customWidth="1"/>
    <col min="3062" max="3062" width="4.453125" style="3" customWidth="1"/>
    <col min="3063" max="3063" width="8.90625" style="3" customWidth="1"/>
    <col min="3064" max="3064" width="11.08984375" style="3" customWidth="1"/>
    <col min="3065" max="3065" width="0.90625" style="3" customWidth="1"/>
    <col min="3066" max="3066" width="4.6328125" style="3" customWidth="1"/>
    <col min="3067" max="3067" width="22.6328125" style="3" customWidth="1"/>
    <col min="3068" max="3068" width="8.90625" style="3" customWidth="1"/>
    <col min="3069" max="3287" width="9" style="3"/>
    <col min="3288" max="3288" width="5.7265625" style="3" customWidth="1"/>
    <col min="3289" max="3289" width="29.6328125" style="3" customWidth="1"/>
    <col min="3290" max="3290" width="32.26953125" style="3" customWidth="1"/>
    <col min="3291" max="3291" width="10.26953125" style="3" customWidth="1"/>
    <col min="3292" max="3292" width="5.7265625" style="3" customWidth="1"/>
    <col min="3293" max="3293" width="13.6328125" style="3" customWidth="1"/>
    <col min="3294" max="3294" width="14.6328125" style="3" customWidth="1"/>
    <col min="3295" max="3295" width="5.08984375" style="3" customWidth="1"/>
    <col min="3296" max="3296" width="12.6328125" style="3" customWidth="1"/>
    <col min="3297" max="3297" width="1.6328125" style="3" customWidth="1"/>
    <col min="3298" max="3298" width="11.7265625" style="3" customWidth="1"/>
    <col min="3299" max="3299" width="13" style="3" customWidth="1"/>
    <col min="3300" max="3303" width="11.7265625" style="3" customWidth="1"/>
    <col min="3304" max="3304" width="10.453125" style="3" customWidth="1"/>
    <col min="3305" max="3305" width="0.90625" style="3" customWidth="1"/>
    <col min="3306" max="3306" width="5.6328125" style="3" customWidth="1"/>
    <col min="3307" max="3307" width="9" style="3" customWidth="1"/>
    <col min="3308" max="3308" width="5.6328125" style="3" customWidth="1"/>
    <col min="3309" max="3309" width="9" style="3" customWidth="1"/>
    <col min="3310" max="3310" width="5.6328125" style="3" customWidth="1"/>
    <col min="3311" max="3311" width="9" style="3" customWidth="1"/>
    <col min="3312" max="3312" width="5.6328125" style="3" customWidth="1"/>
    <col min="3313" max="3313" width="9" style="3" customWidth="1"/>
    <col min="3314" max="3314" width="5.6328125" style="3" customWidth="1"/>
    <col min="3315" max="3315" width="9" style="3" customWidth="1"/>
    <col min="3316" max="3316" width="8.90625" style="3" customWidth="1"/>
    <col min="3317" max="3317" width="0.90625" style="3" customWidth="1"/>
    <col min="3318" max="3318" width="4.453125" style="3" customWidth="1"/>
    <col min="3319" max="3319" width="8.90625" style="3" customWidth="1"/>
    <col min="3320" max="3320" width="11.08984375" style="3" customWidth="1"/>
    <col min="3321" max="3321" width="0.90625" style="3" customWidth="1"/>
    <col min="3322" max="3322" width="4.6328125" style="3" customWidth="1"/>
    <col min="3323" max="3323" width="22.6328125" style="3" customWidth="1"/>
    <col min="3324" max="3324" width="8.90625" style="3" customWidth="1"/>
    <col min="3325" max="3543" width="9" style="3"/>
    <col min="3544" max="3544" width="5.7265625" style="3" customWidth="1"/>
    <col min="3545" max="3545" width="29.6328125" style="3" customWidth="1"/>
    <col min="3546" max="3546" width="32.26953125" style="3" customWidth="1"/>
    <col min="3547" max="3547" width="10.26953125" style="3" customWidth="1"/>
    <col min="3548" max="3548" width="5.7265625" style="3" customWidth="1"/>
    <col min="3549" max="3549" width="13.6328125" style="3" customWidth="1"/>
    <col min="3550" max="3550" width="14.6328125" style="3" customWidth="1"/>
    <col min="3551" max="3551" width="5.08984375" style="3" customWidth="1"/>
    <col min="3552" max="3552" width="12.6328125" style="3" customWidth="1"/>
    <col min="3553" max="3553" width="1.6328125" style="3" customWidth="1"/>
    <col min="3554" max="3554" width="11.7265625" style="3" customWidth="1"/>
    <col min="3555" max="3555" width="13" style="3" customWidth="1"/>
    <col min="3556" max="3559" width="11.7265625" style="3" customWidth="1"/>
    <col min="3560" max="3560" width="10.453125" style="3" customWidth="1"/>
    <col min="3561" max="3561" width="0.90625" style="3" customWidth="1"/>
    <col min="3562" max="3562" width="5.6328125" style="3" customWidth="1"/>
    <col min="3563" max="3563" width="9" style="3" customWidth="1"/>
    <col min="3564" max="3564" width="5.6328125" style="3" customWidth="1"/>
    <col min="3565" max="3565" width="9" style="3" customWidth="1"/>
    <col min="3566" max="3566" width="5.6328125" style="3" customWidth="1"/>
    <col min="3567" max="3567" width="9" style="3" customWidth="1"/>
    <col min="3568" max="3568" width="5.6328125" style="3" customWidth="1"/>
    <col min="3569" max="3569" width="9" style="3" customWidth="1"/>
    <col min="3570" max="3570" width="5.6328125" style="3" customWidth="1"/>
    <col min="3571" max="3571" width="9" style="3" customWidth="1"/>
    <col min="3572" max="3572" width="8.90625" style="3" customWidth="1"/>
    <col min="3573" max="3573" width="0.90625" style="3" customWidth="1"/>
    <col min="3574" max="3574" width="4.453125" style="3" customWidth="1"/>
    <col min="3575" max="3575" width="8.90625" style="3" customWidth="1"/>
    <col min="3576" max="3576" width="11.08984375" style="3" customWidth="1"/>
    <col min="3577" max="3577" width="0.90625" style="3" customWidth="1"/>
    <col min="3578" max="3578" width="4.6328125" style="3" customWidth="1"/>
    <col min="3579" max="3579" width="22.6328125" style="3" customWidth="1"/>
    <col min="3580" max="3580" width="8.90625" style="3" customWidth="1"/>
    <col min="3581" max="3799" width="9" style="3"/>
    <col min="3800" max="3800" width="5.7265625" style="3" customWidth="1"/>
    <col min="3801" max="3801" width="29.6328125" style="3" customWidth="1"/>
    <col min="3802" max="3802" width="32.26953125" style="3" customWidth="1"/>
    <col min="3803" max="3803" width="10.26953125" style="3" customWidth="1"/>
    <col min="3804" max="3804" width="5.7265625" style="3" customWidth="1"/>
    <col min="3805" max="3805" width="13.6328125" style="3" customWidth="1"/>
    <col min="3806" max="3806" width="14.6328125" style="3" customWidth="1"/>
    <col min="3807" max="3807" width="5.08984375" style="3" customWidth="1"/>
    <col min="3808" max="3808" width="12.6328125" style="3" customWidth="1"/>
    <col min="3809" max="3809" width="1.6328125" style="3" customWidth="1"/>
    <col min="3810" max="3810" width="11.7265625" style="3" customWidth="1"/>
    <col min="3811" max="3811" width="13" style="3" customWidth="1"/>
    <col min="3812" max="3815" width="11.7265625" style="3" customWidth="1"/>
    <col min="3816" max="3816" width="10.453125" style="3" customWidth="1"/>
    <col min="3817" max="3817" width="0.90625" style="3" customWidth="1"/>
    <col min="3818" max="3818" width="5.6328125" style="3" customWidth="1"/>
    <col min="3819" max="3819" width="9" style="3" customWidth="1"/>
    <col min="3820" max="3820" width="5.6328125" style="3" customWidth="1"/>
    <col min="3821" max="3821" width="9" style="3" customWidth="1"/>
    <col min="3822" max="3822" width="5.6328125" style="3" customWidth="1"/>
    <col min="3823" max="3823" width="9" style="3" customWidth="1"/>
    <col min="3824" max="3824" width="5.6328125" style="3" customWidth="1"/>
    <col min="3825" max="3825" width="9" style="3" customWidth="1"/>
    <col min="3826" max="3826" width="5.6328125" style="3" customWidth="1"/>
    <col min="3827" max="3827" width="9" style="3" customWidth="1"/>
    <col min="3828" max="3828" width="8.90625" style="3" customWidth="1"/>
    <col min="3829" max="3829" width="0.90625" style="3" customWidth="1"/>
    <col min="3830" max="3830" width="4.453125" style="3" customWidth="1"/>
    <col min="3831" max="3831" width="8.90625" style="3" customWidth="1"/>
    <col min="3832" max="3832" width="11.08984375" style="3" customWidth="1"/>
    <col min="3833" max="3833" width="0.90625" style="3" customWidth="1"/>
    <col min="3834" max="3834" width="4.6328125" style="3" customWidth="1"/>
    <col min="3835" max="3835" width="22.6328125" style="3" customWidth="1"/>
    <col min="3836" max="3836" width="8.90625" style="3" customWidth="1"/>
    <col min="3837" max="4055" width="9" style="3"/>
    <col min="4056" max="4056" width="5.7265625" style="3" customWidth="1"/>
    <col min="4057" max="4057" width="29.6328125" style="3" customWidth="1"/>
    <col min="4058" max="4058" width="32.26953125" style="3" customWidth="1"/>
    <col min="4059" max="4059" width="10.26953125" style="3" customWidth="1"/>
    <col min="4060" max="4060" width="5.7265625" style="3" customWidth="1"/>
    <col min="4061" max="4061" width="13.6328125" style="3" customWidth="1"/>
    <col min="4062" max="4062" width="14.6328125" style="3" customWidth="1"/>
    <col min="4063" max="4063" width="5.08984375" style="3" customWidth="1"/>
    <col min="4064" max="4064" width="12.6328125" style="3" customWidth="1"/>
    <col min="4065" max="4065" width="1.6328125" style="3" customWidth="1"/>
    <col min="4066" max="4066" width="11.7265625" style="3" customWidth="1"/>
    <col min="4067" max="4067" width="13" style="3" customWidth="1"/>
    <col min="4068" max="4071" width="11.7265625" style="3" customWidth="1"/>
    <col min="4072" max="4072" width="10.453125" style="3" customWidth="1"/>
    <col min="4073" max="4073" width="0.90625" style="3" customWidth="1"/>
    <col min="4074" max="4074" width="5.6328125" style="3" customWidth="1"/>
    <col min="4075" max="4075" width="9" style="3" customWidth="1"/>
    <col min="4076" max="4076" width="5.6328125" style="3" customWidth="1"/>
    <col min="4077" max="4077" width="9" style="3" customWidth="1"/>
    <col min="4078" max="4078" width="5.6328125" style="3" customWidth="1"/>
    <col min="4079" max="4079" width="9" style="3" customWidth="1"/>
    <col min="4080" max="4080" width="5.6328125" style="3" customWidth="1"/>
    <col min="4081" max="4081" width="9" style="3" customWidth="1"/>
    <col min="4082" max="4082" width="5.6328125" style="3" customWidth="1"/>
    <col min="4083" max="4083" width="9" style="3" customWidth="1"/>
    <col min="4084" max="4084" width="8.90625" style="3" customWidth="1"/>
    <col min="4085" max="4085" width="0.90625" style="3" customWidth="1"/>
    <col min="4086" max="4086" width="4.453125" style="3" customWidth="1"/>
    <col min="4087" max="4087" width="8.90625" style="3" customWidth="1"/>
    <col min="4088" max="4088" width="11.08984375" style="3" customWidth="1"/>
    <col min="4089" max="4089" width="0.90625" style="3" customWidth="1"/>
    <col min="4090" max="4090" width="4.6328125" style="3" customWidth="1"/>
    <col min="4091" max="4091" width="22.6328125" style="3" customWidth="1"/>
    <col min="4092" max="4092" width="8.90625" style="3" customWidth="1"/>
    <col min="4093" max="4311" width="9" style="3"/>
    <col min="4312" max="4312" width="5.7265625" style="3" customWidth="1"/>
    <col min="4313" max="4313" width="29.6328125" style="3" customWidth="1"/>
    <col min="4314" max="4314" width="32.26953125" style="3" customWidth="1"/>
    <col min="4315" max="4315" width="10.26953125" style="3" customWidth="1"/>
    <col min="4316" max="4316" width="5.7265625" style="3" customWidth="1"/>
    <col min="4317" max="4317" width="13.6328125" style="3" customWidth="1"/>
    <col min="4318" max="4318" width="14.6328125" style="3" customWidth="1"/>
    <col min="4319" max="4319" width="5.08984375" style="3" customWidth="1"/>
    <col min="4320" max="4320" width="12.6328125" style="3" customWidth="1"/>
    <col min="4321" max="4321" width="1.6328125" style="3" customWidth="1"/>
    <col min="4322" max="4322" width="11.7265625" style="3" customWidth="1"/>
    <col min="4323" max="4323" width="13" style="3" customWidth="1"/>
    <col min="4324" max="4327" width="11.7265625" style="3" customWidth="1"/>
    <col min="4328" max="4328" width="10.453125" style="3" customWidth="1"/>
    <col min="4329" max="4329" width="0.90625" style="3" customWidth="1"/>
    <col min="4330" max="4330" width="5.6328125" style="3" customWidth="1"/>
    <col min="4331" max="4331" width="9" style="3" customWidth="1"/>
    <col min="4332" max="4332" width="5.6328125" style="3" customWidth="1"/>
    <col min="4333" max="4333" width="9" style="3" customWidth="1"/>
    <col min="4334" max="4334" width="5.6328125" style="3" customWidth="1"/>
    <col min="4335" max="4335" width="9" style="3" customWidth="1"/>
    <col min="4336" max="4336" width="5.6328125" style="3" customWidth="1"/>
    <col min="4337" max="4337" width="9" style="3" customWidth="1"/>
    <col min="4338" max="4338" width="5.6328125" style="3" customWidth="1"/>
    <col min="4339" max="4339" width="9" style="3" customWidth="1"/>
    <col min="4340" max="4340" width="8.90625" style="3" customWidth="1"/>
    <col min="4341" max="4341" width="0.90625" style="3" customWidth="1"/>
    <col min="4342" max="4342" width="4.453125" style="3" customWidth="1"/>
    <col min="4343" max="4343" width="8.90625" style="3" customWidth="1"/>
    <col min="4344" max="4344" width="11.08984375" style="3" customWidth="1"/>
    <col min="4345" max="4345" width="0.90625" style="3" customWidth="1"/>
    <col min="4346" max="4346" width="4.6328125" style="3" customWidth="1"/>
    <col min="4347" max="4347" width="22.6328125" style="3" customWidth="1"/>
    <col min="4348" max="4348" width="8.90625" style="3" customWidth="1"/>
    <col min="4349" max="4567" width="9" style="3"/>
    <col min="4568" max="4568" width="5.7265625" style="3" customWidth="1"/>
    <col min="4569" max="4569" width="29.6328125" style="3" customWidth="1"/>
    <col min="4570" max="4570" width="32.26953125" style="3" customWidth="1"/>
    <col min="4571" max="4571" width="10.26953125" style="3" customWidth="1"/>
    <col min="4572" max="4572" width="5.7265625" style="3" customWidth="1"/>
    <col min="4573" max="4573" width="13.6328125" style="3" customWidth="1"/>
    <col min="4574" max="4574" width="14.6328125" style="3" customWidth="1"/>
    <col min="4575" max="4575" width="5.08984375" style="3" customWidth="1"/>
    <col min="4576" max="4576" width="12.6328125" style="3" customWidth="1"/>
    <col min="4577" max="4577" width="1.6328125" style="3" customWidth="1"/>
    <col min="4578" max="4578" width="11.7265625" style="3" customWidth="1"/>
    <col min="4579" max="4579" width="13" style="3" customWidth="1"/>
    <col min="4580" max="4583" width="11.7265625" style="3" customWidth="1"/>
    <col min="4584" max="4584" width="10.453125" style="3" customWidth="1"/>
    <col min="4585" max="4585" width="0.90625" style="3" customWidth="1"/>
    <col min="4586" max="4586" width="5.6328125" style="3" customWidth="1"/>
    <col min="4587" max="4587" width="9" style="3" customWidth="1"/>
    <col min="4588" max="4588" width="5.6328125" style="3" customWidth="1"/>
    <col min="4589" max="4589" width="9" style="3" customWidth="1"/>
    <col min="4590" max="4590" width="5.6328125" style="3" customWidth="1"/>
    <col min="4591" max="4591" width="9" style="3" customWidth="1"/>
    <col min="4592" max="4592" width="5.6328125" style="3" customWidth="1"/>
    <col min="4593" max="4593" width="9" style="3" customWidth="1"/>
    <col min="4594" max="4594" width="5.6328125" style="3" customWidth="1"/>
    <col min="4595" max="4595" width="9" style="3" customWidth="1"/>
    <col min="4596" max="4596" width="8.90625" style="3" customWidth="1"/>
    <col min="4597" max="4597" width="0.90625" style="3" customWidth="1"/>
    <col min="4598" max="4598" width="4.453125" style="3" customWidth="1"/>
    <col min="4599" max="4599" width="8.90625" style="3" customWidth="1"/>
    <col min="4600" max="4600" width="11.08984375" style="3" customWidth="1"/>
    <col min="4601" max="4601" width="0.90625" style="3" customWidth="1"/>
    <col min="4602" max="4602" width="4.6328125" style="3" customWidth="1"/>
    <col min="4603" max="4603" width="22.6328125" style="3" customWidth="1"/>
    <col min="4604" max="4604" width="8.90625" style="3" customWidth="1"/>
    <col min="4605" max="4823" width="9" style="3"/>
    <col min="4824" max="4824" width="5.7265625" style="3" customWidth="1"/>
    <col min="4825" max="4825" width="29.6328125" style="3" customWidth="1"/>
    <col min="4826" max="4826" width="32.26953125" style="3" customWidth="1"/>
    <col min="4827" max="4827" width="10.26953125" style="3" customWidth="1"/>
    <col min="4828" max="4828" width="5.7265625" style="3" customWidth="1"/>
    <col min="4829" max="4829" width="13.6328125" style="3" customWidth="1"/>
    <col min="4830" max="4830" width="14.6328125" style="3" customWidth="1"/>
    <col min="4831" max="4831" width="5.08984375" style="3" customWidth="1"/>
    <col min="4832" max="4832" width="12.6328125" style="3" customWidth="1"/>
    <col min="4833" max="4833" width="1.6328125" style="3" customWidth="1"/>
    <col min="4834" max="4834" width="11.7265625" style="3" customWidth="1"/>
    <col min="4835" max="4835" width="13" style="3" customWidth="1"/>
    <col min="4836" max="4839" width="11.7265625" style="3" customWidth="1"/>
    <col min="4840" max="4840" width="10.453125" style="3" customWidth="1"/>
    <col min="4841" max="4841" width="0.90625" style="3" customWidth="1"/>
    <col min="4842" max="4842" width="5.6328125" style="3" customWidth="1"/>
    <col min="4843" max="4843" width="9" style="3" customWidth="1"/>
    <col min="4844" max="4844" width="5.6328125" style="3" customWidth="1"/>
    <col min="4845" max="4845" width="9" style="3" customWidth="1"/>
    <col min="4846" max="4846" width="5.6328125" style="3" customWidth="1"/>
    <col min="4847" max="4847" width="9" style="3" customWidth="1"/>
    <col min="4848" max="4848" width="5.6328125" style="3" customWidth="1"/>
    <col min="4849" max="4849" width="9" style="3" customWidth="1"/>
    <col min="4850" max="4850" width="5.6328125" style="3" customWidth="1"/>
    <col min="4851" max="4851" width="9" style="3" customWidth="1"/>
    <col min="4852" max="4852" width="8.90625" style="3" customWidth="1"/>
    <col min="4853" max="4853" width="0.90625" style="3" customWidth="1"/>
    <col min="4854" max="4854" width="4.453125" style="3" customWidth="1"/>
    <col min="4855" max="4855" width="8.90625" style="3" customWidth="1"/>
    <col min="4856" max="4856" width="11.08984375" style="3" customWidth="1"/>
    <col min="4857" max="4857" width="0.90625" style="3" customWidth="1"/>
    <col min="4858" max="4858" width="4.6328125" style="3" customWidth="1"/>
    <col min="4859" max="4859" width="22.6328125" style="3" customWidth="1"/>
    <col min="4860" max="4860" width="8.90625" style="3" customWidth="1"/>
    <col min="4861" max="5079" width="9" style="3"/>
    <col min="5080" max="5080" width="5.7265625" style="3" customWidth="1"/>
    <col min="5081" max="5081" width="29.6328125" style="3" customWidth="1"/>
    <col min="5082" max="5082" width="32.26953125" style="3" customWidth="1"/>
    <col min="5083" max="5083" width="10.26953125" style="3" customWidth="1"/>
    <col min="5084" max="5084" width="5.7265625" style="3" customWidth="1"/>
    <col min="5085" max="5085" width="13.6328125" style="3" customWidth="1"/>
    <col min="5086" max="5086" width="14.6328125" style="3" customWidth="1"/>
    <col min="5087" max="5087" width="5.08984375" style="3" customWidth="1"/>
    <col min="5088" max="5088" width="12.6328125" style="3" customWidth="1"/>
    <col min="5089" max="5089" width="1.6328125" style="3" customWidth="1"/>
    <col min="5090" max="5090" width="11.7265625" style="3" customWidth="1"/>
    <col min="5091" max="5091" width="13" style="3" customWidth="1"/>
    <col min="5092" max="5095" width="11.7265625" style="3" customWidth="1"/>
    <col min="5096" max="5096" width="10.453125" style="3" customWidth="1"/>
    <col min="5097" max="5097" width="0.90625" style="3" customWidth="1"/>
    <col min="5098" max="5098" width="5.6328125" style="3" customWidth="1"/>
    <col min="5099" max="5099" width="9" style="3" customWidth="1"/>
    <col min="5100" max="5100" width="5.6328125" style="3" customWidth="1"/>
    <col min="5101" max="5101" width="9" style="3" customWidth="1"/>
    <col min="5102" max="5102" width="5.6328125" style="3" customWidth="1"/>
    <col min="5103" max="5103" width="9" style="3" customWidth="1"/>
    <col min="5104" max="5104" width="5.6328125" style="3" customWidth="1"/>
    <col min="5105" max="5105" width="9" style="3" customWidth="1"/>
    <col min="5106" max="5106" width="5.6328125" style="3" customWidth="1"/>
    <col min="5107" max="5107" width="9" style="3" customWidth="1"/>
    <col min="5108" max="5108" width="8.90625" style="3" customWidth="1"/>
    <col min="5109" max="5109" width="0.90625" style="3" customWidth="1"/>
    <col min="5110" max="5110" width="4.453125" style="3" customWidth="1"/>
    <col min="5111" max="5111" width="8.90625" style="3" customWidth="1"/>
    <col min="5112" max="5112" width="11.08984375" style="3" customWidth="1"/>
    <col min="5113" max="5113" width="0.90625" style="3" customWidth="1"/>
    <col min="5114" max="5114" width="4.6328125" style="3" customWidth="1"/>
    <col min="5115" max="5115" width="22.6328125" style="3" customWidth="1"/>
    <col min="5116" max="5116" width="8.90625" style="3" customWidth="1"/>
    <col min="5117" max="5335" width="9" style="3"/>
    <col min="5336" max="5336" width="5.7265625" style="3" customWidth="1"/>
    <col min="5337" max="5337" width="29.6328125" style="3" customWidth="1"/>
    <col min="5338" max="5338" width="32.26953125" style="3" customWidth="1"/>
    <col min="5339" max="5339" width="10.26953125" style="3" customWidth="1"/>
    <col min="5340" max="5340" width="5.7265625" style="3" customWidth="1"/>
    <col min="5341" max="5341" width="13.6328125" style="3" customWidth="1"/>
    <col min="5342" max="5342" width="14.6328125" style="3" customWidth="1"/>
    <col min="5343" max="5343" width="5.08984375" style="3" customWidth="1"/>
    <col min="5344" max="5344" width="12.6328125" style="3" customWidth="1"/>
    <col min="5345" max="5345" width="1.6328125" style="3" customWidth="1"/>
    <col min="5346" max="5346" width="11.7265625" style="3" customWidth="1"/>
    <col min="5347" max="5347" width="13" style="3" customWidth="1"/>
    <col min="5348" max="5351" width="11.7265625" style="3" customWidth="1"/>
    <col min="5352" max="5352" width="10.453125" style="3" customWidth="1"/>
    <col min="5353" max="5353" width="0.90625" style="3" customWidth="1"/>
    <col min="5354" max="5354" width="5.6328125" style="3" customWidth="1"/>
    <col min="5355" max="5355" width="9" style="3" customWidth="1"/>
    <col min="5356" max="5356" width="5.6328125" style="3" customWidth="1"/>
    <col min="5357" max="5357" width="9" style="3" customWidth="1"/>
    <col min="5358" max="5358" width="5.6328125" style="3" customWidth="1"/>
    <col min="5359" max="5359" width="9" style="3" customWidth="1"/>
    <col min="5360" max="5360" width="5.6328125" style="3" customWidth="1"/>
    <col min="5361" max="5361" width="9" style="3" customWidth="1"/>
    <col min="5362" max="5362" width="5.6328125" style="3" customWidth="1"/>
    <col min="5363" max="5363" width="9" style="3" customWidth="1"/>
    <col min="5364" max="5364" width="8.90625" style="3" customWidth="1"/>
    <col min="5365" max="5365" width="0.90625" style="3" customWidth="1"/>
    <col min="5366" max="5366" width="4.453125" style="3" customWidth="1"/>
    <col min="5367" max="5367" width="8.90625" style="3" customWidth="1"/>
    <col min="5368" max="5368" width="11.08984375" style="3" customWidth="1"/>
    <col min="5369" max="5369" width="0.90625" style="3" customWidth="1"/>
    <col min="5370" max="5370" width="4.6328125" style="3" customWidth="1"/>
    <col min="5371" max="5371" width="22.6328125" style="3" customWidth="1"/>
    <col min="5372" max="5372" width="8.90625" style="3" customWidth="1"/>
    <col min="5373" max="5591" width="9" style="3"/>
    <col min="5592" max="5592" width="5.7265625" style="3" customWidth="1"/>
    <col min="5593" max="5593" width="29.6328125" style="3" customWidth="1"/>
    <col min="5594" max="5594" width="32.26953125" style="3" customWidth="1"/>
    <col min="5595" max="5595" width="10.26953125" style="3" customWidth="1"/>
    <col min="5596" max="5596" width="5.7265625" style="3" customWidth="1"/>
    <col min="5597" max="5597" width="13.6328125" style="3" customWidth="1"/>
    <col min="5598" max="5598" width="14.6328125" style="3" customWidth="1"/>
    <col min="5599" max="5599" width="5.08984375" style="3" customWidth="1"/>
    <col min="5600" max="5600" width="12.6328125" style="3" customWidth="1"/>
    <col min="5601" max="5601" width="1.6328125" style="3" customWidth="1"/>
    <col min="5602" max="5602" width="11.7265625" style="3" customWidth="1"/>
    <col min="5603" max="5603" width="13" style="3" customWidth="1"/>
    <col min="5604" max="5607" width="11.7265625" style="3" customWidth="1"/>
    <col min="5608" max="5608" width="10.453125" style="3" customWidth="1"/>
    <col min="5609" max="5609" width="0.90625" style="3" customWidth="1"/>
    <col min="5610" max="5610" width="5.6328125" style="3" customWidth="1"/>
    <col min="5611" max="5611" width="9" style="3" customWidth="1"/>
    <col min="5612" max="5612" width="5.6328125" style="3" customWidth="1"/>
    <col min="5613" max="5613" width="9" style="3" customWidth="1"/>
    <col min="5614" max="5614" width="5.6328125" style="3" customWidth="1"/>
    <col min="5615" max="5615" width="9" style="3" customWidth="1"/>
    <col min="5616" max="5616" width="5.6328125" style="3" customWidth="1"/>
    <col min="5617" max="5617" width="9" style="3" customWidth="1"/>
    <col min="5618" max="5618" width="5.6328125" style="3" customWidth="1"/>
    <col min="5619" max="5619" width="9" style="3" customWidth="1"/>
    <col min="5620" max="5620" width="8.90625" style="3" customWidth="1"/>
    <col min="5621" max="5621" width="0.90625" style="3" customWidth="1"/>
    <col min="5622" max="5622" width="4.453125" style="3" customWidth="1"/>
    <col min="5623" max="5623" width="8.90625" style="3" customWidth="1"/>
    <col min="5624" max="5624" width="11.08984375" style="3" customWidth="1"/>
    <col min="5625" max="5625" width="0.90625" style="3" customWidth="1"/>
    <col min="5626" max="5626" width="4.6328125" style="3" customWidth="1"/>
    <col min="5627" max="5627" width="22.6328125" style="3" customWidth="1"/>
    <col min="5628" max="5628" width="8.90625" style="3" customWidth="1"/>
    <col min="5629" max="5847" width="9" style="3"/>
    <col min="5848" max="5848" width="5.7265625" style="3" customWidth="1"/>
    <col min="5849" max="5849" width="29.6328125" style="3" customWidth="1"/>
    <col min="5850" max="5850" width="32.26953125" style="3" customWidth="1"/>
    <col min="5851" max="5851" width="10.26953125" style="3" customWidth="1"/>
    <col min="5852" max="5852" width="5.7265625" style="3" customWidth="1"/>
    <col min="5853" max="5853" width="13.6328125" style="3" customWidth="1"/>
    <col min="5854" max="5854" width="14.6328125" style="3" customWidth="1"/>
    <col min="5855" max="5855" width="5.08984375" style="3" customWidth="1"/>
    <col min="5856" max="5856" width="12.6328125" style="3" customWidth="1"/>
    <col min="5857" max="5857" width="1.6328125" style="3" customWidth="1"/>
    <col min="5858" max="5858" width="11.7265625" style="3" customWidth="1"/>
    <col min="5859" max="5859" width="13" style="3" customWidth="1"/>
    <col min="5860" max="5863" width="11.7265625" style="3" customWidth="1"/>
    <col min="5864" max="5864" width="10.453125" style="3" customWidth="1"/>
    <col min="5865" max="5865" width="0.90625" style="3" customWidth="1"/>
    <col min="5866" max="5866" width="5.6328125" style="3" customWidth="1"/>
    <col min="5867" max="5867" width="9" style="3" customWidth="1"/>
    <col min="5868" max="5868" width="5.6328125" style="3" customWidth="1"/>
    <col min="5869" max="5869" width="9" style="3" customWidth="1"/>
    <col min="5870" max="5870" width="5.6328125" style="3" customWidth="1"/>
    <col min="5871" max="5871" width="9" style="3" customWidth="1"/>
    <col min="5872" max="5872" width="5.6328125" style="3" customWidth="1"/>
    <col min="5873" max="5873" width="9" style="3" customWidth="1"/>
    <col min="5874" max="5874" width="5.6328125" style="3" customWidth="1"/>
    <col min="5875" max="5875" width="9" style="3" customWidth="1"/>
    <col min="5876" max="5876" width="8.90625" style="3" customWidth="1"/>
    <col min="5877" max="5877" width="0.90625" style="3" customWidth="1"/>
    <col min="5878" max="5878" width="4.453125" style="3" customWidth="1"/>
    <col min="5879" max="5879" width="8.90625" style="3" customWidth="1"/>
    <col min="5880" max="5880" width="11.08984375" style="3" customWidth="1"/>
    <col min="5881" max="5881" width="0.90625" style="3" customWidth="1"/>
    <col min="5882" max="5882" width="4.6328125" style="3" customWidth="1"/>
    <col min="5883" max="5883" width="22.6328125" style="3" customWidth="1"/>
    <col min="5884" max="5884" width="8.90625" style="3" customWidth="1"/>
    <col min="5885" max="6103" width="9" style="3"/>
    <col min="6104" max="6104" width="5.7265625" style="3" customWidth="1"/>
    <col min="6105" max="6105" width="29.6328125" style="3" customWidth="1"/>
    <col min="6106" max="6106" width="32.26953125" style="3" customWidth="1"/>
    <col min="6107" max="6107" width="10.26953125" style="3" customWidth="1"/>
    <col min="6108" max="6108" width="5.7265625" style="3" customWidth="1"/>
    <col min="6109" max="6109" width="13.6328125" style="3" customWidth="1"/>
    <col min="6110" max="6110" width="14.6328125" style="3" customWidth="1"/>
    <col min="6111" max="6111" width="5.08984375" style="3" customWidth="1"/>
    <col min="6112" max="6112" width="12.6328125" style="3" customWidth="1"/>
    <col min="6113" max="6113" width="1.6328125" style="3" customWidth="1"/>
    <col min="6114" max="6114" width="11.7265625" style="3" customWidth="1"/>
    <col min="6115" max="6115" width="13" style="3" customWidth="1"/>
    <col min="6116" max="6119" width="11.7265625" style="3" customWidth="1"/>
    <col min="6120" max="6120" width="10.453125" style="3" customWidth="1"/>
    <col min="6121" max="6121" width="0.90625" style="3" customWidth="1"/>
    <col min="6122" max="6122" width="5.6328125" style="3" customWidth="1"/>
    <col min="6123" max="6123" width="9" style="3" customWidth="1"/>
    <col min="6124" max="6124" width="5.6328125" style="3" customWidth="1"/>
    <col min="6125" max="6125" width="9" style="3" customWidth="1"/>
    <col min="6126" max="6126" width="5.6328125" style="3" customWidth="1"/>
    <col min="6127" max="6127" width="9" style="3" customWidth="1"/>
    <col min="6128" max="6128" width="5.6328125" style="3" customWidth="1"/>
    <col min="6129" max="6129" width="9" style="3" customWidth="1"/>
    <col min="6130" max="6130" width="5.6328125" style="3" customWidth="1"/>
    <col min="6131" max="6131" width="9" style="3" customWidth="1"/>
    <col min="6132" max="6132" width="8.90625" style="3" customWidth="1"/>
    <col min="6133" max="6133" width="0.90625" style="3" customWidth="1"/>
    <col min="6134" max="6134" width="4.453125" style="3" customWidth="1"/>
    <col min="6135" max="6135" width="8.90625" style="3" customWidth="1"/>
    <col min="6136" max="6136" width="11.08984375" style="3" customWidth="1"/>
    <col min="6137" max="6137" width="0.90625" style="3" customWidth="1"/>
    <col min="6138" max="6138" width="4.6328125" style="3" customWidth="1"/>
    <col min="6139" max="6139" width="22.6328125" style="3" customWidth="1"/>
    <col min="6140" max="6140" width="8.90625" style="3" customWidth="1"/>
    <col min="6141" max="6359" width="9" style="3"/>
    <col min="6360" max="6360" width="5.7265625" style="3" customWidth="1"/>
    <col min="6361" max="6361" width="29.6328125" style="3" customWidth="1"/>
    <col min="6362" max="6362" width="32.26953125" style="3" customWidth="1"/>
    <col min="6363" max="6363" width="10.26953125" style="3" customWidth="1"/>
    <col min="6364" max="6364" width="5.7265625" style="3" customWidth="1"/>
    <col min="6365" max="6365" width="13.6328125" style="3" customWidth="1"/>
    <col min="6366" max="6366" width="14.6328125" style="3" customWidth="1"/>
    <col min="6367" max="6367" width="5.08984375" style="3" customWidth="1"/>
    <col min="6368" max="6368" width="12.6328125" style="3" customWidth="1"/>
    <col min="6369" max="6369" width="1.6328125" style="3" customWidth="1"/>
    <col min="6370" max="6370" width="11.7265625" style="3" customWidth="1"/>
    <col min="6371" max="6371" width="13" style="3" customWidth="1"/>
    <col min="6372" max="6375" width="11.7265625" style="3" customWidth="1"/>
    <col min="6376" max="6376" width="10.453125" style="3" customWidth="1"/>
    <col min="6377" max="6377" width="0.90625" style="3" customWidth="1"/>
    <col min="6378" max="6378" width="5.6328125" style="3" customWidth="1"/>
    <col min="6379" max="6379" width="9" style="3" customWidth="1"/>
    <col min="6380" max="6380" width="5.6328125" style="3" customWidth="1"/>
    <col min="6381" max="6381" width="9" style="3" customWidth="1"/>
    <col min="6382" max="6382" width="5.6328125" style="3" customWidth="1"/>
    <col min="6383" max="6383" width="9" style="3" customWidth="1"/>
    <col min="6384" max="6384" width="5.6328125" style="3" customWidth="1"/>
    <col min="6385" max="6385" width="9" style="3" customWidth="1"/>
    <col min="6386" max="6386" width="5.6328125" style="3" customWidth="1"/>
    <col min="6387" max="6387" width="9" style="3" customWidth="1"/>
    <col min="6388" max="6388" width="8.90625" style="3" customWidth="1"/>
    <col min="6389" max="6389" width="0.90625" style="3" customWidth="1"/>
    <col min="6390" max="6390" width="4.453125" style="3" customWidth="1"/>
    <col min="6391" max="6391" width="8.90625" style="3" customWidth="1"/>
    <col min="6392" max="6392" width="11.08984375" style="3" customWidth="1"/>
    <col min="6393" max="6393" width="0.90625" style="3" customWidth="1"/>
    <col min="6394" max="6394" width="4.6328125" style="3" customWidth="1"/>
    <col min="6395" max="6395" width="22.6328125" style="3" customWidth="1"/>
    <col min="6396" max="6396" width="8.90625" style="3" customWidth="1"/>
    <col min="6397" max="6615" width="9" style="3"/>
    <col min="6616" max="6616" width="5.7265625" style="3" customWidth="1"/>
    <col min="6617" max="6617" width="29.6328125" style="3" customWidth="1"/>
    <col min="6618" max="6618" width="32.26953125" style="3" customWidth="1"/>
    <col min="6619" max="6619" width="10.26953125" style="3" customWidth="1"/>
    <col min="6620" max="6620" width="5.7265625" style="3" customWidth="1"/>
    <col min="6621" max="6621" width="13.6328125" style="3" customWidth="1"/>
    <col min="6622" max="6622" width="14.6328125" style="3" customWidth="1"/>
    <col min="6623" max="6623" width="5.08984375" style="3" customWidth="1"/>
    <col min="6624" max="6624" width="12.6328125" style="3" customWidth="1"/>
    <col min="6625" max="6625" width="1.6328125" style="3" customWidth="1"/>
    <col min="6626" max="6626" width="11.7265625" style="3" customWidth="1"/>
    <col min="6627" max="6627" width="13" style="3" customWidth="1"/>
    <col min="6628" max="6631" width="11.7265625" style="3" customWidth="1"/>
    <col min="6632" max="6632" width="10.453125" style="3" customWidth="1"/>
    <col min="6633" max="6633" width="0.90625" style="3" customWidth="1"/>
    <col min="6634" max="6634" width="5.6328125" style="3" customWidth="1"/>
    <col min="6635" max="6635" width="9" style="3" customWidth="1"/>
    <col min="6636" max="6636" width="5.6328125" style="3" customWidth="1"/>
    <col min="6637" max="6637" width="9" style="3" customWidth="1"/>
    <col min="6638" max="6638" width="5.6328125" style="3" customWidth="1"/>
    <col min="6639" max="6639" width="9" style="3" customWidth="1"/>
    <col min="6640" max="6640" width="5.6328125" style="3" customWidth="1"/>
    <col min="6641" max="6641" width="9" style="3" customWidth="1"/>
    <col min="6642" max="6642" width="5.6328125" style="3" customWidth="1"/>
    <col min="6643" max="6643" width="9" style="3" customWidth="1"/>
    <col min="6644" max="6644" width="8.90625" style="3" customWidth="1"/>
    <col min="6645" max="6645" width="0.90625" style="3" customWidth="1"/>
    <col min="6646" max="6646" width="4.453125" style="3" customWidth="1"/>
    <col min="6647" max="6647" width="8.90625" style="3" customWidth="1"/>
    <col min="6648" max="6648" width="11.08984375" style="3" customWidth="1"/>
    <col min="6649" max="6649" width="0.90625" style="3" customWidth="1"/>
    <col min="6650" max="6650" width="4.6328125" style="3" customWidth="1"/>
    <col min="6651" max="6651" width="22.6328125" style="3" customWidth="1"/>
    <col min="6652" max="6652" width="8.90625" style="3" customWidth="1"/>
    <col min="6653" max="6871" width="9" style="3"/>
    <col min="6872" max="6872" width="5.7265625" style="3" customWidth="1"/>
    <col min="6873" max="6873" width="29.6328125" style="3" customWidth="1"/>
    <col min="6874" max="6874" width="32.26953125" style="3" customWidth="1"/>
    <col min="6875" max="6875" width="10.26953125" style="3" customWidth="1"/>
    <col min="6876" max="6876" width="5.7265625" style="3" customWidth="1"/>
    <col min="6877" max="6877" width="13.6328125" style="3" customWidth="1"/>
    <col min="6878" max="6878" width="14.6328125" style="3" customWidth="1"/>
    <col min="6879" max="6879" width="5.08984375" style="3" customWidth="1"/>
    <col min="6880" max="6880" width="12.6328125" style="3" customWidth="1"/>
    <col min="6881" max="6881" width="1.6328125" style="3" customWidth="1"/>
    <col min="6882" max="6882" width="11.7265625" style="3" customWidth="1"/>
    <col min="6883" max="6883" width="13" style="3" customWidth="1"/>
    <col min="6884" max="6887" width="11.7265625" style="3" customWidth="1"/>
    <col min="6888" max="6888" width="10.453125" style="3" customWidth="1"/>
    <col min="6889" max="6889" width="0.90625" style="3" customWidth="1"/>
    <col min="6890" max="6890" width="5.6328125" style="3" customWidth="1"/>
    <col min="6891" max="6891" width="9" style="3" customWidth="1"/>
    <col min="6892" max="6892" width="5.6328125" style="3" customWidth="1"/>
    <col min="6893" max="6893" width="9" style="3" customWidth="1"/>
    <col min="6894" max="6894" width="5.6328125" style="3" customWidth="1"/>
    <col min="6895" max="6895" width="9" style="3" customWidth="1"/>
    <col min="6896" max="6896" width="5.6328125" style="3" customWidth="1"/>
    <col min="6897" max="6897" width="9" style="3" customWidth="1"/>
    <col min="6898" max="6898" width="5.6328125" style="3" customWidth="1"/>
    <col min="6899" max="6899" width="9" style="3" customWidth="1"/>
    <col min="6900" max="6900" width="8.90625" style="3" customWidth="1"/>
    <col min="6901" max="6901" width="0.90625" style="3" customWidth="1"/>
    <col min="6902" max="6902" width="4.453125" style="3" customWidth="1"/>
    <col min="6903" max="6903" width="8.90625" style="3" customWidth="1"/>
    <col min="6904" max="6904" width="11.08984375" style="3" customWidth="1"/>
    <col min="6905" max="6905" width="0.90625" style="3" customWidth="1"/>
    <col min="6906" max="6906" width="4.6328125" style="3" customWidth="1"/>
    <col min="6907" max="6907" width="22.6328125" style="3" customWidth="1"/>
    <col min="6908" max="6908" width="8.90625" style="3" customWidth="1"/>
    <col min="6909" max="7127" width="9" style="3"/>
    <col min="7128" max="7128" width="5.7265625" style="3" customWidth="1"/>
    <col min="7129" max="7129" width="29.6328125" style="3" customWidth="1"/>
    <col min="7130" max="7130" width="32.26953125" style="3" customWidth="1"/>
    <col min="7131" max="7131" width="10.26953125" style="3" customWidth="1"/>
    <col min="7132" max="7132" width="5.7265625" style="3" customWidth="1"/>
    <col min="7133" max="7133" width="13.6328125" style="3" customWidth="1"/>
    <col min="7134" max="7134" width="14.6328125" style="3" customWidth="1"/>
    <col min="7135" max="7135" width="5.08984375" style="3" customWidth="1"/>
    <col min="7136" max="7136" width="12.6328125" style="3" customWidth="1"/>
    <col min="7137" max="7137" width="1.6328125" style="3" customWidth="1"/>
    <col min="7138" max="7138" width="11.7265625" style="3" customWidth="1"/>
    <col min="7139" max="7139" width="13" style="3" customWidth="1"/>
    <col min="7140" max="7143" width="11.7265625" style="3" customWidth="1"/>
    <col min="7144" max="7144" width="10.453125" style="3" customWidth="1"/>
    <col min="7145" max="7145" width="0.90625" style="3" customWidth="1"/>
    <col min="7146" max="7146" width="5.6328125" style="3" customWidth="1"/>
    <col min="7147" max="7147" width="9" style="3" customWidth="1"/>
    <col min="7148" max="7148" width="5.6328125" style="3" customWidth="1"/>
    <col min="7149" max="7149" width="9" style="3" customWidth="1"/>
    <col min="7150" max="7150" width="5.6328125" style="3" customWidth="1"/>
    <col min="7151" max="7151" width="9" style="3" customWidth="1"/>
    <col min="7152" max="7152" width="5.6328125" style="3" customWidth="1"/>
    <col min="7153" max="7153" width="9" style="3" customWidth="1"/>
    <col min="7154" max="7154" width="5.6328125" style="3" customWidth="1"/>
    <col min="7155" max="7155" width="9" style="3" customWidth="1"/>
    <col min="7156" max="7156" width="8.90625" style="3" customWidth="1"/>
    <col min="7157" max="7157" width="0.90625" style="3" customWidth="1"/>
    <col min="7158" max="7158" width="4.453125" style="3" customWidth="1"/>
    <col min="7159" max="7159" width="8.90625" style="3" customWidth="1"/>
    <col min="7160" max="7160" width="11.08984375" style="3" customWidth="1"/>
    <col min="7161" max="7161" width="0.90625" style="3" customWidth="1"/>
    <col min="7162" max="7162" width="4.6328125" style="3" customWidth="1"/>
    <col min="7163" max="7163" width="22.6328125" style="3" customWidth="1"/>
    <col min="7164" max="7164" width="8.90625" style="3" customWidth="1"/>
    <col min="7165" max="7383" width="9" style="3"/>
    <col min="7384" max="7384" width="5.7265625" style="3" customWidth="1"/>
    <col min="7385" max="7385" width="29.6328125" style="3" customWidth="1"/>
    <col min="7386" max="7386" width="32.26953125" style="3" customWidth="1"/>
    <col min="7387" max="7387" width="10.26953125" style="3" customWidth="1"/>
    <col min="7388" max="7388" width="5.7265625" style="3" customWidth="1"/>
    <col min="7389" max="7389" width="13.6328125" style="3" customWidth="1"/>
    <col min="7390" max="7390" width="14.6328125" style="3" customWidth="1"/>
    <col min="7391" max="7391" width="5.08984375" style="3" customWidth="1"/>
    <col min="7392" max="7392" width="12.6328125" style="3" customWidth="1"/>
    <col min="7393" max="7393" width="1.6328125" style="3" customWidth="1"/>
    <col min="7394" max="7394" width="11.7265625" style="3" customWidth="1"/>
    <col min="7395" max="7395" width="13" style="3" customWidth="1"/>
    <col min="7396" max="7399" width="11.7265625" style="3" customWidth="1"/>
    <col min="7400" max="7400" width="10.453125" style="3" customWidth="1"/>
    <col min="7401" max="7401" width="0.90625" style="3" customWidth="1"/>
    <col min="7402" max="7402" width="5.6328125" style="3" customWidth="1"/>
    <col min="7403" max="7403" width="9" style="3" customWidth="1"/>
    <col min="7404" max="7404" width="5.6328125" style="3" customWidth="1"/>
    <col min="7405" max="7405" width="9" style="3" customWidth="1"/>
    <col min="7406" max="7406" width="5.6328125" style="3" customWidth="1"/>
    <col min="7407" max="7407" width="9" style="3" customWidth="1"/>
    <col min="7408" max="7408" width="5.6328125" style="3" customWidth="1"/>
    <col min="7409" max="7409" width="9" style="3" customWidth="1"/>
    <col min="7410" max="7410" width="5.6328125" style="3" customWidth="1"/>
    <col min="7411" max="7411" width="9" style="3" customWidth="1"/>
    <col min="7412" max="7412" width="8.90625" style="3" customWidth="1"/>
    <col min="7413" max="7413" width="0.90625" style="3" customWidth="1"/>
    <col min="7414" max="7414" width="4.453125" style="3" customWidth="1"/>
    <col min="7415" max="7415" width="8.90625" style="3" customWidth="1"/>
    <col min="7416" max="7416" width="11.08984375" style="3" customWidth="1"/>
    <col min="7417" max="7417" width="0.90625" style="3" customWidth="1"/>
    <col min="7418" max="7418" width="4.6328125" style="3" customWidth="1"/>
    <col min="7419" max="7419" width="22.6328125" style="3" customWidth="1"/>
    <col min="7420" max="7420" width="8.90625" style="3" customWidth="1"/>
    <col min="7421" max="7639" width="9" style="3"/>
    <col min="7640" max="7640" width="5.7265625" style="3" customWidth="1"/>
    <col min="7641" max="7641" width="29.6328125" style="3" customWidth="1"/>
    <col min="7642" max="7642" width="32.26953125" style="3" customWidth="1"/>
    <col min="7643" max="7643" width="10.26953125" style="3" customWidth="1"/>
    <col min="7644" max="7644" width="5.7265625" style="3" customWidth="1"/>
    <col min="7645" max="7645" width="13.6328125" style="3" customWidth="1"/>
    <col min="7646" max="7646" width="14.6328125" style="3" customWidth="1"/>
    <col min="7647" max="7647" width="5.08984375" style="3" customWidth="1"/>
    <col min="7648" max="7648" width="12.6328125" style="3" customWidth="1"/>
    <col min="7649" max="7649" width="1.6328125" style="3" customWidth="1"/>
    <col min="7650" max="7650" width="11.7265625" style="3" customWidth="1"/>
    <col min="7651" max="7651" width="13" style="3" customWidth="1"/>
    <col min="7652" max="7655" width="11.7265625" style="3" customWidth="1"/>
    <col min="7656" max="7656" width="10.453125" style="3" customWidth="1"/>
    <col min="7657" max="7657" width="0.90625" style="3" customWidth="1"/>
    <col min="7658" max="7658" width="5.6328125" style="3" customWidth="1"/>
    <col min="7659" max="7659" width="9" style="3" customWidth="1"/>
    <col min="7660" max="7660" width="5.6328125" style="3" customWidth="1"/>
    <col min="7661" max="7661" width="9" style="3" customWidth="1"/>
    <col min="7662" max="7662" width="5.6328125" style="3" customWidth="1"/>
    <col min="7663" max="7663" width="9" style="3" customWidth="1"/>
    <col min="7664" max="7664" width="5.6328125" style="3" customWidth="1"/>
    <col min="7665" max="7665" width="9" style="3" customWidth="1"/>
    <col min="7666" max="7666" width="5.6328125" style="3" customWidth="1"/>
    <col min="7667" max="7667" width="9" style="3" customWidth="1"/>
    <col min="7668" max="7668" width="8.90625" style="3" customWidth="1"/>
    <col min="7669" max="7669" width="0.90625" style="3" customWidth="1"/>
    <col min="7670" max="7670" width="4.453125" style="3" customWidth="1"/>
    <col min="7671" max="7671" width="8.90625" style="3" customWidth="1"/>
    <col min="7672" max="7672" width="11.08984375" style="3" customWidth="1"/>
    <col min="7673" max="7673" width="0.90625" style="3" customWidth="1"/>
    <col min="7674" max="7674" width="4.6328125" style="3" customWidth="1"/>
    <col min="7675" max="7675" width="22.6328125" style="3" customWidth="1"/>
    <col min="7676" max="7676" width="8.90625" style="3" customWidth="1"/>
    <col min="7677" max="7895" width="9" style="3"/>
    <col min="7896" max="7896" width="5.7265625" style="3" customWidth="1"/>
    <col min="7897" max="7897" width="29.6328125" style="3" customWidth="1"/>
    <col min="7898" max="7898" width="32.26953125" style="3" customWidth="1"/>
    <col min="7899" max="7899" width="10.26953125" style="3" customWidth="1"/>
    <col min="7900" max="7900" width="5.7265625" style="3" customWidth="1"/>
    <col min="7901" max="7901" width="13.6328125" style="3" customWidth="1"/>
    <col min="7902" max="7902" width="14.6328125" style="3" customWidth="1"/>
    <col min="7903" max="7903" width="5.08984375" style="3" customWidth="1"/>
    <col min="7904" max="7904" width="12.6328125" style="3" customWidth="1"/>
    <col min="7905" max="7905" width="1.6328125" style="3" customWidth="1"/>
    <col min="7906" max="7906" width="11.7265625" style="3" customWidth="1"/>
    <col min="7907" max="7907" width="13" style="3" customWidth="1"/>
    <col min="7908" max="7911" width="11.7265625" style="3" customWidth="1"/>
    <col min="7912" max="7912" width="10.453125" style="3" customWidth="1"/>
    <col min="7913" max="7913" width="0.90625" style="3" customWidth="1"/>
    <col min="7914" max="7914" width="5.6328125" style="3" customWidth="1"/>
    <col min="7915" max="7915" width="9" style="3" customWidth="1"/>
    <col min="7916" max="7916" width="5.6328125" style="3" customWidth="1"/>
    <col min="7917" max="7917" width="9" style="3" customWidth="1"/>
    <col min="7918" max="7918" width="5.6328125" style="3" customWidth="1"/>
    <col min="7919" max="7919" width="9" style="3" customWidth="1"/>
    <col min="7920" max="7920" width="5.6328125" style="3" customWidth="1"/>
    <col min="7921" max="7921" width="9" style="3" customWidth="1"/>
    <col min="7922" max="7922" width="5.6328125" style="3" customWidth="1"/>
    <col min="7923" max="7923" width="9" style="3" customWidth="1"/>
    <col min="7924" max="7924" width="8.90625" style="3" customWidth="1"/>
    <col min="7925" max="7925" width="0.90625" style="3" customWidth="1"/>
    <col min="7926" max="7926" width="4.453125" style="3" customWidth="1"/>
    <col min="7927" max="7927" width="8.90625" style="3" customWidth="1"/>
    <col min="7928" max="7928" width="11.08984375" style="3" customWidth="1"/>
    <col min="7929" max="7929" width="0.90625" style="3" customWidth="1"/>
    <col min="7930" max="7930" width="4.6328125" style="3" customWidth="1"/>
    <col min="7931" max="7931" width="22.6328125" style="3" customWidth="1"/>
    <col min="7932" max="7932" width="8.90625" style="3" customWidth="1"/>
    <col min="7933" max="8151" width="9" style="3"/>
    <col min="8152" max="8152" width="5.7265625" style="3" customWidth="1"/>
    <col min="8153" max="8153" width="29.6328125" style="3" customWidth="1"/>
    <col min="8154" max="8154" width="32.26953125" style="3" customWidth="1"/>
    <col min="8155" max="8155" width="10.26953125" style="3" customWidth="1"/>
    <col min="8156" max="8156" width="5.7265625" style="3" customWidth="1"/>
    <col min="8157" max="8157" width="13.6328125" style="3" customWidth="1"/>
    <col min="8158" max="8158" width="14.6328125" style="3" customWidth="1"/>
    <col min="8159" max="8159" width="5.08984375" style="3" customWidth="1"/>
    <col min="8160" max="8160" width="12.6328125" style="3" customWidth="1"/>
    <col min="8161" max="8161" width="1.6328125" style="3" customWidth="1"/>
    <col min="8162" max="8162" width="11.7265625" style="3" customWidth="1"/>
    <col min="8163" max="8163" width="13" style="3" customWidth="1"/>
    <col min="8164" max="8167" width="11.7265625" style="3" customWidth="1"/>
    <col min="8168" max="8168" width="10.453125" style="3" customWidth="1"/>
    <col min="8169" max="8169" width="0.90625" style="3" customWidth="1"/>
    <col min="8170" max="8170" width="5.6328125" style="3" customWidth="1"/>
    <col min="8171" max="8171" width="9" style="3" customWidth="1"/>
    <col min="8172" max="8172" width="5.6328125" style="3" customWidth="1"/>
    <col min="8173" max="8173" width="9" style="3" customWidth="1"/>
    <col min="8174" max="8174" width="5.6328125" style="3" customWidth="1"/>
    <col min="8175" max="8175" width="9" style="3" customWidth="1"/>
    <col min="8176" max="8176" width="5.6328125" style="3" customWidth="1"/>
    <col min="8177" max="8177" width="9" style="3" customWidth="1"/>
    <col min="8178" max="8178" width="5.6328125" style="3" customWidth="1"/>
    <col min="8179" max="8179" width="9" style="3" customWidth="1"/>
    <col min="8180" max="8180" width="8.90625" style="3" customWidth="1"/>
    <col min="8181" max="8181" width="0.90625" style="3" customWidth="1"/>
    <col min="8182" max="8182" width="4.453125" style="3" customWidth="1"/>
    <col min="8183" max="8183" width="8.90625" style="3" customWidth="1"/>
    <col min="8184" max="8184" width="11.08984375" style="3" customWidth="1"/>
    <col min="8185" max="8185" width="0.90625" style="3" customWidth="1"/>
    <col min="8186" max="8186" width="4.6328125" style="3" customWidth="1"/>
    <col min="8187" max="8187" width="22.6328125" style="3" customWidth="1"/>
    <col min="8188" max="8188" width="8.90625" style="3" customWidth="1"/>
    <col min="8189" max="8407" width="9" style="3"/>
    <col min="8408" max="8408" width="5.7265625" style="3" customWidth="1"/>
    <col min="8409" max="8409" width="29.6328125" style="3" customWidth="1"/>
    <col min="8410" max="8410" width="32.26953125" style="3" customWidth="1"/>
    <col min="8411" max="8411" width="10.26953125" style="3" customWidth="1"/>
    <col min="8412" max="8412" width="5.7265625" style="3" customWidth="1"/>
    <col min="8413" max="8413" width="13.6328125" style="3" customWidth="1"/>
    <col min="8414" max="8414" width="14.6328125" style="3" customWidth="1"/>
    <col min="8415" max="8415" width="5.08984375" style="3" customWidth="1"/>
    <col min="8416" max="8416" width="12.6328125" style="3" customWidth="1"/>
    <col min="8417" max="8417" width="1.6328125" style="3" customWidth="1"/>
    <col min="8418" max="8418" width="11.7265625" style="3" customWidth="1"/>
    <col min="8419" max="8419" width="13" style="3" customWidth="1"/>
    <col min="8420" max="8423" width="11.7265625" style="3" customWidth="1"/>
    <col min="8424" max="8424" width="10.453125" style="3" customWidth="1"/>
    <col min="8425" max="8425" width="0.90625" style="3" customWidth="1"/>
    <col min="8426" max="8426" width="5.6328125" style="3" customWidth="1"/>
    <col min="8427" max="8427" width="9" style="3" customWidth="1"/>
    <col min="8428" max="8428" width="5.6328125" style="3" customWidth="1"/>
    <col min="8429" max="8429" width="9" style="3" customWidth="1"/>
    <col min="8430" max="8430" width="5.6328125" style="3" customWidth="1"/>
    <col min="8431" max="8431" width="9" style="3" customWidth="1"/>
    <col min="8432" max="8432" width="5.6328125" style="3" customWidth="1"/>
    <col min="8433" max="8433" width="9" style="3" customWidth="1"/>
    <col min="8434" max="8434" width="5.6328125" style="3" customWidth="1"/>
    <col min="8435" max="8435" width="9" style="3" customWidth="1"/>
    <col min="8436" max="8436" width="8.90625" style="3" customWidth="1"/>
    <col min="8437" max="8437" width="0.90625" style="3" customWidth="1"/>
    <col min="8438" max="8438" width="4.453125" style="3" customWidth="1"/>
    <col min="8439" max="8439" width="8.90625" style="3" customWidth="1"/>
    <col min="8440" max="8440" width="11.08984375" style="3" customWidth="1"/>
    <col min="8441" max="8441" width="0.90625" style="3" customWidth="1"/>
    <col min="8442" max="8442" width="4.6328125" style="3" customWidth="1"/>
    <col min="8443" max="8443" width="22.6328125" style="3" customWidth="1"/>
    <col min="8444" max="8444" width="8.90625" style="3" customWidth="1"/>
    <col min="8445" max="8663" width="9" style="3"/>
    <col min="8664" max="8664" width="5.7265625" style="3" customWidth="1"/>
    <col min="8665" max="8665" width="29.6328125" style="3" customWidth="1"/>
    <col min="8666" max="8666" width="32.26953125" style="3" customWidth="1"/>
    <col min="8667" max="8667" width="10.26953125" style="3" customWidth="1"/>
    <col min="8668" max="8668" width="5.7265625" style="3" customWidth="1"/>
    <col min="8669" max="8669" width="13.6328125" style="3" customWidth="1"/>
    <col min="8670" max="8670" width="14.6328125" style="3" customWidth="1"/>
    <col min="8671" max="8671" width="5.08984375" style="3" customWidth="1"/>
    <col min="8672" max="8672" width="12.6328125" style="3" customWidth="1"/>
    <col min="8673" max="8673" width="1.6328125" style="3" customWidth="1"/>
    <col min="8674" max="8674" width="11.7265625" style="3" customWidth="1"/>
    <col min="8675" max="8675" width="13" style="3" customWidth="1"/>
    <col min="8676" max="8679" width="11.7265625" style="3" customWidth="1"/>
    <col min="8680" max="8680" width="10.453125" style="3" customWidth="1"/>
    <col min="8681" max="8681" width="0.90625" style="3" customWidth="1"/>
    <col min="8682" max="8682" width="5.6328125" style="3" customWidth="1"/>
    <col min="8683" max="8683" width="9" style="3" customWidth="1"/>
    <col min="8684" max="8684" width="5.6328125" style="3" customWidth="1"/>
    <col min="8685" max="8685" width="9" style="3" customWidth="1"/>
    <col min="8686" max="8686" width="5.6328125" style="3" customWidth="1"/>
    <col min="8687" max="8687" width="9" style="3" customWidth="1"/>
    <col min="8688" max="8688" width="5.6328125" style="3" customWidth="1"/>
    <col min="8689" max="8689" width="9" style="3" customWidth="1"/>
    <col min="8690" max="8690" width="5.6328125" style="3" customWidth="1"/>
    <col min="8691" max="8691" width="9" style="3" customWidth="1"/>
    <col min="8692" max="8692" width="8.90625" style="3" customWidth="1"/>
    <col min="8693" max="8693" width="0.90625" style="3" customWidth="1"/>
    <col min="8694" max="8694" width="4.453125" style="3" customWidth="1"/>
    <col min="8695" max="8695" width="8.90625" style="3" customWidth="1"/>
    <col min="8696" max="8696" width="11.08984375" style="3" customWidth="1"/>
    <col min="8697" max="8697" width="0.90625" style="3" customWidth="1"/>
    <col min="8698" max="8698" width="4.6328125" style="3" customWidth="1"/>
    <col min="8699" max="8699" width="22.6328125" style="3" customWidth="1"/>
    <col min="8700" max="8700" width="8.90625" style="3" customWidth="1"/>
    <col min="8701" max="8919" width="9" style="3"/>
    <col min="8920" max="8920" width="5.7265625" style="3" customWidth="1"/>
    <col min="8921" max="8921" width="29.6328125" style="3" customWidth="1"/>
    <col min="8922" max="8922" width="32.26953125" style="3" customWidth="1"/>
    <col min="8923" max="8923" width="10.26953125" style="3" customWidth="1"/>
    <col min="8924" max="8924" width="5.7265625" style="3" customWidth="1"/>
    <col min="8925" max="8925" width="13.6328125" style="3" customWidth="1"/>
    <col min="8926" max="8926" width="14.6328125" style="3" customWidth="1"/>
    <col min="8927" max="8927" width="5.08984375" style="3" customWidth="1"/>
    <col min="8928" max="8928" width="12.6328125" style="3" customWidth="1"/>
    <col min="8929" max="8929" width="1.6328125" style="3" customWidth="1"/>
    <col min="8930" max="8930" width="11.7265625" style="3" customWidth="1"/>
    <col min="8931" max="8931" width="13" style="3" customWidth="1"/>
    <col min="8932" max="8935" width="11.7265625" style="3" customWidth="1"/>
    <col min="8936" max="8936" width="10.453125" style="3" customWidth="1"/>
    <col min="8937" max="8937" width="0.90625" style="3" customWidth="1"/>
    <col min="8938" max="8938" width="5.6328125" style="3" customWidth="1"/>
    <col min="8939" max="8939" width="9" style="3" customWidth="1"/>
    <col min="8940" max="8940" width="5.6328125" style="3" customWidth="1"/>
    <col min="8941" max="8941" width="9" style="3" customWidth="1"/>
    <col min="8942" max="8942" width="5.6328125" style="3" customWidth="1"/>
    <col min="8943" max="8943" width="9" style="3" customWidth="1"/>
    <col min="8944" max="8944" width="5.6328125" style="3" customWidth="1"/>
    <col min="8945" max="8945" width="9" style="3" customWidth="1"/>
    <col min="8946" max="8946" width="5.6328125" style="3" customWidth="1"/>
    <col min="8947" max="8947" width="9" style="3" customWidth="1"/>
    <col min="8948" max="8948" width="8.90625" style="3" customWidth="1"/>
    <col min="8949" max="8949" width="0.90625" style="3" customWidth="1"/>
    <col min="8950" max="8950" width="4.453125" style="3" customWidth="1"/>
    <col min="8951" max="8951" width="8.90625" style="3" customWidth="1"/>
    <col min="8952" max="8952" width="11.08984375" style="3" customWidth="1"/>
    <col min="8953" max="8953" width="0.90625" style="3" customWidth="1"/>
    <col min="8954" max="8954" width="4.6328125" style="3" customWidth="1"/>
    <col min="8955" max="8955" width="22.6328125" style="3" customWidth="1"/>
    <col min="8956" max="8956" width="8.90625" style="3" customWidth="1"/>
    <col min="8957" max="9175" width="9" style="3"/>
    <col min="9176" max="9176" width="5.7265625" style="3" customWidth="1"/>
    <col min="9177" max="9177" width="29.6328125" style="3" customWidth="1"/>
    <col min="9178" max="9178" width="32.26953125" style="3" customWidth="1"/>
    <col min="9179" max="9179" width="10.26953125" style="3" customWidth="1"/>
    <col min="9180" max="9180" width="5.7265625" style="3" customWidth="1"/>
    <col min="9181" max="9181" width="13.6328125" style="3" customWidth="1"/>
    <col min="9182" max="9182" width="14.6328125" style="3" customWidth="1"/>
    <col min="9183" max="9183" width="5.08984375" style="3" customWidth="1"/>
    <col min="9184" max="9184" width="12.6328125" style="3" customWidth="1"/>
    <col min="9185" max="9185" width="1.6328125" style="3" customWidth="1"/>
    <col min="9186" max="9186" width="11.7265625" style="3" customWidth="1"/>
    <col min="9187" max="9187" width="13" style="3" customWidth="1"/>
    <col min="9188" max="9191" width="11.7265625" style="3" customWidth="1"/>
    <col min="9192" max="9192" width="10.453125" style="3" customWidth="1"/>
    <col min="9193" max="9193" width="0.90625" style="3" customWidth="1"/>
    <col min="9194" max="9194" width="5.6328125" style="3" customWidth="1"/>
    <col min="9195" max="9195" width="9" style="3" customWidth="1"/>
    <col min="9196" max="9196" width="5.6328125" style="3" customWidth="1"/>
    <col min="9197" max="9197" width="9" style="3" customWidth="1"/>
    <col min="9198" max="9198" width="5.6328125" style="3" customWidth="1"/>
    <col min="9199" max="9199" width="9" style="3" customWidth="1"/>
    <col min="9200" max="9200" width="5.6328125" style="3" customWidth="1"/>
    <col min="9201" max="9201" width="9" style="3" customWidth="1"/>
    <col min="9202" max="9202" width="5.6328125" style="3" customWidth="1"/>
    <col min="9203" max="9203" width="9" style="3" customWidth="1"/>
    <col min="9204" max="9204" width="8.90625" style="3" customWidth="1"/>
    <col min="9205" max="9205" width="0.90625" style="3" customWidth="1"/>
    <col min="9206" max="9206" width="4.453125" style="3" customWidth="1"/>
    <col min="9207" max="9207" width="8.90625" style="3" customWidth="1"/>
    <col min="9208" max="9208" width="11.08984375" style="3" customWidth="1"/>
    <col min="9209" max="9209" width="0.90625" style="3" customWidth="1"/>
    <col min="9210" max="9210" width="4.6328125" style="3" customWidth="1"/>
    <col min="9211" max="9211" width="22.6328125" style="3" customWidth="1"/>
    <col min="9212" max="9212" width="8.90625" style="3" customWidth="1"/>
    <col min="9213" max="9431" width="9" style="3"/>
    <col min="9432" max="9432" width="5.7265625" style="3" customWidth="1"/>
    <col min="9433" max="9433" width="29.6328125" style="3" customWidth="1"/>
    <col min="9434" max="9434" width="32.26953125" style="3" customWidth="1"/>
    <col min="9435" max="9435" width="10.26953125" style="3" customWidth="1"/>
    <col min="9436" max="9436" width="5.7265625" style="3" customWidth="1"/>
    <col min="9437" max="9437" width="13.6328125" style="3" customWidth="1"/>
    <col min="9438" max="9438" width="14.6328125" style="3" customWidth="1"/>
    <col min="9439" max="9439" width="5.08984375" style="3" customWidth="1"/>
    <col min="9440" max="9440" width="12.6328125" style="3" customWidth="1"/>
    <col min="9441" max="9441" width="1.6328125" style="3" customWidth="1"/>
    <col min="9442" max="9442" width="11.7265625" style="3" customWidth="1"/>
    <col min="9443" max="9443" width="13" style="3" customWidth="1"/>
    <col min="9444" max="9447" width="11.7265625" style="3" customWidth="1"/>
    <col min="9448" max="9448" width="10.453125" style="3" customWidth="1"/>
    <col min="9449" max="9449" width="0.90625" style="3" customWidth="1"/>
    <col min="9450" max="9450" width="5.6328125" style="3" customWidth="1"/>
    <col min="9451" max="9451" width="9" style="3" customWidth="1"/>
    <col min="9452" max="9452" width="5.6328125" style="3" customWidth="1"/>
    <col min="9453" max="9453" width="9" style="3" customWidth="1"/>
    <col min="9454" max="9454" width="5.6328125" style="3" customWidth="1"/>
    <col min="9455" max="9455" width="9" style="3" customWidth="1"/>
    <col min="9456" max="9456" width="5.6328125" style="3" customWidth="1"/>
    <col min="9457" max="9457" width="9" style="3" customWidth="1"/>
    <col min="9458" max="9458" width="5.6328125" style="3" customWidth="1"/>
    <col min="9459" max="9459" width="9" style="3" customWidth="1"/>
    <col min="9460" max="9460" width="8.90625" style="3" customWidth="1"/>
    <col min="9461" max="9461" width="0.90625" style="3" customWidth="1"/>
    <col min="9462" max="9462" width="4.453125" style="3" customWidth="1"/>
    <col min="9463" max="9463" width="8.90625" style="3" customWidth="1"/>
    <col min="9464" max="9464" width="11.08984375" style="3" customWidth="1"/>
    <col min="9465" max="9465" width="0.90625" style="3" customWidth="1"/>
    <col min="9466" max="9466" width="4.6328125" style="3" customWidth="1"/>
    <col min="9467" max="9467" width="22.6328125" style="3" customWidth="1"/>
    <col min="9468" max="9468" width="8.90625" style="3" customWidth="1"/>
    <col min="9469" max="9687" width="9" style="3"/>
    <col min="9688" max="9688" width="5.7265625" style="3" customWidth="1"/>
    <col min="9689" max="9689" width="29.6328125" style="3" customWidth="1"/>
    <col min="9690" max="9690" width="32.26953125" style="3" customWidth="1"/>
    <col min="9691" max="9691" width="10.26953125" style="3" customWidth="1"/>
    <col min="9692" max="9692" width="5.7265625" style="3" customWidth="1"/>
    <col min="9693" max="9693" width="13.6328125" style="3" customWidth="1"/>
    <col min="9694" max="9694" width="14.6328125" style="3" customWidth="1"/>
    <col min="9695" max="9695" width="5.08984375" style="3" customWidth="1"/>
    <col min="9696" max="9696" width="12.6328125" style="3" customWidth="1"/>
    <col min="9697" max="9697" width="1.6328125" style="3" customWidth="1"/>
    <col min="9698" max="9698" width="11.7265625" style="3" customWidth="1"/>
    <col min="9699" max="9699" width="13" style="3" customWidth="1"/>
    <col min="9700" max="9703" width="11.7265625" style="3" customWidth="1"/>
    <col min="9704" max="9704" width="10.453125" style="3" customWidth="1"/>
    <col min="9705" max="9705" width="0.90625" style="3" customWidth="1"/>
    <col min="9706" max="9706" width="5.6328125" style="3" customWidth="1"/>
    <col min="9707" max="9707" width="9" style="3" customWidth="1"/>
    <col min="9708" max="9708" width="5.6328125" style="3" customWidth="1"/>
    <col min="9709" max="9709" width="9" style="3" customWidth="1"/>
    <col min="9710" max="9710" width="5.6328125" style="3" customWidth="1"/>
    <col min="9711" max="9711" width="9" style="3" customWidth="1"/>
    <col min="9712" max="9712" width="5.6328125" style="3" customWidth="1"/>
    <col min="9713" max="9713" width="9" style="3" customWidth="1"/>
    <col min="9714" max="9714" width="5.6328125" style="3" customWidth="1"/>
    <col min="9715" max="9715" width="9" style="3" customWidth="1"/>
    <col min="9716" max="9716" width="8.90625" style="3" customWidth="1"/>
    <col min="9717" max="9717" width="0.90625" style="3" customWidth="1"/>
    <col min="9718" max="9718" width="4.453125" style="3" customWidth="1"/>
    <col min="9719" max="9719" width="8.90625" style="3" customWidth="1"/>
    <col min="9720" max="9720" width="11.08984375" style="3" customWidth="1"/>
    <col min="9721" max="9721" width="0.90625" style="3" customWidth="1"/>
    <col min="9722" max="9722" width="4.6328125" style="3" customWidth="1"/>
    <col min="9723" max="9723" width="22.6328125" style="3" customWidth="1"/>
    <col min="9724" max="9724" width="8.90625" style="3" customWidth="1"/>
    <col min="9725" max="9943" width="9" style="3"/>
    <col min="9944" max="9944" width="5.7265625" style="3" customWidth="1"/>
    <col min="9945" max="9945" width="29.6328125" style="3" customWidth="1"/>
    <col min="9946" max="9946" width="32.26953125" style="3" customWidth="1"/>
    <col min="9947" max="9947" width="10.26953125" style="3" customWidth="1"/>
    <col min="9948" max="9948" width="5.7265625" style="3" customWidth="1"/>
    <col min="9949" max="9949" width="13.6328125" style="3" customWidth="1"/>
    <col min="9950" max="9950" width="14.6328125" style="3" customWidth="1"/>
    <col min="9951" max="9951" width="5.08984375" style="3" customWidth="1"/>
    <col min="9952" max="9952" width="12.6328125" style="3" customWidth="1"/>
    <col min="9953" max="9953" width="1.6328125" style="3" customWidth="1"/>
    <col min="9954" max="9954" width="11.7265625" style="3" customWidth="1"/>
    <col min="9955" max="9955" width="13" style="3" customWidth="1"/>
    <col min="9956" max="9959" width="11.7265625" style="3" customWidth="1"/>
    <col min="9960" max="9960" width="10.453125" style="3" customWidth="1"/>
    <col min="9961" max="9961" width="0.90625" style="3" customWidth="1"/>
    <col min="9962" max="9962" width="5.6328125" style="3" customWidth="1"/>
    <col min="9963" max="9963" width="9" style="3" customWidth="1"/>
    <col min="9964" max="9964" width="5.6328125" style="3" customWidth="1"/>
    <col min="9965" max="9965" width="9" style="3" customWidth="1"/>
    <col min="9966" max="9966" width="5.6328125" style="3" customWidth="1"/>
    <col min="9967" max="9967" width="9" style="3" customWidth="1"/>
    <col min="9968" max="9968" width="5.6328125" style="3" customWidth="1"/>
    <col min="9969" max="9969" width="9" style="3" customWidth="1"/>
    <col min="9970" max="9970" width="5.6328125" style="3" customWidth="1"/>
    <col min="9971" max="9971" width="9" style="3" customWidth="1"/>
    <col min="9972" max="9972" width="8.90625" style="3" customWidth="1"/>
    <col min="9973" max="9973" width="0.90625" style="3" customWidth="1"/>
    <col min="9974" max="9974" width="4.453125" style="3" customWidth="1"/>
    <col min="9975" max="9975" width="8.90625" style="3" customWidth="1"/>
    <col min="9976" max="9976" width="11.08984375" style="3" customWidth="1"/>
    <col min="9977" max="9977" width="0.90625" style="3" customWidth="1"/>
    <col min="9978" max="9978" width="4.6328125" style="3" customWidth="1"/>
    <col min="9979" max="9979" width="22.6328125" style="3" customWidth="1"/>
    <col min="9980" max="9980" width="8.90625" style="3" customWidth="1"/>
    <col min="9981" max="10199" width="9" style="3"/>
    <col min="10200" max="10200" width="5.7265625" style="3" customWidth="1"/>
    <col min="10201" max="10201" width="29.6328125" style="3" customWidth="1"/>
    <col min="10202" max="10202" width="32.26953125" style="3" customWidth="1"/>
    <col min="10203" max="10203" width="10.26953125" style="3" customWidth="1"/>
    <col min="10204" max="10204" width="5.7265625" style="3" customWidth="1"/>
    <col min="10205" max="10205" width="13.6328125" style="3" customWidth="1"/>
    <col min="10206" max="10206" width="14.6328125" style="3" customWidth="1"/>
    <col min="10207" max="10207" width="5.08984375" style="3" customWidth="1"/>
    <col min="10208" max="10208" width="12.6328125" style="3" customWidth="1"/>
    <col min="10209" max="10209" width="1.6328125" style="3" customWidth="1"/>
    <col min="10210" max="10210" width="11.7265625" style="3" customWidth="1"/>
    <col min="10211" max="10211" width="13" style="3" customWidth="1"/>
    <col min="10212" max="10215" width="11.7265625" style="3" customWidth="1"/>
    <col min="10216" max="10216" width="10.453125" style="3" customWidth="1"/>
    <col min="10217" max="10217" width="0.90625" style="3" customWidth="1"/>
    <col min="10218" max="10218" width="5.6328125" style="3" customWidth="1"/>
    <col min="10219" max="10219" width="9" style="3" customWidth="1"/>
    <col min="10220" max="10220" width="5.6328125" style="3" customWidth="1"/>
    <col min="10221" max="10221" width="9" style="3" customWidth="1"/>
    <col min="10222" max="10222" width="5.6328125" style="3" customWidth="1"/>
    <col min="10223" max="10223" width="9" style="3" customWidth="1"/>
    <col min="10224" max="10224" width="5.6328125" style="3" customWidth="1"/>
    <col min="10225" max="10225" width="9" style="3" customWidth="1"/>
    <col min="10226" max="10226" width="5.6328125" style="3" customWidth="1"/>
    <col min="10227" max="10227" width="9" style="3" customWidth="1"/>
    <col min="10228" max="10228" width="8.90625" style="3" customWidth="1"/>
    <col min="10229" max="10229" width="0.90625" style="3" customWidth="1"/>
    <col min="10230" max="10230" width="4.453125" style="3" customWidth="1"/>
    <col min="10231" max="10231" width="8.90625" style="3" customWidth="1"/>
    <col min="10232" max="10232" width="11.08984375" style="3" customWidth="1"/>
    <col min="10233" max="10233" width="0.90625" style="3" customWidth="1"/>
    <col min="10234" max="10234" width="4.6328125" style="3" customWidth="1"/>
    <col min="10235" max="10235" width="22.6328125" style="3" customWidth="1"/>
    <col min="10236" max="10236" width="8.90625" style="3" customWidth="1"/>
    <col min="10237" max="10455" width="9" style="3"/>
    <col min="10456" max="10456" width="5.7265625" style="3" customWidth="1"/>
    <col min="10457" max="10457" width="29.6328125" style="3" customWidth="1"/>
    <col min="10458" max="10458" width="32.26953125" style="3" customWidth="1"/>
    <col min="10459" max="10459" width="10.26953125" style="3" customWidth="1"/>
    <col min="10460" max="10460" width="5.7265625" style="3" customWidth="1"/>
    <col min="10461" max="10461" width="13.6328125" style="3" customWidth="1"/>
    <col min="10462" max="10462" width="14.6328125" style="3" customWidth="1"/>
    <col min="10463" max="10463" width="5.08984375" style="3" customWidth="1"/>
    <col min="10464" max="10464" width="12.6328125" style="3" customWidth="1"/>
    <col min="10465" max="10465" width="1.6328125" style="3" customWidth="1"/>
    <col min="10466" max="10466" width="11.7265625" style="3" customWidth="1"/>
    <col min="10467" max="10467" width="13" style="3" customWidth="1"/>
    <col min="10468" max="10471" width="11.7265625" style="3" customWidth="1"/>
    <col min="10472" max="10472" width="10.453125" style="3" customWidth="1"/>
    <col min="10473" max="10473" width="0.90625" style="3" customWidth="1"/>
    <col min="10474" max="10474" width="5.6328125" style="3" customWidth="1"/>
    <col min="10475" max="10475" width="9" style="3" customWidth="1"/>
    <col min="10476" max="10476" width="5.6328125" style="3" customWidth="1"/>
    <col min="10477" max="10477" width="9" style="3" customWidth="1"/>
    <col min="10478" max="10478" width="5.6328125" style="3" customWidth="1"/>
    <col min="10479" max="10479" width="9" style="3" customWidth="1"/>
    <col min="10480" max="10480" width="5.6328125" style="3" customWidth="1"/>
    <col min="10481" max="10481" width="9" style="3" customWidth="1"/>
    <col min="10482" max="10482" width="5.6328125" style="3" customWidth="1"/>
    <col min="10483" max="10483" width="9" style="3" customWidth="1"/>
    <col min="10484" max="10484" width="8.90625" style="3" customWidth="1"/>
    <col min="10485" max="10485" width="0.90625" style="3" customWidth="1"/>
    <col min="10486" max="10486" width="4.453125" style="3" customWidth="1"/>
    <col min="10487" max="10487" width="8.90625" style="3" customWidth="1"/>
    <col min="10488" max="10488" width="11.08984375" style="3" customWidth="1"/>
    <col min="10489" max="10489" width="0.90625" style="3" customWidth="1"/>
    <col min="10490" max="10490" width="4.6328125" style="3" customWidth="1"/>
    <col min="10491" max="10491" width="22.6328125" style="3" customWidth="1"/>
    <col min="10492" max="10492" width="8.90625" style="3" customWidth="1"/>
    <col min="10493" max="10711" width="9" style="3"/>
    <col min="10712" max="10712" width="5.7265625" style="3" customWidth="1"/>
    <col min="10713" max="10713" width="29.6328125" style="3" customWidth="1"/>
    <col min="10714" max="10714" width="32.26953125" style="3" customWidth="1"/>
    <col min="10715" max="10715" width="10.26953125" style="3" customWidth="1"/>
    <col min="10716" max="10716" width="5.7265625" style="3" customWidth="1"/>
    <col min="10717" max="10717" width="13.6328125" style="3" customWidth="1"/>
    <col min="10718" max="10718" width="14.6328125" style="3" customWidth="1"/>
    <col min="10719" max="10719" width="5.08984375" style="3" customWidth="1"/>
    <col min="10720" max="10720" width="12.6328125" style="3" customWidth="1"/>
    <col min="10721" max="10721" width="1.6328125" style="3" customWidth="1"/>
    <col min="10722" max="10722" width="11.7265625" style="3" customWidth="1"/>
    <col min="10723" max="10723" width="13" style="3" customWidth="1"/>
    <col min="10724" max="10727" width="11.7265625" style="3" customWidth="1"/>
    <col min="10728" max="10728" width="10.453125" style="3" customWidth="1"/>
    <col min="10729" max="10729" width="0.90625" style="3" customWidth="1"/>
    <col min="10730" max="10730" width="5.6328125" style="3" customWidth="1"/>
    <col min="10731" max="10731" width="9" style="3" customWidth="1"/>
    <col min="10732" max="10732" width="5.6328125" style="3" customWidth="1"/>
    <col min="10733" max="10733" width="9" style="3" customWidth="1"/>
    <col min="10734" max="10734" width="5.6328125" style="3" customWidth="1"/>
    <col min="10735" max="10735" width="9" style="3" customWidth="1"/>
    <col min="10736" max="10736" width="5.6328125" style="3" customWidth="1"/>
    <col min="10737" max="10737" width="9" style="3" customWidth="1"/>
    <col min="10738" max="10738" width="5.6328125" style="3" customWidth="1"/>
    <col min="10739" max="10739" width="9" style="3" customWidth="1"/>
    <col min="10740" max="10740" width="8.90625" style="3" customWidth="1"/>
    <col min="10741" max="10741" width="0.90625" style="3" customWidth="1"/>
    <col min="10742" max="10742" width="4.453125" style="3" customWidth="1"/>
    <col min="10743" max="10743" width="8.90625" style="3" customWidth="1"/>
    <col min="10744" max="10744" width="11.08984375" style="3" customWidth="1"/>
    <col min="10745" max="10745" width="0.90625" style="3" customWidth="1"/>
    <col min="10746" max="10746" width="4.6328125" style="3" customWidth="1"/>
    <col min="10747" max="10747" width="22.6328125" style="3" customWidth="1"/>
    <col min="10748" max="10748" width="8.90625" style="3" customWidth="1"/>
    <col min="10749" max="10967" width="9" style="3"/>
    <col min="10968" max="10968" width="5.7265625" style="3" customWidth="1"/>
    <col min="10969" max="10969" width="29.6328125" style="3" customWidth="1"/>
    <col min="10970" max="10970" width="32.26953125" style="3" customWidth="1"/>
    <col min="10971" max="10971" width="10.26953125" style="3" customWidth="1"/>
    <col min="10972" max="10972" width="5.7265625" style="3" customWidth="1"/>
    <col min="10973" max="10973" width="13.6328125" style="3" customWidth="1"/>
    <col min="10974" max="10974" width="14.6328125" style="3" customWidth="1"/>
    <col min="10975" max="10975" width="5.08984375" style="3" customWidth="1"/>
    <col min="10976" max="10976" width="12.6328125" style="3" customWidth="1"/>
    <col min="10977" max="10977" width="1.6328125" style="3" customWidth="1"/>
    <col min="10978" max="10978" width="11.7265625" style="3" customWidth="1"/>
    <col min="10979" max="10979" width="13" style="3" customWidth="1"/>
    <col min="10980" max="10983" width="11.7265625" style="3" customWidth="1"/>
    <col min="10984" max="10984" width="10.453125" style="3" customWidth="1"/>
    <col min="10985" max="10985" width="0.90625" style="3" customWidth="1"/>
    <col min="10986" max="10986" width="5.6328125" style="3" customWidth="1"/>
    <col min="10987" max="10987" width="9" style="3" customWidth="1"/>
    <col min="10988" max="10988" width="5.6328125" style="3" customWidth="1"/>
    <col min="10989" max="10989" width="9" style="3" customWidth="1"/>
    <col min="10990" max="10990" width="5.6328125" style="3" customWidth="1"/>
    <col min="10991" max="10991" width="9" style="3" customWidth="1"/>
    <col min="10992" max="10992" width="5.6328125" style="3" customWidth="1"/>
    <col min="10993" max="10993" width="9" style="3" customWidth="1"/>
    <col min="10994" max="10994" width="5.6328125" style="3" customWidth="1"/>
    <col min="10995" max="10995" width="9" style="3" customWidth="1"/>
    <col min="10996" max="10996" width="8.90625" style="3" customWidth="1"/>
    <col min="10997" max="10997" width="0.90625" style="3" customWidth="1"/>
    <col min="10998" max="10998" width="4.453125" style="3" customWidth="1"/>
    <col min="10999" max="10999" width="8.90625" style="3" customWidth="1"/>
    <col min="11000" max="11000" width="11.08984375" style="3" customWidth="1"/>
    <col min="11001" max="11001" width="0.90625" style="3" customWidth="1"/>
    <col min="11002" max="11002" width="4.6328125" style="3" customWidth="1"/>
    <col min="11003" max="11003" width="22.6328125" style="3" customWidth="1"/>
    <col min="11004" max="11004" width="8.90625" style="3" customWidth="1"/>
    <col min="11005" max="11223" width="9" style="3"/>
    <col min="11224" max="11224" width="5.7265625" style="3" customWidth="1"/>
    <col min="11225" max="11225" width="29.6328125" style="3" customWidth="1"/>
    <col min="11226" max="11226" width="32.26953125" style="3" customWidth="1"/>
    <col min="11227" max="11227" width="10.26953125" style="3" customWidth="1"/>
    <col min="11228" max="11228" width="5.7265625" style="3" customWidth="1"/>
    <col min="11229" max="11229" width="13.6328125" style="3" customWidth="1"/>
    <col min="11230" max="11230" width="14.6328125" style="3" customWidth="1"/>
    <col min="11231" max="11231" width="5.08984375" style="3" customWidth="1"/>
    <col min="11232" max="11232" width="12.6328125" style="3" customWidth="1"/>
    <col min="11233" max="11233" width="1.6328125" style="3" customWidth="1"/>
    <col min="11234" max="11234" width="11.7265625" style="3" customWidth="1"/>
    <col min="11235" max="11235" width="13" style="3" customWidth="1"/>
    <col min="11236" max="11239" width="11.7265625" style="3" customWidth="1"/>
    <col min="11240" max="11240" width="10.453125" style="3" customWidth="1"/>
    <col min="11241" max="11241" width="0.90625" style="3" customWidth="1"/>
    <col min="11242" max="11242" width="5.6328125" style="3" customWidth="1"/>
    <col min="11243" max="11243" width="9" style="3" customWidth="1"/>
    <col min="11244" max="11244" width="5.6328125" style="3" customWidth="1"/>
    <col min="11245" max="11245" width="9" style="3" customWidth="1"/>
    <col min="11246" max="11246" width="5.6328125" style="3" customWidth="1"/>
    <col min="11247" max="11247" width="9" style="3" customWidth="1"/>
    <col min="11248" max="11248" width="5.6328125" style="3" customWidth="1"/>
    <col min="11249" max="11249" width="9" style="3" customWidth="1"/>
    <col min="11250" max="11250" width="5.6328125" style="3" customWidth="1"/>
    <col min="11251" max="11251" width="9" style="3" customWidth="1"/>
    <col min="11252" max="11252" width="8.90625" style="3" customWidth="1"/>
    <col min="11253" max="11253" width="0.90625" style="3" customWidth="1"/>
    <col min="11254" max="11254" width="4.453125" style="3" customWidth="1"/>
    <col min="11255" max="11255" width="8.90625" style="3" customWidth="1"/>
    <col min="11256" max="11256" width="11.08984375" style="3" customWidth="1"/>
    <col min="11257" max="11257" width="0.90625" style="3" customWidth="1"/>
    <col min="11258" max="11258" width="4.6328125" style="3" customWidth="1"/>
    <col min="11259" max="11259" width="22.6328125" style="3" customWidth="1"/>
    <col min="11260" max="11260" width="8.90625" style="3" customWidth="1"/>
    <col min="11261" max="11479" width="9" style="3"/>
    <col min="11480" max="11480" width="5.7265625" style="3" customWidth="1"/>
    <col min="11481" max="11481" width="29.6328125" style="3" customWidth="1"/>
    <col min="11482" max="11482" width="32.26953125" style="3" customWidth="1"/>
    <col min="11483" max="11483" width="10.26953125" style="3" customWidth="1"/>
    <col min="11484" max="11484" width="5.7265625" style="3" customWidth="1"/>
    <col min="11485" max="11485" width="13.6328125" style="3" customWidth="1"/>
    <col min="11486" max="11486" width="14.6328125" style="3" customWidth="1"/>
    <col min="11487" max="11487" width="5.08984375" style="3" customWidth="1"/>
    <col min="11488" max="11488" width="12.6328125" style="3" customWidth="1"/>
    <col min="11489" max="11489" width="1.6328125" style="3" customWidth="1"/>
    <col min="11490" max="11490" width="11.7265625" style="3" customWidth="1"/>
    <col min="11491" max="11491" width="13" style="3" customWidth="1"/>
    <col min="11492" max="11495" width="11.7265625" style="3" customWidth="1"/>
    <col min="11496" max="11496" width="10.453125" style="3" customWidth="1"/>
    <col min="11497" max="11497" width="0.90625" style="3" customWidth="1"/>
    <col min="11498" max="11498" width="5.6328125" style="3" customWidth="1"/>
    <col min="11499" max="11499" width="9" style="3" customWidth="1"/>
    <col min="11500" max="11500" width="5.6328125" style="3" customWidth="1"/>
    <col min="11501" max="11501" width="9" style="3" customWidth="1"/>
    <col min="11502" max="11502" width="5.6328125" style="3" customWidth="1"/>
    <col min="11503" max="11503" width="9" style="3" customWidth="1"/>
    <col min="11504" max="11504" width="5.6328125" style="3" customWidth="1"/>
    <col min="11505" max="11505" width="9" style="3" customWidth="1"/>
    <col min="11506" max="11506" width="5.6328125" style="3" customWidth="1"/>
    <col min="11507" max="11507" width="9" style="3" customWidth="1"/>
    <col min="11508" max="11508" width="8.90625" style="3" customWidth="1"/>
    <col min="11509" max="11509" width="0.90625" style="3" customWidth="1"/>
    <col min="11510" max="11510" width="4.453125" style="3" customWidth="1"/>
    <col min="11511" max="11511" width="8.90625" style="3" customWidth="1"/>
    <col min="11512" max="11512" width="11.08984375" style="3" customWidth="1"/>
    <col min="11513" max="11513" width="0.90625" style="3" customWidth="1"/>
    <col min="11514" max="11514" width="4.6328125" style="3" customWidth="1"/>
    <col min="11515" max="11515" width="22.6328125" style="3" customWidth="1"/>
    <col min="11516" max="11516" width="8.90625" style="3" customWidth="1"/>
    <col min="11517" max="11735" width="9" style="3"/>
    <col min="11736" max="11736" width="5.7265625" style="3" customWidth="1"/>
    <col min="11737" max="11737" width="29.6328125" style="3" customWidth="1"/>
    <col min="11738" max="11738" width="32.26953125" style="3" customWidth="1"/>
    <col min="11739" max="11739" width="10.26953125" style="3" customWidth="1"/>
    <col min="11740" max="11740" width="5.7265625" style="3" customWidth="1"/>
    <col min="11741" max="11741" width="13.6328125" style="3" customWidth="1"/>
    <col min="11742" max="11742" width="14.6328125" style="3" customWidth="1"/>
    <col min="11743" max="11743" width="5.08984375" style="3" customWidth="1"/>
    <col min="11744" max="11744" width="12.6328125" style="3" customWidth="1"/>
    <col min="11745" max="11745" width="1.6328125" style="3" customWidth="1"/>
    <col min="11746" max="11746" width="11.7265625" style="3" customWidth="1"/>
    <col min="11747" max="11747" width="13" style="3" customWidth="1"/>
    <col min="11748" max="11751" width="11.7265625" style="3" customWidth="1"/>
    <col min="11752" max="11752" width="10.453125" style="3" customWidth="1"/>
    <col min="11753" max="11753" width="0.90625" style="3" customWidth="1"/>
    <col min="11754" max="11754" width="5.6328125" style="3" customWidth="1"/>
    <col min="11755" max="11755" width="9" style="3" customWidth="1"/>
    <col min="11756" max="11756" width="5.6328125" style="3" customWidth="1"/>
    <col min="11757" max="11757" width="9" style="3" customWidth="1"/>
    <col min="11758" max="11758" width="5.6328125" style="3" customWidth="1"/>
    <col min="11759" max="11759" width="9" style="3" customWidth="1"/>
    <col min="11760" max="11760" width="5.6328125" style="3" customWidth="1"/>
    <col min="11761" max="11761" width="9" style="3" customWidth="1"/>
    <col min="11762" max="11762" width="5.6328125" style="3" customWidth="1"/>
    <col min="11763" max="11763" width="9" style="3" customWidth="1"/>
    <col min="11764" max="11764" width="8.90625" style="3" customWidth="1"/>
    <col min="11765" max="11765" width="0.90625" style="3" customWidth="1"/>
    <col min="11766" max="11766" width="4.453125" style="3" customWidth="1"/>
    <col min="11767" max="11767" width="8.90625" style="3" customWidth="1"/>
    <col min="11768" max="11768" width="11.08984375" style="3" customWidth="1"/>
    <col min="11769" max="11769" width="0.90625" style="3" customWidth="1"/>
    <col min="11770" max="11770" width="4.6328125" style="3" customWidth="1"/>
    <col min="11771" max="11771" width="22.6328125" style="3" customWidth="1"/>
    <col min="11772" max="11772" width="8.90625" style="3" customWidth="1"/>
    <col min="11773" max="11991" width="9" style="3"/>
    <col min="11992" max="11992" width="5.7265625" style="3" customWidth="1"/>
    <col min="11993" max="11993" width="29.6328125" style="3" customWidth="1"/>
    <col min="11994" max="11994" width="32.26953125" style="3" customWidth="1"/>
    <col min="11995" max="11995" width="10.26953125" style="3" customWidth="1"/>
    <col min="11996" max="11996" width="5.7265625" style="3" customWidth="1"/>
    <col min="11997" max="11997" width="13.6328125" style="3" customWidth="1"/>
    <col min="11998" max="11998" width="14.6328125" style="3" customWidth="1"/>
    <col min="11999" max="11999" width="5.08984375" style="3" customWidth="1"/>
    <col min="12000" max="12000" width="12.6328125" style="3" customWidth="1"/>
    <col min="12001" max="12001" width="1.6328125" style="3" customWidth="1"/>
    <col min="12002" max="12002" width="11.7265625" style="3" customWidth="1"/>
    <col min="12003" max="12003" width="13" style="3" customWidth="1"/>
    <col min="12004" max="12007" width="11.7265625" style="3" customWidth="1"/>
    <col min="12008" max="12008" width="10.453125" style="3" customWidth="1"/>
    <col min="12009" max="12009" width="0.90625" style="3" customWidth="1"/>
    <col min="12010" max="12010" width="5.6328125" style="3" customWidth="1"/>
    <col min="12011" max="12011" width="9" style="3" customWidth="1"/>
    <col min="12012" max="12012" width="5.6328125" style="3" customWidth="1"/>
    <col min="12013" max="12013" width="9" style="3" customWidth="1"/>
    <col min="12014" max="12014" width="5.6328125" style="3" customWidth="1"/>
    <col min="12015" max="12015" width="9" style="3" customWidth="1"/>
    <col min="12016" max="12016" width="5.6328125" style="3" customWidth="1"/>
    <col min="12017" max="12017" width="9" style="3" customWidth="1"/>
    <col min="12018" max="12018" width="5.6328125" style="3" customWidth="1"/>
    <col min="12019" max="12019" width="9" style="3" customWidth="1"/>
    <col min="12020" max="12020" width="8.90625" style="3" customWidth="1"/>
    <col min="12021" max="12021" width="0.90625" style="3" customWidth="1"/>
    <col min="12022" max="12022" width="4.453125" style="3" customWidth="1"/>
    <col min="12023" max="12023" width="8.90625" style="3" customWidth="1"/>
    <col min="12024" max="12024" width="11.08984375" style="3" customWidth="1"/>
    <col min="12025" max="12025" width="0.90625" style="3" customWidth="1"/>
    <col min="12026" max="12026" width="4.6328125" style="3" customWidth="1"/>
    <col min="12027" max="12027" width="22.6328125" style="3" customWidth="1"/>
    <col min="12028" max="12028" width="8.90625" style="3" customWidth="1"/>
    <col min="12029" max="12247" width="9" style="3"/>
    <col min="12248" max="12248" width="5.7265625" style="3" customWidth="1"/>
    <col min="12249" max="12249" width="29.6328125" style="3" customWidth="1"/>
    <col min="12250" max="12250" width="32.26953125" style="3" customWidth="1"/>
    <col min="12251" max="12251" width="10.26953125" style="3" customWidth="1"/>
    <col min="12252" max="12252" width="5.7265625" style="3" customWidth="1"/>
    <col min="12253" max="12253" width="13.6328125" style="3" customWidth="1"/>
    <col min="12254" max="12254" width="14.6328125" style="3" customWidth="1"/>
    <col min="12255" max="12255" width="5.08984375" style="3" customWidth="1"/>
    <col min="12256" max="12256" width="12.6328125" style="3" customWidth="1"/>
    <col min="12257" max="12257" width="1.6328125" style="3" customWidth="1"/>
    <col min="12258" max="12258" width="11.7265625" style="3" customWidth="1"/>
    <col min="12259" max="12259" width="13" style="3" customWidth="1"/>
    <col min="12260" max="12263" width="11.7265625" style="3" customWidth="1"/>
    <col min="12264" max="12264" width="10.453125" style="3" customWidth="1"/>
    <col min="12265" max="12265" width="0.90625" style="3" customWidth="1"/>
    <col min="12266" max="12266" width="5.6328125" style="3" customWidth="1"/>
    <col min="12267" max="12267" width="9" style="3" customWidth="1"/>
    <col min="12268" max="12268" width="5.6328125" style="3" customWidth="1"/>
    <col min="12269" max="12269" width="9" style="3" customWidth="1"/>
    <col min="12270" max="12270" width="5.6328125" style="3" customWidth="1"/>
    <col min="12271" max="12271" width="9" style="3" customWidth="1"/>
    <col min="12272" max="12272" width="5.6328125" style="3" customWidth="1"/>
    <col min="12273" max="12273" width="9" style="3" customWidth="1"/>
    <col min="12274" max="12274" width="5.6328125" style="3" customWidth="1"/>
    <col min="12275" max="12275" width="9" style="3" customWidth="1"/>
    <col min="12276" max="12276" width="8.90625" style="3" customWidth="1"/>
    <col min="12277" max="12277" width="0.90625" style="3" customWidth="1"/>
    <col min="12278" max="12278" width="4.453125" style="3" customWidth="1"/>
    <col min="12279" max="12279" width="8.90625" style="3" customWidth="1"/>
    <col min="12280" max="12280" width="11.08984375" style="3" customWidth="1"/>
    <col min="12281" max="12281" width="0.90625" style="3" customWidth="1"/>
    <col min="12282" max="12282" width="4.6328125" style="3" customWidth="1"/>
    <col min="12283" max="12283" width="22.6328125" style="3" customWidth="1"/>
    <col min="12284" max="12284" width="8.90625" style="3" customWidth="1"/>
    <col min="12285" max="12503" width="9" style="3"/>
    <col min="12504" max="12504" width="5.7265625" style="3" customWidth="1"/>
    <col min="12505" max="12505" width="29.6328125" style="3" customWidth="1"/>
    <col min="12506" max="12506" width="32.26953125" style="3" customWidth="1"/>
    <col min="12507" max="12507" width="10.26953125" style="3" customWidth="1"/>
    <col min="12508" max="12508" width="5.7265625" style="3" customWidth="1"/>
    <col min="12509" max="12509" width="13.6328125" style="3" customWidth="1"/>
    <col min="12510" max="12510" width="14.6328125" style="3" customWidth="1"/>
    <col min="12511" max="12511" width="5.08984375" style="3" customWidth="1"/>
    <col min="12512" max="12512" width="12.6328125" style="3" customWidth="1"/>
    <col min="12513" max="12513" width="1.6328125" style="3" customWidth="1"/>
    <col min="12514" max="12514" width="11.7265625" style="3" customWidth="1"/>
    <col min="12515" max="12515" width="13" style="3" customWidth="1"/>
    <col min="12516" max="12519" width="11.7265625" style="3" customWidth="1"/>
    <col min="12520" max="12520" width="10.453125" style="3" customWidth="1"/>
    <col min="12521" max="12521" width="0.90625" style="3" customWidth="1"/>
    <col min="12522" max="12522" width="5.6328125" style="3" customWidth="1"/>
    <col min="12523" max="12523" width="9" style="3" customWidth="1"/>
    <col min="12524" max="12524" width="5.6328125" style="3" customWidth="1"/>
    <col min="12525" max="12525" width="9" style="3" customWidth="1"/>
    <col min="12526" max="12526" width="5.6328125" style="3" customWidth="1"/>
    <col min="12527" max="12527" width="9" style="3" customWidth="1"/>
    <col min="12528" max="12528" width="5.6328125" style="3" customWidth="1"/>
    <col min="12529" max="12529" width="9" style="3" customWidth="1"/>
    <col min="12530" max="12530" width="5.6328125" style="3" customWidth="1"/>
    <col min="12531" max="12531" width="9" style="3" customWidth="1"/>
    <col min="12532" max="12532" width="8.90625" style="3" customWidth="1"/>
    <col min="12533" max="12533" width="0.90625" style="3" customWidth="1"/>
    <col min="12534" max="12534" width="4.453125" style="3" customWidth="1"/>
    <col min="12535" max="12535" width="8.90625" style="3" customWidth="1"/>
    <col min="12536" max="12536" width="11.08984375" style="3" customWidth="1"/>
    <col min="12537" max="12537" width="0.90625" style="3" customWidth="1"/>
    <col min="12538" max="12538" width="4.6328125" style="3" customWidth="1"/>
    <col min="12539" max="12539" width="22.6328125" style="3" customWidth="1"/>
    <col min="12540" max="12540" width="8.90625" style="3" customWidth="1"/>
    <col min="12541" max="12759" width="9" style="3"/>
    <col min="12760" max="12760" width="5.7265625" style="3" customWidth="1"/>
    <col min="12761" max="12761" width="29.6328125" style="3" customWidth="1"/>
    <col min="12762" max="12762" width="32.26953125" style="3" customWidth="1"/>
    <col min="12763" max="12763" width="10.26953125" style="3" customWidth="1"/>
    <col min="12764" max="12764" width="5.7265625" style="3" customWidth="1"/>
    <col min="12765" max="12765" width="13.6328125" style="3" customWidth="1"/>
    <col min="12766" max="12766" width="14.6328125" style="3" customWidth="1"/>
    <col min="12767" max="12767" width="5.08984375" style="3" customWidth="1"/>
    <col min="12768" max="12768" width="12.6328125" style="3" customWidth="1"/>
    <col min="12769" max="12769" width="1.6328125" style="3" customWidth="1"/>
    <col min="12770" max="12770" width="11.7265625" style="3" customWidth="1"/>
    <col min="12771" max="12771" width="13" style="3" customWidth="1"/>
    <col min="12772" max="12775" width="11.7265625" style="3" customWidth="1"/>
    <col min="12776" max="12776" width="10.453125" style="3" customWidth="1"/>
    <col min="12777" max="12777" width="0.90625" style="3" customWidth="1"/>
    <col min="12778" max="12778" width="5.6328125" style="3" customWidth="1"/>
    <col min="12779" max="12779" width="9" style="3" customWidth="1"/>
    <col min="12780" max="12780" width="5.6328125" style="3" customWidth="1"/>
    <col min="12781" max="12781" width="9" style="3" customWidth="1"/>
    <col min="12782" max="12782" width="5.6328125" style="3" customWidth="1"/>
    <col min="12783" max="12783" width="9" style="3" customWidth="1"/>
    <col min="12784" max="12784" width="5.6328125" style="3" customWidth="1"/>
    <col min="12785" max="12785" width="9" style="3" customWidth="1"/>
    <col min="12786" max="12786" width="5.6328125" style="3" customWidth="1"/>
    <col min="12787" max="12787" width="9" style="3" customWidth="1"/>
    <col min="12788" max="12788" width="8.90625" style="3" customWidth="1"/>
    <col min="12789" max="12789" width="0.90625" style="3" customWidth="1"/>
    <col min="12790" max="12790" width="4.453125" style="3" customWidth="1"/>
    <col min="12791" max="12791" width="8.90625" style="3" customWidth="1"/>
    <col min="12792" max="12792" width="11.08984375" style="3" customWidth="1"/>
    <col min="12793" max="12793" width="0.90625" style="3" customWidth="1"/>
    <col min="12794" max="12794" width="4.6328125" style="3" customWidth="1"/>
    <col min="12795" max="12795" width="22.6328125" style="3" customWidth="1"/>
    <col min="12796" max="12796" width="8.90625" style="3" customWidth="1"/>
    <col min="12797" max="13015" width="9" style="3"/>
    <col min="13016" max="13016" width="5.7265625" style="3" customWidth="1"/>
    <col min="13017" max="13017" width="29.6328125" style="3" customWidth="1"/>
    <col min="13018" max="13018" width="32.26953125" style="3" customWidth="1"/>
    <col min="13019" max="13019" width="10.26953125" style="3" customWidth="1"/>
    <col min="13020" max="13020" width="5.7265625" style="3" customWidth="1"/>
    <col min="13021" max="13021" width="13.6328125" style="3" customWidth="1"/>
    <col min="13022" max="13022" width="14.6328125" style="3" customWidth="1"/>
    <col min="13023" max="13023" width="5.08984375" style="3" customWidth="1"/>
    <col min="13024" max="13024" width="12.6328125" style="3" customWidth="1"/>
    <col min="13025" max="13025" width="1.6328125" style="3" customWidth="1"/>
    <col min="13026" max="13026" width="11.7265625" style="3" customWidth="1"/>
    <col min="13027" max="13027" width="13" style="3" customWidth="1"/>
    <col min="13028" max="13031" width="11.7265625" style="3" customWidth="1"/>
    <col min="13032" max="13032" width="10.453125" style="3" customWidth="1"/>
    <col min="13033" max="13033" width="0.90625" style="3" customWidth="1"/>
    <col min="13034" max="13034" width="5.6328125" style="3" customWidth="1"/>
    <col min="13035" max="13035" width="9" style="3" customWidth="1"/>
    <col min="13036" max="13036" width="5.6328125" style="3" customWidth="1"/>
    <col min="13037" max="13037" width="9" style="3" customWidth="1"/>
    <col min="13038" max="13038" width="5.6328125" style="3" customWidth="1"/>
    <col min="13039" max="13039" width="9" style="3" customWidth="1"/>
    <col min="13040" max="13040" width="5.6328125" style="3" customWidth="1"/>
    <col min="13041" max="13041" width="9" style="3" customWidth="1"/>
    <col min="13042" max="13042" width="5.6328125" style="3" customWidth="1"/>
    <col min="13043" max="13043" width="9" style="3" customWidth="1"/>
    <col min="13044" max="13044" width="8.90625" style="3" customWidth="1"/>
    <col min="13045" max="13045" width="0.90625" style="3" customWidth="1"/>
    <col min="13046" max="13046" width="4.453125" style="3" customWidth="1"/>
    <col min="13047" max="13047" width="8.90625" style="3" customWidth="1"/>
    <col min="13048" max="13048" width="11.08984375" style="3" customWidth="1"/>
    <col min="13049" max="13049" width="0.90625" style="3" customWidth="1"/>
    <col min="13050" max="13050" width="4.6328125" style="3" customWidth="1"/>
    <col min="13051" max="13051" width="22.6328125" style="3" customWidth="1"/>
    <col min="13052" max="13052" width="8.90625" style="3" customWidth="1"/>
    <col min="13053" max="13271" width="9" style="3"/>
    <col min="13272" max="13272" width="5.7265625" style="3" customWidth="1"/>
    <col min="13273" max="13273" width="29.6328125" style="3" customWidth="1"/>
    <col min="13274" max="13274" width="32.26953125" style="3" customWidth="1"/>
    <col min="13275" max="13275" width="10.26953125" style="3" customWidth="1"/>
    <col min="13276" max="13276" width="5.7265625" style="3" customWidth="1"/>
    <col min="13277" max="13277" width="13.6328125" style="3" customWidth="1"/>
    <col min="13278" max="13278" width="14.6328125" style="3" customWidth="1"/>
    <col min="13279" max="13279" width="5.08984375" style="3" customWidth="1"/>
    <col min="13280" max="13280" width="12.6328125" style="3" customWidth="1"/>
    <col min="13281" max="13281" width="1.6328125" style="3" customWidth="1"/>
    <col min="13282" max="13282" width="11.7265625" style="3" customWidth="1"/>
    <col min="13283" max="13283" width="13" style="3" customWidth="1"/>
    <col min="13284" max="13287" width="11.7265625" style="3" customWidth="1"/>
    <col min="13288" max="13288" width="10.453125" style="3" customWidth="1"/>
    <col min="13289" max="13289" width="0.90625" style="3" customWidth="1"/>
    <col min="13290" max="13290" width="5.6328125" style="3" customWidth="1"/>
    <col min="13291" max="13291" width="9" style="3" customWidth="1"/>
    <col min="13292" max="13292" width="5.6328125" style="3" customWidth="1"/>
    <col min="13293" max="13293" width="9" style="3" customWidth="1"/>
    <col min="13294" max="13294" width="5.6328125" style="3" customWidth="1"/>
    <col min="13295" max="13295" width="9" style="3" customWidth="1"/>
    <col min="13296" max="13296" width="5.6328125" style="3" customWidth="1"/>
    <col min="13297" max="13297" width="9" style="3" customWidth="1"/>
    <col min="13298" max="13298" width="5.6328125" style="3" customWidth="1"/>
    <col min="13299" max="13299" width="9" style="3" customWidth="1"/>
    <col min="13300" max="13300" width="8.90625" style="3" customWidth="1"/>
    <col min="13301" max="13301" width="0.90625" style="3" customWidth="1"/>
    <col min="13302" max="13302" width="4.453125" style="3" customWidth="1"/>
    <col min="13303" max="13303" width="8.90625" style="3" customWidth="1"/>
    <col min="13304" max="13304" width="11.08984375" style="3" customWidth="1"/>
    <col min="13305" max="13305" width="0.90625" style="3" customWidth="1"/>
    <col min="13306" max="13306" width="4.6328125" style="3" customWidth="1"/>
    <col min="13307" max="13307" width="22.6328125" style="3" customWidth="1"/>
    <col min="13308" max="13308" width="8.90625" style="3" customWidth="1"/>
    <col min="13309" max="13527" width="9" style="3"/>
    <col min="13528" max="13528" width="5.7265625" style="3" customWidth="1"/>
    <col min="13529" max="13529" width="29.6328125" style="3" customWidth="1"/>
    <col min="13530" max="13530" width="32.26953125" style="3" customWidth="1"/>
    <col min="13531" max="13531" width="10.26953125" style="3" customWidth="1"/>
    <col min="13532" max="13532" width="5.7265625" style="3" customWidth="1"/>
    <col min="13533" max="13533" width="13.6328125" style="3" customWidth="1"/>
    <col min="13534" max="13534" width="14.6328125" style="3" customWidth="1"/>
    <col min="13535" max="13535" width="5.08984375" style="3" customWidth="1"/>
    <col min="13536" max="13536" width="12.6328125" style="3" customWidth="1"/>
    <col min="13537" max="13537" width="1.6328125" style="3" customWidth="1"/>
    <col min="13538" max="13538" width="11.7265625" style="3" customWidth="1"/>
    <col min="13539" max="13539" width="13" style="3" customWidth="1"/>
    <col min="13540" max="13543" width="11.7265625" style="3" customWidth="1"/>
    <col min="13544" max="13544" width="10.453125" style="3" customWidth="1"/>
    <col min="13545" max="13545" width="0.90625" style="3" customWidth="1"/>
    <col min="13546" max="13546" width="5.6328125" style="3" customWidth="1"/>
    <col min="13547" max="13547" width="9" style="3" customWidth="1"/>
    <col min="13548" max="13548" width="5.6328125" style="3" customWidth="1"/>
    <col min="13549" max="13549" width="9" style="3" customWidth="1"/>
    <col min="13550" max="13550" width="5.6328125" style="3" customWidth="1"/>
    <col min="13551" max="13551" width="9" style="3" customWidth="1"/>
    <col min="13552" max="13552" width="5.6328125" style="3" customWidth="1"/>
    <col min="13553" max="13553" width="9" style="3" customWidth="1"/>
    <col min="13554" max="13554" width="5.6328125" style="3" customWidth="1"/>
    <col min="13555" max="13555" width="9" style="3" customWidth="1"/>
    <col min="13556" max="13556" width="8.90625" style="3" customWidth="1"/>
    <col min="13557" max="13557" width="0.90625" style="3" customWidth="1"/>
    <col min="13558" max="13558" width="4.453125" style="3" customWidth="1"/>
    <col min="13559" max="13559" width="8.90625" style="3" customWidth="1"/>
    <col min="13560" max="13560" width="11.08984375" style="3" customWidth="1"/>
    <col min="13561" max="13561" width="0.90625" style="3" customWidth="1"/>
    <col min="13562" max="13562" width="4.6328125" style="3" customWidth="1"/>
    <col min="13563" max="13563" width="22.6328125" style="3" customWidth="1"/>
    <col min="13564" max="13564" width="8.90625" style="3" customWidth="1"/>
    <col min="13565" max="13783" width="9" style="3"/>
    <col min="13784" max="13784" width="5.7265625" style="3" customWidth="1"/>
    <col min="13785" max="13785" width="29.6328125" style="3" customWidth="1"/>
    <col min="13786" max="13786" width="32.26953125" style="3" customWidth="1"/>
    <col min="13787" max="13787" width="10.26953125" style="3" customWidth="1"/>
    <col min="13788" max="13788" width="5.7265625" style="3" customWidth="1"/>
    <col min="13789" max="13789" width="13.6328125" style="3" customWidth="1"/>
    <col min="13790" max="13790" width="14.6328125" style="3" customWidth="1"/>
    <col min="13791" max="13791" width="5.08984375" style="3" customWidth="1"/>
    <col min="13792" max="13792" width="12.6328125" style="3" customWidth="1"/>
    <col min="13793" max="13793" width="1.6328125" style="3" customWidth="1"/>
    <col min="13794" max="13794" width="11.7265625" style="3" customWidth="1"/>
    <col min="13795" max="13795" width="13" style="3" customWidth="1"/>
    <col min="13796" max="13799" width="11.7265625" style="3" customWidth="1"/>
    <col min="13800" max="13800" width="10.453125" style="3" customWidth="1"/>
    <col min="13801" max="13801" width="0.90625" style="3" customWidth="1"/>
    <col min="13802" max="13802" width="5.6328125" style="3" customWidth="1"/>
    <col min="13803" max="13803" width="9" style="3" customWidth="1"/>
    <col min="13804" max="13804" width="5.6328125" style="3" customWidth="1"/>
    <col min="13805" max="13805" width="9" style="3" customWidth="1"/>
    <col min="13806" max="13806" width="5.6328125" style="3" customWidth="1"/>
    <col min="13807" max="13807" width="9" style="3" customWidth="1"/>
    <col min="13808" max="13808" width="5.6328125" style="3" customWidth="1"/>
    <col min="13809" max="13809" width="9" style="3" customWidth="1"/>
    <col min="13810" max="13810" width="5.6328125" style="3" customWidth="1"/>
    <col min="13811" max="13811" width="9" style="3" customWidth="1"/>
    <col min="13812" max="13812" width="8.90625" style="3" customWidth="1"/>
    <col min="13813" max="13813" width="0.90625" style="3" customWidth="1"/>
    <col min="13814" max="13814" width="4.453125" style="3" customWidth="1"/>
    <col min="13815" max="13815" width="8.90625" style="3" customWidth="1"/>
    <col min="13816" max="13816" width="11.08984375" style="3" customWidth="1"/>
    <col min="13817" max="13817" width="0.90625" style="3" customWidth="1"/>
    <col min="13818" max="13818" width="4.6328125" style="3" customWidth="1"/>
    <col min="13819" max="13819" width="22.6328125" style="3" customWidth="1"/>
    <col min="13820" max="13820" width="8.90625" style="3" customWidth="1"/>
    <col min="13821" max="14039" width="9" style="3"/>
    <col min="14040" max="14040" width="5.7265625" style="3" customWidth="1"/>
    <col min="14041" max="14041" width="29.6328125" style="3" customWidth="1"/>
    <col min="14042" max="14042" width="32.26953125" style="3" customWidth="1"/>
    <col min="14043" max="14043" width="10.26953125" style="3" customWidth="1"/>
    <col min="14044" max="14044" width="5.7265625" style="3" customWidth="1"/>
    <col min="14045" max="14045" width="13.6328125" style="3" customWidth="1"/>
    <col min="14046" max="14046" width="14.6328125" style="3" customWidth="1"/>
    <col min="14047" max="14047" width="5.08984375" style="3" customWidth="1"/>
    <col min="14048" max="14048" width="12.6328125" style="3" customWidth="1"/>
    <col min="14049" max="14049" width="1.6328125" style="3" customWidth="1"/>
    <col min="14050" max="14050" width="11.7265625" style="3" customWidth="1"/>
    <col min="14051" max="14051" width="13" style="3" customWidth="1"/>
    <col min="14052" max="14055" width="11.7265625" style="3" customWidth="1"/>
    <col min="14056" max="14056" width="10.453125" style="3" customWidth="1"/>
    <col min="14057" max="14057" width="0.90625" style="3" customWidth="1"/>
    <col min="14058" max="14058" width="5.6328125" style="3" customWidth="1"/>
    <col min="14059" max="14059" width="9" style="3" customWidth="1"/>
    <col min="14060" max="14060" width="5.6328125" style="3" customWidth="1"/>
    <col min="14061" max="14061" width="9" style="3" customWidth="1"/>
    <col min="14062" max="14062" width="5.6328125" style="3" customWidth="1"/>
    <col min="14063" max="14063" width="9" style="3" customWidth="1"/>
    <col min="14064" max="14064" width="5.6328125" style="3" customWidth="1"/>
    <col min="14065" max="14065" width="9" style="3" customWidth="1"/>
    <col min="14066" max="14066" width="5.6328125" style="3" customWidth="1"/>
    <col min="14067" max="14067" width="9" style="3" customWidth="1"/>
    <col min="14068" max="14068" width="8.90625" style="3" customWidth="1"/>
    <col min="14069" max="14069" width="0.90625" style="3" customWidth="1"/>
    <col min="14070" max="14070" width="4.453125" style="3" customWidth="1"/>
    <col min="14071" max="14071" width="8.90625" style="3" customWidth="1"/>
    <col min="14072" max="14072" width="11.08984375" style="3" customWidth="1"/>
    <col min="14073" max="14073" width="0.90625" style="3" customWidth="1"/>
    <col min="14074" max="14074" width="4.6328125" style="3" customWidth="1"/>
    <col min="14075" max="14075" width="22.6328125" style="3" customWidth="1"/>
    <col min="14076" max="14076" width="8.90625" style="3" customWidth="1"/>
    <col min="14077" max="14295" width="9" style="3"/>
    <col min="14296" max="14296" width="5.7265625" style="3" customWidth="1"/>
    <col min="14297" max="14297" width="29.6328125" style="3" customWidth="1"/>
    <col min="14298" max="14298" width="32.26953125" style="3" customWidth="1"/>
    <col min="14299" max="14299" width="10.26953125" style="3" customWidth="1"/>
    <col min="14300" max="14300" width="5.7265625" style="3" customWidth="1"/>
    <col min="14301" max="14301" width="13.6328125" style="3" customWidth="1"/>
    <col min="14302" max="14302" width="14.6328125" style="3" customWidth="1"/>
    <col min="14303" max="14303" width="5.08984375" style="3" customWidth="1"/>
    <col min="14304" max="14304" width="12.6328125" style="3" customWidth="1"/>
    <col min="14305" max="14305" width="1.6328125" style="3" customWidth="1"/>
    <col min="14306" max="14306" width="11.7265625" style="3" customWidth="1"/>
    <col min="14307" max="14307" width="13" style="3" customWidth="1"/>
    <col min="14308" max="14311" width="11.7265625" style="3" customWidth="1"/>
    <col min="14312" max="14312" width="10.453125" style="3" customWidth="1"/>
    <col min="14313" max="14313" width="0.90625" style="3" customWidth="1"/>
    <col min="14314" max="14314" width="5.6328125" style="3" customWidth="1"/>
    <col min="14315" max="14315" width="9" style="3" customWidth="1"/>
    <col min="14316" max="14316" width="5.6328125" style="3" customWidth="1"/>
    <col min="14317" max="14317" width="9" style="3" customWidth="1"/>
    <col min="14318" max="14318" width="5.6328125" style="3" customWidth="1"/>
    <col min="14319" max="14319" width="9" style="3" customWidth="1"/>
    <col min="14320" max="14320" width="5.6328125" style="3" customWidth="1"/>
    <col min="14321" max="14321" width="9" style="3" customWidth="1"/>
    <col min="14322" max="14322" width="5.6328125" style="3" customWidth="1"/>
    <col min="14323" max="14323" width="9" style="3" customWidth="1"/>
    <col min="14324" max="14324" width="8.90625" style="3" customWidth="1"/>
    <col min="14325" max="14325" width="0.90625" style="3" customWidth="1"/>
    <col min="14326" max="14326" width="4.453125" style="3" customWidth="1"/>
    <col min="14327" max="14327" width="8.90625" style="3" customWidth="1"/>
    <col min="14328" max="14328" width="11.08984375" style="3" customWidth="1"/>
    <col min="14329" max="14329" width="0.90625" style="3" customWidth="1"/>
    <col min="14330" max="14330" width="4.6328125" style="3" customWidth="1"/>
    <col min="14331" max="14331" width="22.6328125" style="3" customWidth="1"/>
    <col min="14332" max="14332" width="8.90625" style="3" customWidth="1"/>
    <col min="14333" max="14551" width="9" style="3"/>
    <col min="14552" max="14552" width="5.7265625" style="3" customWidth="1"/>
    <col min="14553" max="14553" width="29.6328125" style="3" customWidth="1"/>
    <col min="14554" max="14554" width="32.26953125" style="3" customWidth="1"/>
    <col min="14555" max="14555" width="10.26953125" style="3" customWidth="1"/>
    <col min="14556" max="14556" width="5.7265625" style="3" customWidth="1"/>
    <col min="14557" max="14557" width="13.6328125" style="3" customWidth="1"/>
    <col min="14558" max="14558" width="14.6328125" style="3" customWidth="1"/>
    <col min="14559" max="14559" width="5.08984375" style="3" customWidth="1"/>
    <col min="14560" max="14560" width="12.6328125" style="3" customWidth="1"/>
    <col min="14561" max="14561" width="1.6328125" style="3" customWidth="1"/>
    <col min="14562" max="14562" width="11.7265625" style="3" customWidth="1"/>
    <col min="14563" max="14563" width="13" style="3" customWidth="1"/>
    <col min="14564" max="14567" width="11.7265625" style="3" customWidth="1"/>
    <col min="14568" max="14568" width="10.453125" style="3" customWidth="1"/>
    <col min="14569" max="14569" width="0.90625" style="3" customWidth="1"/>
    <col min="14570" max="14570" width="5.6328125" style="3" customWidth="1"/>
    <col min="14571" max="14571" width="9" style="3" customWidth="1"/>
    <col min="14572" max="14572" width="5.6328125" style="3" customWidth="1"/>
    <col min="14573" max="14573" width="9" style="3" customWidth="1"/>
    <col min="14574" max="14574" width="5.6328125" style="3" customWidth="1"/>
    <col min="14575" max="14575" width="9" style="3" customWidth="1"/>
    <col min="14576" max="14576" width="5.6328125" style="3" customWidth="1"/>
    <col min="14577" max="14577" width="9" style="3" customWidth="1"/>
    <col min="14578" max="14578" width="5.6328125" style="3" customWidth="1"/>
    <col min="14579" max="14579" width="9" style="3" customWidth="1"/>
    <col min="14580" max="14580" width="8.90625" style="3" customWidth="1"/>
    <col min="14581" max="14581" width="0.90625" style="3" customWidth="1"/>
    <col min="14582" max="14582" width="4.453125" style="3" customWidth="1"/>
    <col min="14583" max="14583" width="8.90625" style="3" customWidth="1"/>
    <col min="14584" max="14584" width="11.08984375" style="3" customWidth="1"/>
    <col min="14585" max="14585" width="0.90625" style="3" customWidth="1"/>
    <col min="14586" max="14586" width="4.6328125" style="3" customWidth="1"/>
    <col min="14587" max="14587" width="22.6328125" style="3" customWidth="1"/>
    <col min="14588" max="14588" width="8.90625" style="3" customWidth="1"/>
    <col min="14589" max="14807" width="9" style="3"/>
    <col min="14808" max="14808" width="5.7265625" style="3" customWidth="1"/>
    <col min="14809" max="14809" width="29.6328125" style="3" customWidth="1"/>
    <col min="14810" max="14810" width="32.26953125" style="3" customWidth="1"/>
    <col min="14811" max="14811" width="10.26953125" style="3" customWidth="1"/>
    <col min="14812" max="14812" width="5.7265625" style="3" customWidth="1"/>
    <col min="14813" max="14813" width="13.6328125" style="3" customWidth="1"/>
    <col min="14814" max="14814" width="14.6328125" style="3" customWidth="1"/>
    <col min="14815" max="14815" width="5.08984375" style="3" customWidth="1"/>
    <col min="14816" max="14816" width="12.6328125" style="3" customWidth="1"/>
    <col min="14817" max="14817" width="1.6328125" style="3" customWidth="1"/>
    <col min="14818" max="14818" width="11.7265625" style="3" customWidth="1"/>
    <col min="14819" max="14819" width="13" style="3" customWidth="1"/>
    <col min="14820" max="14823" width="11.7265625" style="3" customWidth="1"/>
    <col min="14824" max="14824" width="10.453125" style="3" customWidth="1"/>
    <col min="14825" max="14825" width="0.90625" style="3" customWidth="1"/>
    <col min="14826" max="14826" width="5.6328125" style="3" customWidth="1"/>
    <col min="14827" max="14827" width="9" style="3" customWidth="1"/>
    <col min="14828" max="14828" width="5.6328125" style="3" customWidth="1"/>
    <col min="14829" max="14829" width="9" style="3" customWidth="1"/>
    <col min="14830" max="14830" width="5.6328125" style="3" customWidth="1"/>
    <col min="14831" max="14831" width="9" style="3" customWidth="1"/>
    <col min="14832" max="14832" width="5.6328125" style="3" customWidth="1"/>
    <col min="14833" max="14833" width="9" style="3" customWidth="1"/>
    <col min="14834" max="14834" width="5.6328125" style="3" customWidth="1"/>
    <col min="14835" max="14835" width="9" style="3" customWidth="1"/>
    <col min="14836" max="14836" width="8.90625" style="3" customWidth="1"/>
    <col min="14837" max="14837" width="0.90625" style="3" customWidth="1"/>
    <col min="14838" max="14838" width="4.453125" style="3" customWidth="1"/>
    <col min="14839" max="14839" width="8.90625" style="3" customWidth="1"/>
    <col min="14840" max="14840" width="11.08984375" style="3" customWidth="1"/>
    <col min="14841" max="14841" width="0.90625" style="3" customWidth="1"/>
    <col min="14842" max="14842" width="4.6328125" style="3" customWidth="1"/>
    <col min="14843" max="14843" width="22.6328125" style="3" customWidth="1"/>
    <col min="14844" max="14844" width="8.90625" style="3" customWidth="1"/>
    <col min="14845" max="15063" width="9" style="3"/>
    <col min="15064" max="15064" width="5.7265625" style="3" customWidth="1"/>
    <col min="15065" max="15065" width="29.6328125" style="3" customWidth="1"/>
    <col min="15066" max="15066" width="32.26953125" style="3" customWidth="1"/>
    <col min="15067" max="15067" width="10.26953125" style="3" customWidth="1"/>
    <col min="15068" max="15068" width="5.7265625" style="3" customWidth="1"/>
    <col min="15069" max="15069" width="13.6328125" style="3" customWidth="1"/>
    <col min="15070" max="15070" width="14.6328125" style="3" customWidth="1"/>
    <col min="15071" max="15071" width="5.08984375" style="3" customWidth="1"/>
    <col min="15072" max="15072" width="12.6328125" style="3" customWidth="1"/>
    <col min="15073" max="15073" width="1.6328125" style="3" customWidth="1"/>
    <col min="15074" max="15074" width="11.7265625" style="3" customWidth="1"/>
    <col min="15075" max="15075" width="13" style="3" customWidth="1"/>
    <col min="15076" max="15079" width="11.7265625" style="3" customWidth="1"/>
    <col min="15080" max="15080" width="10.453125" style="3" customWidth="1"/>
    <col min="15081" max="15081" width="0.90625" style="3" customWidth="1"/>
    <col min="15082" max="15082" width="5.6328125" style="3" customWidth="1"/>
    <col min="15083" max="15083" width="9" style="3" customWidth="1"/>
    <col min="15084" max="15084" width="5.6328125" style="3" customWidth="1"/>
    <col min="15085" max="15085" width="9" style="3" customWidth="1"/>
    <col min="15086" max="15086" width="5.6328125" style="3" customWidth="1"/>
    <col min="15087" max="15087" width="9" style="3" customWidth="1"/>
    <col min="15088" max="15088" width="5.6328125" style="3" customWidth="1"/>
    <col min="15089" max="15089" width="9" style="3" customWidth="1"/>
    <col min="15090" max="15090" width="5.6328125" style="3" customWidth="1"/>
    <col min="15091" max="15091" width="9" style="3" customWidth="1"/>
    <col min="15092" max="15092" width="8.90625" style="3" customWidth="1"/>
    <col min="15093" max="15093" width="0.90625" style="3" customWidth="1"/>
    <col min="15094" max="15094" width="4.453125" style="3" customWidth="1"/>
    <col min="15095" max="15095" width="8.90625" style="3" customWidth="1"/>
    <col min="15096" max="15096" width="11.08984375" style="3" customWidth="1"/>
    <col min="15097" max="15097" width="0.90625" style="3" customWidth="1"/>
    <col min="15098" max="15098" width="4.6328125" style="3" customWidth="1"/>
    <col min="15099" max="15099" width="22.6328125" style="3" customWidth="1"/>
    <col min="15100" max="15100" width="8.90625" style="3" customWidth="1"/>
    <col min="15101" max="15319" width="9" style="3"/>
    <col min="15320" max="15320" width="5.7265625" style="3" customWidth="1"/>
    <col min="15321" max="15321" width="29.6328125" style="3" customWidth="1"/>
    <col min="15322" max="15322" width="32.26953125" style="3" customWidth="1"/>
    <col min="15323" max="15323" width="10.26953125" style="3" customWidth="1"/>
    <col min="15324" max="15324" width="5.7265625" style="3" customWidth="1"/>
    <col min="15325" max="15325" width="13.6328125" style="3" customWidth="1"/>
    <col min="15326" max="15326" width="14.6328125" style="3" customWidth="1"/>
    <col min="15327" max="15327" width="5.08984375" style="3" customWidth="1"/>
    <col min="15328" max="15328" width="12.6328125" style="3" customWidth="1"/>
    <col min="15329" max="15329" width="1.6328125" style="3" customWidth="1"/>
    <col min="15330" max="15330" width="11.7265625" style="3" customWidth="1"/>
    <col min="15331" max="15331" width="13" style="3" customWidth="1"/>
    <col min="15332" max="15335" width="11.7265625" style="3" customWidth="1"/>
    <col min="15336" max="15336" width="10.453125" style="3" customWidth="1"/>
    <col min="15337" max="15337" width="0.90625" style="3" customWidth="1"/>
    <col min="15338" max="15338" width="5.6328125" style="3" customWidth="1"/>
    <col min="15339" max="15339" width="9" style="3" customWidth="1"/>
    <col min="15340" max="15340" width="5.6328125" style="3" customWidth="1"/>
    <col min="15341" max="15341" width="9" style="3" customWidth="1"/>
    <col min="15342" max="15342" width="5.6328125" style="3" customWidth="1"/>
    <col min="15343" max="15343" width="9" style="3" customWidth="1"/>
    <col min="15344" max="15344" width="5.6328125" style="3" customWidth="1"/>
    <col min="15345" max="15345" width="9" style="3" customWidth="1"/>
    <col min="15346" max="15346" width="5.6328125" style="3" customWidth="1"/>
    <col min="15347" max="15347" width="9" style="3" customWidth="1"/>
    <col min="15348" max="15348" width="8.90625" style="3" customWidth="1"/>
    <col min="15349" max="15349" width="0.90625" style="3" customWidth="1"/>
    <col min="15350" max="15350" width="4.453125" style="3" customWidth="1"/>
    <col min="15351" max="15351" width="8.90625" style="3" customWidth="1"/>
    <col min="15352" max="15352" width="11.08984375" style="3" customWidth="1"/>
    <col min="15353" max="15353" width="0.90625" style="3" customWidth="1"/>
    <col min="15354" max="15354" width="4.6328125" style="3" customWidth="1"/>
    <col min="15355" max="15355" width="22.6328125" style="3" customWidth="1"/>
    <col min="15356" max="15356" width="8.90625" style="3" customWidth="1"/>
    <col min="15357" max="15575" width="9" style="3"/>
    <col min="15576" max="15576" width="5.7265625" style="3" customWidth="1"/>
    <col min="15577" max="15577" width="29.6328125" style="3" customWidth="1"/>
    <col min="15578" max="15578" width="32.26953125" style="3" customWidth="1"/>
    <col min="15579" max="15579" width="10.26953125" style="3" customWidth="1"/>
    <col min="15580" max="15580" width="5.7265625" style="3" customWidth="1"/>
    <col min="15581" max="15581" width="13.6328125" style="3" customWidth="1"/>
    <col min="15582" max="15582" width="14.6328125" style="3" customWidth="1"/>
    <col min="15583" max="15583" width="5.08984375" style="3" customWidth="1"/>
    <col min="15584" max="15584" width="12.6328125" style="3" customWidth="1"/>
    <col min="15585" max="15585" width="1.6328125" style="3" customWidth="1"/>
    <col min="15586" max="15586" width="11.7265625" style="3" customWidth="1"/>
    <col min="15587" max="15587" width="13" style="3" customWidth="1"/>
    <col min="15588" max="15591" width="11.7265625" style="3" customWidth="1"/>
    <col min="15592" max="15592" width="10.453125" style="3" customWidth="1"/>
    <col min="15593" max="15593" width="0.90625" style="3" customWidth="1"/>
    <col min="15594" max="15594" width="5.6328125" style="3" customWidth="1"/>
    <col min="15595" max="15595" width="9" style="3" customWidth="1"/>
    <col min="15596" max="15596" width="5.6328125" style="3" customWidth="1"/>
    <col min="15597" max="15597" width="9" style="3" customWidth="1"/>
    <col min="15598" max="15598" width="5.6328125" style="3" customWidth="1"/>
    <col min="15599" max="15599" width="9" style="3" customWidth="1"/>
    <col min="15600" max="15600" width="5.6328125" style="3" customWidth="1"/>
    <col min="15601" max="15601" width="9" style="3" customWidth="1"/>
    <col min="15602" max="15602" width="5.6328125" style="3" customWidth="1"/>
    <col min="15603" max="15603" width="9" style="3" customWidth="1"/>
    <col min="15604" max="15604" width="8.90625" style="3" customWidth="1"/>
    <col min="15605" max="15605" width="0.90625" style="3" customWidth="1"/>
    <col min="15606" max="15606" width="4.453125" style="3" customWidth="1"/>
    <col min="15607" max="15607" width="8.90625" style="3" customWidth="1"/>
    <col min="15608" max="15608" width="11.08984375" style="3" customWidth="1"/>
    <col min="15609" max="15609" width="0.90625" style="3" customWidth="1"/>
    <col min="15610" max="15610" width="4.6328125" style="3" customWidth="1"/>
    <col min="15611" max="15611" width="22.6328125" style="3" customWidth="1"/>
    <col min="15612" max="15612" width="8.90625" style="3" customWidth="1"/>
    <col min="15613" max="15831" width="9" style="3"/>
    <col min="15832" max="15832" width="5.7265625" style="3" customWidth="1"/>
    <col min="15833" max="15833" width="29.6328125" style="3" customWidth="1"/>
    <col min="15834" max="15834" width="32.26953125" style="3" customWidth="1"/>
    <col min="15835" max="15835" width="10.26953125" style="3" customWidth="1"/>
    <col min="15836" max="15836" width="5.7265625" style="3" customWidth="1"/>
    <col min="15837" max="15837" width="13.6328125" style="3" customWidth="1"/>
    <col min="15838" max="15838" width="14.6328125" style="3" customWidth="1"/>
    <col min="15839" max="15839" width="5.08984375" style="3" customWidth="1"/>
    <col min="15840" max="15840" width="12.6328125" style="3" customWidth="1"/>
    <col min="15841" max="15841" width="1.6328125" style="3" customWidth="1"/>
    <col min="15842" max="15842" width="11.7265625" style="3" customWidth="1"/>
    <col min="15843" max="15843" width="13" style="3" customWidth="1"/>
    <col min="15844" max="15847" width="11.7265625" style="3" customWidth="1"/>
    <col min="15848" max="15848" width="10.453125" style="3" customWidth="1"/>
    <col min="15849" max="15849" width="0.90625" style="3" customWidth="1"/>
    <col min="15850" max="15850" width="5.6328125" style="3" customWidth="1"/>
    <col min="15851" max="15851" width="9" style="3" customWidth="1"/>
    <col min="15852" max="15852" width="5.6328125" style="3" customWidth="1"/>
    <col min="15853" max="15853" width="9" style="3" customWidth="1"/>
    <col min="15854" max="15854" width="5.6328125" style="3" customWidth="1"/>
    <col min="15855" max="15855" width="9" style="3" customWidth="1"/>
    <col min="15856" max="15856" width="5.6328125" style="3" customWidth="1"/>
    <col min="15857" max="15857" width="9" style="3" customWidth="1"/>
    <col min="15858" max="15858" width="5.6328125" style="3" customWidth="1"/>
    <col min="15859" max="15859" width="9" style="3" customWidth="1"/>
    <col min="15860" max="15860" width="8.90625" style="3" customWidth="1"/>
    <col min="15861" max="15861" width="0.90625" style="3" customWidth="1"/>
    <col min="15862" max="15862" width="4.453125" style="3" customWidth="1"/>
    <col min="15863" max="15863" width="8.90625" style="3" customWidth="1"/>
    <col min="15864" max="15864" width="11.08984375" style="3" customWidth="1"/>
    <col min="15865" max="15865" width="0.90625" style="3" customWidth="1"/>
    <col min="15866" max="15866" width="4.6328125" style="3" customWidth="1"/>
    <col min="15867" max="15867" width="22.6328125" style="3" customWidth="1"/>
    <col min="15868" max="15868" width="8.90625" style="3" customWidth="1"/>
    <col min="15869" max="16087" width="9" style="3"/>
    <col min="16088" max="16088" width="5.7265625" style="3" customWidth="1"/>
    <col min="16089" max="16089" width="29.6328125" style="3" customWidth="1"/>
    <col min="16090" max="16090" width="32.26953125" style="3" customWidth="1"/>
    <col min="16091" max="16091" width="10.26953125" style="3" customWidth="1"/>
    <col min="16092" max="16092" width="5.7265625" style="3" customWidth="1"/>
    <col min="16093" max="16093" width="13.6328125" style="3" customWidth="1"/>
    <col min="16094" max="16094" width="14.6328125" style="3" customWidth="1"/>
    <col min="16095" max="16095" width="5.08984375" style="3" customWidth="1"/>
    <col min="16096" max="16096" width="12.6328125" style="3" customWidth="1"/>
    <col min="16097" max="16097" width="1.6328125" style="3" customWidth="1"/>
    <col min="16098" max="16098" width="11.7265625" style="3" customWidth="1"/>
    <col min="16099" max="16099" width="13" style="3" customWidth="1"/>
    <col min="16100" max="16103" width="11.7265625" style="3" customWidth="1"/>
    <col min="16104" max="16104" width="10.453125" style="3" customWidth="1"/>
    <col min="16105" max="16105" width="0.90625" style="3" customWidth="1"/>
    <col min="16106" max="16106" width="5.6328125" style="3" customWidth="1"/>
    <col min="16107" max="16107" width="9" style="3" customWidth="1"/>
    <col min="16108" max="16108" width="5.6328125" style="3" customWidth="1"/>
    <col min="16109" max="16109" width="9" style="3" customWidth="1"/>
    <col min="16110" max="16110" width="5.6328125" style="3" customWidth="1"/>
    <col min="16111" max="16111" width="9" style="3" customWidth="1"/>
    <col min="16112" max="16112" width="5.6328125" style="3" customWidth="1"/>
    <col min="16113" max="16113" width="9" style="3" customWidth="1"/>
    <col min="16114" max="16114" width="5.6328125" style="3" customWidth="1"/>
    <col min="16115" max="16115" width="9" style="3" customWidth="1"/>
    <col min="16116" max="16116" width="8.90625" style="3" customWidth="1"/>
    <col min="16117" max="16117" width="0.90625" style="3" customWidth="1"/>
    <col min="16118" max="16118" width="4.453125" style="3" customWidth="1"/>
    <col min="16119" max="16119" width="8.90625" style="3" customWidth="1"/>
    <col min="16120" max="16120" width="11.08984375" style="3" customWidth="1"/>
    <col min="16121" max="16121" width="0.90625" style="3" customWidth="1"/>
    <col min="16122" max="16122" width="4.6328125" style="3" customWidth="1"/>
    <col min="16123" max="16123" width="22.6328125" style="3" customWidth="1"/>
    <col min="16124" max="16124" width="8.90625" style="3" customWidth="1"/>
    <col min="16125" max="16343" width="9" style="3"/>
    <col min="16344"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'中項目(電気) '!I116+1</f>
        <v>108</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83"/>
      <c r="B5" s="143"/>
      <c r="C5" s="104"/>
      <c r="D5" s="68"/>
      <c r="E5" s="69"/>
      <c r="F5" s="115"/>
      <c r="G5" s="70"/>
      <c r="H5" s="71"/>
      <c r="I5" s="72"/>
    </row>
    <row r="6" spans="1:9" s="38" customFormat="1" ht="13.5" customHeight="1">
      <c r="A6" s="59" t="s">
        <v>1014</v>
      </c>
      <c r="B6" s="109" t="s">
        <v>1015</v>
      </c>
      <c r="C6" s="109"/>
      <c r="D6" s="76"/>
      <c r="E6" s="61"/>
      <c r="F6" s="110"/>
      <c r="G6" s="77"/>
      <c r="H6" s="78"/>
      <c r="I6" s="79"/>
    </row>
    <row r="7" spans="1:9" s="118" customFormat="1" ht="13.5" customHeight="1">
      <c r="A7" s="111"/>
      <c r="B7" s="112"/>
      <c r="C7" s="112"/>
      <c r="D7" s="113"/>
      <c r="E7" s="114"/>
      <c r="F7" s="115"/>
      <c r="G7" s="70"/>
      <c r="H7" s="175"/>
      <c r="I7" s="117"/>
    </row>
    <row r="8" spans="1:9" s="38" customFormat="1" ht="13.5" customHeight="1">
      <c r="A8" s="59"/>
      <c r="B8" s="109" t="s">
        <v>1046</v>
      </c>
      <c r="C8" s="109"/>
      <c r="D8" s="76"/>
      <c r="E8" s="61"/>
      <c r="F8" s="110"/>
      <c r="G8" s="77"/>
      <c r="H8" s="176"/>
      <c r="I8" s="79"/>
    </row>
    <row r="9" spans="1:9" s="118" customFormat="1" ht="13.5" customHeight="1">
      <c r="A9" s="111"/>
      <c r="B9" s="177"/>
      <c r="C9" s="177"/>
      <c r="D9" s="113"/>
      <c r="E9" s="114"/>
      <c r="F9" s="115"/>
      <c r="G9" s="70"/>
      <c r="H9" s="175"/>
      <c r="I9" s="117"/>
    </row>
    <row r="10" spans="1:9" s="38" customFormat="1" ht="13.5" customHeight="1">
      <c r="A10" s="59"/>
      <c r="B10" s="141" t="s">
        <v>1047</v>
      </c>
      <c r="C10" s="141" t="s">
        <v>1048</v>
      </c>
      <c r="D10" s="76">
        <v>3</v>
      </c>
      <c r="E10" s="61" t="s">
        <v>1049</v>
      </c>
      <c r="F10" s="110"/>
      <c r="G10" s="77"/>
      <c r="H10" s="176"/>
      <c r="I10" s="124"/>
    </row>
    <row r="11" spans="1:9" s="118" customFormat="1" ht="13.5" customHeight="1">
      <c r="A11" s="111"/>
      <c r="B11" s="177"/>
      <c r="C11" s="177"/>
      <c r="D11" s="113"/>
      <c r="E11" s="114"/>
      <c r="F11" s="115"/>
      <c r="G11" s="70"/>
      <c r="H11" s="175"/>
      <c r="I11" s="117"/>
    </row>
    <row r="12" spans="1:9" s="38" customFormat="1" ht="13.5" customHeight="1">
      <c r="A12" s="59"/>
      <c r="B12" s="141" t="s">
        <v>1050</v>
      </c>
      <c r="C12" s="141" t="s">
        <v>1051</v>
      </c>
      <c r="D12" s="76">
        <v>3</v>
      </c>
      <c r="E12" s="61" t="s">
        <v>1049</v>
      </c>
      <c r="F12" s="110"/>
      <c r="G12" s="77"/>
      <c r="H12" s="176"/>
      <c r="I12" s="124"/>
    </row>
    <row r="13" spans="1:9" s="118" customFormat="1" ht="13.5" customHeight="1">
      <c r="A13" s="111"/>
      <c r="B13" s="177"/>
      <c r="C13" s="177"/>
      <c r="D13" s="113"/>
      <c r="E13" s="114"/>
      <c r="F13" s="115"/>
      <c r="G13" s="70"/>
      <c r="H13" s="175"/>
      <c r="I13" s="117"/>
    </row>
    <row r="14" spans="1:9" s="38" customFormat="1" ht="13.5" customHeight="1">
      <c r="A14" s="59"/>
      <c r="B14" s="141" t="s">
        <v>1052</v>
      </c>
      <c r="C14" s="141"/>
      <c r="D14" s="76">
        <v>1</v>
      </c>
      <c r="E14" s="61" t="s">
        <v>1053</v>
      </c>
      <c r="F14" s="110"/>
      <c r="G14" s="77"/>
      <c r="H14" s="176"/>
      <c r="I14" s="124"/>
    </row>
    <row r="15" spans="1:9" s="118" customFormat="1" ht="13.5" customHeight="1">
      <c r="A15" s="111"/>
      <c r="B15" s="177"/>
      <c r="C15" s="177"/>
      <c r="D15" s="113"/>
      <c r="E15" s="114"/>
      <c r="F15" s="115"/>
      <c r="G15" s="70"/>
      <c r="H15" s="175"/>
      <c r="I15" s="117"/>
    </row>
    <row r="16" spans="1:9" s="38" customFormat="1" ht="13.5" customHeight="1">
      <c r="A16" s="59"/>
      <c r="B16" s="141" t="s">
        <v>1054</v>
      </c>
      <c r="C16" s="141"/>
      <c r="D16" s="76">
        <v>1</v>
      </c>
      <c r="E16" s="61" t="s">
        <v>1055</v>
      </c>
      <c r="F16" s="110"/>
      <c r="G16" s="77"/>
      <c r="H16" s="176"/>
      <c r="I16" s="124"/>
    </row>
    <row r="17" spans="1:9" s="118" customFormat="1" ht="13.5" customHeight="1">
      <c r="A17" s="111"/>
      <c r="B17" s="177"/>
      <c r="C17" s="177"/>
      <c r="D17" s="113"/>
      <c r="E17" s="114"/>
      <c r="F17" s="115"/>
      <c r="G17" s="70"/>
      <c r="H17" s="175"/>
      <c r="I17" s="117"/>
    </row>
    <row r="18" spans="1:9" s="38" customFormat="1" ht="13.5" customHeight="1">
      <c r="A18" s="59"/>
      <c r="B18" s="141" t="s">
        <v>1056</v>
      </c>
      <c r="C18" s="141"/>
      <c r="D18" s="76"/>
      <c r="E18" s="61"/>
      <c r="F18" s="110"/>
      <c r="G18" s="77"/>
      <c r="H18" s="176"/>
      <c r="I18" s="124"/>
    </row>
    <row r="19" spans="1:9" s="118" customFormat="1" ht="13.5" customHeight="1">
      <c r="A19" s="111"/>
      <c r="B19" s="177"/>
      <c r="C19" s="177"/>
      <c r="D19" s="113"/>
      <c r="E19" s="114"/>
      <c r="F19" s="115"/>
      <c r="G19" s="70"/>
      <c r="H19" s="175"/>
      <c r="I19" s="117"/>
    </row>
    <row r="20" spans="1:9" s="38" customFormat="1" ht="13.5" customHeight="1">
      <c r="A20" s="59"/>
      <c r="B20" s="141" t="s">
        <v>1047</v>
      </c>
      <c r="C20" s="141" t="s">
        <v>1048</v>
      </c>
      <c r="D20" s="76">
        <v>3</v>
      </c>
      <c r="E20" s="61" t="s">
        <v>1049</v>
      </c>
      <c r="F20" s="110"/>
      <c r="G20" s="77"/>
      <c r="H20" s="176"/>
      <c r="I20" s="124"/>
    </row>
    <row r="21" spans="1:9" s="118" customFormat="1" ht="13.5" customHeight="1">
      <c r="A21" s="111"/>
      <c r="B21" s="177"/>
      <c r="C21" s="177"/>
      <c r="D21" s="113"/>
      <c r="E21" s="114"/>
      <c r="F21" s="115"/>
      <c r="G21" s="70"/>
      <c r="H21" s="175"/>
      <c r="I21" s="117"/>
    </row>
    <row r="22" spans="1:9" s="38" customFormat="1" ht="13.5" customHeight="1">
      <c r="A22" s="59"/>
      <c r="B22" s="141" t="s">
        <v>1052</v>
      </c>
      <c r="C22" s="141"/>
      <c r="D22" s="76">
        <v>1</v>
      </c>
      <c r="E22" s="61" t="s">
        <v>1053</v>
      </c>
      <c r="F22" s="110"/>
      <c r="G22" s="77"/>
      <c r="H22" s="176"/>
      <c r="I22" s="124"/>
    </row>
    <row r="23" spans="1:9" s="118" customFormat="1" ht="13.5" customHeight="1">
      <c r="A23" s="111"/>
      <c r="B23" s="177"/>
      <c r="C23" s="177"/>
      <c r="D23" s="113"/>
      <c r="E23" s="114"/>
      <c r="F23" s="115"/>
      <c r="G23" s="70"/>
      <c r="H23" s="175"/>
      <c r="I23" s="117"/>
    </row>
    <row r="24" spans="1:9" s="38" customFormat="1" ht="13.5" customHeight="1">
      <c r="A24" s="59"/>
      <c r="B24" s="141"/>
      <c r="C24" s="141"/>
      <c r="D24" s="76"/>
      <c r="E24" s="61"/>
      <c r="F24" s="110"/>
      <c r="G24" s="77"/>
      <c r="H24" s="176"/>
      <c r="I24" s="124"/>
    </row>
    <row r="25" spans="1:9" s="118" customFormat="1" ht="13.5" customHeight="1">
      <c r="A25" s="111"/>
      <c r="B25" s="177"/>
      <c r="C25" s="177"/>
      <c r="D25" s="113"/>
      <c r="E25" s="114"/>
      <c r="F25" s="115"/>
      <c r="G25" s="70"/>
      <c r="H25" s="175"/>
      <c r="I25" s="117"/>
    </row>
    <row r="26" spans="1:9" s="38" customFormat="1" ht="13.5" customHeight="1">
      <c r="A26" s="59"/>
      <c r="B26" s="141"/>
      <c r="C26" s="141"/>
      <c r="D26" s="76"/>
      <c r="E26" s="61"/>
      <c r="F26" s="110"/>
      <c r="G26" s="77"/>
      <c r="H26" s="176"/>
      <c r="I26" s="124"/>
    </row>
    <row r="27" spans="1:9" s="118" customFormat="1" ht="13.5" customHeight="1">
      <c r="A27" s="111"/>
      <c r="B27" s="177"/>
      <c r="C27" s="177"/>
      <c r="D27" s="113"/>
      <c r="E27" s="114"/>
      <c r="F27" s="115"/>
      <c r="G27" s="70"/>
      <c r="H27" s="175"/>
      <c r="I27" s="117"/>
    </row>
    <row r="28" spans="1:9" s="38" customFormat="1" ht="13.5" customHeight="1">
      <c r="A28" s="59"/>
      <c r="B28" s="141"/>
      <c r="C28" s="141"/>
      <c r="D28" s="76"/>
      <c r="E28" s="61"/>
      <c r="F28" s="110"/>
      <c r="G28" s="77"/>
      <c r="H28" s="176"/>
      <c r="I28" s="124"/>
    </row>
    <row r="29" spans="1:9" s="118" customFormat="1" ht="13.5" customHeight="1">
      <c r="A29" s="111"/>
      <c r="B29" s="177"/>
      <c r="C29" s="177"/>
      <c r="D29" s="113"/>
      <c r="E29" s="114"/>
      <c r="F29" s="115"/>
      <c r="G29" s="70"/>
      <c r="H29" s="175"/>
      <c r="I29" s="117"/>
    </row>
    <row r="30" spans="1:9" s="38" customFormat="1" ht="13.5" customHeight="1">
      <c r="A30" s="59"/>
      <c r="B30" s="141"/>
      <c r="C30" s="141"/>
      <c r="D30" s="76"/>
      <c r="E30" s="61"/>
      <c r="F30" s="110"/>
      <c r="G30" s="77"/>
      <c r="H30" s="176"/>
      <c r="I30" s="124"/>
    </row>
    <row r="31" spans="1:9" s="118" customFormat="1" ht="13.5" customHeight="1">
      <c r="A31" s="111"/>
      <c r="B31" s="177"/>
      <c r="C31" s="177"/>
      <c r="D31" s="113"/>
      <c r="E31" s="114"/>
      <c r="F31" s="115"/>
      <c r="G31" s="70"/>
      <c r="H31" s="175"/>
      <c r="I31" s="117"/>
    </row>
    <row r="32" spans="1:9" s="38" customFormat="1" ht="13.5" customHeight="1">
      <c r="A32" s="59"/>
      <c r="B32" s="141"/>
      <c r="C32" s="141"/>
      <c r="D32" s="76"/>
      <c r="E32" s="61"/>
      <c r="F32" s="110"/>
      <c r="G32" s="77"/>
      <c r="H32" s="176"/>
      <c r="I32" s="124"/>
    </row>
    <row r="33" spans="1:9" s="118" customFormat="1" ht="13.5" customHeight="1">
      <c r="A33" s="111"/>
      <c r="B33" s="177"/>
      <c r="C33" s="177"/>
      <c r="D33" s="113"/>
      <c r="E33" s="114"/>
      <c r="F33" s="115"/>
      <c r="G33" s="70"/>
      <c r="H33" s="175"/>
      <c r="I33" s="117"/>
    </row>
    <row r="34" spans="1:9" s="38" customFormat="1" ht="13.5" customHeight="1">
      <c r="A34" s="59"/>
      <c r="B34" s="141"/>
      <c r="C34" s="141"/>
      <c r="D34" s="76"/>
      <c r="E34" s="61"/>
      <c r="F34" s="110"/>
      <c r="G34" s="77"/>
      <c r="H34" s="176"/>
      <c r="I34" s="124"/>
    </row>
    <row r="35" spans="1:9" s="118" customFormat="1" ht="13.5" customHeight="1">
      <c r="A35" s="111"/>
      <c r="B35" s="112"/>
      <c r="C35" s="177"/>
      <c r="D35" s="113"/>
      <c r="E35" s="114"/>
      <c r="F35" s="115"/>
      <c r="G35" s="115"/>
      <c r="H35" s="175"/>
      <c r="I35" s="117"/>
    </row>
    <row r="36" spans="1:9" s="38" customFormat="1" ht="13.5" customHeight="1">
      <c r="A36" s="87"/>
      <c r="B36" s="178" t="s">
        <v>1057</v>
      </c>
      <c r="C36" s="179"/>
      <c r="D36" s="88"/>
      <c r="E36" s="89"/>
      <c r="F36" s="127"/>
      <c r="G36" s="127"/>
      <c r="H36" s="180"/>
      <c r="I36" s="145"/>
    </row>
    <row r="37" spans="1:9" s="118" customFormat="1" ht="13.5" customHeight="1">
      <c r="A37" s="130"/>
      <c r="B37" s="131"/>
      <c r="C37" s="131"/>
      <c r="E37" s="132"/>
      <c r="F37" s="133"/>
      <c r="G37" s="134"/>
    </row>
    <row r="38" spans="1:9" s="38" customFormat="1" ht="13.5" customHeight="1">
      <c r="A38" s="50"/>
      <c r="B38" s="136"/>
      <c r="C38" s="136"/>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109</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182" customFormat="1" ht="13.5" customHeight="1">
      <c r="A43" s="83"/>
      <c r="B43" s="143"/>
      <c r="C43" s="104"/>
      <c r="D43" s="68"/>
      <c r="E43" s="69"/>
      <c r="F43" s="115"/>
      <c r="G43" s="70"/>
      <c r="H43" s="181"/>
      <c r="I43" s="72"/>
    </row>
    <row r="44" spans="1:9" s="182" customFormat="1" ht="13.5" customHeight="1">
      <c r="A44" s="59" t="s">
        <v>1016</v>
      </c>
      <c r="B44" s="109" t="s">
        <v>1017</v>
      </c>
      <c r="C44" s="109"/>
      <c r="D44" s="76"/>
      <c r="E44" s="61"/>
      <c r="F44" s="110"/>
      <c r="G44" s="77"/>
      <c r="H44" s="176"/>
      <c r="I44" s="79"/>
    </row>
    <row r="45" spans="1:9" s="183" customFormat="1" ht="13.5" customHeight="1">
      <c r="A45" s="111"/>
      <c r="B45" s="112"/>
      <c r="C45" s="112"/>
      <c r="D45" s="113"/>
      <c r="E45" s="114"/>
      <c r="F45" s="115"/>
      <c r="G45" s="70"/>
      <c r="H45" s="175"/>
      <c r="I45" s="117"/>
    </row>
    <row r="46" spans="1:9" s="182" customFormat="1" ht="13.5" customHeight="1">
      <c r="A46" s="59"/>
      <c r="B46" s="109" t="s">
        <v>1046</v>
      </c>
      <c r="C46" s="109"/>
      <c r="D46" s="76"/>
      <c r="E46" s="61"/>
      <c r="F46" s="110"/>
      <c r="G46" s="77"/>
      <c r="H46" s="176"/>
      <c r="I46" s="79"/>
    </row>
    <row r="47" spans="1:9" s="118" customFormat="1" ht="13.5" customHeight="1">
      <c r="A47" s="111"/>
      <c r="B47" s="104"/>
      <c r="C47" s="112"/>
      <c r="D47" s="113"/>
      <c r="E47" s="114"/>
      <c r="F47" s="115"/>
      <c r="G47" s="70"/>
      <c r="H47" s="175"/>
      <c r="I47" s="117"/>
    </row>
    <row r="48" spans="1:9" s="38" customFormat="1" ht="13.5" customHeight="1">
      <c r="A48" s="59"/>
      <c r="B48" s="109" t="s">
        <v>1058</v>
      </c>
      <c r="C48" s="109" t="s">
        <v>1539</v>
      </c>
      <c r="D48" s="76">
        <v>1</v>
      </c>
      <c r="E48" s="61" t="s">
        <v>38</v>
      </c>
      <c r="F48" s="110"/>
      <c r="G48" s="77"/>
      <c r="H48" s="176"/>
      <c r="I48" s="124"/>
    </row>
    <row r="49" spans="1:9" s="118" customFormat="1" ht="13.5" customHeight="1">
      <c r="A49" s="111"/>
      <c r="B49" s="104"/>
      <c r="C49" s="112"/>
      <c r="D49" s="113"/>
      <c r="E49" s="114"/>
      <c r="F49" s="115"/>
      <c r="G49" s="70"/>
      <c r="H49" s="175"/>
      <c r="I49" s="117"/>
    </row>
    <row r="50" spans="1:9" s="38" customFormat="1" ht="13.5" customHeight="1">
      <c r="A50" s="59"/>
      <c r="B50" s="109" t="s">
        <v>1059</v>
      </c>
      <c r="C50" s="109" t="s">
        <v>1060</v>
      </c>
      <c r="D50" s="76">
        <v>1</v>
      </c>
      <c r="E50" s="61" t="s">
        <v>1053</v>
      </c>
      <c r="F50" s="110"/>
      <c r="G50" s="77"/>
      <c r="H50" s="176"/>
      <c r="I50" s="124"/>
    </row>
    <row r="51" spans="1:9" s="118" customFormat="1" ht="13.5" customHeight="1">
      <c r="A51" s="111"/>
      <c r="B51" s="104"/>
      <c r="C51" s="112"/>
      <c r="D51" s="113"/>
      <c r="E51" s="114"/>
      <c r="F51" s="115"/>
      <c r="G51" s="70"/>
      <c r="H51" s="175"/>
      <c r="I51" s="117"/>
    </row>
    <row r="52" spans="1:9" s="38" customFormat="1" ht="13.5" customHeight="1">
      <c r="A52" s="59"/>
      <c r="B52" s="109" t="s">
        <v>1061</v>
      </c>
      <c r="C52" s="109" t="s">
        <v>1062</v>
      </c>
      <c r="D52" s="76">
        <v>1</v>
      </c>
      <c r="E52" s="61" t="s">
        <v>1053</v>
      </c>
      <c r="F52" s="110"/>
      <c r="G52" s="77"/>
      <c r="H52" s="176"/>
      <c r="I52" s="124"/>
    </row>
    <row r="53" spans="1:9" s="118" customFormat="1" ht="13.5" customHeight="1">
      <c r="A53" s="111"/>
      <c r="B53" s="104"/>
      <c r="C53" s="112"/>
      <c r="D53" s="113"/>
      <c r="E53" s="114"/>
      <c r="F53" s="115"/>
      <c r="G53" s="70"/>
      <c r="H53" s="175"/>
      <c r="I53" s="117"/>
    </row>
    <row r="54" spans="1:9" s="38" customFormat="1" ht="13.5" customHeight="1">
      <c r="A54" s="59"/>
      <c r="B54" s="109" t="s">
        <v>1063</v>
      </c>
      <c r="C54" s="109" t="s">
        <v>1064</v>
      </c>
      <c r="D54" s="76">
        <v>1</v>
      </c>
      <c r="E54" s="61" t="s">
        <v>1053</v>
      </c>
      <c r="F54" s="110"/>
      <c r="G54" s="77"/>
      <c r="H54" s="176"/>
      <c r="I54" s="124"/>
    </row>
    <row r="55" spans="1:9" s="118" customFormat="1" ht="13.5" customHeight="1">
      <c r="A55" s="111"/>
      <c r="B55" s="177"/>
      <c r="C55" s="177"/>
      <c r="D55" s="113"/>
      <c r="E55" s="114"/>
      <c r="F55" s="115"/>
      <c r="G55" s="70"/>
      <c r="H55" s="175"/>
      <c r="I55" s="117"/>
    </row>
    <row r="56" spans="1:9" s="38" customFormat="1" ht="13.5" customHeight="1">
      <c r="A56" s="59"/>
      <c r="B56" s="141" t="s">
        <v>1065</v>
      </c>
      <c r="C56" s="141" t="s">
        <v>1066</v>
      </c>
      <c r="D56" s="76">
        <v>1</v>
      </c>
      <c r="E56" s="61" t="s">
        <v>1053</v>
      </c>
      <c r="F56" s="110"/>
      <c r="G56" s="77"/>
      <c r="H56" s="176"/>
      <c r="I56" s="124"/>
    </row>
    <row r="57" spans="1:9" s="118" customFormat="1" ht="13.5" customHeight="1">
      <c r="A57" s="111"/>
      <c r="B57" s="112"/>
      <c r="C57" s="112"/>
      <c r="D57" s="113"/>
      <c r="E57" s="114"/>
      <c r="F57" s="115"/>
      <c r="G57" s="70"/>
      <c r="H57" s="175"/>
      <c r="I57" s="117"/>
    </row>
    <row r="58" spans="1:9" s="38" customFormat="1" ht="13.5" customHeight="1">
      <c r="A58" s="59"/>
      <c r="B58" s="109" t="s">
        <v>1067</v>
      </c>
      <c r="C58" s="109" t="s">
        <v>1068</v>
      </c>
      <c r="D58" s="76">
        <v>1</v>
      </c>
      <c r="E58" s="61" t="s">
        <v>38</v>
      </c>
      <c r="F58" s="110"/>
      <c r="G58" s="77"/>
      <c r="H58" s="176"/>
      <c r="I58" s="124"/>
    </row>
    <row r="59" spans="1:9" s="118" customFormat="1" ht="13.5" customHeight="1">
      <c r="A59" s="111"/>
      <c r="B59" s="177"/>
      <c r="C59" s="112"/>
      <c r="D59" s="113"/>
      <c r="E59" s="114"/>
      <c r="F59" s="115"/>
      <c r="G59" s="70"/>
      <c r="H59" s="175"/>
      <c r="I59" s="117"/>
    </row>
    <row r="60" spans="1:9" s="38" customFormat="1" ht="13.5" customHeight="1">
      <c r="A60" s="59"/>
      <c r="B60" s="141" t="s">
        <v>1056</v>
      </c>
      <c r="C60" s="109"/>
      <c r="D60" s="76"/>
      <c r="E60" s="61"/>
      <c r="F60" s="110"/>
      <c r="G60" s="77"/>
      <c r="H60" s="176"/>
      <c r="I60" s="124"/>
    </row>
    <row r="61" spans="1:9" s="118" customFormat="1" ht="13.5" customHeight="1">
      <c r="A61" s="111"/>
      <c r="B61" s="112"/>
      <c r="C61" s="112"/>
      <c r="D61" s="113"/>
      <c r="E61" s="114"/>
      <c r="F61" s="115"/>
      <c r="G61" s="70"/>
      <c r="H61" s="175"/>
      <c r="I61" s="117"/>
    </row>
    <row r="62" spans="1:9" s="38" customFormat="1" ht="13.5" customHeight="1">
      <c r="A62" s="59"/>
      <c r="B62" s="109" t="s">
        <v>1059</v>
      </c>
      <c r="C62" s="109" t="s">
        <v>1060</v>
      </c>
      <c r="D62" s="76">
        <v>1</v>
      </c>
      <c r="E62" s="61" t="s">
        <v>1053</v>
      </c>
      <c r="F62" s="110"/>
      <c r="G62" s="77"/>
      <c r="H62" s="176"/>
      <c r="I62" s="124"/>
    </row>
    <row r="63" spans="1:9" s="118" customFormat="1" ht="13.5" customHeight="1">
      <c r="A63" s="111"/>
      <c r="B63" s="112"/>
      <c r="C63" s="112"/>
      <c r="D63" s="113"/>
      <c r="E63" s="114"/>
      <c r="F63" s="115"/>
      <c r="G63" s="70"/>
      <c r="H63" s="175"/>
      <c r="I63" s="117"/>
    </row>
    <row r="64" spans="1:9" s="38" customFormat="1" ht="13.5" customHeight="1">
      <c r="A64" s="59"/>
      <c r="B64" s="109" t="s">
        <v>1063</v>
      </c>
      <c r="C64" s="109" t="s">
        <v>1064</v>
      </c>
      <c r="D64" s="76">
        <v>1</v>
      </c>
      <c r="E64" s="61" t="s">
        <v>1053</v>
      </c>
      <c r="F64" s="110"/>
      <c r="G64" s="77"/>
      <c r="H64" s="176"/>
      <c r="I64" s="124"/>
    </row>
    <row r="65" spans="1:9" s="118" customFormat="1" ht="13.5" customHeight="1">
      <c r="A65" s="111"/>
      <c r="B65" s="177"/>
      <c r="C65" s="177"/>
      <c r="D65" s="113"/>
      <c r="E65" s="114"/>
      <c r="F65" s="115"/>
      <c r="G65" s="70"/>
      <c r="H65" s="175"/>
      <c r="I65" s="117"/>
    </row>
    <row r="66" spans="1:9" s="38" customFormat="1" ht="13.5" customHeight="1">
      <c r="A66" s="59"/>
      <c r="B66" s="141" t="s">
        <v>1065</v>
      </c>
      <c r="C66" s="141" t="s">
        <v>1066</v>
      </c>
      <c r="D66" s="76">
        <v>1</v>
      </c>
      <c r="E66" s="61" t="s">
        <v>1053</v>
      </c>
      <c r="F66" s="110"/>
      <c r="G66" s="77"/>
      <c r="H66" s="176"/>
      <c r="I66" s="124"/>
    </row>
    <row r="67" spans="1:9" s="118" customFormat="1" ht="13.5" customHeight="1">
      <c r="A67" s="111"/>
      <c r="B67" s="112"/>
      <c r="C67" s="112"/>
      <c r="D67" s="113"/>
      <c r="E67" s="114"/>
      <c r="F67" s="115"/>
      <c r="G67" s="70"/>
      <c r="H67" s="175"/>
      <c r="I67" s="117"/>
    </row>
    <row r="68" spans="1:9" s="38" customFormat="1" ht="13.5" customHeight="1">
      <c r="A68" s="59"/>
      <c r="B68" s="109" t="s">
        <v>1069</v>
      </c>
      <c r="C68" s="109" t="s">
        <v>1068</v>
      </c>
      <c r="D68" s="76">
        <v>1</v>
      </c>
      <c r="E68" s="61" t="s">
        <v>38</v>
      </c>
      <c r="F68" s="110"/>
      <c r="G68" s="77"/>
      <c r="H68" s="176"/>
      <c r="I68" s="124"/>
    </row>
    <row r="69" spans="1:9" s="118" customFormat="1" ht="13.5" customHeight="1">
      <c r="A69" s="111"/>
      <c r="B69" s="112"/>
      <c r="C69" s="112"/>
      <c r="D69" s="113"/>
      <c r="E69" s="114"/>
      <c r="F69" s="115"/>
      <c r="G69" s="70"/>
      <c r="H69" s="175"/>
      <c r="I69" s="117"/>
    </row>
    <row r="70" spans="1:9" s="38" customFormat="1" ht="13.5" customHeight="1">
      <c r="A70" s="59"/>
      <c r="B70" s="109"/>
      <c r="C70" s="109"/>
      <c r="D70" s="76"/>
      <c r="E70" s="61"/>
      <c r="F70" s="110"/>
      <c r="G70" s="77"/>
      <c r="H70" s="176"/>
      <c r="I70" s="124"/>
    </row>
    <row r="71" spans="1:9" s="118" customFormat="1" ht="13.5" customHeight="1">
      <c r="A71" s="111"/>
      <c r="B71" s="112"/>
      <c r="C71" s="112"/>
      <c r="D71" s="113"/>
      <c r="E71" s="114"/>
      <c r="F71" s="115"/>
      <c r="G71" s="70"/>
      <c r="H71" s="175"/>
      <c r="I71" s="117"/>
    </row>
    <row r="72" spans="1:9" s="38" customFormat="1" ht="13.5" customHeight="1">
      <c r="A72" s="59"/>
      <c r="B72" s="109"/>
      <c r="C72" s="109"/>
      <c r="D72" s="76"/>
      <c r="E72" s="61"/>
      <c r="F72" s="110"/>
      <c r="G72" s="77"/>
      <c r="H72" s="176"/>
      <c r="I72" s="124"/>
    </row>
    <row r="73" spans="1:9" s="118" customFormat="1" ht="13.5" customHeight="1">
      <c r="A73" s="111"/>
      <c r="B73" s="112"/>
      <c r="C73" s="112"/>
      <c r="D73" s="113"/>
      <c r="E73" s="114"/>
      <c r="F73" s="115"/>
      <c r="G73" s="115"/>
      <c r="H73" s="175"/>
      <c r="I73" s="117"/>
    </row>
    <row r="74" spans="1:9" s="38" customFormat="1" ht="13.5" customHeight="1">
      <c r="A74" s="87"/>
      <c r="B74" s="178" t="s">
        <v>1070</v>
      </c>
      <c r="C74" s="126"/>
      <c r="D74" s="88"/>
      <c r="E74" s="89"/>
      <c r="F74" s="127"/>
      <c r="G74" s="127"/>
      <c r="H74" s="180"/>
      <c r="I74" s="145"/>
    </row>
    <row r="75" spans="1:9" s="118" customFormat="1" ht="13.5" customHeight="1">
      <c r="A75" s="130"/>
      <c r="B75" s="131"/>
      <c r="C75" s="131"/>
      <c r="E75" s="132"/>
      <c r="F75" s="133"/>
      <c r="G75" s="134"/>
    </row>
    <row r="76" spans="1:9" s="38" customFormat="1" ht="13.5" customHeight="1">
      <c r="A76" s="50"/>
      <c r="B76" s="136"/>
      <c r="C76" s="136"/>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110</v>
      </c>
    </row>
    <row r="79" spans="1:9" s="38" customFormat="1" ht="13.5" customHeight="1">
      <c r="A79" s="54"/>
      <c r="B79" s="96"/>
      <c r="C79" s="96"/>
      <c r="D79" s="55"/>
      <c r="E79" s="56"/>
      <c r="F79" s="57"/>
      <c r="G79" s="57"/>
      <c r="H79" s="384"/>
      <c r="I79" s="385"/>
    </row>
    <row r="80" spans="1:9" s="38" customFormat="1" ht="13.5" customHeight="1">
      <c r="A80" s="59" t="s">
        <v>29</v>
      </c>
      <c r="B80" s="100" t="s">
        <v>58</v>
      </c>
      <c r="C80" s="100" t="s">
        <v>59</v>
      </c>
      <c r="D80" s="60" t="s">
        <v>60</v>
      </c>
      <c r="E80" s="61" t="s">
        <v>32</v>
      </c>
      <c r="F80" s="61" t="s">
        <v>61</v>
      </c>
      <c r="G80" s="61" t="s">
        <v>62</v>
      </c>
      <c r="H80" s="386" t="s">
        <v>63</v>
      </c>
      <c r="I80" s="387"/>
    </row>
    <row r="81" spans="1:9" s="38" customFormat="1" ht="13.5" customHeight="1">
      <c r="A81" s="67"/>
      <c r="B81" s="84"/>
      <c r="C81" s="112"/>
      <c r="D81" s="113"/>
      <c r="E81" s="69"/>
      <c r="F81" s="115"/>
      <c r="G81" s="70"/>
      <c r="H81" s="71"/>
      <c r="I81" s="72"/>
    </row>
    <row r="82" spans="1:9" s="38" customFormat="1" ht="13.5" customHeight="1">
      <c r="A82" s="59" t="s">
        <v>1071</v>
      </c>
      <c r="B82" s="171" t="s">
        <v>1072</v>
      </c>
      <c r="C82" s="109"/>
      <c r="D82" s="76"/>
      <c r="E82" s="61"/>
      <c r="F82" s="110"/>
      <c r="G82" s="77"/>
      <c r="H82" s="176"/>
      <c r="I82" s="79"/>
    </row>
    <row r="83" spans="1:9" s="118" customFormat="1" ht="13.5" customHeight="1">
      <c r="A83" s="111"/>
      <c r="B83" s="112"/>
      <c r="C83" s="112"/>
      <c r="D83" s="113"/>
      <c r="E83" s="69"/>
      <c r="F83" s="115"/>
      <c r="G83" s="70"/>
      <c r="H83" s="116"/>
      <c r="I83" s="117"/>
    </row>
    <row r="84" spans="1:9" s="38" customFormat="1" ht="13.5" customHeight="1">
      <c r="A84" s="59"/>
      <c r="B84" s="109" t="s">
        <v>1073</v>
      </c>
      <c r="C84" s="109" t="s">
        <v>1074</v>
      </c>
      <c r="D84" s="76">
        <v>1.85</v>
      </c>
      <c r="E84" s="61" t="s">
        <v>1075</v>
      </c>
      <c r="F84" s="110"/>
      <c r="G84" s="77"/>
      <c r="H84" s="78"/>
      <c r="I84" s="79"/>
    </row>
    <row r="85" spans="1:9" s="118" customFormat="1" ht="13.5" customHeight="1">
      <c r="A85" s="111"/>
      <c r="B85" s="112"/>
      <c r="C85" s="112"/>
      <c r="D85" s="113"/>
      <c r="E85" s="69"/>
      <c r="F85" s="115"/>
      <c r="G85" s="70"/>
      <c r="H85" s="116"/>
      <c r="I85" s="117"/>
    </row>
    <row r="86" spans="1:9" s="38" customFormat="1" ht="13.5" customHeight="1">
      <c r="A86" s="59"/>
      <c r="B86" s="109" t="s">
        <v>1073</v>
      </c>
      <c r="C86" s="109" t="s">
        <v>1076</v>
      </c>
      <c r="D86" s="76">
        <v>0.47</v>
      </c>
      <c r="E86" s="61" t="s">
        <v>1075</v>
      </c>
      <c r="F86" s="110"/>
      <c r="G86" s="77"/>
      <c r="H86" s="78"/>
      <c r="I86" s="124"/>
    </row>
    <row r="87" spans="1:9" s="118" customFormat="1" ht="13.5" customHeight="1">
      <c r="A87" s="111"/>
      <c r="B87" s="112"/>
      <c r="C87" s="112"/>
      <c r="D87" s="113"/>
      <c r="E87" s="69"/>
      <c r="F87" s="115"/>
      <c r="G87" s="70"/>
      <c r="H87" s="116"/>
      <c r="I87" s="117"/>
    </row>
    <row r="88" spans="1:9" s="38" customFormat="1" ht="13.5" customHeight="1">
      <c r="A88" s="59"/>
      <c r="B88" s="109" t="s">
        <v>1073</v>
      </c>
      <c r="C88" s="109" t="s">
        <v>1077</v>
      </c>
      <c r="D88" s="76">
        <v>26.1</v>
      </c>
      <c r="E88" s="61" t="s">
        <v>1078</v>
      </c>
      <c r="F88" s="110"/>
      <c r="G88" s="77"/>
      <c r="H88" s="78"/>
      <c r="I88" s="124"/>
    </row>
    <row r="89" spans="1:9" s="118" customFormat="1" ht="13.5" customHeight="1">
      <c r="A89" s="111"/>
      <c r="B89" s="112"/>
      <c r="C89" s="112"/>
      <c r="D89" s="113"/>
      <c r="E89" s="69"/>
      <c r="F89" s="115"/>
      <c r="G89" s="70"/>
      <c r="H89" s="116"/>
      <c r="I89" s="117"/>
    </row>
    <row r="90" spans="1:9" s="38" customFormat="1" ht="13.5" customHeight="1">
      <c r="A90" s="59"/>
      <c r="B90" s="109" t="s">
        <v>1079</v>
      </c>
      <c r="C90" s="109" t="s">
        <v>1080</v>
      </c>
      <c r="D90" s="76">
        <v>1</v>
      </c>
      <c r="E90" s="61" t="s">
        <v>1003</v>
      </c>
      <c r="F90" s="110"/>
      <c r="G90" s="77"/>
      <c r="H90" s="78"/>
      <c r="I90" s="124"/>
    </row>
    <row r="91" spans="1:9" s="118" customFormat="1" ht="13.5" customHeight="1">
      <c r="A91" s="111"/>
      <c r="B91" s="112"/>
      <c r="C91" s="112"/>
      <c r="D91" s="113"/>
      <c r="E91" s="69"/>
      <c r="F91" s="115"/>
      <c r="G91" s="70"/>
      <c r="H91" s="116"/>
      <c r="I91" s="117"/>
    </row>
    <row r="92" spans="1:9" s="38" customFormat="1" ht="13.5" customHeight="1">
      <c r="A92" s="59"/>
      <c r="B92" s="109" t="s">
        <v>1079</v>
      </c>
      <c r="C92" s="109" t="s">
        <v>1081</v>
      </c>
      <c r="D92" s="76">
        <v>1</v>
      </c>
      <c r="E92" s="61" t="s">
        <v>1003</v>
      </c>
      <c r="F92" s="110"/>
      <c r="G92" s="77"/>
      <c r="H92" s="78"/>
      <c r="I92" s="124"/>
    </row>
    <row r="93" spans="1:9" s="118" customFormat="1" ht="13.5" customHeight="1">
      <c r="A93" s="111"/>
      <c r="B93" s="112"/>
      <c r="C93" s="112"/>
      <c r="D93" s="113"/>
      <c r="E93" s="69"/>
      <c r="F93" s="115"/>
      <c r="G93" s="70"/>
      <c r="H93" s="116"/>
      <c r="I93" s="117"/>
    </row>
    <row r="94" spans="1:9" s="38" customFormat="1" ht="13.5" customHeight="1">
      <c r="A94" s="59"/>
      <c r="B94" s="109" t="s">
        <v>1079</v>
      </c>
      <c r="C94" s="109" t="s">
        <v>1082</v>
      </c>
      <c r="D94" s="76">
        <v>1</v>
      </c>
      <c r="E94" s="61" t="s">
        <v>1003</v>
      </c>
      <c r="F94" s="110"/>
      <c r="G94" s="77"/>
      <c r="H94" s="78"/>
      <c r="I94" s="124"/>
    </row>
    <row r="95" spans="1:9" s="118" customFormat="1" ht="13.5" customHeight="1">
      <c r="A95" s="111"/>
      <c r="B95" s="112"/>
      <c r="C95" s="112"/>
      <c r="D95" s="113"/>
      <c r="E95" s="114"/>
      <c r="F95" s="115"/>
      <c r="G95" s="70"/>
      <c r="H95" s="116"/>
      <c r="I95" s="117"/>
    </row>
    <row r="96" spans="1:9" s="38" customFormat="1" ht="13.5" customHeight="1">
      <c r="A96" s="59"/>
      <c r="B96" s="109" t="s">
        <v>1083</v>
      </c>
      <c r="C96" s="109" t="s">
        <v>1074</v>
      </c>
      <c r="D96" s="76">
        <v>1.85</v>
      </c>
      <c r="E96" s="61" t="s">
        <v>164</v>
      </c>
      <c r="F96" s="110"/>
      <c r="G96" s="77"/>
      <c r="H96" s="78"/>
      <c r="I96" s="124"/>
    </row>
    <row r="97" spans="1:9" s="118" customFormat="1" ht="13.5" customHeight="1">
      <c r="A97" s="111"/>
      <c r="B97" s="112"/>
      <c r="C97" s="112"/>
      <c r="D97" s="113"/>
      <c r="E97" s="114"/>
      <c r="F97" s="115"/>
      <c r="G97" s="70"/>
      <c r="H97" s="116"/>
      <c r="I97" s="117"/>
    </row>
    <row r="98" spans="1:9" s="38" customFormat="1" ht="13.5" customHeight="1">
      <c r="A98" s="59"/>
      <c r="B98" s="109" t="s">
        <v>1083</v>
      </c>
      <c r="C98" s="109" t="s">
        <v>1084</v>
      </c>
      <c r="D98" s="76">
        <v>0.47</v>
      </c>
      <c r="E98" s="61" t="s">
        <v>164</v>
      </c>
      <c r="F98" s="110"/>
      <c r="G98" s="77"/>
      <c r="H98" s="78"/>
      <c r="I98" s="124"/>
    </row>
    <row r="99" spans="1:9" s="118" customFormat="1" ht="13.5" customHeight="1">
      <c r="A99" s="111"/>
      <c r="B99" s="112"/>
      <c r="C99" s="112"/>
      <c r="D99" s="113"/>
      <c r="E99" s="114"/>
      <c r="F99" s="115"/>
      <c r="G99" s="70"/>
      <c r="H99" s="116"/>
      <c r="I99" s="117"/>
    </row>
    <row r="100" spans="1:9" s="38" customFormat="1" ht="13.5" customHeight="1">
      <c r="A100" s="59"/>
      <c r="B100" s="109" t="s">
        <v>1083</v>
      </c>
      <c r="C100" s="109" t="s">
        <v>1077</v>
      </c>
      <c r="D100" s="76">
        <v>26.1</v>
      </c>
      <c r="E100" s="61" t="s">
        <v>1085</v>
      </c>
      <c r="F100" s="110"/>
      <c r="G100" s="77"/>
      <c r="H100" s="78"/>
      <c r="I100" s="124"/>
    </row>
    <row r="101" spans="1:9" s="118" customFormat="1" ht="13.5" customHeight="1">
      <c r="A101" s="111"/>
      <c r="B101" s="112"/>
      <c r="C101" s="112"/>
      <c r="D101" s="113"/>
      <c r="E101" s="114"/>
      <c r="F101" s="115"/>
      <c r="G101" s="70"/>
      <c r="H101" s="116"/>
      <c r="I101" s="117"/>
    </row>
    <row r="102" spans="1:9" s="38" customFormat="1" ht="13.5" customHeight="1">
      <c r="A102" s="59"/>
      <c r="B102" s="109"/>
      <c r="C102" s="109"/>
      <c r="D102" s="76"/>
      <c r="E102" s="61"/>
      <c r="F102" s="110"/>
      <c r="G102" s="77"/>
      <c r="H102" s="78"/>
      <c r="I102" s="124"/>
    </row>
    <row r="103" spans="1:9" s="118" customFormat="1" ht="13.5" customHeight="1">
      <c r="A103" s="111"/>
      <c r="B103" s="112"/>
      <c r="C103" s="112"/>
      <c r="D103" s="113"/>
      <c r="E103" s="114"/>
      <c r="F103" s="115"/>
      <c r="G103" s="70"/>
      <c r="H103" s="175"/>
      <c r="I103" s="117"/>
    </row>
    <row r="104" spans="1:9" s="38" customFormat="1" ht="13.5" customHeight="1">
      <c r="A104" s="59"/>
      <c r="B104" s="109"/>
      <c r="C104" s="109"/>
      <c r="D104" s="76"/>
      <c r="E104" s="61"/>
      <c r="F104" s="110"/>
      <c r="G104" s="77"/>
      <c r="H104" s="176"/>
      <c r="I104" s="124"/>
    </row>
    <row r="105" spans="1:9" s="118" customFormat="1" ht="13.5" customHeight="1">
      <c r="A105" s="111"/>
      <c r="B105" s="112"/>
      <c r="C105" s="112"/>
      <c r="D105" s="113"/>
      <c r="E105" s="114"/>
      <c r="F105" s="115"/>
      <c r="G105" s="70"/>
      <c r="H105" s="175"/>
      <c r="I105" s="117"/>
    </row>
    <row r="106" spans="1:9" s="38" customFormat="1" ht="13.5" customHeight="1">
      <c r="A106" s="59"/>
      <c r="B106" s="109"/>
      <c r="C106" s="109"/>
      <c r="D106" s="76"/>
      <c r="E106" s="61"/>
      <c r="F106" s="110"/>
      <c r="G106" s="77"/>
      <c r="H106" s="176"/>
      <c r="I106" s="124"/>
    </row>
    <row r="107" spans="1:9" s="118" customFormat="1" ht="13.5" customHeight="1">
      <c r="A107" s="111"/>
      <c r="B107" s="112"/>
      <c r="C107" s="112"/>
      <c r="D107" s="113"/>
      <c r="E107" s="114"/>
      <c r="F107" s="115"/>
      <c r="G107" s="70"/>
      <c r="H107" s="175"/>
      <c r="I107" s="117"/>
    </row>
    <row r="108" spans="1:9" s="38" customFormat="1" ht="13.5" customHeight="1">
      <c r="A108" s="59"/>
      <c r="B108" s="109"/>
      <c r="C108" s="109"/>
      <c r="D108" s="76"/>
      <c r="E108" s="61"/>
      <c r="F108" s="110"/>
      <c r="G108" s="77"/>
      <c r="H108" s="176"/>
      <c r="I108" s="124"/>
    </row>
    <row r="109" spans="1:9" s="118" customFormat="1" ht="13.5" customHeight="1">
      <c r="A109" s="111"/>
      <c r="B109" s="112"/>
      <c r="C109" s="112"/>
      <c r="D109" s="113"/>
      <c r="E109" s="114"/>
      <c r="F109" s="115"/>
      <c r="G109" s="70"/>
      <c r="H109" s="175"/>
      <c r="I109" s="117"/>
    </row>
    <row r="110" spans="1:9" s="38" customFormat="1" ht="13.5" customHeight="1">
      <c r="A110" s="59"/>
      <c r="B110" s="109"/>
      <c r="C110" s="109"/>
      <c r="D110" s="76"/>
      <c r="E110" s="61"/>
      <c r="F110" s="110"/>
      <c r="G110" s="77"/>
      <c r="H110" s="176"/>
      <c r="I110" s="124"/>
    </row>
    <row r="111" spans="1:9" s="118" customFormat="1" ht="13.5" customHeight="1">
      <c r="A111" s="111"/>
      <c r="B111" s="112"/>
      <c r="C111" s="112"/>
      <c r="D111" s="113"/>
      <c r="E111" s="114"/>
      <c r="F111" s="115"/>
      <c r="G111" s="115"/>
      <c r="H111" s="175"/>
      <c r="I111" s="117"/>
    </row>
    <row r="112" spans="1:9" s="38" customFormat="1" ht="13.5" customHeight="1">
      <c r="A112" s="87"/>
      <c r="B112" s="178" t="s">
        <v>1086</v>
      </c>
      <c r="C112" s="126"/>
      <c r="D112" s="88"/>
      <c r="E112" s="89"/>
      <c r="F112" s="127"/>
      <c r="G112" s="127"/>
      <c r="H112" s="180"/>
      <c r="I112" s="145"/>
    </row>
    <row r="113" spans="1:7" s="118" customFormat="1" ht="13.5" customHeight="1">
      <c r="A113" s="130"/>
      <c r="B113" s="131"/>
      <c r="C113" s="131"/>
      <c r="E113" s="132"/>
      <c r="F113" s="133"/>
      <c r="G113" s="134"/>
    </row>
    <row r="114" spans="1:7" s="38" customFormat="1" ht="13.5" customHeight="1">
      <c r="A114" s="50"/>
      <c r="B114" s="136"/>
      <c r="C114" s="136"/>
      <c r="E114" s="95"/>
      <c r="F114" s="137"/>
      <c r="G114" s="138"/>
    </row>
  </sheetData>
  <mergeCells count="15">
    <mergeCell ref="A77:C78"/>
    <mergeCell ref="D77:D78"/>
    <mergeCell ref="E77:F78"/>
    <mergeCell ref="H79:I79"/>
    <mergeCell ref="H80:I80"/>
    <mergeCell ref="A39:C40"/>
    <mergeCell ref="D39:D40"/>
    <mergeCell ref="E39:F40"/>
    <mergeCell ref="H41:I41"/>
    <mergeCell ref="H42:I42"/>
    <mergeCell ref="A1:C2"/>
    <mergeCell ref="D1:D2"/>
    <mergeCell ref="E1:F2"/>
    <mergeCell ref="H3:I3"/>
    <mergeCell ref="H4:I4"/>
  </mergeCells>
  <phoneticPr fontId="33"/>
  <conditionalFormatting sqref="F5:F6 F9:F24">
    <cfRule type="expression" dxfId="44" priority="27" stopIfTrue="1">
      <formula>"$F26=$G26"</formula>
    </cfRule>
    <cfRule type="cellIs" dxfId="43" priority="28" stopIfTrue="1" operator="equal">
      <formula>1</formula>
    </cfRule>
    <cfRule type="cellIs" priority="29" stopIfTrue="1" operator="equal">
      <formula>1</formula>
    </cfRule>
  </conditionalFormatting>
  <conditionalFormatting sqref="F6">
    <cfRule type="cellIs" dxfId="42" priority="26" stopIfTrue="1" operator="equal">
      <formula>1</formula>
    </cfRule>
  </conditionalFormatting>
  <conditionalFormatting sqref="F10 F12 F14 F16 F18 F20 F22 F24">
    <cfRule type="cellIs" dxfId="41" priority="30" stopIfTrue="1" operator="equal">
      <formula>1</formula>
    </cfRule>
  </conditionalFormatting>
  <conditionalFormatting sqref="F21:F26">
    <cfRule type="cellIs" dxfId="40" priority="36" stopIfTrue="1" operator="equal">
      <formula>1</formula>
    </cfRule>
    <cfRule type="cellIs" priority="37" stopIfTrue="1" operator="equal">
      <formula>1</formula>
    </cfRule>
  </conditionalFormatting>
  <conditionalFormatting sqref="F21:F28">
    <cfRule type="expression" dxfId="39" priority="31" stopIfTrue="1">
      <formula>"$F26=$G26"</formula>
    </cfRule>
    <cfRule type="cellIs" dxfId="38" priority="32" stopIfTrue="1" operator="equal">
      <formula>1</formula>
    </cfRule>
    <cfRule type="cellIs" priority="33" stopIfTrue="1" operator="equal">
      <formula>1</formula>
    </cfRule>
  </conditionalFormatting>
  <conditionalFormatting sqref="F21:F36">
    <cfRule type="expression" dxfId="37" priority="35" stopIfTrue="1">
      <formula>"$F26=$G26"</formula>
    </cfRule>
  </conditionalFormatting>
  <conditionalFormatting sqref="F22">
    <cfRule type="cellIs" dxfId="36" priority="1" stopIfTrue="1" operator="equal">
      <formula>1</formula>
    </cfRule>
  </conditionalFormatting>
  <conditionalFormatting sqref="F24">
    <cfRule type="cellIs" dxfId="35" priority="2" stopIfTrue="1" operator="equal">
      <formula>1</formula>
    </cfRule>
  </conditionalFormatting>
  <conditionalFormatting sqref="F26">
    <cfRule type="cellIs" dxfId="34" priority="6" stopIfTrue="1" operator="equal">
      <formula>1</formula>
    </cfRule>
    <cfRule type="cellIs" dxfId="33" priority="38" stopIfTrue="1" operator="equal">
      <formula>1</formula>
    </cfRule>
  </conditionalFormatting>
  <conditionalFormatting sqref="F28">
    <cfRule type="cellIs" dxfId="32" priority="34" stopIfTrue="1" operator="equal">
      <formula>1</formula>
    </cfRule>
  </conditionalFormatting>
  <conditionalFormatting sqref="F55:F56">
    <cfRule type="expression" dxfId="31" priority="20" stopIfTrue="1">
      <formula>"$F26=$G26"</formula>
    </cfRule>
    <cfRule type="cellIs" dxfId="30" priority="21" stopIfTrue="1" operator="equal">
      <formula>1</formula>
    </cfRule>
    <cfRule type="cellIs" priority="22" stopIfTrue="1" operator="equal">
      <formula>1</formula>
    </cfRule>
  </conditionalFormatting>
  <conditionalFormatting sqref="F56">
    <cfRule type="cellIs" dxfId="29" priority="23" stopIfTrue="1" operator="equal">
      <formula>1</formula>
    </cfRule>
  </conditionalFormatting>
  <conditionalFormatting sqref="F65:F66">
    <cfRule type="expression" dxfId="28" priority="13" stopIfTrue="1">
      <formula>"$F26=$G26"</formula>
    </cfRule>
    <cfRule type="cellIs" dxfId="27" priority="14" stopIfTrue="1" operator="equal">
      <formula>1</formula>
    </cfRule>
    <cfRule type="cellIs" priority="15" stopIfTrue="1" operator="equal">
      <formula>1</formula>
    </cfRule>
    <cfRule type="expression" dxfId="26" priority="17" stopIfTrue="1">
      <formula>"$F26=$G26"</formula>
    </cfRule>
    <cfRule type="cellIs" dxfId="25" priority="18" stopIfTrue="1" operator="equal">
      <formula>1</formula>
    </cfRule>
    <cfRule type="cellIs" priority="19" stopIfTrue="1" operator="equal">
      <formula>1</formula>
    </cfRule>
  </conditionalFormatting>
  <conditionalFormatting sqref="F66">
    <cfRule type="cellIs" dxfId="24" priority="12" stopIfTrue="1" operator="equal">
      <formula>1</formula>
    </cfRule>
    <cfRule type="cellIs" dxfId="23" priority="16" stopIfTrue="1" operator="equal">
      <formula>1</formula>
    </cfRule>
  </conditionalFormatting>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2" manualBreakCount="2">
    <brk id="38" max="8" man="1"/>
    <brk id="76" max="8"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0"/>
  <dimension ref="A1:J532"/>
  <sheetViews>
    <sheetView showGridLines="0" view="pageBreakPreview" zoomScale="80" zoomScaleNormal="90" zoomScaleSheetLayoutView="80" workbookViewId="0">
      <selection activeCell="F17" sqref="F17"/>
    </sheetView>
  </sheetViews>
  <sheetFormatPr defaultRowHeight="13.5" customHeight="1"/>
  <cols>
    <col min="1" max="1" width="5.7265625" style="3" customWidth="1"/>
    <col min="2" max="2" width="29.6328125" style="142" customWidth="1"/>
    <col min="3" max="3" width="34.0898437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1" width="9" style="3"/>
    <col min="222" max="222" width="5.7265625" style="3" customWidth="1"/>
    <col min="223" max="223" width="29.6328125" style="3" customWidth="1"/>
    <col min="224" max="224" width="34.08984375" style="3" customWidth="1"/>
    <col min="225" max="225" width="10.26953125" style="3" customWidth="1"/>
    <col min="226" max="226" width="5.7265625" style="3" customWidth="1"/>
    <col min="227" max="227" width="13.6328125" style="3" customWidth="1"/>
    <col min="228" max="228" width="14.6328125" style="3" customWidth="1"/>
    <col min="229" max="229" width="5.08984375" style="3" customWidth="1"/>
    <col min="230" max="230" width="12.6328125" style="3" customWidth="1"/>
    <col min="231" max="231" width="1.6328125" style="3" customWidth="1"/>
    <col min="232" max="232" width="11.7265625" style="3" customWidth="1"/>
    <col min="233" max="233" width="13" style="3" customWidth="1"/>
    <col min="234" max="237" width="11.7265625" style="3" customWidth="1"/>
    <col min="238" max="238" width="10.453125" style="3" customWidth="1"/>
    <col min="239" max="239" width="0.90625" style="3" customWidth="1"/>
    <col min="240" max="240" width="5.6328125" style="3" customWidth="1"/>
    <col min="241" max="241" width="9" style="3" customWidth="1"/>
    <col min="242" max="242" width="5.6328125" style="3" customWidth="1"/>
    <col min="243" max="243" width="9" style="3" customWidth="1"/>
    <col min="244" max="244" width="5.6328125" style="3" customWidth="1"/>
    <col min="245" max="245" width="9" style="3" customWidth="1"/>
    <col min="246" max="246" width="5.6328125" style="3" customWidth="1"/>
    <col min="247" max="247" width="9" style="3" customWidth="1"/>
    <col min="248" max="248" width="5.6328125" style="3" customWidth="1"/>
    <col min="249" max="249" width="9" style="3" customWidth="1"/>
    <col min="250" max="250" width="8.90625" style="3" customWidth="1"/>
    <col min="251" max="251" width="0.90625" style="3" customWidth="1"/>
    <col min="252" max="252" width="4.453125" style="3" customWidth="1"/>
    <col min="253" max="253" width="8.90625" style="3" customWidth="1"/>
    <col min="254" max="254" width="11.08984375" style="3" customWidth="1"/>
    <col min="255" max="255" width="0.90625" style="3" customWidth="1"/>
    <col min="256" max="256" width="4.6328125" style="3" customWidth="1"/>
    <col min="257" max="257" width="22.6328125" style="3" customWidth="1"/>
    <col min="258" max="259" width="8.90625" style="3" customWidth="1"/>
    <col min="260" max="477" width="9" style="3"/>
    <col min="478" max="478" width="5.7265625" style="3" customWidth="1"/>
    <col min="479" max="479" width="29.6328125" style="3" customWidth="1"/>
    <col min="480" max="480" width="34.08984375" style="3" customWidth="1"/>
    <col min="481" max="481" width="10.26953125" style="3" customWidth="1"/>
    <col min="482" max="482" width="5.7265625" style="3" customWidth="1"/>
    <col min="483" max="483" width="13.6328125" style="3" customWidth="1"/>
    <col min="484" max="484" width="14.6328125" style="3" customWidth="1"/>
    <col min="485" max="485" width="5.08984375" style="3" customWidth="1"/>
    <col min="486" max="486" width="12.6328125" style="3" customWidth="1"/>
    <col min="487" max="487" width="1.6328125" style="3" customWidth="1"/>
    <col min="488" max="488" width="11.7265625" style="3" customWidth="1"/>
    <col min="489" max="489" width="13" style="3" customWidth="1"/>
    <col min="490" max="493" width="11.7265625" style="3" customWidth="1"/>
    <col min="494" max="494" width="10.453125" style="3" customWidth="1"/>
    <col min="495" max="495" width="0.90625" style="3" customWidth="1"/>
    <col min="496" max="496" width="5.6328125" style="3" customWidth="1"/>
    <col min="497" max="497" width="9" style="3" customWidth="1"/>
    <col min="498" max="498" width="5.6328125" style="3" customWidth="1"/>
    <col min="499" max="499" width="9" style="3" customWidth="1"/>
    <col min="500" max="500" width="5.6328125" style="3" customWidth="1"/>
    <col min="501" max="501" width="9" style="3" customWidth="1"/>
    <col min="502" max="502" width="5.6328125" style="3" customWidth="1"/>
    <col min="503" max="503" width="9" style="3" customWidth="1"/>
    <col min="504" max="504" width="5.6328125" style="3" customWidth="1"/>
    <col min="505" max="505" width="9" style="3" customWidth="1"/>
    <col min="506" max="506" width="8.90625" style="3" customWidth="1"/>
    <col min="507" max="507" width="0.90625" style="3" customWidth="1"/>
    <col min="508" max="508" width="4.453125" style="3" customWidth="1"/>
    <col min="509" max="509" width="8.90625" style="3" customWidth="1"/>
    <col min="510" max="510" width="11.08984375" style="3" customWidth="1"/>
    <col min="511" max="511" width="0.90625" style="3" customWidth="1"/>
    <col min="512" max="512" width="4.6328125" style="3" customWidth="1"/>
    <col min="513" max="513" width="22.6328125" style="3" customWidth="1"/>
    <col min="514" max="515" width="8.90625" style="3" customWidth="1"/>
    <col min="516" max="733" width="9" style="3"/>
    <col min="734" max="734" width="5.7265625" style="3" customWidth="1"/>
    <col min="735" max="735" width="29.6328125" style="3" customWidth="1"/>
    <col min="736" max="736" width="34.08984375" style="3" customWidth="1"/>
    <col min="737" max="737" width="10.26953125" style="3" customWidth="1"/>
    <col min="738" max="738" width="5.7265625" style="3" customWidth="1"/>
    <col min="739" max="739" width="13.6328125" style="3" customWidth="1"/>
    <col min="740" max="740" width="14.6328125" style="3" customWidth="1"/>
    <col min="741" max="741" width="5.08984375" style="3" customWidth="1"/>
    <col min="742" max="742" width="12.6328125" style="3" customWidth="1"/>
    <col min="743" max="743" width="1.6328125" style="3" customWidth="1"/>
    <col min="744" max="744" width="11.7265625" style="3" customWidth="1"/>
    <col min="745" max="745" width="13" style="3" customWidth="1"/>
    <col min="746" max="749" width="11.7265625" style="3" customWidth="1"/>
    <col min="750" max="750" width="10.453125" style="3" customWidth="1"/>
    <col min="751" max="751" width="0.90625" style="3" customWidth="1"/>
    <col min="752" max="752" width="5.6328125" style="3" customWidth="1"/>
    <col min="753" max="753" width="9" style="3" customWidth="1"/>
    <col min="754" max="754" width="5.6328125" style="3" customWidth="1"/>
    <col min="755" max="755" width="9" style="3" customWidth="1"/>
    <col min="756" max="756" width="5.6328125" style="3" customWidth="1"/>
    <col min="757" max="757" width="9" style="3" customWidth="1"/>
    <col min="758" max="758" width="5.6328125" style="3" customWidth="1"/>
    <col min="759" max="759" width="9" style="3" customWidth="1"/>
    <col min="760" max="760" width="5.6328125" style="3" customWidth="1"/>
    <col min="761" max="761" width="9" style="3" customWidth="1"/>
    <col min="762" max="762" width="8.90625" style="3" customWidth="1"/>
    <col min="763" max="763" width="0.90625" style="3" customWidth="1"/>
    <col min="764" max="764" width="4.453125" style="3" customWidth="1"/>
    <col min="765" max="765" width="8.90625" style="3" customWidth="1"/>
    <col min="766" max="766" width="11.08984375" style="3" customWidth="1"/>
    <col min="767" max="767" width="0.90625" style="3" customWidth="1"/>
    <col min="768" max="768" width="4.6328125" style="3" customWidth="1"/>
    <col min="769" max="769" width="22.6328125" style="3" customWidth="1"/>
    <col min="770" max="771" width="8.90625" style="3" customWidth="1"/>
    <col min="772" max="989" width="9" style="3"/>
    <col min="990" max="990" width="5.7265625" style="3" customWidth="1"/>
    <col min="991" max="991" width="29.6328125" style="3" customWidth="1"/>
    <col min="992" max="992" width="34.08984375" style="3" customWidth="1"/>
    <col min="993" max="993" width="10.26953125" style="3" customWidth="1"/>
    <col min="994" max="994" width="5.7265625" style="3" customWidth="1"/>
    <col min="995" max="995" width="13.6328125" style="3" customWidth="1"/>
    <col min="996" max="996" width="14.6328125" style="3" customWidth="1"/>
    <col min="997" max="997" width="5.08984375" style="3" customWidth="1"/>
    <col min="998" max="998" width="12.6328125" style="3" customWidth="1"/>
    <col min="999" max="999" width="1.6328125" style="3" customWidth="1"/>
    <col min="1000" max="1000" width="11.7265625" style="3" customWidth="1"/>
    <col min="1001" max="1001" width="13" style="3" customWidth="1"/>
    <col min="1002" max="1005" width="11.7265625" style="3" customWidth="1"/>
    <col min="1006" max="1006" width="10.453125" style="3" customWidth="1"/>
    <col min="1007" max="1007" width="0.90625" style="3" customWidth="1"/>
    <col min="1008" max="1008" width="5.6328125" style="3" customWidth="1"/>
    <col min="1009" max="1009" width="9" style="3" customWidth="1"/>
    <col min="1010" max="1010" width="5.6328125" style="3" customWidth="1"/>
    <col min="1011" max="1011" width="9" style="3" customWidth="1"/>
    <col min="1012" max="1012" width="5.6328125" style="3" customWidth="1"/>
    <col min="1013" max="1013" width="9" style="3" customWidth="1"/>
    <col min="1014" max="1014" width="5.6328125" style="3" customWidth="1"/>
    <col min="1015" max="1015" width="9" style="3" customWidth="1"/>
    <col min="1016" max="1016" width="5.6328125" style="3" customWidth="1"/>
    <col min="1017" max="1017" width="9" style="3" customWidth="1"/>
    <col min="1018" max="1018" width="8.90625" style="3" customWidth="1"/>
    <col min="1019" max="1019" width="0.90625" style="3" customWidth="1"/>
    <col min="1020" max="1020" width="4.453125" style="3" customWidth="1"/>
    <col min="1021" max="1021" width="8.90625" style="3" customWidth="1"/>
    <col min="1022" max="1022" width="11.08984375" style="3" customWidth="1"/>
    <col min="1023" max="1023" width="0.90625" style="3" customWidth="1"/>
    <col min="1024" max="1024" width="4.6328125" style="3" customWidth="1"/>
    <col min="1025" max="1025" width="22.6328125" style="3" customWidth="1"/>
    <col min="1026" max="1027" width="8.90625" style="3" customWidth="1"/>
    <col min="1028" max="1245" width="9" style="3"/>
    <col min="1246" max="1246" width="5.7265625" style="3" customWidth="1"/>
    <col min="1247" max="1247" width="29.6328125" style="3" customWidth="1"/>
    <col min="1248" max="1248" width="34.08984375" style="3" customWidth="1"/>
    <col min="1249" max="1249" width="10.26953125" style="3" customWidth="1"/>
    <col min="1250" max="1250" width="5.7265625" style="3" customWidth="1"/>
    <col min="1251" max="1251" width="13.6328125" style="3" customWidth="1"/>
    <col min="1252" max="1252" width="14.6328125" style="3" customWidth="1"/>
    <col min="1253" max="1253" width="5.08984375" style="3" customWidth="1"/>
    <col min="1254" max="1254" width="12.6328125" style="3" customWidth="1"/>
    <col min="1255" max="1255" width="1.6328125" style="3" customWidth="1"/>
    <col min="1256" max="1256" width="11.7265625" style="3" customWidth="1"/>
    <col min="1257" max="1257" width="13" style="3" customWidth="1"/>
    <col min="1258" max="1261" width="11.7265625" style="3" customWidth="1"/>
    <col min="1262" max="1262" width="10.453125" style="3" customWidth="1"/>
    <col min="1263" max="1263" width="0.90625" style="3" customWidth="1"/>
    <col min="1264" max="1264" width="5.6328125" style="3" customWidth="1"/>
    <col min="1265" max="1265" width="9" style="3" customWidth="1"/>
    <col min="1266" max="1266" width="5.6328125" style="3" customWidth="1"/>
    <col min="1267" max="1267" width="9" style="3" customWidth="1"/>
    <col min="1268" max="1268" width="5.6328125" style="3" customWidth="1"/>
    <col min="1269" max="1269" width="9" style="3" customWidth="1"/>
    <col min="1270" max="1270" width="5.6328125" style="3" customWidth="1"/>
    <col min="1271" max="1271" width="9" style="3" customWidth="1"/>
    <col min="1272" max="1272" width="5.6328125" style="3" customWidth="1"/>
    <col min="1273" max="1273" width="9" style="3" customWidth="1"/>
    <col min="1274" max="1274" width="8.90625" style="3" customWidth="1"/>
    <col min="1275" max="1275" width="0.90625" style="3" customWidth="1"/>
    <col min="1276" max="1276" width="4.453125" style="3" customWidth="1"/>
    <col min="1277" max="1277" width="8.90625" style="3" customWidth="1"/>
    <col min="1278" max="1278" width="11.08984375" style="3" customWidth="1"/>
    <col min="1279" max="1279" width="0.90625" style="3" customWidth="1"/>
    <col min="1280" max="1280" width="4.6328125" style="3" customWidth="1"/>
    <col min="1281" max="1281" width="22.6328125" style="3" customWidth="1"/>
    <col min="1282" max="1283" width="8.90625" style="3" customWidth="1"/>
    <col min="1284" max="1501" width="9" style="3"/>
    <col min="1502" max="1502" width="5.7265625" style="3" customWidth="1"/>
    <col min="1503" max="1503" width="29.6328125" style="3" customWidth="1"/>
    <col min="1504" max="1504" width="34.08984375" style="3" customWidth="1"/>
    <col min="1505" max="1505" width="10.26953125" style="3" customWidth="1"/>
    <col min="1506" max="1506" width="5.7265625" style="3" customWidth="1"/>
    <col min="1507" max="1507" width="13.6328125" style="3" customWidth="1"/>
    <col min="1508" max="1508" width="14.6328125" style="3" customWidth="1"/>
    <col min="1509" max="1509" width="5.08984375" style="3" customWidth="1"/>
    <col min="1510" max="1510" width="12.6328125" style="3" customWidth="1"/>
    <col min="1511" max="1511" width="1.6328125" style="3" customWidth="1"/>
    <col min="1512" max="1512" width="11.7265625" style="3" customWidth="1"/>
    <col min="1513" max="1513" width="13" style="3" customWidth="1"/>
    <col min="1514" max="1517" width="11.7265625" style="3" customWidth="1"/>
    <col min="1518" max="1518" width="10.453125" style="3" customWidth="1"/>
    <col min="1519" max="1519" width="0.90625" style="3" customWidth="1"/>
    <col min="1520" max="1520" width="5.6328125" style="3" customWidth="1"/>
    <col min="1521" max="1521" width="9" style="3" customWidth="1"/>
    <col min="1522" max="1522" width="5.6328125" style="3" customWidth="1"/>
    <col min="1523" max="1523" width="9" style="3" customWidth="1"/>
    <col min="1524" max="1524" width="5.6328125" style="3" customWidth="1"/>
    <col min="1525" max="1525" width="9" style="3" customWidth="1"/>
    <col min="1526" max="1526" width="5.6328125" style="3" customWidth="1"/>
    <col min="1527" max="1527" width="9" style="3" customWidth="1"/>
    <col min="1528" max="1528" width="5.6328125" style="3" customWidth="1"/>
    <col min="1529" max="1529" width="9" style="3" customWidth="1"/>
    <col min="1530" max="1530" width="8.90625" style="3" customWidth="1"/>
    <col min="1531" max="1531" width="0.90625" style="3" customWidth="1"/>
    <col min="1532" max="1532" width="4.453125" style="3" customWidth="1"/>
    <col min="1533" max="1533" width="8.90625" style="3" customWidth="1"/>
    <col min="1534" max="1534" width="11.08984375" style="3" customWidth="1"/>
    <col min="1535" max="1535" width="0.90625" style="3" customWidth="1"/>
    <col min="1536" max="1536" width="4.6328125" style="3" customWidth="1"/>
    <col min="1537" max="1537" width="22.6328125" style="3" customWidth="1"/>
    <col min="1538" max="1539" width="8.90625" style="3" customWidth="1"/>
    <col min="1540" max="1757" width="9" style="3"/>
    <col min="1758" max="1758" width="5.7265625" style="3" customWidth="1"/>
    <col min="1759" max="1759" width="29.6328125" style="3" customWidth="1"/>
    <col min="1760" max="1760" width="34.08984375" style="3" customWidth="1"/>
    <col min="1761" max="1761" width="10.26953125" style="3" customWidth="1"/>
    <col min="1762" max="1762" width="5.7265625" style="3" customWidth="1"/>
    <col min="1763" max="1763" width="13.6328125" style="3" customWidth="1"/>
    <col min="1764" max="1764" width="14.6328125" style="3" customWidth="1"/>
    <col min="1765" max="1765" width="5.08984375" style="3" customWidth="1"/>
    <col min="1766" max="1766" width="12.6328125" style="3" customWidth="1"/>
    <col min="1767" max="1767" width="1.6328125" style="3" customWidth="1"/>
    <col min="1768" max="1768" width="11.7265625" style="3" customWidth="1"/>
    <col min="1769" max="1769" width="13" style="3" customWidth="1"/>
    <col min="1770" max="1773" width="11.7265625" style="3" customWidth="1"/>
    <col min="1774" max="1774" width="10.453125" style="3" customWidth="1"/>
    <col min="1775" max="1775" width="0.90625" style="3" customWidth="1"/>
    <col min="1776" max="1776" width="5.6328125" style="3" customWidth="1"/>
    <col min="1777" max="1777" width="9" style="3" customWidth="1"/>
    <col min="1778" max="1778" width="5.6328125" style="3" customWidth="1"/>
    <col min="1779" max="1779" width="9" style="3" customWidth="1"/>
    <col min="1780" max="1780" width="5.6328125" style="3" customWidth="1"/>
    <col min="1781" max="1781" width="9" style="3" customWidth="1"/>
    <col min="1782" max="1782" width="5.6328125" style="3" customWidth="1"/>
    <col min="1783" max="1783" width="9" style="3" customWidth="1"/>
    <col min="1784" max="1784" width="5.6328125" style="3" customWidth="1"/>
    <col min="1785" max="1785" width="9" style="3" customWidth="1"/>
    <col min="1786" max="1786" width="8.90625" style="3" customWidth="1"/>
    <col min="1787" max="1787" width="0.90625" style="3" customWidth="1"/>
    <col min="1788" max="1788" width="4.453125" style="3" customWidth="1"/>
    <col min="1789" max="1789" width="8.90625" style="3" customWidth="1"/>
    <col min="1790" max="1790" width="11.08984375" style="3" customWidth="1"/>
    <col min="1791" max="1791" width="0.90625" style="3" customWidth="1"/>
    <col min="1792" max="1792" width="4.6328125" style="3" customWidth="1"/>
    <col min="1793" max="1793" width="22.6328125" style="3" customWidth="1"/>
    <col min="1794" max="1795" width="8.90625" style="3" customWidth="1"/>
    <col min="1796" max="2013" width="9" style="3"/>
    <col min="2014" max="2014" width="5.7265625" style="3" customWidth="1"/>
    <col min="2015" max="2015" width="29.6328125" style="3" customWidth="1"/>
    <col min="2016" max="2016" width="34.08984375" style="3" customWidth="1"/>
    <col min="2017" max="2017" width="10.26953125" style="3" customWidth="1"/>
    <col min="2018" max="2018" width="5.7265625" style="3" customWidth="1"/>
    <col min="2019" max="2019" width="13.6328125" style="3" customWidth="1"/>
    <col min="2020" max="2020" width="14.6328125" style="3" customWidth="1"/>
    <col min="2021" max="2021" width="5.08984375" style="3" customWidth="1"/>
    <col min="2022" max="2022" width="12.6328125" style="3" customWidth="1"/>
    <col min="2023" max="2023" width="1.6328125" style="3" customWidth="1"/>
    <col min="2024" max="2024" width="11.7265625" style="3" customWidth="1"/>
    <col min="2025" max="2025" width="13" style="3" customWidth="1"/>
    <col min="2026" max="2029" width="11.7265625" style="3" customWidth="1"/>
    <col min="2030" max="2030" width="10.453125" style="3" customWidth="1"/>
    <col min="2031" max="2031" width="0.90625" style="3" customWidth="1"/>
    <col min="2032" max="2032" width="5.6328125" style="3" customWidth="1"/>
    <col min="2033" max="2033" width="9" style="3" customWidth="1"/>
    <col min="2034" max="2034" width="5.6328125" style="3" customWidth="1"/>
    <col min="2035" max="2035" width="9" style="3" customWidth="1"/>
    <col min="2036" max="2036" width="5.6328125" style="3" customWidth="1"/>
    <col min="2037" max="2037" width="9" style="3" customWidth="1"/>
    <col min="2038" max="2038" width="5.6328125" style="3" customWidth="1"/>
    <col min="2039" max="2039" width="9" style="3" customWidth="1"/>
    <col min="2040" max="2040" width="5.6328125" style="3" customWidth="1"/>
    <col min="2041" max="2041" width="9" style="3" customWidth="1"/>
    <col min="2042" max="2042" width="8.90625" style="3" customWidth="1"/>
    <col min="2043" max="2043" width="0.90625" style="3" customWidth="1"/>
    <col min="2044" max="2044" width="4.453125" style="3" customWidth="1"/>
    <col min="2045" max="2045" width="8.90625" style="3" customWidth="1"/>
    <col min="2046" max="2046" width="11.08984375" style="3" customWidth="1"/>
    <col min="2047" max="2047" width="0.90625" style="3" customWidth="1"/>
    <col min="2048" max="2048" width="4.6328125" style="3" customWidth="1"/>
    <col min="2049" max="2049" width="22.6328125" style="3" customWidth="1"/>
    <col min="2050" max="2051" width="8.90625" style="3" customWidth="1"/>
    <col min="2052" max="2269" width="9" style="3"/>
    <col min="2270" max="2270" width="5.7265625" style="3" customWidth="1"/>
    <col min="2271" max="2271" width="29.6328125" style="3" customWidth="1"/>
    <col min="2272" max="2272" width="34.08984375" style="3" customWidth="1"/>
    <col min="2273" max="2273" width="10.26953125" style="3" customWidth="1"/>
    <col min="2274" max="2274" width="5.7265625" style="3" customWidth="1"/>
    <col min="2275" max="2275" width="13.6328125" style="3" customWidth="1"/>
    <col min="2276" max="2276" width="14.6328125" style="3" customWidth="1"/>
    <col min="2277" max="2277" width="5.08984375" style="3" customWidth="1"/>
    <col min="2278" max="2278" width="12.6328125" style="3" customWidth="1"/>
    <col min="2279" max="2279" width="1.6328125" style="3" customWidth="1"/>
    <col min="2280" max="2280" width="11.7265625" style="3" customWidth="1"/>
    <col min="2281" max="2281" width="13" style="3" customWidth="1"/>
    <col min="2282" max="2285" width="11.7265625" style="3" customWidth="1"/>
    <col min="2286" max="2286" width="10.453125" style="3" customWidth="1"/>
    <col min="2287" max="2287" width="0.90625" style="3" customWidth="1"/>
    <col min="2288" max="2288" width="5.6328125" style="3" customWidth="1"/>
    <col min="2289" max="2289" width="9" style="3" customWidth="1"/>
    <col min="2290" max="2290" width="5.6328125" style="3" customWidth="1"/>
    <col min="2291" max="2291" width="9" style="3" customWidth="1"/>
    <col min="2292" max="2292" width="5.6328125" style="3" customWidth="1"/>
    <col min="2293" max="2293" width="9" style="3" customWidth="1"/>
    <col min="2294" max="2294" width="5.6328125" style="3" customWidth="1"/>
    <col min="2295" max="2295" width="9" style="3" customWidth="1"/>
    <col min="2296" max="2296" width="5.6328125" style="3" customWidth="1"/>
    <col min="2297" max="2297" width="9" style="3" customWidth="1"/>
    <col min="2298" max="2298" width="8.90625" style="3" customWidth="1"/>
    <col min="2299" max="2299" width="0.90625" style="3" customWidth="1"/>
    <col min="2300" max="2300" width="4.453125" style="3" customWidth="1"/>
    <col min="2301" max="2301" width="8.90625" style="3" customWidth="1"/>
    <col min="2302" max="2302" width="11.08984375" style="3" customWidth="1"/>
    <col min="2303" max="2303" width="0.90625" style="3" customWidth="1"/>
    <col min="2304" max="2304" width="4.6328125" style="3" customWidth="1"/>
    <col min="2305" max="2305" width="22.6328125" style="3" customWidth="1"/>
    <col min="2306" max="2307" width="8.90625" style="3" customWidth="1"/>
    <col min="2308" max="2525" width="9" style="3"/>
    <col min="2526" max="2526" width="5.7265625" style="3" customWidth="1"/>
    <col min="2527" max="2527" width="29.6328125" style="3" customWidth="1"/>
    <col min="2528" max="2528" width="34.08984375" style="3" customWidth="1"/>
    <col min="2529" max="2529" width="10.26953125" style="3" customWidth="1"/>
    <col min="2530" max="2530" width="5.7265625" style="3" customWidth="1"/>
    <col min="2531" max="2531" width="13.6328125" style="3" customWidth="1"/>
    <col min="2532" max="2532" width="14.6328125" style="3" customWidth="1"/>
    <col min="2533" max="2533" width="5.08984375" style="3" customWidth="1"/>
    <col min="2534" max="2534" width="12.6328125" style="3" customWidth="1"/>
    <col min="2535" max="2535" width="1.6328125" style="3" customWidth="1"/>
    <col min="2536" max="2536" width="11.7265625" style="3" customWidth="1"/>
    <col min="2537" max="2537" width="13" style="3" customWidth="1"/>
    <col min="2538" max="2541" width="11.7265625" style="3" customWidth="1"/>
    <col min="2542" max="2542" width="10.453125" style="3" customWidth="1"/>
    <col min="2543" max="2543" width="0.90625" style="3" customWidth="1"/>
    <col min="2544" max="2544" width="5.6328125" style="3" customWidth="1"/>
    <col min="2545" max="2545" width="9" style="3" customWidth="1"/>
    <col min="2546" max="2546" width="5.6328125" style="3" customWidth="1"/>
    <col min="2547" max="2547" width="9" style="3" customWidth="1"/>
    <col min="2548" max="2548" width="5.6328125" style="3" customWidth="1"/>
    <col min="2549" max="2549" width="9" style="3" customWidth="1"/>
    <col min="2550" max="2550" width="5.6328125" style="3" customWidth="1"/>
    <col min="2551" max="2551" width="9" style="3" customWidth="1"/>
    <col min="2552" max="2552" width="5.6328125" style="3" customWidth="1"/>
    <col min="2553" max="2553" width="9" style="3" customWidth="1"/>
    <col min="2554" max="2554" width="8.90625" style="3" customWidth="1"/>
    <col min="2555" max="2555" width="0.90625" style="3" customWidth="1"/>
    <col min="2556" max="2556" width="4.453125" style="3" customWidth="1"/>
    <col min="2557" max="2557" width="8.90625" style="3" customWidth="1"/>
    <col min="2558" max="2558" width="11.08984375" style="3" customWidth="1"/>
    <col min="2559" max="2559" width="0.90625" style="3" customWidth="1"/>
    <col min="2560" max="2560" width="4.6328125" style="3" customWidth="1"/>
    <col min="2561" max="2561" width="22.6328125" style="3" customWidth="1"/>
    <col min="2562" max="2563" width="8.90625" style="3" customWidth="1"/>
    <col min="2564" max="2781" width="9" style="3"/>
    <col min="2782" max="2782" width="5.7265625" style="3" customWidth="1"/>
    <col min="2783" max="2783" width="29.6328125" style="3" customWidth="1"/>
    <col min="2784" max="2784" width="34.08984375" style="3" customWidth="1"/>
    <col min="2785" max="2785" width="10.26953125" style="3" customWidth="1"/>
    <col min="2786" max="2786" width="5.7265625" style="3" customWidth="1"/>
    <col min="2787" max="2787" width="13.6328125" style="3" customWidth="1"/>
    <col min="2788" max="2788" width="14.6328125" style="3" customWidth="1"/>
    <col min="2789" max="2789" width="5.08984375" style="3" customWidth="1"/>
    <col min="2790" max="2790" width="12.6328125" style="3" customWidth="1"/>
    <col min="2791" max="2791" width="1.6328125" style="3" customWidth="1"/>
    <col min="2792" max="2792" width="11.7265625" style="3" customWidth="1"/>
    <col min="2793" max="2793" width="13" style="3" customWidth="1"/>
    <col min="2794" max="2797" width="11.7265625" style="3" customWidth="1"/>
    <col min="2798" max="2798" width="10.453125" style="3" customWidth="1"/>
    <col min="2799" max="2799" width="0.90625" style="3" customWidth="1"/>
    <col min="2800" max="2800" width="5.6328125" style="3" customWidth="1"/>
    <col min="2801" max="2801" width="9" style="3" customWidth="1"/>
    <col min="2802" max="2802" width="5.6328125" style="3" customWidth="1"/>
    <col min="2803" max="2803" width="9" style="3" customWidth="1"/>
    <col min="2804" max="2804" width="5.6328125" style="3" customWidth="1"/>
    <col min="2805" max="2805" width="9" style="3" customWidth="1"/>
    <col min="2806" max="2806" width="5.6328125" style="3" customWidth="1"/>
    <col min="2807" max="2807" width="9" style="3" customWidth="1"/>
    <col min="2808" max="2808" width="5.6328125" style="3" customWidth="1"/>
    <col min="2809" max="2809" width="9" style="3" customWidth="1"/>
    <col min="2810" max="2810" width="8.90625" style="3" customWidth="1"/>
    <col min="2811" max="2811" width="0.90625" style="3" customWidth="1"/>
    <col min="2812" max="2812" width="4.453125" style="3" customWidth="1"/>
    <col min="2813" max="2813" width="8.90625" style="3" customWidth="1"/>
    <col min="2814" max="2814" width="11.08984375" style="3" customWidth="1"/>
    <col min="2815" max="2815" width="0.90625" style="3" customWidth="1"/>
    <col min="2816" max="2816" width="4.6328125" style="3" customWidth="1"/>
    <col min="2817" max="2817" width="22.6328125" style="3" customWidth="1"/>
    <col min="2818" max="2819" width="8.90625" style="3" customWidth="1"/>
    <col min="2820" max="3037" width="9" style="3"/>
    <col min="3038" max="3038" width="5.7265625" style="3" customWidth="1"/>
    <col min="3039" max="3039" width="29.6328125" style="3" customWidth="1"/>
    <col min="3040" max="3040" width="34.08984375" style="3" customWidth="1"/>
    <col min="3041" max="3041" width="10.26953125" style="3" customWidth="1"/>
    <col min="3042" max="3042" width="5.7265625" style="3" customWidth="1"/>
    <col min="3043" max="3043" width="13.6328125" style="3" customWidth="1"/>
    <col min="3044" max="3044" width="14.6328125" style="3" customWidth="1"/>
    <col min="3045" max="3045" width="5.08984375" style="3" customWidth="1"/>
    <col min="3046" max="3046" width="12.6328125" style="3" customWidth="1"/>
    <col min="3047" max="3047" width="1.6328125" style="3" customWidth="1"/>
    <col min="3048" max="3048" width="11.7265625" style="3" customWidth="1"/>
    <col min="3049" max="3049" width="13" style="3" customWidth="1"/>
    <col min="3050" max="3053" width="11.7265625" style="3" customWidth="1"/>
    <col min="3054" max="3054" width="10.453125" style="3" customWidth="1"/>
    <col min="3055" max="3055" width="0.90625" style="3" customWidth="1"/>
    <col min="3056" max="3056" width="5.6328125" style="3" customWidth="1"/>
    <col min="3057" max="3057" width="9" style="3" customWidth="1"/>
    <col min="3058" max="3058" width="5.6328125" style="3" customWidth="1"/>
    <col min="3059" max="3059" width="9" style="3" customWidth="1"/>
    <col min="3060" max="3060" width="5.6328125" style="3" customWidth="1"/>
    <col min="3061" max="3061" width="9" style="3" customWidth="1"/>
    <col min="3062" max="3062" width="5.6328125" style="3" customWidth="1"/>
    <col min="3063" max="3063" width="9" style="3" customWidth="1"/>
    <col min="3064" max="3064" width="5.6328125" style="3" customWidth="1"/>
    <col min="3065" max="3065" width="9" style="3" customWidth="1"/>
    <col min="3066" max="3066" width="8.90625" style="3" customWidth="1"/>
    <col min="3067" max="3067" width="0.90625" style="3" customWidth="1"/>
    <col min="3068" max="3068" width="4.453125" style="3" customWidth="1"/>
    <col min="3069" max="3069" width="8.90625" style="3" customWidth="1"/>
    <col min="3070" max="3070" width="11.08984375" style="3" customWidth="1"/>
    <col min="3071" max="3071" width="0.90625" style="3" customWidth="1"/>
    <col min="3072" max="3072" width="4.6328125" style="3" customWidth="1"/>
    <col min="3073" max="3073" width="22.6328125" style="3" customWidth="1"/>
    <col min="3074" max="3075" width="8.90625" style="3" customWidth="1"/>
    <col min="3076" max="3293" width="9" style="3"/>
    <col min="3294" max="3294" width="5.7265625" style="3" customWidth="1"/>
    <col min="3295" max="3295" width="29.6328125" style="3" customWidth="1"/>
    <col min="3296" max="3296" width="34.08984375" style="3" customWidth="1"/>
    <col min="3297" max="3297" width="10.26953125" style="3" customWidth="1"/>
    <col min="3298" max="3298" width="5.7265625" style="3" customWidth="1"/>
    <col min="3299" max="3299" width="13.6328125" style="3" customWidth="1"/>
    <col min="3300" max="3300" width="14.6328125" style="3" customWidth="1"/>
    <col min="3301" max="3301" width="5.08984375" style="3" customWidth="1"/>
    <col min="3302" max="3302" width="12.6328125" style="3" customWidth="1"/>
    <col min="3303" max="3303" width="1.6328125" style="3" customWidth="1"/>
    <col min="3304" max="3304" width="11.7265625" style="3" customWidth="1"/>
    <col min="3305" max="3305" width="13" style="3" customWidth="1"/>
    <col min="3306" max="3309" width="11.7265625" style="3" customWidth="1"/>
    <col min="3310" max="3310" width="10.453125" style="3" customWidth="1"/>
    <col min="3311" max="3311" width="0.90625" style="3" customWidth="1"/>
    <col min="3312" max="3312" width="5.6328125" style="3" customWidth="1"/>
    <col min="3313" max="3313" width="9" style="3" customWidth="1"/>
    <col min="3314" max="3314" width="5.6328125" style="3" customWidth="1"/>
    <col min="3315" max="3315" width="9" style="3" customWidth="1"/>
    <col min="3316" max="3316" width="5.6328125" style="3" customWidth="1"/>
    <col min="3317" max="3317" width="9" style="3" customWidth="1"/>
    <col min="3318" max="3318" width="5.6328125" style="3" customWidth="1"/>
    <col min="3319" max="3319" width="9" style="3" customWidth="1"/>
    <col min="3320" max="3320" width="5.6328125" style="3" customWidth="1"/>
    <col min="3321" max="3321" width="9" style="3" customWidth="1"/>
    <col min="3322" max="3322" width="8.90625" style="3" customWidth="1"/>
    <col min="3323" max="3323" width="0.90625" style="3" customWidth="1"/>
    <col min="3324" max="3324" width="4.453125" style="3" customWidth="1"/>
    <col min="3325" max="3325" width="8.90625" style="3" customWidth="1"/>
    <col min="3326" max="3326" width="11.08984375" style="3" customWidth="1"/>
    <col min="3327" max="3327" width="0.90625" style="3" customWidth="1"/>
    <col min="3328" max="3328" width="4.6328125" style="3" customWidth="1"/>
    <col min="3329" max="3329" width="22.6328125" style="3" customWidth="1"/>
    <col min="3330" max="3331" width="8.90625" style="3" customWidth="1"/>
    <col min="3332" max="3549" width="9" style="3"/>
    <col min="3550" max="3550" width="5.7265625" style="3" customWidth="1"/>
    <col min="3551" max="3551" width="29.6328125" style="3" customWidth="1"/>
    <col min="3552" max="3552" width="34.08984375" style="3" customWidth="1"/>
    <col min="3553" max="3553" width="10.26953125" style="3" customWidth="1"/>
    <col min="3554" max="3554" width="5.7265625" style="3" customWidth="1"/>
    <col min="3555" max="3555" width="13.6328125" style="3" customWidth="1"/>
    <col min="3556" max="3556" width="14.6328125" style="3" customWidth="1"/>
    <col min="3557" max="3557" width="5.08984375" style="3" customWidth="1"/>
    <col min="3558" max="3558" width="12.6328125" style="3" customWidth="1"/>
    <col min="3559" max="3559" width="1.6328125" style="3" customWidth="1"/>
    <col min="3560" max="3560" width="11.7265625" style="3" customWidth="1"/>
    <col min="3561" max="3561" width="13" style="3" customWidth="1"/>
    <col min="3562" max="3565" width="11.7265625" style="3" customWidth="1"/>
    <col min="3566" max="3566" width="10.453125" style="3" customWidth="1"/>
    <col min="3567" max="3567" width="0.90625" style="3" customWidth="1"/>
    <col min="3568" max="3568" width="5.6328125" style="3" customWidth="1"/>
    <col min="3569" max="3569" width="9" style="3" customWidth="1"/>
    <col min="3570" max="3570" width="5.6328125" style="3" customWidth="1"/>
    <col min="3571" max="3571" width="9" style="3" customWidth="1"/>
    <col min="3572" max="3572" width="5.6328125" style="3" customWidth="1"/>
    <col min="3573" max="3573" width="9" style="3" customWidth="1"/>
    <col min="3574" max="3574" width="5.6328125" style="3" customWidth="1"/>
    <col min="3575" max="3575" width="9" style="3" customWidth="1"/>
    <col min="3576" max="3576" width="5.6328125" style="3" customWidth="1"/>
    <col min="3577" max="3577" width="9" style="3" customWidth="1"/>
    <col min="3578" max="3578" width="8.90625" style="3" customWidth="1"/>
    <col min="3579" max="3579" width="0.90625" style="3" customWidth="1"/>
    <col min="3580" max="3580" width="4.453125" style="3" customWidth="1"/>
    <col min="3581" max="3581" width="8.90625" style="3" customWidth="1"/>
    <col min="3582" max="3582" width="11.08984375" style="3" customWidth="1"/>
    <col min="3583" max="3583" width="0.90625" style="3" customWidth="1"/>
    <col min="3584" max="3584" width="4.6328125" style="3" customWidth="1"/>
    <col min="3585" max="3585" width="22.6328125" style="3" customWidth="1"/>
    <col min="3586" max="3587" width="8.90625" style="3" customWidth="1"/>
    <col min="3588" max="3805" width="9" style="3"/>
    <col min="3806" max="3806" width="5.7265625" style="3" customWidth="1"/>
    <col min="3807" max="3807" width="29.6328125" style="3" customWidth="1"/>
    <col min="3808" max="3808" width="34.08984375" style="3" customWidth="1"/>
    <col min="3809" max="3809" width="10.26953125" style="3" customWidth="1"/>
    <col min="3810" max="3810" width="5.7265625" style="3" customWidth="1"/>
    <col min="3811" max="3811" width="13.6328125" style="3" customWidth="1"/>
    <col min="3812" max="3812" width="14.6328125" style="3" customWidth="1"/>
    <col min="3813" max="3813" width="5.08984375" style="3" customWidth="1"/>
    <col min="3814" max="3814" width="12.6328125" style="3" customWidth="1"/>
    <col min="3815" max="3815" width="1.6328125" style="3" customWidth="1"/>
    <col min="3816" max="3816" width="11.7265625" style="3" customWidth="1"/>
    <col min="3817" max="3817" width="13" style="3" customWidth="1"/>
    <col min="3818" max="3821" width="11.7265625" style="3" customWidth="1"/>
    <col min="3822" max="3822" width="10.453125" style="3" customWidth="1"/>
    <col min="3823" max="3823" width="0.90625" style="3" customWidth="1"/>
    <col min="3824" max="3824" width="5.6328125" style="3" customWidth="1"/>
    <col min="3825" max="3825" width="9" style="3" customWidth="1"/>
    <col min="3826" max="3826" width="5.6328125" style="3" customWidth="1"/>
    <col min="3827" max="3827" width="9" style="3" customWidth="1"/>
    <col min="3828" max="3828" width="5.6328125" style="3" customWidth="1"/>
    <col min="3829" max="3829" width="9" style="3" customWidth="1"/>
    <col min="3830" max="3830" width="5.6328125" style="3" customWidth="1"/>
    <col min="3831" max="3831" width="9" style="3" customWidth="1"/>
    <col min="3832" max="3832" width="5.6328125" style="3" customWidth="1"/>
    <col min="3833" max="3833" width="9" style="3" customWidth="1"/>
    <col min="3834" max="3834" width="8.90625" style="3" customWidth="1"/>
    <col min="3835" max="3835" width="0.90625" style="3" customWidth="1"/>
    <col min="3836" max="3836" width="4.453125" style="3" customWidth="1"/>
    <col min="3837" max="3837" width="8.90625" style="3" customWidth="1"/>
    <col min="3838" max="3838" width="11.08984375" style="3" customWidth="1"/>
    <col min="3839" max="3839" width="0.90625" style="3" customWidth="1"/>
    <col min="3840" max="3840" width="4.6328125" style="3" customWidth="1"/>
    <col min="3841" max="3841" width="22.6328125" style="3" customWidth="1"/>
    <col min="3842" max="3843" width="8.90625" style="3" customWidth="1"/>
    <col min="3844" max="4061" width="9" style="3"/>
    <col min="4062" max="4062" width="5.7265625" style="3" customWidth="1"/>
    <col min="4063" max="4063" width="29.6328125" style="3" customWidth="1"/>
    <col min="4064" max="4064" width="34.08984375" style="3" customWidth="1"/>
    <col min="4065" max="4065" width="10.26953125" style="3" customWidth="1"/>
    <col min="4066" max="4066" width="5.7265625" style="3" customWidth="1"/>
    <col min="4067" max="4067" width="13.6328125" style="3" customWidth="1"/>
    <col min="4068" max="4068" width="14.6328125" style="3" customWidth="1"/>
    <col min="4069" max="4069" width="5.08984375" style="3" customWidth="1"/>
    <col min="4070" max="4070" width="12.6328125" style="3" customWidth="1"/>
    <col min="4071" max="4071" width="1.6328125" style="3" customWidth="1"/>
    <col min="4072" max="4072" width="11.7265625" style="3" customWidth="1"/>
    <col min="4073" max="4073" width="13" style="3" customWidth="1"/>
    <col min="4074" max="4077" width="11.7265625" style="3" customWidth="1"/>
    <col min="4078" max="4078" width="10.453125" style="3" customWidth="1"/>
    <col min="4079" max="4079" width="0.90625" style="3" customWidth="1"/>
    <col min="4080" max="4080" width="5.6328125" style="3" customWidth="1"/>
    <col min="4081" max="4081" width="9" style="3" customWidth="1"/>
    <col min="4082" max="4082" width="5.6328125" style="3" customWidth="1"/>
    <col min="4083" max="4083" width="9" style="3" customWidth="1"/>
    <col min="4084" max="4084" width="5.6328125" style="3" customWidth="1"/>
    <col min="4085" max="4085" width="9" style="3" customWidth="1"/>
    <col min="4086" max="4086" width="5.6328125" style="3" customWidth="1"/>
    <col min="4087" max="4087" width="9" style="3" customWidth="1"/>
    <col min="4088" max="4088" width="5.6328125" style="3" customWidth="1"/>
    <col min="4089" max="4089" width="9" style="3" customWidth="1"/>
    <col min="4090" max="4090" width="8.90625" style="3" customWidth="1"/>
    <col min="4091" max="4091" width="0.90625" style="3" customWidth="1"/>
    <col min="4092" max="4092" width="4.453125" style="3" customWidth="1"/>
    <col min="4093" max="4093" width="8.90625" style="3" customWidth="1"/>
    <col min="4094" max="4094" width="11.08984375" style="3" customWidth="1"/>
    <col min="4095" max="4095" width="0.90625" style="3" customWidth="1"/>
    <col min="4096" max="4096" width="4.6328125" style="3" customWidth="1"/>
    <col min="4097" max="4097" width="22.6328125" style="3" customWidth="1"/>
    <col min="4098" max="4099" width="8.90625" style="3" customWidth="1"/>
    <col min="4100" max="4317" width="9" style="3"/>
    <col min="4318" max="4318" width="5.7265625" style="3" customWidth="1"/>
    <col min="4319" max="4319" width="29.6328125" style="3" customWidth="1"/>
    <col min="4320" max="4320" width="34.08984375" style="3" customWidth="1"/>
    <col min="4321" max="4321" width="10.26953125" style="3" customWidth="1"/>
    <col min="4322" max="4322" width="5.7265625" style="3" customWidth="1"/>
    <col min="4323" max="4323" width="13.6328125" style="3" customWidth="1"/>
    <col min="4324" max="4324" width="14.6328125" style="3" customWidth="1"/>
    <col min="4325" max="4325" width="5.08984375" style="3" customWidth="1"/>
    <col min="4326" max="4326" width="12.6328125" style="3" customWidth="1"/>
    <col min="4327" max="4327" width="1.6328125" style="3" customWidth="1"/>
    <col min="4328" max="4328" width="11.7265625" style="3" customWidth="1"/>
    <col min="4329" max="4329" width="13" style="3" customWidth="1"/>
    <col min="4330" max="4333" width="11.7265625" style="3" customWidth="1"/>
    <col min="4334" max="4334" width="10.453125" style="3" customWidth="1"/>
    <col min="4335" max="4335" width="0.90625" style="3" customWidth="1"/>
    <col min="4336" max="4336" width="5.6328125" style="3" customWidth="1"/>
    <col min="4337" max="4337" width="9" style="3" customWidth="1"/>
    <col min="4338" max="4338" width="5.6328125" style="3" customWidth="1"/>
    <col min="4339" max="4339" width="9" style="3" customWidth="1"/>
    <col min="4340" max="4340" width="5.6328125" style="3" customWidth="1"/>
    <col min="4341" max="4341" width="9" style="3" customWidth="1"/>
    <col min="4342" max="4342" width="5.6328125" style="3" customWidth="1"/>
    <col min="4343" max="4343" width="9" style="3" customWidth="1"/>
    <col min="4344" max="4344" width="5.6328125" style="3" customWidth="1"/>
    <col min="4345" max="4345" width="9" style="3" customWidth="1"/>
    <col min="4346" max="4346" width="8.90625" style="3" customWidth="1"/>
    <col min="4347" max="4347" width="0.90625" style="3" customWidth="1"/>
    <col min="4348" max="4348" width="4.453125" style="3" customWidth="1"/>
    <col min="4349" max="4349" width="8.90625" style="3" customWidth="1"/>
    <col min="4350" max="4350" width="11.08984375" style="3" customWidth="1"/>
    <col min="4351" max="4351" width="0.90625" style="3" customWidth="1"/>
    <col min="4352" max="4352" width="4.6328125" style="3" customWidth="1"/>
    <col min="4353" max="4353" width="22.6328125" style="3" customWidth="1"/>
    <col min="4354" max="4355" width="8.90625" style="3" customWidth="1"/>
    <col min="4356" max="4573" width="9" style="3"/>
    <col min="4574" max="4574" width="5.7265625" style="3" customWidth="1"/>
    <col min="4575" max="4575" width="29.6328125" style="3" customWidth="1"/>
    <col min="4576" max="4576" width="34.08984375" style="3" customWidth="1"/>
    <col min="4577" max="4577" width="10.26953125" style="3" customWidth="1"/>
    <col min="4578" max="4578" width="5.7265625" style="3" customWidth="1"/>
    <col min="4579" max="4579" width="13.6328125" style="3" customWidth="1"/>
    <col min="4580" max="4580" width="14.6328125" style="3" customWidth="1"/>
    <col min="4581" max="4581" width="5.08984375" style="3" customWidth="1"/>
    <col min="4582" max="4582" width="12.6328125" style="3" customWidth="1"/>
    <col min="4583" max="4583" width="1.6328125" style="3" customWidth="1"/>
    <col min="4584" max="4584" width="11.7265625" style="3" customWidth="1"/>
    <col min="4585" max="4585" width="13" style="3" customWidth="1"/>
    <col min="4586" max="4589" width="11.7265625" style="3" customWidth="1"/>
    <col min="4590" max="4590" width="10.453125" style="3" customWidth="1"/>
    <col min="4591" max="4591" width="0.90625" style="3" customWidth="1"/>
    <col min="4592" max="4592" width="5.6328125" style="3" customWidth="1"/>
    <col min="4593" max="4593" width="9" style="3" customWidth="1"/>
    <col min="4594" max="4594" width="5.6328125" style="3" customWidth="1"/>
    <col min="4595" max="4595" width="9" style="3" customWidth="1"/>
    <col min="4596" max="4596" width="5.6328125" style="3" customWidth="1"/>
    <col min="4597" max="4597" width="9" style="3" customWidth="1"/>
    <col min="4598" max="4598" width="5.6328125" style="3" customWidth="1"/>
    <col min="4599" max="4599" width="9" style="3" customWidth="1"/>
    <col min="4600" max="4600" width="5.6328125" style="3" customWidth="1"/>
    <col min="4601" max="4601" width="9" style="3" customWidth="1"/>
    <col min="4602" max="4602" width="8.90625" style="3" customWidth="1"/>
    <col min="4603" max="4603" width="0.90625" style="3" customWidth="1"/>
    <col min="4604" max="4604" width="4.453125" style="3" customWidth="1"/>
    <col min="4605" max="4605" width="8.90625" style="3" customWidth="1"/>
    <col min="4606" max="4606" width="11.08984375" style="3" customWidth="1"/>
    <col min="4607" max="4607" width="0.90625" style="3" customWidth="1"/>
    <col min="4608" max="4608" width="4.6328125" style="3" customWidth="1"/>
    <col min="4609" max="4609" width="22.6328125" style="3" customWidth="1"/>
    <col min="4610" max="4611" width="8.90625" style="3" customWidth="1"/>
    <col min="4612" max="4829" width="9" style="3"/>
    <col min="4830" max="4830" width="5.7265625" style="3" customWidth="1"/>
    <col min="4831" max="4831" width="29.6328125" style="3" customWidth="1"/>
    <col min="4832" max="4832" width="34.08984375" style="3" customWidth="1"/>
    <col min="4833" max="4833" width="10.26953125" style="3" customWidth="1"/>
    <col min="4834" max="4834" width="5.7265625" style="3" customWidth="1"/>
    <col min="4835" max="4835" width="13.6328125" style="3" customWidth="1"/>
    <col min="4836" max="4836" width="14.6328125" style="3" customWidth="1"/>
    <col min="4837" max="4837" width="5.08984375" style="3" customWidth="1"/>
    <col min="4838" max="4838" width="12.6328125" style="3" customWidth="1"/>
    <col min="4839" max="4839" width="1.6328125" style="3" customWidth="1"/>
    <col min="4840" max="4840" width="11.7265625" style="3" customWidth="1"/>
    <col min="4841" max="4841" width="13" style="3" customWidth="1"/>
    <col min="4842" max="4845" width="11.7265625" style="3" customWidth="1"/>
    <col min="4846" max="4846" width="10.453125" style="3" customWidth="1"/>
    <col min="4847" max="4847" width="0.90625" style="3" customWidth="1"/>
    <col min="4848" max="4848" width="5.6328125" style="3" customWidth="1"/>
    <col min="4849" max="4849" width="9" style="3" customWidth="1"/>
    <col min="4850" max="4850" width="5.6328125" style="3" customWidth="1"/>
    <col min="4851" max="4851" width="9" style="3" customWidth="1"/>
    <col min="4852" max="4852" width="5.6328125" style="3" customWidth="1"/>
    <col min="4853" max="4853" width="9" style="3" customWidth="1"/>
    <col min="4854" max="4854" width="5.6328125" style="3" customWidth="1"/>
    <col min="4855" max="4855" width="9" style="3" customWidth="1"/>
    <col min="4856" max="4856" width="5.6328125" style="3" customWidth="1"/>
    <col min="4857" max="4857" width="9" style="3" customWidth="1"/>
    <col min="4858" max="4858" width="8.90625" style="3" customWidth="1"/>
    <col min="4859" max="4859" width="0.90625" style="3" customWidth="1"/>
    <col min="4860" max="4860" width="4.453125" style="3" customWidth="1"/>
    <col min="4861" max="4861" width="8.90625" style="3" customWidth="1"/>
    <col min="4862" max="4862" width="11.08984375" style="3" customWidth="1"/>
    <col min="4863" max="4863" width="0.90625" style="3" customWidth="1"/>
    <col min="4864" max="4864" width="4.6328125" style="3" customWidth="1"/>
    <col min="4865" max="4865" width="22.6328125" style="3" customWidth="1"/>
    <col min="4866" max="4867" width="8.90625" style="3" customWidth="1"/>
    <col min="4868" max="5085" width="9" style="3"/>
    <col min="5086" max="5086" width="5.7265625" style="3" customWidth="1"/>
    <col min="5087" max="5087" width="29.6328125" style="3" customWidth="1"/>
    <col min="5088" max="5088" width="34.08984375" style="3" customWidth="1"/>
    <col min="5089" max="5089" width="10.26953125" style="3" customWidth="1"/>
    <col min="5090" max="5090" width="5.7265625" style="3" customWidth="1"/>
    <col min="5091" max="5091" width="13.6328125" style="3" customWidth="1"/>
    <col min="5092" max="5092" width="14.6328125" style="3" customWidth="1"/>
    <col min="5093" max="5093" width="5.08984375" style="3" customWidth="1"/>
    <col min="5094" max="5094" width="12.6328125" style="3" customWidth="1"/>
    <col min="5095" max="5095" width="1.6328125" style="3" customWidth="1"/>
    <col min="5096" max="5096" width="11.7265625" style="3" customWidth="1"/>
    <col min="5097" max="5097" width="13" style="3" customWidth="1"/>
    <col min="5098" max="5101" width="11.7265625" style="3" customWidth="1"/>
    <col min="5102" max="5102" width="10.453125" style="3" customWidth="1"/>
    <col min="5103" max="5103" width="0.90625" style="3" customWidth="1"/>
    <col min="5104" max="5104" width="5.6328125" style="3" customWidth="1"/>
    <col min="5105" max="5105" width="9" style="3" customWidth="1"/>
    <col min="5106" max="5106" width="5.6328125" style="3" customWidth="1"/>
    <col min="5107" max="5107" width="9" style="3" customWidth="1"/>
    <col min="5108" max="5108" width="5.6328125" style="3" customWidth="1"/>
    <col min="5109" max="5109" width="9" style="3" customWidth="1"/>
    <col min="5110" max="5110" width="5.6328125" style="3" customWidth="1"/>
    <col min="5111" max="5111" width="9" style="3" customWidth="1"/>
    <col min="5112" max="5112" width="5.6328125" style="3" customWidth="1"/>
    <col min="5113" max="5113" width="9" style="3" customWidth="1"/>
    <col min="5114" max="5114" width="8.90625" style="3" customWidth="1"/>
    <col min="5115" max="5115" width="0.90625" style="3" customWidth="1"/>
    <col min="5116" max="5116" width="4.453125" style="3" customWidth="1"/>
    <col min="5117" max="5117" width="8.90625" style="3" customWidth="1"/>
    <col min="5118" max="5118" width="11.08984375" style="3" customWidth="1"/>
    <col min="5119" max="5119" width="0.90625" style="3" customWidth="1"/>
    <col min="5120" max="5120" width="4.6328125" style="3" customWidth="1"/>
    <col min="5121" max="5121" width="22.6328125" style="3" customWidth="1"/>
    <col min="5122" max="5123" width="8.90625" style="3" customWidth="1"/>
    <col min="5124" max="5341" width="9" style="3"/>
    <col min="5342" max="5342" width="5.7265625" style="3" customWidth="1"/>
    <col min="5343" max="5343" width="29.6328125" style="3" customWidth="1"/>
    <col min="5344" max="5344" width="34.08984375" style="3" customWidth="1"/>
    <col min="5345" max="5345" width="10.26953125" style="3" customWidth="1"/>
    <col min="5346" max="5346" width="5.7265625" style="3" customWidth="1"/>
    <col min="5347" max="5347" width="13.6328125" style="3" customWidth="1"/>
    <col min="5348" max="5348" width="14.6328125" style="3" customWidth="1"/>
    <col min="5349" max="5349" width="5.08984375" style="3" customWidth="1"/>
    <col min="5350" max="5350" width="12.6328125" style="3" customWidth="1"/>
    <col min="5351" max="5351" width="1.6328125" style="3" customWidth="1"/>
    <col min="5352" max="5352" width="11.7265625" style="3" customWidth="1"/>
    <col min="5353" max="5353" width="13" style="3" customWidth="1"/>
    <col min="5354" max="5357" width="11.7265625" style="3" customWidth="1"/>
    <col min="5358" max="5358" width="10.453125" style="3" customWidth="1"/>
    <col min="5359" max="5359" width="0.90625" style="3" customWidth="1"/>
    <col min="5360" max="5360" width="5.6328125" style="3" customWidth="1"/>
    <col min="5361" max="5361" width="9" style="3" customWidth="1"/>
    <col min="5362" max="5362" width="5.6328125" style="3" customWidth="1"/>
    <col min="5363" max="5363" width="9" style="3" customWidth="1"/>
    <col min="5364" max="5364" width="5.6328125" style="3" customWidth="1"/>
    <col min="5365" max="5365" width="9" style="3" customWidth="1"/>
    <col min="5366" max="5366" width="5.6328125" style="3" customWidth="1"/>
    <col min="5367" max="5367" width="9" style="3" customWidth="1"/>
    <col min="5368" max="5368" width="5.6328125" style="3" customWidth="1"/>
    <col min="5369" max="5369" width="9" style="3" customWidth="1"/>
    <col min="5370" max="5370" width="8.90625" style="3" customWidth="1"/>
    <col min="5371" max="5371" width="0.90625" style="3" customWidth="1"/>
    <col min="5372" max="5372" width="4.453125" style="3" customWidth="1"/>
    <col min="5373" max="5373" width="8.90625" style="3" customWidth="1"/>
    <col min="5374" max="5374" width="11.08984375" style="3" customWidth="1"/>
    <col min="5375" max="5375" width="0.90625" style="3" customWidth="1"/>
    <col min="5376" max="5376" width="4.6328125" style="3" customWidth="1"/>
    <col min="5377" max="5377" width="22.6328125" style="3" customWidth="1"/>
    <col min="5378" max="5379" width="8.90625" style="3" customWidth="1"/>
    <col min="5380" max="5597" width="9" style="3"/>
    <col min="5598" max="5598" width="5.7265625" style="3" customWidth="1"/>
    <col min="5599" max="5599" width="29.6328125" style="3" customWidth="1"/>
    <col min="5600" max="5600" width="34.08984375" style="3" customWidth="1"/>
    <col min="5601" max="5601" width="10.26953125" style="3" customWidth="1"/>
    <col min="5602" max="5602" width="5.7265625" style="3" customWidth="1"/>
    <col min="5603" max="5603" width="13.6328125" style="3" customWidth="1"/>
    <col min="5604" max="5604" width="14.6328125" style="3" customWidth="1"/>
    <col min="5605" max="5605" width="5.08984375" style="3" customWidth="1"/>
    <col min="5606" max="5606" width="12.6328125" style="3" customWidth="1"/>
    <col min="5607" max="5607" width="1.6328125" style="3" customWidth="1"/>
    <col min="5608" max="5608" width="11.7265625" style="3" customWidth="1"/>
    <col min="5609" max="5609" width="13" style="3" customWidth="1"/>
    <col min="5610" max="5613" width="11.7265625" style="3" customWidth="1"/>
    <col min="5614" max="5614" width="10.453125" style="3" customWidth="1"/>
    <col min="5615" max="5615" width="0.90625" style="3" customWidth="1"/>
    <col min="5616" max="5616" width="5.6328125" style="3" customWidth="1"/>
    <col min="5617" max="5617" width="9" style="3" customWidth="1"/>
    <col min="5618" max="5618" width="5.6328125" style="3" customWidth="1"/>
    <col min="5619" max="5619" width="9" style="3" customWidth="1"/>
    <col min="5620" max="5620" width="5.6328125" style="3" customWidth="1"/>
    <col min="5621" max="5621" width="9" style="3" customWidth="1"/>
    <col min="5622" max="5622" width="5.6328125" style="3" customWidth="1"/>
    <col min="5623" max="5623" width="9" style="3" customWidth="1"/>
    <col min="5624" max="5624" width="5.6328125" style="3" customWidth="1"/>
    <col min="5625" max="5625" width="9" style="3" customWidth="1"/>
    <col min="5626" max="5626" width="8.90625" style="3" customWidth="1"/>
    <col min="5627" max="5627" width="0.90625" style="3" customWidth="1"/>
    <col min="5628" max="5628" width="4.453125" style="3" customWidth="1"/>
    <col min="5629" max="5629" width="8.90625" style="3" customWidth="1"/>
    <col min="5630" max="5630" width="11.08984375" style="3" customWidth="1"/>
    <col min="5631" max="5631" width="0.90625" style="3" customWidth="1"/>
    <col min="5632" max="5632" width="4.6328125" style="3" customWidth="1"/>
    <col min="5633" max="5633" width="22.6328125" style="3" customWidth="1"/>
    <col min="5634" max="5635" width="8.90625" style="3" customWidth="1"/>
    <col min="5636" max="5853" width="9" style="3"/>
    <col min="5854" max="5854" width="5.7265625" style="3" customWidth="1"/>
    <col min="5855" max="5855" width="29.6328125" style="3" customWidth="1"/>
    <col min="5856" max="5856" width="34.08984375" style="3" customWidth="1"/>
    <col min="5857" max="5857" width="10.26953125" style="3" customWidth="1"/>
    <col min="5858" max="5858" width="5.7265625" style="3" customWidth="1"/>
    <col min="5859" max="5859" width="13.6328125" style="3" customWidth="1"/>
    <col min="5860" max="5860" width="14.6328125" style="3" customWidth="1"/>
    <col min="5861" max="5861" width="5.08984375" style="3" customWidth="1"/>
    <col min="5862" max="5862" width="12.6328125" style="3" customWidth="1"/>
    <col min="5863" max="5863" width="1.6328125" style="3" customWidth="1"/>
    <col min="5864" max="5864" width="11.7265625" style="3" customWidth="1"/>
    <col min="5865" max="5865" width="13" style="3" customWidth="1"/>
    <col min="5866" max="5869" width="11.7265625" style="3" customWidth="1"/>
    <col min="5870" max="5870" width="10.453125" style="3" customWidth="1"/>
    <col min="5871" max="5871" width="0.90625" style="3" customWidth="1"/>
    <col min="5872" max="5872" width="5.6328125" style="3" customWidth="1"/>
    <col min="5873" max="5873" width="9" style="3" customWidth="1"/>
    <col min="5874" max="5874" width="5.6328125" style="3" customWidth="1"/>
    <col min="5875" max="5875" width="9" style="3" customWidth="1"/>
    <col min="5876" max="5876" width="5.6328125" style="3" customWidth="1"/>
    <col min="5877" max="5877" width="9" style="3" customWidth="1"/>
    <col min="5878" max="5878" width="5.6328125" style="3" customWidth="1"/>
    <col min="5879" max="5879" width="9" style="3" customWidth="1"/>
    <col min="5880" max="5880" width="5.6328125" style="3" customWidth="1"/>
    <col min="5881" max="5881" width="9" style="3" customWidth="1"/>
    <col min="5882" max="5882" width="8.90625" style="3" customWidth="1"/>
    <col min="5883" max="5883" width="0.90625" style="3" customWidth="1"/>
    <col min="5884" max="5884" width="4.453125" style="3" customWidth="1"/>
    <col min="5885" max="5885" width="8.90625" style="3" customWidth="1"/>
    <col min="5886" max="5886" width="11.08984375" style="3" customWidth="1"/>
    <col min="5887" max="5887" width="0.90625" style="3" customWidth="1"/>
    <col min="5888" max="5888" width="4.6328125" style="3" customWidth="1"/>
    <col min="5889" max="5889" width="22.6328125" style="3" customWidth="1"/>
    <col min="5890" max="5891" width="8.90625" style="3" customWidth="1"/>
    <col min="5892" max="6109" width="9" style="3"/>
    <col min="6110" max="6110" width="5.7265625" style="3" customWidth="1"/>
    <col min="6111" max="6111" width="29.6328125" style="3" customWidth="1"/>
    <col min="6112" max="6112" width="34.08984375" style="3" customWidth="1"/>
    <col min="6113" max="6113" width="10.26953125" style="3" customWidth="1"/>
    <col min="6114" max="6114" width="5.7265625" style="3" customWidth="1"/>
    <col min="6115" max="6115" width="13.6328125" style="3" customWidth="1"/>
    <col min="6116" max="6116" width="14.6328125" style="3" customWidth="1"/>
    <col min="6117" max="6117" width="5.08984375" style="3" customWidth="1"/>
    <col min="6118" max="6118" width="12.6328125" style="3" customWidth="1"/>
    <col min="6119" max="6119" width="1.6328125" style="3" customWidth="1"/>
    <col min="6120" max="6120" width="11.7265625" style="3" customWidth="1"/>
    <col min="6121" max="6121" width="13" style="3" customWidth="1"/>
    <col min="6122" max="6125" width="11.7265625" style="3" customWidth="1"/>
    <col min="6126" max="6126" width="10.453125" style="3" customWidth="1"/>
    <col min="6127" max="6127" width="0.90625" style="3" customWidth="1"/>
    <col min="6128" max="6128" width="5.6328125" style="3" customWidth="1"/>
    <col min="6129" max="6129" width="9" style="3" customWidth="1"/>
    <col min="6130" max="6130" width="5.6328125" style="3" customWidth="1"/>
    <col min="6131" max="6131" width="9" style="3" customWidth="1"/>
    <col min="6132" max="6132" width="5.6328125" style="3" customWidth="1"/>
    <col min="6133" max="6133" width="9" style="3" customWidth="1"/>
    <col min="6134" max="6134" width="5.6328125" style="3" customWidth="1"/>
    <col min="6135" max="6135" width="9" style="3" customWidth="1"/>
    <col min="6136" max="6136" width="5.6328125" style="3" customWidth="1"/>
    <col min="6137" max="6137" width="9" style="3" customWidth="1"/>
    <col min="6138" max="6138" width="8.90625" style="3" customWidth="1"/>
    <col min="6139" max="6139" width="0.90625" style="3" customWidth="1"/>
    <col min="6140" max="6140" width="4.453125" style="3" customWidth="1"/>
    <col min="6141" max="6141" width="8.90625" style="3" customWidth="1"/>
    <col min="6142" max="6142" width="11.08984375" style="3" customWidth="1"/>
    <col min="6143" max="6143" width="0.90625" style="3" customWidth="1"/>
    <col min="6144" max="6144" width="4.6328125" style="3" customWidth="1"/>
    <col min="6145" max="6145" width="22.6328125" style="3" customWidth="1"/>
    <col min="6146" max="6147" width="8.90625" style="3" customWidth="1"/>
    <col min="6148" max="6365" width="9" style="3"/>
    <col min="6366" max="6366" width="5.7265625" style="3" customWidth="1"/>
    <col min="6367" max="6367" width="29.6328125" style="3" customWidth="1"/>
    <col min="6368" max="6368" width="34.08984375" style="3" customWidth="1"/>
    <col min="6369" max="6369" width="10.26953125" style="3" customWidth="1"/>
    <col min="6370" max="6370" width="5.7265625" style="3" customWidth="1"/>
    <col min="6371" max="6371" width="13.6328125" style="3" customWidth="1"/>
    <col min="6372" max="6372" width="14.6328125" style="3" customWidth="1"/>
    <col min="6373" max="6373" width="5.08984375" style="3" customWidth="1"/>
    <col min="6374" max="6374" width="12.6328125" style="3" customWidth="1"/>
    <col min="6375" max="6375" width="1.6328125" style="3" customWidth="1"/>
    <col min="6376" max="6376" width="11.7265625" style="3" customWidth="1"/>
    <col min="6377" max="6377" width="13" style="3" customWidth="1"/>
    <col min="6378" max="6381" width="11.7265625" style="3" customWidth="1"/>
    <col min="6382" max="6382" width="10.453125" style="3" customWidth="1"/>
    <col min="6383" max="6383" width="0.90625" style="3" customWidth="1"/>
    <col min="6384" max="6384" width="5.6328125" style="3" customWidth="1"/>
    <col min="6385" max="6385" width="9" style="3" customWidth="1"/>
    <col min="6386" max="6386" width="5.6328125" style="3" customWidth="1"/>
    <col min="6387" max="6387" width="9" style="3" customWidth="1"/>
    <col min="6388" max="6388" width="5.6328125" style="3" customWidth="1"/>
    <col min="6389" max="6389" width="9" style="3" customWidth="1"/>
    <col min="6390" max="6390" width="5.6328125" style="3" customWidth="1"/>
    <col min="6391" max="6391" width="9" style="3" customWidth="1"/>
    <col min="6392" max="6392" width="5.6328125" style="3" customWidth="1"/>
    <col min="6393" max="6393" width="9" style="3" customWidth="1"/>
    <col min="6394" max="6394" width="8.90625" style="3" customWidth="1"/>
    <col min="6395" max="6395" width="0.90625" style="3" customWidth="1"/>
    <col min="6396" max="6396" width="4.453125" style="3" customWidth="1"/>
    <col min="6397" max="6397" width="8.90625" style="3" customWidth="1"/>
    <col min="6398" max="6398" width="11.08984375" style="3" customWidth="1"/>
    <col min="6399" max="6399" width="0.90625" style="3" customWidth="1"/>
    <col min="6400" max="6400" width="4.6328125" style="3" customWidth="1"/>
    <col min="6401" max="6401" width="22.6328125" style="3" customWidth="1"/>
    <col min="6402" max="6403" width="8.90625" style="3" customWidth="1"/>
    <col min="6404" max="6621" width="9" style="3"/>
    <col min="6622" max="6622" width="5.7265625" style="3" customWidth="1"/>
    <col min="6623" max="6623" width="29.6328125" style="3" customWidth="1"/>
    <col min="6624" max="6624" width="34.08984375" style="3" customWidth="1"/>
    <col min="6625" max="6625" width="10.26953125" style="3" customWidth="1"/>
    <col min="6626" max="6626" width="5.7265625" style="3" customWidth="1"/>
    <col min="6627" max="6627" width="13.6328125" style="3" customWidth="1"/>
    <col min="6628" max="6628" width="14.6328125" style="3" customWidth="1"/>
    <col min="6629" max="6629" width="5.08984375" style="3" customWidth="1"/>
    <col min="6630" max="6630" width="12.6328125" style="3" customWidth="1"/>
    <col min="6631" max="6631" width="1.6328125" style="3" customWidth="1"/>
    <col min="6632" max="6632" width="11.7265625" style="3" customWidth="1"/>
    <col min="6633" max="6633" width="13" style="3" customWidth="1"/>
    <col min="6634" max="6637" width="11.7265625" style="3" customWidth="1"/>
    <col min="6638" max="6638" width="10.453125" style="3" customWidth="1"/>
    <col min="6639" max="6639" width="0.90625" style="3" customWidth="1"/>
    <col min="6640" max="6640" width="5.6328125" style="3" customWidth="1"/>
    <col min="6641" max="6641" width="9" style="3" customWidth="1"/>
    <col min="6642" max="6642" width="5.6328125" style="3" customWidth="1"/>
    <col min="6643" max="6643" width="9" style="3" customWidth="1"/>
    <col min="6644" max="6644" width="5.6328125" style="3" customWidth="1"/>
    <col min="6645" max="6645" width="9" style="3" customWidth="1"/>
    <col min="6646" max="6646" width="5.6328125" style="3" customWidth="1"/>
    <col min="6647" max="6647" width="9" style="3" customWidth="1"/>
    <col min="6648" max="6648" width="5.6328125" style="3" customWidth="1"/>
    <col min="6649" max="6649" width="9" style="3" customWidth="1"/>
    <col min="6650" max="6650" width="8.90625" style="3" customWidth="1"/>
    <col min="6651" max="6651" width="0.90625" style="3" customWidth="1"/>
    <col min="6652" max="6652" width="4.453125" style="3" customWidth="1"/>
    <col min="6653" max="6653" width="8.90625" style="3" customWidth="1"/>
    <col min="6654" max="6654" width="11.08984375" style="3" customWidth="1"/>
    <col min="6655" max="6655" width="0.90625" style="3" customWidth="1"/>
    <col min="6656" max="6656" width="4.6328125" style="3" customWidth="1"/>
    <col min="6657" max="6657" width="22.6328125" style="3" customWidth="1"/>
    <col min="6658" max="6659" width="8.90625" style="3" customWidth="1"/>
    <col min="6660" max="6877" width="9" style="3"/>
    <col min="6878" max="6878" width="5.7265625" style="3" customWidth="1"/>
    <col min="6879" max="6879" width="29.6328125" style="3" customWidth="1"/>
    <col min="6880" max="6880" width="34.08984375" style="3" customWidth="1"/>
    <col min="6881" max="6881" width="10.26953125" style="3" customWidth="1"/>
    <col min="6882" max="6882" width="5.7265625" style="3" customWidth="1"/>
    <col min="6883" max="6883" width="13.6328125" style="3" customWidth="1"/>
    <col min="6884" max="6884" width="14.6328125" style="3" customWidth="1"/>
    <col min="6885" max="6885" width="5.08984375" style="3" customWidth="1"/>
    <col min="6886" max="6886" width="12.6328125" style="3" customWidth="1"/>
    <col min="6887" max="6887" width="1.6328125" style="3" customWidth="1"/>
    <col min="6888" max="6888" width="11.7265625" style="3" customWidth="1"/>
    <col min="6889" max="6889" width="13" style="3" customWidth="1"/>
    <col min="6890" max="6893" width="11.7265625" style="3" customWidth="1"/>
    <col min="6894" max="6894" width="10.453125" style="3" customWidth="1"/>
    <col min="6895" max="6895" width="0.90625" style="3" customWidth="1"/>
    <col min="6896" max="6896" width="5.6328125" style="3" customWidth="1"/>
    <col min="6897" max="6897" width="9" style="3" customWidth="1"/>
    <col min="6898" max="6898" width="5.6328125" style="3" customWidth="1"/>
    <col min="6899" max="6899" width="9" style="3" customWidth="1"/>
    <col min="6900" max="6900" width="5.6328125" style="3" customWidth="1"/>
    <col min="6901" max="6901" width="9" style="3" customWidth="1"/>
    <col min="6902" max="6902" width="5.6328125" style="3" customWidth="1"/>
    <col min="6903" max="6903" width="9" style="3" customWidth="1"/>
    <col min="6904" max="6904" width="5.6328125" style="3" customWidth="1"/>
    <col min="6905" max="6905" width="9" style="3" customWidth="1"/>
    <col min="6906" max="6906" width="8.90625" style="3" customWidth="1"/>
    <col min="6907" max="6907" width="0.90625" style="3" customWidth="1"/>
    <col min="6908" max="6908" width="4.453125" style="3" customWidth="1"/>
    <col min="6909" max="6909" width="8.90625" style="3" customWidth="1"/>
    <col min="6910" max="6910" width="11.08984375" style="3" customWidth="1"/>
    <col min="6911" max="6911" width="0.90625" style="3" customWidth="1"/>
    <col min="6912" max="6912" width="4.6328125" style="3" customWidth="1"/>
    <col min="6913" max="6913" width="22.6328125" style="3" customWidth="1"/>
    <col min="6914" max="6915" width="8.90625" style="3" customWidth="1"/>
    <col min="6916" max="7133" width="9" style="3"/>
    <col min="7134" max="7134" width="5.7265625" style="3" customWidth="1"/>
    <col min="7135" max="7135" width="29.6328125" style="3" customWidth="1"/>
    <col min="7136" max="7136" width="34.08984375" style="3" customWidth="1"/>
    <col min="7137" max="7137" width="10.26953125" style="3" customWidth="1"/>
    <col min="7138" max="7138" width="5.7265625" style="3" customWidth="1"/>
    <col min="7139" max="7139" width="13.6328125" style="3" customWidth="1"/>
    <col min="7140" max="7140" width="14.6328125" style="3" customWidth="1"/>
    <col min="7141" max="7141" width="5.08984375" style="3" customWidth="1"/>
    <col min="7142" max="7142" width="12.6328125" style="3" customWidth="1"/>
    <col min="7143" max="7143" width="1.6328125" style="3" customWidth="1"/>
    <col min="7144" max="7144" width="11.7265625" style="3" customWidth="1"/>
    <col min="7145" max="7145" width="13" style="3" customWidth="1"/>
    <col min="7146" max="7149" width="11.7265625" style="3" customWidth="1"/>
    <col min="7150" max="7150" width="10.453125" style="3" customWidth="1"/>
    <col min="7151" max="7151" width="0.90625" style="3" customWidth="1"/>
    <col min="7152" max="7152" width="5.6328125" style="3" customWidth="1"/>
    <col min="7153" max="7153" width="9" style="3" customWidth="1"/>
    <col min="7154" max="7154" width="5.6328125" style="3" customWidth="1"/>
    <col min="7155" max="7155" width="9" style="3" customWidth="1"/>
    <col min="7156" max="7156" width="5.6328125" style="3" customWidth="1"/>
    <col min="7157" max="7157" width="9" style="3" customWidth="1"/>
    <col min="7158" max="7158" width="5.6328125" style="3" customWidth="1"/>
    <col min="7159" max="7159" width="9" style="3" customWidth="1"/>
    <col min="7160" max="7160" width="5.6328125" style="3" customWidth="1"/>
    <col min="7161" max="7161" width="9" style="3" customWidth="1"/>
    <col min="7162" max="7162" width="8.90625" style="3" customWidth="1"/>
    <col min="7163" max="7163" width="0.90625" style="3" customWidth="1"/>
    <col min="7164" max="7164" width="4.453125" style="3" customWidth="1"/>
    <col min="7165" max="7165" width="8.90625" style="3" customWidth="1"/>
    <col min="7166" max="7166" width="11.08984375" style="3" customWidth="1"/>
    <col min="7167" max="7167" width="0.90625" style="3" customWidth="1"/>
    <col min="7168" max="7168" width="4.6328125" style="3" customWidth="1"/>
    <col min="7169" max="7169" width="22.6328125" style="3" customWidth="1"/>
    <col min="7170" max="7171" width="8.90625" style="3" customWidth="1"/>
    <col min="7172" max="7389" width="9" style="3"/>
    <col min="7390" max="7390" width="5.7265625" style="3" customWidth="1"/>
    <col min="7391" max="7391" width="29.6328125" style="3" customWidth="1"/>
    <col min="7392" max="7392" width="34.08984375" style="3" customWidth="1"/>
    <col min="7393" max="7393" width="10.26953125" style="3" customWidth="1"/>
    <col min="7394" max="7394" width="5.7265625" style="3" customWidth="1"/>
    <col min="7395" max="7395" width="13.6328125" style="3" customWidth="1"/>
    <col min="7396" max="7396" width="14.6328125" style="3" customWidth="1"/>
    <col min="7397" max="7397" width="5.08984375" style="3" customWidth="1"/>
    <col min="7398" max="7398" width="12.6328125" style="3" customWidth="1"/>
    <col min="7399" max="7399" width="1.6328125" style="3" customWidth="1"/>
    <col min="7400" max="7400" width="11.7265625" style="3" customWidth="1"/>
    <col min="7401" max="7401" width="13" style="3" customWidth="1"/>
    <col min="7402" max="7405" width="11.7265625" style="3" customWidth="1"/>
    <col min="7406" max="7406" width="10.453125" style="3" customWidth="1"/>
    <col min="7407" max="7407" width="0.90625" style="3" customWidth="1"/>
    <col min="7408" max="7408" width="5.6328125" style="3" customWidth="1"/>
    <col min="7409" max="7409" width="9" style="3" customWidth="1"/>
    <col min="7410" max="7410" width="5.6328125" style="3" customWidth="1"/>
    <col min="7411" max="7411" width="9" style="3" customWidth="1"/>
    <col min="7412" max="7412" width="5.6328125" style="3" customWidth="1"/>
    <col min="7413" max="7413" width="9" style="3" customWidth="1"/>
    <col min="7414" max="7414" width="5.6328125" style="3" customWidth="1"/>
    <col min="7415" max="7415" width="9" style="3" customWidth="1"/>
    <col min="7416" max="7416" width="5.6328125" style="3" customWidth="1"/>
    <col min="7417" max="7417" width="9" style="3" customWidth="1"/>
    <col min="7418" max="7418" width="8.90625" style="3" customWidth="1"/>
    <col min="7419" max="7419" width="0.90625" style="3" customWidth="1"/>
    <col min="7420" max="7420" width="4.453125" style="3" customWidth="1"/>
    <col min="7421" max="7421" width="8.90625" style="3" customWidth="1"/>
    <col min="7422" max="7422" width="11.08984375" style="3" customWidth="1"/>
    <col min="7423" max="7423" width="0.90625" style="3" customWidth="1"/>
    <col min="7424" max="7424" width="4.6328125" style="3" customWidth="1"/>
    <col min="7425" max="7425" width="22.6328125" style="3" customWidth="1"/>
    <col min="7426" max="7427" width="8.90625" style="3" customWidth="1"/>
    <col min="7428" max="7645" width="9" style="3"/>
    <col min="7646" max="7646" width="5.7265625" style="3" customWidth="1"/>
    <col min="7647" max="7647" width="29.6328125" style="3" customWidth="1"/>
    <col min="7648" max="7648" width="34.08984375" style="3" customWidth="1"/>
    <col min="7649" max="7649" width="10.26953125" style="3" customWidth="1"/>
    <col min="7650" max="7650" width="5.7265625" style="3" customWidth="1"/>
    <col min="7651" max="7651" width="13.6328125" style="3" customWidth="1"/>
    <col min="7652" max="7652" width="14.6328125" style="3" customWidth="1"/>
    <col min="7653" max="7653" width="5.08984375" style="3" customWidth="1"/>
    <col min="7654" max="7654" width="12.6328125" style="3" customWidth="1"/>
    <col min="7655" max="7655" width="1.6328125" style="3" customWidth="1"/>
    <col min="7656" max="7656" width="11.7265625" style="3" customWidth="1"/>
    <col min="7657" max="7657" width="13" style="3" customWidth="1"/>
    <col min="7658" max="7661" width="11.7265625" style="3" customWidth="1"/>
    <col min="7662" max="7662" width="10.453125" style="3" customWidth="1"/>
    <col min="7663" max="7663" width="0.90625" style="3" customWidth="1"/>
    <col min="7664" max="7664" width="5.6328125" style="3" customWidth="1"/>
    <col min="7665" max="7665" width="9" style="3" customWidth="1"/>
    <col min="7666" max="7666" width="5.6328125" style="3" customWidth="1"/>
    <col min="7667" max="7667" width="9" style="3" customWidth="1"/>
    <col min="7668" max="7668" width="5.6328125" style="3" customWidth="1"/>
    <col min="7669" max="7669" width="9" style="3" customWidth="1"/>
    <col min="7670" max="7670" width="5.6328125" style="3" customWidth="1"/>
    <col min="7671" max="7671" width="9" style="3" customWidth="1"/>
    <col min="7672" max="7672" width="5.6328125" style="3" customWidth="1"/>
    <col min="7673" max="7673" width="9" style="3" customWidth="1"/>
    <col min="7674" max="7674" width="8.90625" style="3" customWidth="1"/>
    <col min="7675" max="7675" width="0.90625" style="3" customWidth="1"/>
    <col min="7676" max="7676" width="4.453125" style="3" customWidth="1"/>
    <col min="7677" max="7677" width="8.90625" style="3" customWidth="1"/>
    <col min="7678" max="7678" width="11.08984375" style="3" customWidth="1"/>
    <col min="7679" max="7679" width="0.90625" style="3" customWidth="1"/>
    <col min="7680" max="7680" width="4.6328125" style="3" customWidth="1"/>
    <col min="7681" max="7681" width="22.6328125" style="3" customWidth="1"/>
    <col min="7682" max="7683" width="8.90625" style="3" customWidth="1"/>
    <col min="7684" max="7901" width="9" style="3"/>
    <col min="7902" max="7902" width="5.7265625" style="3" customWidth="1"/>
    <col min="7903" max="7903" width="29.6328125" style="3" customWidth="1"/>
    <col min="7904" max="7904" width="34.08984375" style="3" customWidth="1"/>
    <col min="7905" max="7905" width="10.26953125" style="3" customWidth="1"/>
    <col min="7906" max="7906" width="5.7265625" style="3" customWidth="1"/>
    <col min="7907" max="7907" width="13.6328125" style="3" customWidth="1"/>
    <col min="7908" max="7908" width="14.6328125" style="3" customWidth="1"/>
    <col min="7909" max="7909" width="5.08984375" style="3" customWidth="1"/>
    <col min="7910" max="7910" width="12.6328125" style="3" customWidth="1"/>
    <col min="7911" max="7911" width="1.6328125" style="3" customWidth="1"/>
    <col min="7912" max="7912" width="11.7265625" style="3" customWidth="1"/>
    <col min="7913" max="7913" width="13" style="3" customWidth="1"/>
    <col min="7914" max="7917" width="11.7265625" style="3" customWidth="1"/>
    <col min="7918" max="7918" width="10.453125" style="3" customWidth="1"/>
    <col min="7919" max="7919" width="0.90625" style="3" customWidth="1"/>
    <col min="7920" max="7920" width="5.6328125" style="3" customWidth="1"/>
    <col min="7921" max="7921" width="9" style="3" customWidth="1"/>
    <col min="7922" max="7922" width="5.6328125" style="3" customWidth="1"/>
    <col min="7923" max="7923" width="9" style="3" customWidth="1"/>
    <col min="7924" max="7924" width="5.6328125" style="3" customWidth="1"/>
    <col min="7925" max="7925" width="9" style="3" customWidth="1"/>
    <col min="7926" max="7926" width="5.6328125" style="3" customWidth="1"/>
    <col min="7927" max="7927" width="9" style="3" customWidth="1"/>
    <col min="7928" max="7928" width="5.6328125" style="3" customWidth="1"/>
    <col min="7929" max="7929" width="9" style="3" customWidth="1"/>
    <col min="7930" max="7930" width="8.90625" style="3" customWidth="1"/>
    <col min="7931" max="7931" width="0.90625" style="3" customWidth="1"/>
    <col min="7932" max="7932" width="4.453125" style="3" customWidth="1"/>
    <col min="7933" max="7933" width="8.90625" style="3" customWidth="1"/>
    <col min="7934" max="7934" width="11.08984375" style="3" customWidth="1"/>
    <col min="7935" max="7935" width="0.90625" style="3" customWidth="1"/>
    <col min="7936" max="7936" width="4.6328125" style="3" customWidth="1"/>
    <col min="7937" max="7937" width="22.6328125" style="3" customWidth="1"/>
    <col min="7938" max="7939" width="8.90625" style="3" customWidth="1"/>
    <col min="7940" max="8157" width="9" style="3"/>
    <col min="8158" max="8158" width="5.7265625" style="3" customWidth="1"/>
    <col min="8159" max="8159" width="29.6328125" style="3" customWidth="1"/>
    <col min="8160" max="8160" width="34.08984375" style="3" customWidth="1"/>
    <col min="8161" max="8161" width="10.26953125" style="3" customWidth="1"/>
    <col min="8162" max="8162" width="5.7265625" style="3" customWidth="1"/>
    <col min="8163" max="8163" width="13.6328125" style="3" customWidth="1"/>
    <col min="8164" max="8164" width="14.6328125" style="3" customWidth="1"/>
    <col min="8165" max="8165" width="5.08984375" style="3" customWidth="1"/>
    <col min="8166" max="8166" width="12.6328125" style="3" customWidth="1"/>
    <col min="8167" max="8167" width="1.6328125" style="3" customWidth="1"/>
    <col min="8168" max="8168" width="11.7265625" style="3" customWidth="1"/>
    <col min="8169" max="8169" width="13" style="3" customWidth="1"/>
    <col min="8170" max="8173" width="11.7265625" style="3" customWidth="1"/>
    <col min="8174" max="8174" width="10.453125" style="3" customWidth="1"/>
    <col min="8175" max="8175" width="0.90625" style="3" customWidth="1"/>
    <col min="8176" max="8176" width="5.6328125" style="3" customWidth="1"/>
    <col min="8177" max="8177" width="9" style="3" customWidth="1"/>
    <col min="8178" max="8178" width="5.6328125" style="3" customWidth="1"/>
    <col min="8179" max="8179" width="9" style="3" customWidth="1"/>
    <col min="8180" max="8180" width="5.6328125" style="3" customWidth="1"/>
    <col min="8181" max="8181" width="9" style="3" customWidth="1"/>
    <col min="8182" max="8182" width="5.6328125" style="3" customWidth="1"/>
    <col min="8183" max="8183" width="9" style="3" customWidth="1"/>
    <col min="8184" max="8184" width="5.6328125" style="3" customWidth="1"/>
    <col min="8185" max="8185" width="9" style="3" customWidth="1"/>
    <col min="8186" max="8186" width="8.90625" style="3" customWidth="1"/>
    <col min="8187" max="8187" width="0.90625" style="3" customWidth="1"/>
    <col min="8188" max="8188" width="4.453125" style="3" customWidth="1"/>
    <col min="8189" max="8189" width="8.90625" style="3" customWidth="1"/>
    <col min="8190" max="8190" width="11.08984375" style="3" customWidth="1"/>
    <col min="8191" max="8191" width="0.90625" style="3" customWidth="1"/>
    <col min="8192" max="8192" width="4.6328125" style="3" customWidth="1"/>
    <col min="8193" max="8193" width="22.6328125" style="3" customWidth="1"/>
    <col min="8194" max="8195" width="8.90625" style="3" customWidth="1"/>
    <col min="8196" max="8413" width="9" style="3"/>
    <col min="8414" max="8414" width="5.7265625" style="3" customWidth="1"/>
    <col min="8415" max="8415" width="29.6328125" style="3" customWidth="1"/>
    <col min="8416" max="8416" width="34.08984375" style="3" customWidth="1"/>
    <col min="8417" max="8417" width="10.26953125" style="3" customWidth="1"/>
    <col min="8418" max="8418" width="5.7265625" style="3" customWidth="1"/>
    <col min="8419" max="8419" width="13.6328125" style="3" customWidth="1"/>
    <col min="8420" max="8420" width="14.6328125" style="3" customWidth="1"/>
    <col min="8421" max="8421" width="5.08984375" style="3" customWidth="1"/>
    <col min="8422" max="8422" width="12.6328125" style="3" customWidth="1"/>
    <col min="8423" max="8423" width="1.6328125" style="3" customWidth="1"/>
    <col min="8424" max="8424" width="11.7265625" style="3" customWidth="1"/>
    <col min="8425" max="8425" width="13" style="3" customWidth="1"/>
    <col min="8426" max="8429" width="11.7265625" style="3" customWidth="1"/>
    <col min="8430" max="8430" width="10.453125" style="3" customWidth="1"/>
    <col min="8431" max="8431" width="0.90625" style="3" customWidth="1"/>
    <col min="8432" max="8432" width="5.6328125" style="3" customWidth="1"/>
    <col min="8433" max="8433" width="9" style="3" customWidth="1"/>
    <col min="8434" max="8434" width="5.6328125" style="3" customWidth="1"/>
    <col min="8435" max="8435" width="9" style="3" customWidth="1"/>
    <col min="8436" max="8436" width="5.6328125" style="3" customWidth="1"/>
    <col min="8437" max="8437" width="9" style="3" customWidth="1"/>
    <col min="8438" max="8438" width="5.6328125" style="3" customWidth="1"/>
    <col min="8439" max="8439" width="9" style="3" customWidth="1"/>
    <col min="8440" max="8440" width="5.6328125" style="3" customWidth="1"/>
    <col min="8441" max="8441" width="9" style="3" customWidth="1"/>
    <col min="8442" max="8442" width="8.90625" style="3" customWidth="1"/>
    <col min="8443" max="8443" width="0.90625" style="3" customWidth="1"/>
    <col min="8444" max="8444" width="4.453125" style="3" customWidth="1"/>
    <col min="8445" max="8445" width="8.90625" style="3" customWidth="1"/>
    <col min="8446" max="8446" width="11.08984375" style="3" customWidth="1"/>
    <col min="8447" max="8447" width="0.90625" style="3" customWidth="1"/>
    <col min="8448" max="8448" width="4.6328125" style="3" customWidth="1"/>
    <col min="8449" max="8449" width="22.6328125" style="3" customWidth="1"/>
    <col min="8450" max="8451" width="8.90625" style="3" customWidth="1"/>
    <col min="8452" max="8669" width="9" style="3"/>
    <col min="8670" max="8670" width="5.7265625" style="3" customWidth="1"/>
    <col min="8671" max="8671" width="29.6328125" style="3" customWidth="1"/>
    <col min="8672" max="8672" width="34.08984375" style="3" customWidth="1"/>
    <col min="8673" max="8673" width="10.26953125" style="3" customWidth="1"/>
    <col min="8674" max="8674" width="5.7265625" style="3" customWidth="1"/>
    <col min="8675" max="8675" width="13.6328125" style="3" customWidth="1"/>
    <col min="8676" max="8676" width="14.6328125" style="3" customWidth="1"/>
    <col min="8677" max="8677" width="5.08984375" style="3" customWidth="1"/>
    <col min="8678" max="8678" width="12.6328125" style="3" customWidth="1"/>
    <col min="8679" max="8679" width="1.6328125" style="3" customWidth="1"/>
    <col min="8680" max="8680" width="11.7265625" style="3" customWidth="1"/>
    <col min="8681" max="8681" width="13" style="3" customWidth="1"/>
    <col min="8682" max="8685" width="11.7265625" style="3" customWidth="1"/>
    <col min="8686" max="8686" width="10.453125" style="3" customWidth="1"/>
    <col min="8687" max="8687" width="0.90625" style="3" customWidth="1"/>
    <col min="8688" max="8688" width="5.6328125" style="3" customWidth="1"/>
    <col min="8689" max="8689" width="9" style="3" customWidth="1"/>
    <col min="8690" max="8690" width="5.6328125" style="3" customWidth="1"/>
    <col min="8691" max="8691" width="9" style="3" customWidth="1"/>
    <col min="8692" max="8692" width="5.6328125" style="3" customWidth="1"/>
    <col min="8693" max="8693" width="9" style="3" customWidth="1"/>
    <col min="8694" max="8694" width="5.6328125" style="3" customWidth="1"/>
    <col min="8695" max="8695" width="9" style="3" customWidth="1"/>
    <col min="8696" max="8696" width="5.6328125" style="3" customWidth="1"/>
    <col min="8697" max="8697" width="9" style="3" customWidth="1"/>
    <col min="8698" max="8698" width="8.90625" style="3" customWidth="1"/>
    <col min="8699" max="8699" width="0.90625" style="3" customWidth="1"/>
    <col min="8700" max="8700" width="4.453125" style="3" customWidth="1"/>
    <col min="8701" max="8701" width="8.90625" style="3" customWidth="1"/>
    <col min="8702" max="8702" width="11.08984375" style="3" customWidth="1"/>
    <col min="8703" max="8703" width="0.90625" style="3" customWidth="1"/>
    <col min="8704" max="8704" width="4.6328125" style="3" customWidth="1"/>
    <col min="8705" max="8705" width="22.6328125" style="3" customWidth="1"/>
    <col min="8706" max="8707" width="8.90625" style="3" customWidth="1"/>
    <col min="8708" max="8925" width="9" style="3"/>
    <col min="8926" max="8926" width="5.7265625" style="3" customWidth="1"/>
    <col min="8927" max="8927" width="29.6328125" style="3" customWidth="1"/>
    <col min="8928" max="8928" width="34.08984375" style="3" customWidth="1"/>
    <col min="8929" max="8929" width="10.26953125" style="3" customWidth="1"/>
    <col min="8930" max="8930" width="5.7265625" style="3" customWidth="1"/>
    <col min="8931" max="8931" width="13.6328125" style="3" customWidth="1"/>
    <col min="8932" max="8932" width="14.6328125" style="3" customWidth="1"/>
    <col min="8933" max="8933" width="5.08984375" style="3" customWidth="1"/>
    <col min="8934" max="8934" width="12.6328125" style="3" customWidth="1"/>
    <col min="8935" max="8935" width="1.6328125" style="3" customWidth="1"/>
    <col min="8936" max="8936" width="11.7265625" style="3" customWidth="1"/>
    <col min="8937" max="8937" width="13" style="3" customWidth="1"/>
    <col min="8938" max="8941" width="11.7265625" style="3" customWidth="1"/>
    <col min="8942" max="8942" width="10.453125" style="3" customWidth="1"/>
    <col min="8943" max="8943" width="0.90625" style="3" customWidth="1"/>
    <col min="8944" max="8944" width="5.6328125" style="3" customWidth="1"/>
    <col min="8945" max="8945" width="9" style="3" customWidth="1"/>
    <col min="8946" max="8946" width="5.6328125" style="3" customWidth="1"/>
    <col min="8947" max="8947" width="9" style="3" customWidth="1"/>
    <col min="8948" max="8948" width="5.6328125" style="3" customWidth="1"/>
    <col min="8949" max="8949" width="9" style="3" customWidth="1"/>
    <col min="8950" max="8950" width="5.6328125" style="3" customWidth="1"/>
    <col min="8951" max="8951" width="9" style="3" customWidth="1"/>
    <col min="8952" max="8952" width="5.6328125" style="3" customWidth="1"/>
    <col min="8953" max="8953" width="9" style="3" customWidth="1"/>
    <col min="8954" max="8954" width="8.90625" style="3" customWidth="1"/>
    <col min="8955" max="8955" width="0.90625" style="3" customWidth="1"/>
    <col min="8956" max="8956" width="4.453125" style="3" customWidth="1"/>
    <col min="8957" max="8957" width="8.90625" style="3" customWidth="1"/>
    <col min="8958" max="8958" width="11.08984375" style="3" customWidth="1"/>
    <col min="8959" max="8959" width="0.90625" style="3" customWidth="1"/>
    <col min="8960" max="8960" width="4.6328125" style="3" customWidth="1"/>
    <col min="8961" max="8961" width="22.6328125" style="3" customWidth="1"/>
    <col min="8962" max="8963" width="8.90625" style="3" customWidth="1"/>
    <col min="8964" max="9181" width="9" style="3"/>
    <col min="9182" max="9182" width="5.7265625" style="3" customWidth="1"/>
    <col min="9183" max="9183" width="29.6328125" style="3" customWidth="1"/>
    <col min="9184" max="9184" width="34.08984375" style="3" customWidth="1"/>
    <col min="9185" max="9185" width="10.26953125" style="3" customWidth="1"/>
    <col min="9186" max="9186" width="5.7265625" style="3" customWidth="1"/>
    <col min="9187" max="9187" width="13.6328125" style="3" customWidth="1"/>
    <col min="9188" max="9188" width="14.6328125" style="3" customWidth="1"/>
    <col min="9189" max="9189" width="5.08984375" style="3" customWidth="1"/>
    <col min="9190" max="9190" width="12.6328125" style="3" customWidth="1"/>
    <col min="9191" max="9191" width="1.6328125" style="3" customWidth="1"/>
    <col min="9192" max="9192" width="11.7265625" style="3" customWidth="1"/>
    <col min="9193" max="9193" width="13" style="3" customWidth="1"/>
    <col min="9194" max="9197" width="11.7265625" style="3" customWidth="1"/>
    <col min="9198" max="9198" width="10.453125" style="3" customWidth="1"/>
    <col min="9199" max="9199" width="0.90625" style="3" customWidth="1"/>
    <col min="9200" max="9200" width="5.6328125" style="3" customWidth="1"/>
    <col min="9201" max="9201" width="9" style="3" customWidth="1"/>
    <col min="9202" max="9202" width="5.6328125" style="3" customWidth="1"/>
    <col min="9203" max="9203" width="9" style="3" customWidth="1"/>
    <col min="9204" max="9204" width="5.6328125" style="3" customWidth="1"/>
    <col min="9205" max="9205" width="9" style="3" customWidth="1"/>
    <col min="9206" max="9206" width="5.6328125" style="3" customWidth="1"/>
    <col min="9207" max="9207" width="9" style="3" customWidth="1"/>
    <col min="9208" max="9208" width="5.6328125" style="3" customWidth="1"/>
    <col min="9209" max="9209" width="9" style="3" customWidth="1"/>
    <col min="9210" max="9210" width="8.90625" style="3" customWidth="1"/>
    <col min="9211" max="9211" width="0.90625" style="3" customWidth="1"/>
    <col min="9212" max="9212" width="4.453125" style="3" customWidth="1"/>
    <col min="9213" max="9213" width="8.90625" style="3" customWidth="1"/>
    <col min="9214" max="9214" width="11.08984375" style="3" customWidth="1"/>
    <col min="9215" max="9215" width="0.90625" style="3" customWidth="1"/>
    <col min="9216" max="9216" width="4.6328125" style="3" customWidth="1"/>
    <col min="9217" max="9217" width="22.6328125" style="3" customWidth="1"/>
    <col min="9218" max="9219" width="8.90625" style="3" customWidth="1"/>
    <col min="9220" max="9437" width="9" style="3"/>
    <col min="9438" max="9438" width="5.7265625" style="3" customWidth="1"/>
    <col min="9439" max="9439" width="29.6328125" style="3" customWidth="1"/>
    <col min="9440" max="9440" width="34.08984375" style="3" customWidth="1"/>
    <col min="9441" max="9441" width="10.26953125" style="3" customWidth="1"/>
    <col min="9442" max="9442" width="5.7265625" style="3" customWidth="1"/>
    <col min="9443" max="9443" width="13.6328125" style="3" customWidth="1"/>
    <col min="9444" max="9444" width="14.6328125" style="3" customWidth="1"/>
    <col min="9445" max="9445" width="5.08984375" style="3" customWidth="1"/>
    <col min="9446" max="9446" width="12.6328125" style="3" customWidth="1"/>
    <col min="9447" max="9447" width="1.6328125" style="3" customWidth="1"/>
    <col min="9448" max="9448" width="11.7265625" style="3" customWidth="1"/>
    <col min="9449" max="9449" width="13" style="3" customWidth="1"/>
    <col min="9450" max="9453" width="11.7265625" style="3" customWidth="1"/>
    <col min="9454" max="9454" width="10.453125" style="3" customWidth="1"/>
    <col min="9455" max="9455" width="0.90625" style="3" customWidth="1"/>
    <col min="9456" max="9456" width="5.6328125" style="3" customWidth="1"/>
    <col min="9457" max="9457" width="9" style="3" customWidth="1"/>
    <col min="9458" max="9458" width="5.6328125" style="3" customWidth="1"/>
    <col min="9459" max="9459" width="9" style="3" customWidth="1"/>
    <col min="9460" max="9460" width="5.6328125" style="3" customWidth="1"/>
    <col min="9461" max="9461" width="9" style="3" customWidth="1"/>
    <col min="9462" max="9462" width="5.6328125" style="3" customWidth="1"/>
    <col min="9463" max="9463" width="9" style="3" customWidth="1"/>
    <col min="9464" max="9464" width="5.6328125" style="3" customWidth="1"/>
    <col min="9465" max="9465" width="9" style="3" customWidth="1"/>
    <col min="9466" max="9466" width="8.90625" style="3" customWidth="1"/>
    <col min="9467" max="9467" width="0.90625" style="3" customWidth="1"/>
    <col min="9468" max="9468" width="4.453125" style="3" customWidth="1"/>
    <col min="9469" max="9469" width="8.90625" style="3" customWidth="1"/>
    <col min="9470" max="9470" width="11.08984375" style="3" customWidth="1"/>
    <col min="9471" max="9471" width="0.90625" style="3" customWidth="1"/>
    <col min="9472" max="9472" width="4.6328125" style="3" customWidth="1"/>
    <col min="9473" max="9473" width="22.6328125" style="3" customWidth="1"/>
    <col min="9474" max="9475" width="8.90625" style="3" customWidth="1"/>
    <col min="9476" max="9693" width="9" style="3"/>
    <col min="9694" max="9694" width="5.7265625" style="3" customWidth="1"/>
    <col min="9695" max="9695" width="29.6328125" style="3" customWidth="1"/>
    <col min="9696" max="9696" width="34.08984375" style="3" customWidth="1"/>
    <col min="9697" max="9697" width="10.26953125" style="3" customWidth="1"/>
    <col min="9698" max="9698" width="5.7265625" style="3" customWidth="1"/>
    <col min="9699" max="9699" width="13.6328125" style="3" customWidth="1"/>
    <col min="9700" max="9700" width="14.6328125" style="3" customWidth="1"/>
    <col min="9701" max="9701" width="5.08984375" style="3" customWidth="1"/>
    <col min="9702" max="9702" width="12.6328125" style="3" customWidth="1"/>
    <col min="9703" max="9703" width="1.6328125" style="3" customWidth="1"/>
    <col min="9704" max="9704" width="11.7265625" style="3" customWidth="1"/>
    <col min="9705" max="9705" width="13" style="3" customWidth="1"/>
    <col min="9706" max="9709" width="11.7265625" style="3" customWidth="1"/>
    <col min="9710" max="9710" width="10.453125" style="3" customWidth="1"/>
    <col min="9711" max="9711" width="0.90625" style="3" customWidth="1"/>
    <col min="9712" max="9712" width="5.6328125" style="3" customWidth="1"/>
    <col min="9713" max="9713" width="9" style="3" customWidth="1"/>
    <col min="9714" max="9714" width="5.6328125" style="3" customWidth="1"/>
    <col min="9715" max="9715" width="9" style="3" customWidth="1"/>
    <col min="9716" max="9716" width="5.6328125" style="3" customWidth="1"/>
    <col min="9717" max="9717" width="9" style="3" customWidth="1"/>
    <col min="9718" max="9718" width="5.6328125" style="3" customWidth="1"/>
    <col min="9719" max="9719" width="9" style="3" customWidth="1"/>
    <col min="9720" max="9720" width="5.6328125" style="3" customWidth="1"/>
    <col min="9721" max="9721" width="9" style="3" customWidth="1"/>
    <col min="9722" max="9722" width="8.90625" style="3" customWidth="1"/>
    <col min="9723" max="9723" width="0.90625" style="3" customWidth="1"/>
    <col min="9724" max="9724" width="4.453125" style="3" customWidth="1"/>
    <col min="9725" max="9725" width="8.90625" style="3" customWidth="1"/>
    <col min="9726" max="9726" width="11.08984375" style="3" customWidth="1"/>
    <col min="9727" max="9727" width="0.90625" style="3" customWidth="1"/>
    <col min="9728" max="9728" width="4.6328125" style="3" customWidth="1"/>
    <col min="9729" max="9729" width="22.6328125" style="3" customWidth="1"/>
    <col min="9730" max="9731" width="8.90625" style="3" customWidth="1"/>
    <col min="9732" max="9949" width="9" style="3"/>
    <col min="9950" max="9950" width="5.7265625" style="3" customWidth="1"/>
    <col min="9951" max="9951" width="29.6328125" style="3" customWidth="1"/>
    <col min="9952" max="9952" width="34.08984375" style="3" customWidth="1"/>
    <col min="9953" max="9953" width="10.26953125" style="3" customWidth="1"/>
    <col min="9954" max="9954" width="5.7265625" style="3" customWidth="1"/>
    <col min="9955" max="9955" width="13.6328125" style="3" customWidth="1"/>
    <col min="9956" max="9956" width="14.6328125" style="3" customWidth="1"/>
    <col min="9957" max="9957" width="5.08984375" style="3" customWidth="1"/>
    <col min="9958" max="9958" width="12.6328125" style="3" customWidth="1"/>
    <col min="9959" max="9959" width="1.6328125" style="3" customWidth="1"/>
    <col min="9960" max="9960" width="11.7265625" style="3" customWidth="1"/>
    <col min="9961" max="9961" width="13" style="3" customWidth="1"/>
    <col min="9962" max="9965" width="11.7265625" style="3" customWidth="1"/>
    <col min="9966" max="9966" width="10.453125" style="3" customWidth="1"/>
    <col min="9967" max="9967" width="0.90625" style="3" customWidth="1"/>
    <col min="9968" max="9968" width="5.6328125" style="3" customWidth="1"/>
    <col min="9969" max="9969" width="9" style="3" customWidth="1"/>
    <col min="9970" max="9970" width="5.6328125" style="3" customWidth="1"/>
    <col min="9971" max="9971" width="9" style="3" customWidth="1"/>
    <col min="9972" max="9972" width="5.6328125" style="3" customWidth="1"/>
    <col min="9973" max="9973" width="9" style="3" customWidth="1"/>
    <col min="9974" max="9974" width="5.6328125" style="3" customWidth="1"/>
    <col min="9975" max="9975" width="9" style="3" customWidth="1"/>
    <col min="9976" max="9976" width="5.6328125" style="3" customWidth="1"/>
    <col min="9977" max="9977" width="9" style="3" customWidth="1"/>
    <col min="9978" max="9978" width="8.90625" style="3" customWidth="1"/>
    <col min="9979" max="9979" width="0.90625" style="3" customWidth="1"/>
    <col min="9980" max="9980" width="4.453125" style="3" customWidth="1"/>
    <col min="9981" max="9981" width="8.90625" style="3" customWidth="1"/>
    <col min="9982" max="9982" width="11.08984375" style="3" customWidth="1"/>
    <col min="9983" max="9983" width="0.90625" style="3" customWidth="1"/>
    <col min="9984" max="9984" width="4.6328125" style="3" customWidth="1"/>
    <col min="9985" max="9985" width="22.6328125" style="3" customWidth="1"/>
    <col min="9986" max="9987" width="8.90625" style="3" customWidth="1"/>
    <col min="9988" max="10205" width="9" style="3"/>
    <col min="10206" max="10206" width="5.7265625" style="3" customWidth="1"/>
    <col min="10207" max="10207" width="29.6328125" style="3" customWidth="1"/>
    <col min="10208" max="10208" width="34.08984375" style="3" customWidth="1"/>
    <col min="10209" max="10209" width="10.26953125" style="3" customWidth="1"/>
    <col min="10210" max="10210" width="5.7265625" style="3" customWidth="1"/>
    <col min="10211" max="10211" width="13.6328125" style="3" customWidth="1"/>
    <col min="10212" max="10212" width="14.6328125" style="3" customWidth="1"/>
    <col min="10213" max="10213" width="5.08984375" style="3" customWidth="1"/>
    <col min="10214" max="10214" width="12.6328125" style="3" customWidth="1"/>
    <col min="10215" max="10215" width="1.6328125" style="3" customWidth="1"/>
    <col min="10216" max="10216" width="11.7265625" style="3" customWidth="1"/>
    <col min="10217" max="10217" width="13" style="3" customWidth="1"/>
    <col min="10218" max="10221" width="11.7265625" style="3" customWidth="1"/>
    <col min="10222" max="10222" width="10.453125" style="3" customWidth="1"/>
    <col min="10223" max="10223" width="0.90625" style="3" customWidth="1"/>
    <col min="10224" max="10224" width="5.6328125" style="3" customWidth="1"/>
    <col min="10225" max="10225" width="9" style="3" customWidth="1"/>
    <col min="10226" max="10226" width="5.6328125" style="3" customWidth="1"/>
    <col min="10227" max="10227" width="9" style="3" customWidth="1"/>
    <col min="10228" max="10228" width="5.6328125" style="3" customWidth="1"/>
    <col min="10229" max="10229" width="9" style="3" customWidth="1"/>
    <col min="10230" max="10230" width="5.6328125" style="3" customWidth="1"/>
    <col min="10231" max="10231" width="9" style="3" customWidth="1"/>
    <col min="10232" max="10232" width="5.6328125" style="3" customWidth="1"/>
    <col min="10233" max="10233" width="9" style="3" customWidth="1"/>
    <col min="10234" max="10234" width="8.90625" style="3" customWidth="1"/>
    <col min="10235" max="10235" width="0.90625" style="3" customWidth="1"/>
    <col min="10236" max="10236" width="4.453125" style="3" customWidth="1"/>
    <col min="10237" max="10237" width="8.90625" style="3" customWidth="1"/>
    <col min="10238" max="10238" width="11.08984375" style="3" customWidth="1"/>
    <col min="10239" max="10239" width="0.90625" style="3" customWidth="1"/>
    <col min="10240" max="10240" width="4.6328125" style="3" customWidth="1"/>
    <col min="10241" max="10241" width="22.6328125" style="3" customWidth="1"/>
    <col min="10242" max="10243" width="8.90625" style="3" customWidth="1"/>
    <col min="10244" max="10461" width="9" style="3"/>
    <col min="10462" max="10462" width="5.7265625" style="3" customWidth="1"/>
    <col min="10463" max="10463" width="29.6328125" style="3" customWidth="1"/>
    <col min="10464" max="10464" width="34.08984375" style="3" customWidth="1"/>
    <col min="10465" max="10465" width="10.26953125" style="3" customWidth="1"/>
    <col min="10466" max="10466" width="5.7265625" style="3" customWidth="1"/>
    <col min="10467" max="10467" width="13.6328125" style="3" customWidth="1"/>
    <col min="10468" max="10468" width="14.6328125" style="3" customWidth="1"/>
    <col min="10469" max="10469" width="5.08984375" style="3" customWidth="1"/>
    <col min="10470" max="10470" width="12.6328125" style="3" customWidth="1"/>
    <col min="10471" max="10471" width="1.6328125" style="3" customWidth="1"/>
    <col min="10472" max="10472" width="11.7265625" style="3" customWidth="1"/>
    <col min="10473" max="10473" width="13" style="3" customWidth="1"/>
    <col min="10474" max="10477" width="11.7265625" style="3" customWidth="1"/>
    <col min="10478" max="10478" width="10.453125" style="3" customWidth="1"/>
    <col min="10479" max="10479" width="0.90625" style="3" customWidth="1"/>
    <col min="10480" max="10480" width="5.6328125" style="3" customWidth="1"/>
    <col min="10481" max="10481" width="9" style="3" customWidth="1"/>
    <col min="10482" max="10482" width="5.6328125" style="3" customWidth="1"/>
    <col min="10483" max="10483" width="9" style="3" customWidth="1"/>
    <col min="10484" max="10484" width="5.6328125" style="3" customWidth="1"/>
    <col min="10485" max="10485" width="9" style="3" customWidth="1"/>
    <col min="10486" max="10486" width="5.6328125" style="3" customWidth="1"/>
    <col min="10487" max="10487" width="9" style="3" customWidth="1"/>
    <col min="10488" max="10488" width="5.6328125" style="3" customWidth="1"/>
    <col min="10489" max="10489" width="9" style="3" customWidth="1"/>
    <col min="10490" max="10490" width="8.90625" style="3" customWidth="1"/>
    <col min="10491" max="10491" width="0.90625" style="3" customWidth="1"/>
    <col min="10492" max="10492" width="4.453125" style="3" customWidth="1"/>
    <col min="10493" max="10493" width="8.90625" style="3" customWidth="1"/>
    <col min="10494" max="10494" width="11.08984375" style="3" customWidth="1"/>
    <col min="10495" max="10495" width="0.90625" style="3" customWidth="1"/>
    <col min="10496" max="10496" width="4.6328125" style="3" customWidth="1"/>
    <col min="10497" max="10497" width="22.6328125" style="3" customWidth="1"/>
    <col min="10498" max="10499" width="8.90625" style="3" customWidth="1"/>
    <col min="10500" max="10717" width="9" style="3"/>
    <col min="10718" max="10718" width="5.7265625" style="3" customWidth="1"/>
    <col min="10719" max="10719" width="29.6328125" style="3" customWidth="1"/>
    <col min="10720" max="10720" width="34.08984375" style="3" customWidth="1"/>
    <col min="10721" max="10721" width="10.26953125" style="3" customWidth="1"/>
    <col min="10722" max="10722" width="5.7265625" style="3" customWidth="1"/>
    <col min="10723" max="10723" width="13.6328125" style="3" customWidth="1"/>
    <col min="10724" max="10724" width="14.6328125" style="3" customWidth="1"/>
    <col min="10725" max="10725" width="5.08984375" style="3" customWidth="1"/>
    <col min="10726" max="10726" width="12.6328125" style="3" customWidth="1"/>
    <col min="10727" max="10727" width="1.6328125" style="3" customWidth="1"/>
    <col min="10728" max="10728" width="11.7265625" style="3" customWidth="1"/>
    <col min="10729" max="10729" width="13" style="3" customWidth="1"/>
    <col min="10730" max="10733" width="11.7265625" style="3" customWidth="1"/>
    <col min="10734" max="10734" width="10.453125" style="3" customWidth="1"/>
    <col min="10735" max="10735" width="0.90625" style="3" customWidth="1"/>
    <col min="10736" max="10736" width="5.6328125" style="3" customWidth="1"/>
    <col min="10737" max="10737" width="9" style="3" customWidth="1"/>
    <col min="10738" max="10738" width="5.6328125" style="3" customWidth="1"/>
    <col min="10739" max="10739" width="9" style="3" customWidth="1"/>
    <col min="10740" max="10740" width="5.6328125" style="3" customWidth="1"/>
    <col min="10741" max="10741" width="9" style="3" customWidth="1"/>
    <col min="10742" max="10742" width="5.6328125" style="3" customWidth="1"/>
    <col min="10743" max="10743" width="9" style="3" customWidth="1"/>
    <col min="10744" max="10744" width="5.6328125" style="3" customWidth="1"/>
    <col min="10745" max="10745" width="9" style="3" customWidth="1"/>
    <col min="10746" max="10746" width="8.90625" style="3" customWidth="1"/>
    <col min="10747" max="10747" width="0.90625" style="3" customWidth="1"/>
    <col min="10748" max="10748" width="4.453125" style="3" customWidth="1"/>
    <col min="10749" max="10749" width="8.90625" style="3" customWidth="1"/>
    <col min="10750" max="10750" width="11.08984375" style="3" customWidth="1"/>
    <col min="10751" max="10751" width="0.90625" style="3" customWidth="1"/>
    <col min="10752" max="10752" width="4.6328125" style="3" customWidth="1"/>
    <col min="10753" max="10753" width="22.6328125" style="3" customWidth="1"/>
    <col min="10754" max="10755" width="8.90625" style="3" customWidth="1"/>
    <col min="10756" max="10973" width="9" style="3"/>
    <col min="10974" max="10974" width="5.7265625" style="3" customWidth="1"/>
    <col min="10975" max="10975" width="29.6328125" style="3" customWidth="1"/>
    <col min="10976" max="10976" width="34.08984375" style="3" customWidth="1"/>
    <col min="10977" max="10977" width="10.26953125" style="3" customWidth="1"/>
    <col min="10978" max="10978" width="5.7265625" style="3" customWidth="1"/>
    <col min="10979" max="10979" width="13.6328125" style="3" customWidth="1"/>
    <col min="10980" max="10980" width="14.6328125" style="3" customWidth="1"/>
    <col min="10981" max="10981" width="5.08984375" style="3" customWidth="1"/>
    <col min="10982" max="10982" width="12.6328125" style="3" customWidth="1"/>
    <col min="10983" max="10983" width="1.6328125" style="3" customWidth="1"/>
    <col min="10984" max="10984" width="11.7265625" style="3" customWidth="1"/>
    <col min="10985" max="10985" width="13" style="3" customWidth="1"/>
    <col min="10986" max="10989" width="11.7265625" style="3" customWidth="1"/>
    <col min="10990" max="10990" width="10.453125" style="3" customWidth="1"/>
    <col min="10991" max="10991" width="0.90625" style="3" customWidth="1"/>
    <col min="10992" max="10992" width="5.6328125" style="3" customWidth="1"/>
    <col min="10993" max="10993" width="9" style="3" customWidth="1"/>
    <col min="10994" max="10994" width="5.6328125" style="3" customWidth="1"/>
    <col min="10995" max="10995" width="9" style="3" customWidth="1"/>
    <col min="10996" max="10996" width="5.6328125" style="3" customWidth="1"/>
    <col min="10997" max="10997" width="9" style="3" customWidth="1"/>
    <col min="10998" max="10998" width="5.6328125" style="3" customWidth="1"/>
    <col min="10999" max="10999" width="9" style="3" customWidth="1"/>
    <col min="11000" max="11000" width="5.6328125" style="3" customWidth="1"/>
    <col min="11001" max="11001" width="9" style="3" customWidth="1"/>
    <col min="11002" max="11002" width="8.90625" style="3" customWidth="1"/>
    <col min="11003" max="11003" width="0.90625" style="3" customWidth="1"/>
    <col min="11004" max="11004" width="4.453125" style="3" customWidth="1"/>
    <col min="11005" max="11005" width="8.90625" style="3" customWidth="1"/>
    <col min="11006" max="11006" width="11.08984375" style="3" customWidth="1"/>
    <col min="11007" max="11007" width="0.90625" style="3" customWidth="1"/>
    <col min="11008" max="11008" width="4.6328125" style="3" customWidth="1"/>
    <col min="11009" max="11009" width="22.6328125" style="3" customWidth="1"/>
    <col min="11010" max="11011" width="8.90625" style="3" customWidth="1"/>
    <col min="11012" max="11229" width="9" style="3"/>
    <col min="11230" max="11230" width="5.7265625" style="3" customWidth="1"/>
    <col min="11231" max="11231" width="29.6328125" style="3" customWidth="1"/>
    <col min="11232" max="11232" width="34.08984375" style="3" customWidth="1"/>
    <col min="11233" max="11233" width="10.26953125" style="3" customWidth="1"/>
    <col min="11234" max="11234" width="5.7265625" style="3" customWidth="1"/>
    <col min="11235" max="11235" width="13.6328125" style="3" customWidth="1"/>
    <col min="11236" max="11236" width="14.6328125" style="3" customWidth="1"/>
    <col min="11237" max="11237" width="5.08984375" style="3" customWidth="1"/>
    <col min="11238" max="11238" width="12.6328125" style="3" customWidth="1"/>
    <col min="11239" max="11239" width="1.6328125" style="3" customWidth="1"/>
    <col min="11240" max="11240" width="11.7265625" style="3" customWidth="1"/>
    <col min="11241" max="11241" width="13" style="3" customWidth="1"/>
    <col min="11242" max="11245" width="11.7265625" style="3" customWidth="1"/>
    <col min="11246" max="11246" width="10.453125" style="3" customWidth="1"/>
    <col min="11247" max="11247" width="0.90625" style="3" customWidth="1"/>
    <col min="11248" max="11248" width="5.6328125" style="3" customWidth="1"/>
    <col min="11249" max="11249" width="9" style="3" customWidth="1"/>
    <col min="11250" max="11250" width="5.6328125" style="3" customWidth="1"/>
    <col min="11251" max="11251" width="9" style="3" customWidth="1"/>
    <col min="11252" max="11252" width="5.6328125" style="3" customWidth="1"/>
    <col min="11253" max="11253" width="9" style="3" customWidth="1"/>
    <col min="11254" max="11254" width="5.6328125" style="3" customWidth="1"/>
    <col min="11255" max="11255" width="9" style="3" customWidth="1"/>
    <col min="11256" max="11256" width="5.6328125" style="3" customWidth="1"/>
    <col min="11257" max="11257" width="9" style="3" customWidth="1"/>
    <col min="11258" max="11258" width="8.90625" style="3" customWidth="1"/>
    <col min="11259" max="11259" width="0.90625" style="3" customWidth="1"/>
    <col min="11260" max="11260" width="4.453125" style="3" customWidth="1"/>
    <col min="11261" max="11261" width="8.90625" style="3" customWidth="1"/>
    <col min="11262" max="11262" width="11.08984375" style="3" customWidth="1"/>
    <col min="11263" max="11263" width="0.90625" style="3" customWidth="1"/>
    <col min="11264" max="11264" width="4.6328125" style="3" customWidth="1"/>
    <col min="11265" max="11265" width="22.6328125" style="3" customWidth="1"/>
    <col min="11266" max="11267" width="8.90625" style="3" customWidth="1"/>
    <col min="11268" max="11485" width="9" style="3"/>
    <col min="11486" max="11486" width="5.7265625" style="3" customWidth="1"/>
    <col min="11487" max="11487" width="29.6328125" style="3" customWidth="1"/>
    <col min="11488" max="11488" width="34.08984375" style="3" customWidth="1"/>
    <col min="11489" max="11489" width="10.26953125" style="3" customWidth="1"/>
    <col min="11490" max="11490" width="5.7265625" style="3" customWidth="1"/>
    <col min="11491" max="11491" width="13.6328125" style="3" customWidth="1"/>
    <col min="11492" max="11492" width="14.6328125" style="3" customWidth="1"/>
    <col min="11493" max="11493" width="5.08984375" style="3" customWidth="1"/>
    <col min="11494" max="11494" width="12.6328125" style="3" customWidth="1"/>
    <col min="11495" max="11495" width="1.6328125" style="3" customWidth="1"/>
    <col min="11496" max="11496" width="11.7265625" style="3" customWidth="1"/>
    <col min="11497" max="11497" width="13" style="3" customWidth="1"/>
    <col min="11498" max="11501" width="11.7265625" style="3" customWidth="1"/>
    <col min="11502" max="11502" width="10.453125" style="3" customWidth="1"/>
    <col min="11503" max="11503" width="0.90625" style="3" customWidth="1"/>
    <col min="11504" max="11504" width="5.6328125" style="3" customWidth="1"/>
    <col min="11505" max="11505" width="9" style="3" customWidth="1"/>
    <col min="11506" max="11506" width="5.6328125" style="3" customWidth="1"/>
    <col min="11507" max="11507" width="9" style="3" customWidth="1"/>
    <col min="11508" max="11508" width="5.6328125" style="3" customWidth="1"/>
    <col min="11509" max="11509" width="9" style="3" customWidth="1"/>
    <col min="11510" max="11510" width="5.6328125" style="3" customWidth="1"/>
    <col min="11511" max="11511" width="9" style="3" customWidth="1"/>
    <col min="11512" max="11512" width="5.6328125" style="3" customWidth="1"/>
    <col min="11513" max="11513" width="9" style="3" customWidth="1"/>
    <col min="11514" max="11514" width="8.90625" style="3" customWidth="1"/>
    <col min="11515" max="11515" width="0.90625" style="3" customWidth="1"/>
    <col min="11516" max="11516" width="4.453125" style="3" customWidth="1"/>
    <col min="11517" max="11517" width="8.90625" style="3" customWidth="1"/>
    <col min="11518" max="11518" width="11.08984375" style="3" customWidth="1"/>
    <col min="11519" max="11519" width="0.90625" style="3" customWidth="1"/>
    <col min="11520" max="11520" width="4.6328125" style="3" customWidth="1"/>
    <col min="11521" max="11521" width="22.6328125" style="3" customWidth="1"/>
    <col min="11522" max="11523" width="8.90625" style="3" customWidth="1"/>
    <col min="11524" max="11741" width="9" style="3"/>
    <col min="11742" max="11742" width="5.7265625" style="3" customWidth="1"/>
    <col min="11743" max="11743" width="29.6328125" style="3" customWidth="1"/>
    <col min="11744" max="11744" width="34.08984375" style="3" customWidth="1"/>
    <col min="11745" max="11745" width="10.26953125" style="3" customWidth="1"/>
    <col min="11746" max="11746" width="5.7265625" style="3" customWidth="1"/>
    <col min="11747" max="11747" width="13.6328125" style="3" customWidth="1"/>
    <col min="11748" max="11748" width="14.6328125" style="3" customWidth="1"/>
    <col min="11749" max="11749" width="5.08984375" style="3" customWidth="1"/>
    <col min="11750" max="11750" width="12.6328125" style="3" customWidth="1"/>
    <col min="11751" max="11751" width="1.6328125" style="3" customWidth="1"/>
    <col min="11752" max="11752" width="11.7265625" style="3" customWidth="1"/>
    <col min="11753" max="11753" width="13" style="3" customWidth="1"/>
    <col min="11754" max="11757" width="11.7265625" style="3" customWidth="1"/>
    <col min="11758" max="11758" width="10.453125" style="3" customWidth="1"/>
    <col min="11759" max="11759" width="0.90625" style="3" customWidth="1"/>
    <col min="11760" max="11760" width="5.6328125" style="3" customWidth="1"/>
    <col min="11761" max="11761" width="9" style="3" customWidth="1"/>
    <col min="11762" max="11762" width="5.6328125" style="3" customWidth="1"/>
    <col min="11763" max="11763" width="9" style="3" customWidth="1"/>
    <col min="11764" max="11764" width="5.6328125" style="3" customWidth="1"/>
    <col min="11765" max="11765" width="9" style="3" customWidth="1"/>
    <col min="11766" max="11766" width="5.6328125" style="3" customWidth="1"/>
    <col min="11767" max="11767" width="9" style="3" customWidth="1"/>
    <col min="11768" max="11768" width="5.6328125" style="3" customWidth="1"/>
    <col min="11769" max="11769" width="9" style="3" customWidth="1"/>
    <col min="11770" max="11770" width="8.90625" style="3" customWidth="1"/>
    <col min="11771" max="11771" width="0.90625" style="3" customWidth="1"/>
    <col min="11772" max="11772" width="4.453125" style="3" customWidth="1"/>
    <col min="11773" max="11773" width="8.90625" style="3" customWidth="1"/>
    <col min="11774" max="11774" width="11.08984375" style="3" customWidth="1"/>
    <col min="11775" max="11775" width="0.90625" style="3" customWidth="1"/>
    <col min="11776" max="11776" width="4.6328125" style="3" customWidth="1"/>
    <col min="11777" max="11777" width="22.6328125" style="3" customWidth="1"/>
    <col min="11778" max="11779" width="8.90625" style="3" customWidth="1"/>
    <col min="11780" max="11997" width="9" style="3"/>
    <col min="11998" max="11998" width="5.7265625" style="3" customWidth="1"/>
    <col min="11999" max="11999" width="29.6328125" style="3" customWidth="1"/>
    <col min="12000" max="12000" width="34.08984375" style="3" customWidth="1"/>
    <col min="12001" max="12001" width="10.26953125" style="3" customWidth="1"/>
    <col min="12002" max="12002" width="5.7265625" style="3" customWidth="1"/>
    <col min="12003" max="12003" width="13.6328125" style="3" customWidth="1"/>
    <col min="12004" max="12004" width="14.6328125" style="3" customWidth="1"/>
    <col min="12005" max="12005" width="5.08984375" style="3" customWidth="1"/>
    <col min="12006" max="12006" width="12.6328125" style="3" customWidth="1"/>
    <col min="12007" max="12007" width="1.6328125" style="3" customWidth="1"/>
    <col min="12008" max="12008" width="11.7265625" style="3" customWidth="1"/>
    <col min="12009" max="12009" width="13" style="3" customWidth="1"/>
    <col min="12010" max="12013" width="11.7265625" style="3" customWidth="1"/>
    <col min="12014" max="12014" width="10.453125" style="3" customWidth="1"/>
    <col min="12015" max="12015" width="0.90625" style="3" customWidth="1"/>
    <col min="12016" max="12016" width="5.6328125" style="3" customWidth="1"/>
    <col min="12017" max="12017" width="9" style="3" customWidth="1"/>
    <col min="12018" max="12018" width="5.6328125" style="3" customWidth="1"/>
    <col min="12019" max="12019" width="9" style="3" customWidth="1"/>
    <col min="12020" max="12020" width="5.6328125" style="3" customWidth="1"/>
    <col min="12021" max="12021" width="9" style="3" customWidth="1"/>
    <col min="12022" max="12022" width="5.6328125" style="3" customWidth="1"/>
    <col min="12023" max="12023" width="9" style="3" customWidth="1"/>
    <col min="12024" max="12024" width="5.6328125" style="3" customWidth="1"/>
    <col min="12025" max="12025" width="9" style="3" customWidth="1"/>
    <col min="12026" max="12026" width="8.90625" style="3" customWidth="1"/>
    <col min="12027" max="12027" width="0.90625" style="3" customWidth="1"/>
    <col min="12028" max="12028" width="4.453125" style="3" customWidth="1"/>
    <col min="12029" max="12029" width="8.90625" style="3" customWidth="1"/>
    <col min="12030" max="12030" width="11.08984375" style="3" customWidth="1"/>
    <col min="12031" max="12031" width="0.90625" style="3" customWidth="1"/>
    <col min="12032" max="12032" width="4.6328125" style="3" customWidth="1"/>
    <col min="12033" max="12033" width="22.6328125" style="3" customWidth="1"/>
    <col min="12034" max="12035" width="8.90625" style="3" customWidth="1"/>
    <col min="12036" max="12253" width="9" style="3"/>
    <col min="12254" max="12254" width="5.7265625" style="3" customWidth="1"/>
    <col min="12255" max="12255" width="29.6328125" style="3" customWidth="1"/>
    <col min="12256" max="12256" width="34.08984375" style="3" customWidth="1"/>
    <col min="12257" max="12257" width="10.26953125" style="3" customWidth="1"/>
    <col min="12258" max="12258" width="5.7265625" style="3" customWidth="1"/>
    <col min="12259" max="12259" width="13.6328125" style="3" customWidth="1"/>
    <col min="12260" max="12260" width="14.6328125" style="3" customWidth="1"/>
    <col min="12261" max="12261" width="5.08984375" style="3" customWidth="1"/>
    <col min="12262" max="12262" width="12.6328125" style="3" customWidth="1"/>
    <col min="12263" max="12263" width="1.6328125" style="3" customWidth="1"/>
    <col min="12264" max="12264" width="11.7265625" style="3" customWidth="1"/>
    <col min="12265" max="12265" width="13" style="3" customWidth="1"/>
    <col min="12266" max="12269" width="11.7265625" style="3" customWidth="1"/>
    <col min="12270" max="12270" width="10.453125" style="3" customWidth="1"/>
    <col min="12271" max="12271" width="0.90625" style="3" customWidth="1"/>
    <col min="12272" max="12272" width="5.6328125" style="3" customWidth="1"/>
    <col min="12273" max="12273" width="9" style="3" customWidth="1"/>
    <col min="12274" max="12274" width="5.6328125" style="3" customWidth="1"/>
    <col min="12275" max="12275" width="9" style="3" customWidth="1"/>
    <col min="12276" max="12276" width="5.6328125" style="3" customWidth="1"/>
    <col min="12277" max="12277" width="9" style="3" customWidth="1"/>
    <col min="12278" max="12278" width="5.6328125" style="3" customWidth="1"/>
    <col min="12279" max="12279" width="9" style="3" customWidth="1"/>
    <col min="12280" max="12280" width="5.6328125" style="3" customWidth="1"/>
    <col min="12281" max="12281" width="9" style="3" customWidth="1"/>
    <col min="12282" max="12282" width="8.90625" style="3" customWidth="1"/>
    <col min="12283" max="12283" width="0.90625" style="3" customWidth="1"/>
    <col min="12284" max="12284" width="4.453125" style="3" customWidth="1"/>
    <col min="12285" max="12285" width="8.90625" style="3" customWidth="1"/>
    <col min="12286" max="12286" width="11.08984375" style="3" customWidth="1"/>
    <col min="12287" max="12287" width="0.90625" style="3" customWidth="1"/>
    <col min="12288" max="12288" width="4.6328125" style="3" customWidth="1"/>
    <col min="12289" max="12289" width="22.6328125" style="3" customWidth="1"/>
    <col min="12290" max="12291" width="8.90625" style="3" customWidth="1"/>
    <col min="12292" max="12509" width="9" style="3"/>
    <col min="12510" max="12510" width="5.7265625" style="3" customWidth="1"/>
    <col min="12511" max="12511" width="29.6328125" style="3" customWidth="1"/>
    <col min="12512" max="12512" width="34.08984375" style="3" customWidth="1"/>
    <col min="12513" max="12513" width="10.26953125" style="3" customWidth="1"/>
    <col min="12514" max="12514" width="5.7265625" style="3" customWidth="1"/>
    <col min="12515" max="12515" width="13.6328125" style="3" customWidth="1"/>
    <col min="12516" max="12516" width="14.6328125" style="3" customWidth="1"/>
    <col min="12517" max="12517" width="5.08984375" style="3" customWidth="1"/>
    <col min="12518" max="12518" width="12.6328125" style="3" customWidth="1"/>
    <col min="12519" max="12519" width="1.6328125" style="3" customWidth="1"/>
    <col min="12520" max="12520" width="11.7265625" style="3" customWidth="1"/>
    <col min="12521" max="12521" width="13" style="3" customWidth="1"/>
    <col min="12522" max="12525" width="11.7265625" style="3" customWidth="1"/>
    <col min="12526" max="12526" width="10.453125" style="3" customWidth="1"/>
    <col min="12527" max="12527" width="0.90625" style="3" customWidth="1"/>
    <col min="12528" max="12528" width="5.6328125" style="3" customWidth="1"/>
    <col min="12529" max="12529" width="9" style="3" customWidth="1"/>
    <col min="12530" max="12530" width="5.6328125" style="3" customWidth="1"/>
    <col min="12531" max="12531" width="9" style="3" customWidth="1"/>
    <col min="12532" max="12532" width="5.6328125" style="3" customWidth="1"/>
    <col min="12533" max="12533" width="9" style="3" customWidth="1"/>
    <col min="12534" max="12534" width="5.6328125" style="3" customWidth="1"/>
    <col min="12535" max="12535" width="9" style="3" customWidth="1"/>
    <col min="12536" max="12536" width="5.6328125" style="3" customWidth="1"/>
    <col min="12537" max="12537" width="9" style="3" customWidth="1"/>
    <col min="12538" max="12538" width="8.90625" style="3" customWidth="1"/>
    <col min="12539" max="12539" width="0.90625" style="3" customWidth="1"/>
    <col min="12540" max="12540" width="4.453125" style="3" customWidth="1"/>
    <col min="12541" max="12541" width="8.90625" style="3" customWidth="1"/>
    <col min="12542" max="12542" width="11.08984375" style="3" customWidth="1"/>
    <col min="12543" max="12543" width="0.90625" style="3" customWidth="1"/>
    <col min="12544" max="12544" width="4.6328125" style="3" customWidth="1"/>
    <col min="12545" max="12545" width="22.6328125" style="3" customWidth="1"/>
    <col min="12546" max="12547" width="8.90625" style="3" customWidth="1"/>
    <col min="12548" max="12765" width="9" style="3"/>
    <col min="12766" max="12766" width="5.7265625" style="3" customWidth="1"/>
    <col min="12767" max="12767" width="29.6328125" style="3" customWidth="1"/>
    <col min="12768" max="12768" width="34.08984375" style="3" customWidth="1"/>
    <col min="12769" max="12769" width="10.26953125" style="3" customWidth="1"/>
    <col min="12770" max="12770" width="5.7265625" style="3" customWidth="1"/>
    <col min="12771" max="12771" width="13.6328125" style="3" customWidth="1"/>
    <col min="12772" max="12772" width="14.6328125" style="3" customWidth="1"/>
    <col min="12773" max="12773" width="5.08984375" style="3" customWidth="1"/>
    <col min="12774" max="12774" width="12.6328125" style="3" customWidth="1"/>
    <col min="12775" max="12775" width="1.6328125" style="3" customWidth="1"/>
    <col min="12776" max="12776" width="11.7265625" style="3" customWidth="1"/>
    <col min="12777" max="12777" width="13" style="3" customWidth="1"/>
    <col min="12778" max="12781" width="11.7265625" style="3" customWidth="1"/>
    <col min="12782" max="12782" width="10.453125" style="3" customWidth="1"/>
    <col min="12783" max="12783" width="0.90625" style="3" customWidth="1"/>
    <col min="12784" max="12784" width="5.6328125" style="3" customWidth="1"/>
    <col min="12785" max="12785" width="9" style="3" customWidth="1"/>
    <col min="12786" max="12786" width="5.6328125" style="3" customWidth="1"/>
    <col min="12787" max="12787" width="9" style="3" customWidth="1"/>
    <col min="12788" max="12788" width="5.6328125" style="3" customWidth="1"/>
    <col min="12789" max="12789" width="9" style="3" customWidth="1"/>
    <col min="12790" max="12790" width="5.6328125" style="3" customWidth="1"/>
    <col min="12791" max="12791" width="9" style="3" customWidth="1"/>
    <col min="12792" max="12792" width="5.6328125" style="3" customWidth="1"/>
    <col min="12793" max="12793" width="9" style="3" customWidth="1"/>
    <col min="12794" max="12794" width="8.90625" style="3" customWidth="1"/>
    <col min="12795" max="12795" width="0.90625" style="3" customWidth="1"/>
    <col min="12796" max="12796" width="4.453125" style="3" customWidth="1"/>
    <col min="12797" max="12797" width="8.90625" style="3" customWidth="1"/>
    <col min="12798" max="12798" width="11.08984375" style="3" customWidth="1"/>
    <col min="12799" max="12799" width="0.90625" style="3" customWidth="1"/>
    <col min="12800" max="12800" width="4.6328125" style="3" customWidth="1"/>
    <col min="12801" max="12801" width="22.6328125" style="3" customWidth="1"/>
    <col min="12802" max="12803" width="8.90625" style="3" customWidth="1"/>
    <col min="12804" max="13021" width="9" style="3"/>
    <col min="13022" max="13022" width="5.7265625" style="3" customWidth="1"/>
    <col min="13023" max="13023" width="29.6328125" style="3" customWidth="1"/>
    <col min="13024" max="13024" width="34.08984375" style="3" customWidth="1"/>
    <col min="13025" max="13025" width="10.26953125" style="3" customWidth="1"/>
    <col min="13026" max="13026" width="5.7265625" style="3" customWidth="1"/>
    <col min="13027" max="13027" width="13.6328125" style="3" customWidth="1"/>
    <col min="13028" max="13028" width="14.6328125" style="3" customWidth="1"/>
    <col min="13029" max="13029" width="5.08984375" style="3" customWidth="1"/>
    <col min="13030" max="13030" width="12.6328125" style="3" customWidth="1"/>
    <col min="13031" max="13031" width="1.6328125" style="3" customWidth="1"/>
    <col min="13032" max="13032" width="11.7265625" style="3" customWidth="1"/>
    <col min="13033" max="13033" width="13" style="3" customWidth="1"/>
    <col min="13034" max="13037" width="11.7265625" style="3" customWidth="1"/>
    <col min="13038" max="13038" width="10.453125" style="3" customWidth="1"/>
    <col min="13039" max="13039" width="0.90625" style="3" customWidth="1"/>
    <col min="13040" max="13040" width="5.6328125" style="3" customWidth="1"/>
    <col min="13041" max="13041" width="9" style="3" customWidth="1"/>
    <col min="13042" max="13042" width="5.6328125" style="3" customWidth="1"/>
    <col min="13043" max="13043" width="9" style="3" customWidth="1"/>
    <col min="13044" max="13044" width="5.6328125" style="3" customWidth="1"/>
    <col min="13045" max="13045" width="9" style="3" customWidth="1"/>
    <col min="13046" max="13046" width="5.6328125" style="3" customWidth="1"/>
    <col min="13047" max="13047" width="9" style="3" customWidth="1"/>
    <col min="13048" max="13048" width="5.6328125" style="3" customWidth="1"/>
    <col min="13049" max="13049" width="9" style="3" customWidth="1"/>
    <col min="13050" max="13050" width="8.90625" style="3" customWidth="1"/>
    <col min="13051" max="13051" width="0.90625" style="3" customWidth="1"/>
    <col min="13052" max="13052" width="4.453125" style="3" customWidth="1"/>
    <col min="13053" max="13053" width="8.90625" style="3" customWidth="1"/>
    <col min="13054" max="13054" width="11.08984375" style="3" customWidth="1"/>
    <col min="13055" max="13055" width="0.90625" style="3" customWidth="1"/>
    <col min="13056" max="13056" width="4.6328125" style="3" customWidth="1"/>
    <col min="13057" max="13057" width="22.6328125" style="3" customWidth="1"/>
    <col min="13058" max="13059" width="8.90625" style="3" customWidth="1"/>
    <col min="13060" max="13277" width="9" style="3"/>
    <col min="13278" max="13278" width="5.7265625" style="3" customWidth="1"/>
    <col min="13279" max="13279" width="29.6328125" style="3" customWidth="1"/>
    <col min="13280" max="13280" width="34.08984375" style="3" customWidth="1"/>
    <col min="13281" max="13281" width="10.26953125" style="3" customWidth="1"/>
    <col min="13282" max="13282" width="5.7265625" style="3" customWidth="1"/>
    <col min="13283" max="13283" width="13.6328125" style="3" customWidth="1"/>
    <col min="13284" max="13284" width="14.6328125" style="3" customWidth="1"/>
    <col min="13285" max="13285" width="5.08984375" style="3" customWidth="1"/>
    <col min="13286" max="13286" width="12.6328125" style="3" customWidth="1"/>
    <col min="13287" max="13287" width="1.6328125" style="3" customWidth="1"/>
    <col min="13288" max="13288" width="11.7265625" style="3" customWidth="1"/>
    <col min="13289" max="13289" width="13" style="3" customWidth="1"/>
    <col min="13290" max="13293" width="11.7265625" style="3" customWidth="1"/>
    <col min="13294" max="13294" width="10.453125" style="3" customWidth="1"/>
    <col min="13295" max="13295" width="0.90625" style="3" customWidth="1"/>
    <col min="13296" max="13296" width="5.6328125" style="3" customWidth="1"/>
    <col min="13297" max="13297" width="9" style="3" customWidth="1"/>
    <col min="13298" max="13298" width="5.6328125" style="3" customWidth="1"/>
    <col min="13299" max="13299" width="9" style="3" customWidth="1"/>
    <col min="13300" max="13300" width="5.6328125" style="3" customWidth="1"/>
    <col min="13301" max="13301" width="9" style="3" customWidth="1"/>
    <col min="13302" max="13302" width="5.6328125" style="3" customWidth="1"/>
    <col min="13303" max="13303" width="9" style="3" customWidth="1"/>
    <col min="13304" max="13304" width="5.6328125" style="3" customWidth="1"/>
    <col min="13305" max="13305" width="9" style="3" customWidth="1"/>
    <col min="13306" max="13306" width="8.90625" style="3" customWidth="1"/>
    <col min="13307" max="13307" width="0.90625" style="3" customWidth="1"/>
    <col min="13308" max="13308" width="4.453125" style="3" customWidth="1"/>
    <col min="13309" max="13309" width="8.90625" style="3" customWidth="1"/>
    <col min="13310" max="13310" width="11.08984375" style="3" customWidth="1"/>
    <col min="13311" max="13311" width="0.90625" style="3" customWidth="1"/>
    <col min="13312" max="13312" width="4.6328125" style="3" customWidth="1"/>
    <col min="13313" max="13313" width="22.6328125" style="3" customWidth="1"/>
    <col min="13314" max="13315" width="8.90625" style="3" customWidth="1"/>
    <col min="13316" max="13533" width="9" style="3"/>
    <col min="13534" max="13534" width="5.7265625" style="3" customWidth="1"/>
    <col min="13535" max="13535" width="29.6328125" style="3" customWidth="1"/>
    <col min="13536" max="13536" width="34.08984375" style="3" customWidth="1"/>
    <col min="13537" max="13537" width="10.26953125" style="3" customWidth="1"/>
    <col min="13538" max="13538" width="5.7265625" style="3" customWidth="1"/>
    <col min="13539" max="13539" width="13.6328125" style="3" customWidth="1"/>
    <col min="13540" max="13540" width="14.6328125" style="3" customWidth="1"/>
    <col min="13541" max="13541" width="5.08984375" style="3" customWidth="1"/>
    <col min="13542" max="13542" width="12.6328125" style="3" customWidth="1"/>
    <col min="13543" max="13543" width="1.6328125" style="3" customWidth="1"/>
    <col min="13544" max="13544" width="11.7265625" style="3" customWidth="1"/>
    <col min="13545" max="13545" width="13" style="3" customWidth="1"/>
    <col min="13546" max="13549" width="11.7265625" style="3" customWidth="1"/>
    <col min="13550" max="13550" width="10.453125" style="3" customWidth="1"/>
    <col min="13551" max="13551" width="0.90625" style="3" customWidth="1"/>
    <col min="13552" max="13552" width="5.6328125" style="3" customWidth="1"/>
    <col min="13553" max="13553" width="9" style="3" customWidth="1"/>
    <col min="13554" max="13554" width="5.6328125" style="3" customWidth="1"/>
    <col min="13555" max="13555" width="9" style="3" customWidth="1"/>
    <col min="13556" max="13556" width="5.6328125" style="3" customWidth="1"/>
    <col min="13557" max="13557" width="9" style="3" customWidth="1"/>
    <col min="13558" max="13558" width="5.6328125" style="3" customWidth="1"/>
    <col min="13559" max="13559" width="9" style="3" customWidth="1"/>
    <col min="13560" max="13560" width="5.6328125" style="3" customWidth="1"/>
    <col min="13561" max="13561" width="9" style="3" customWidth="1"/>
    <col min="13562" max="13562" width="8.90625" style="3" customWidth="1"/>
    <col min="13563" max="13563" width="0.90625" style="3" customWidth="1"/>
    <col min="13564" max="13564" width="4.453125" style="3" customWidth="1"/>
    <col min="13565" max="13565" width="8.90625" style="3" customWidth="1"/>
    <col min="13566" max="13566" width="11.08984375" style="3" customWidth="1"/>
    <col min="13567" max="13567" width="0.90625" style="3" customWidth="1"/>
    <col min="13568" max="13568" width="4.6328125" style="3" customWidth="1"/>
    <col min="13569" max="13569" width="22.6328125" style="3" customWidth="1"/>
    <col min="13570" max="13571" width="8.90625" style="3" customWidth="1"/>
    <col min="13572" max="13789" width="9" style="3"/>
    <col min="13790" max="13790" width="5.7265625" style="3" customWidth="1"/>
    <col min="13791" max="13791" width="29.6328125" style="3" customWidth="1"/>
    <col min="13792" max="13792" width="34.08984375" style="3" customWidth="1"/>
    <col min="13793" max="13793" width="10.26953125" style="3" customWidth="1"/>
    <col min="13794" max="13794" width="5.7265625" style="3" customWidth="1"/>
    <col min="13795" max="13795" width="13.6328125" style="3" customWidth="1"/>
    <col min="13796" max="13796" width="14.6328125" style="3" customWidth="1"/>
    <col min="13797" max="13797" width="5.08984375" style="3" customWidth="1"/>
    <col min="13798" max="13798" width="12.6328125" style="3" customWidth="1"/>
    <col min="13799" max="13799" width="1.6328125" style="3" customWidth="1"/>
    <col min="13800" max="13800" width="11.7265625" style="3" customWidth="1"/>
    <col min="13801" max="13801" width="13" style="3" customWidth="1"/>
    <col min="13802" max="13805" width="11.7265625" style="3" customWidth="1"/>
    <col min="13806" max="13806" width="10.453125" style="3" customWidth="1"/>
    <col min="13807" max="13807" width="0.90625" style="3" customWidth="1"/>
    <col min="13808" max="13808" width="5.6328125" style="3" customWidth="1"/>
    <col min="13809" max="13809" width="9" style="3" customWidth="1"/>
    <col min="13810" max="13810" width="5.6328125" style="3" customWidth="1"/>
    <col min="13811" max="13811" width="9" style="3" customWidth="1"/>
    <col min="13812" max="13812" width="5.6328125" style="3" customWidth="1"/>
    <col min="13813" max="13813" width="9" style="3" customWidth="1"/>
    <col min="13814" max="13814" width="5.6328125" style="3" customWidth="1"/>
    <col min="13815" max="13815" width="9" style="3" customWidth="1"/>
    <col min="13816" max="13816" width="5.6328125" style="3" customWidth="1"/>
    <col min="13817" max="13817" width="9" style="3" customWidth="1"/>
    <col min="13818" max="13818" width="8.90625" style="3" customWidth="1"/>
    <col min="13819" max="13819" width="0.90625" style="3" customWidth="1"/>
    <col min="13820" max="13820" width="4.453125" style="3" customWidth="1"/>
    <col min="13821" max="13821" width="8.90625" style="3" customWidth="1"/>
    <col min="13822" max="13822" width="11.08984375" style="3" customWidth="1"/>
    <col min="13823" max="13823" width="0.90625" style="3" customWidth="1"/>
    <col min="13824" max="13824" width="4.6328125" style="3" customWidth="1"/>
    <col min="13825" max="13825" width="22.6328125" style="3" customWidth="1"/>
    <col min="13826" max="13827" width="8.90625" style="3" customWidth="1"/>
    <col min="13828" max="14045" width="9" style="3"/>
    <col min="14046" max="14046" width="5.7265625" style="3" customWidth="1"/>
    <col min="14047" max="14047" width="29.6328125" style="3" customWidth="1"/>
    <col min="14048" max="14048" width="34.08984375" style="3" customWidth="1"/>
    <col min="14049" max="14049" width="10.26953125" style="3" customWidth="1"/>
    <col min="14050" max="14050" width="5.7265625" style="3" customWidth="1"/>
    <col min="14051" max="14051" width="13.6328125" style="3" customWidth="1"/>
    <col min="14052" max="14052" width="14.6328125" style="3" customWidth="1"/>
    <col min="14053" max="14053" width="5.08984375" style="3" customWidth="1"/>
    <col min="14054" max="14054" width="12.6328125" style="3" customWidth="1"/>
    <col min="14055" max="14055" width="1.6328125" style="3" customWidth="1"/>
    <col min="14056" max="14056" width="11.7265625" style="3" customWidth="1"/>
    <col min="14057" max="14057" width="13" style="3" customWidth="1"/>
    <col min="14058" max="14061" width="11.7265625" style="3" customWidth="1"/>
    <col min="14062" max="14062" width="10.453125" style="3" customWidth="1"/>
    <col min="14063" max="14063" width="0.90625" style="3" customWidth="1"/>
    <col min="14064" max="14064" width="5.6328125" style="3" customWidth="1"/>
    <col min="14065" max="14065" width="9" style="3" customWidth="1"/>
    <col min="14066" max="14066" width="5.6328125" style="3" customWidth="1"/>
    <col min="14067" max="14067" width="9" style="3" customWidth="1"/>
    <col min="14068" max="14068" width="5.6328125" style="3" customWidth="1"/>
    <col min="14069" max="14069" width="9" style="3" customWidth="1"/>
    <col min="14070" max="14070" width="5.6328125" style="3" customWidth="1"/>
    <col min="14071" max="14071" width="9" style="3" customWidth="1"/>
    <col min="14072" max="14072" width="5.6328125" style="3" customWidth="1"/>
    <col min="14073" max="14073" width="9" style="3" customWidth="1"/>
    <col min="14074" max="14074" width="8.90625" style="3" customWidth="1"/>
    <col min="14075" max="14075" width="0.90625" style="3" customWidth="1"/>
    <col min="14076" max="14076" width="4.453125" style="3" customWidth="1"/>
    <col min="14077" max="14077" width="8.90625" style="3" customWidth="1"/>
    <col min="14078" max="14078" width="11.08984375" style="3" customWidth="1"/>
    <col min="14079" max="14079" width="0.90625" style="3" customWidth="1"/>
    <col min="14080" max="14080" width="4.6328125" style="3" customWidth="1"/>
    <col min="14081" max="14081" width="22.6328125" style="3" customWidth="1"/>
    <col min="14082" max="14083" width="8.90625" style="3" customWidth="1"/>
    <col min="14084" max="14301" width="9" style="3"/>
    <col min="14302" max="14302" width="5.7265625" style="3" customWidth="1"/>
    <col min="14303" max="14303" width="29.6328125" style="3" customWidth="1"/>
    <col min="14304" max="14304" width="34.08984375" style="3" customWidth="1"/>
    <col min="14305" max="14305" width="10.26953125" style="3" customWidth="1"/>
    <col min="14306" max="14306" width="5.7265625" style="3" customWidth="1"/>
    <col min="14307" max="14307" width="13.6328125" style="3" customWidth="1"/>
    <col min="14308" max="14308" width="14.6328125" style="3" customWidth="1"/>
    <col min="14309" max="14309" width="5.08984375" style="3" customWidth="1"/>
    <col min="14310" max="14310" width="12.6328125" style="3" customWidth="1"/>
    <col min="14311" max="14311" width="1.6328125" style="3" customWidth="1"/>
    <col min="14312" max="14312" width="11.7265625" style="3" customWidth="1"/>
    <col min="14313" max="14313" width="13" style="3" customWidth="1"/>
    <col min="14314" max="14317" width="11.7265625" style="3" customWidth="1"/>
    <col min="14318" max="14318" width="10.453125" style="3" customWidth="1"/>
    <col min="14319" max="14319" width="0.90625" style="3" customWidth="1"/>
    <col min="14320" max="14320" width="5.6328125" style="3" customWidth="1"/>
    <col min="14321" max="14321" width="9" style="3" customWidth="1"/>
    <col min="14322" max="14322" width="5.6328125" style="3" customWidth="1"/>
    <col min="14323" max="14323" width="9" style="3" customWidth="1"/>
    <col min="14324" max="14324" width="5.6328125" style="3" customWidth="1"/>
    <col min="14325" max="14325" width="9" style="3" customWidth="1"/>
    <col min="14326" max="14326" width="5.6328125" style="3" customWidth="1"/>
    <col min="14327" max="14327" width="9" style="3" customWidth="1"/>
    <col min="14328" max="14328" width="5.6328125" style="3" customWidth="1"/>
    <col min="14329" max="14329" width="9" style="3" customWidth="1"/>
    <col min="14330" max="14330" width="8.90625" style="3" customWidth="1"/>
    <col min="14331" max="14331" width="0.90625" style="3" customWidth="1"/>
    <col min="14332" max="14332" width="4.453125" style="3" customWidth="1"/>
    <col min="14333" max="14333" width="8.90625" style="3" customWidth="1"/>
    <col min="14334" max="14334" width="11.08984375" style="3" customWidth="1"/>
    <col min="14335" max="14335" width="0.90625" style="3" customWidth="1"/>
    <col min="14336" max="14336" width="4.6328125" style="3" customWidth="1"/>
    <col min="14337" max="14337" width="22.6328125" style="3" customWidth="1"/>
    <col min="14338" max="14339" width="8.90625" style="3" customWidth="1"/>
    <col min="14340" max="14557" width="9" style="3"/>
    <col min="14558" max="14558" width="5.7265625" style="3" customWidth="1"/>
    <col min="14559" max="14559" width="29.6328125" style="3" customWidth="1"/>
    <col min="14560" max="14560" width="34.08984375" style="3" customWidth="1"/>
    <col min="14561" max="14561" width="10.26953125" style="3" customWidth="1"/>
    <col min="14562" max="14562" width="5.7265625" style="3" customWidth="1"/>
    <col min="14563" max="14563" width="13.6328125" style="3" customWidth="1"/>
    <col min="14564" max="14564" width="14.6328125" style="3" customWidth="1"/>
    <col min="14565" max="14565" width="5.08984375" style="3" customWidth="1"/>
    <col min="14566" max="14566" width="12.6328125" style="3" customWidth="1"/>
    <col min="14567" max="14567" width="1.6328125" style="3" customWidth="1"/>
    <col min="14568" max="14568" width="11.7265625" style="3" customWidth="1"/>
    <col min="14569" max="14569" width="13" style="3" customWidth="1"/>
    <col min="14570" max="14573" width="11.7265625" style="3" customWidth="1"/>
    <col min="14574" max="14574" width="10.453125" style="3" customWidth="1"/>
    <col min="14575" max="14575" width="0.90625" style="3" customWidth="1"/>
    <col min="14576" max="14576" width="5.6328125" style="3" customWidth="1"/>
    <col min="14577" max="14577" width="9" style="3" customWidth="1"/>
    <col min="14578" max="14578" width="5.6328125" style="3" customWidth="1"/>
    <col min="14579" max="14579" width="9" style="3" customWidth="1"/>
    <col min="14580" max="14580" width="5.6328125" style="3" customWidth="1"/>
    <col min="14581" max="14581" width="9" style="3" customWidth="1"/>
    <col min="14582" max="14582" width="5.6328125" style="3" customWidth="1"/>
    <col min="14583" max="14583" width="9" style="3" customWidth="1"/>
    <col min="14584" max="14584" width="5.6328125" style="3" customWidth="1"/>
    <col min="14585" max="14585" width="9" style="3" customWidth="1"/>
    <col min="14586" max="14586" width="8.90625" style="3" customWidth="1"/>
    <col min="14587" max="14587" width="0.90625" style="3" customWidth="1"/>
    <col min="14588" max="14588" width="4.453125" style="3" customWidth="1"/>
    <col min="14589" max="14589" width="8.90625" style="3" customWidth="1"/>
    <col min="14590" max="14590" width="11.08984375" style="3" customWidth="1"/>
    <col min="14591" max="14591" width="0.90625" style="3" customWidth="1"/>
    <col min="14592" max="14592" width="4.6328125" style="3" customWidth="1"/>
    <col min="14593" max="14593" width="22.6328125" style="3" customWidth="1"/>
    <col min="14594" max="14595" width="8.90625" style="3" customWidth="1"/>
    <col min="14596" max="14813" width="9" style="3"/>
    <col min="14814" max="14814" width="5.7265625" style="3" customWidth="1"/>
    <col min="14815" max="14815" width="29.6328125" style="3" customWidth="1"/>
    <col min="14816" max="14816" width="34.08984375" style="3" customWidth="1"/>
    <col min="14817" max="14817" width="10.26953125" style="3" customWidth="1"/>
    <col min="14818" max="14818" width="5.7265625" style="3" customWidth="1"/>
    <col min="14819" max="14819" width="13.6328125" style="3" customWidth="1"/>
    <col min="14820" max="14820" width="14.6328125" style="3" customWidth="1"/>
    <col min="14821" max="14821" width="5.08984375" style="3" customWidth="1"/>
    <col min="14822" max="14822" width="12.6328125" style="3" customWidth="1"/>
    <col min="14823" max="14823" width="1.6328125" style="3" customWidth="1"/>
    <col min="14824" max="14824" width="11.7265625" style="3" customWidth="1"/>
    <col min="14825" max="14825" width="13" style="3" customWidth="1"/>
    <col min="14826" max="14829" width="11.7265625" style="3" customWidth="1"/>
    <col min="14830" max="14830" width="10.453125" style="3" customWidth="1"/>
    <col min="14831" max="14831" width="0.90625" style="3" customWidth="1"/>
    <col min="14832" max="14832" width="5.6328125" style="3" customWidth="1"/>
    <col min="14833" max="14833" width="9" style="3" customWidth="1"/>
    <col min="14834" max="14834" width="5.6328125" style="3" customWidth="1"/>
    <col min="14835" max="14835" width="9" style="3" customWidth="1"/>
    <col min="14836" max="14836" width="5.6328125" style="3" customWidth="1"/>
    <col min="14837" max="14837" width="9" style="3" customWidth="1"/>
    <col min="14838" max="14838" width="5.6328125" style="3" customWidth="1"/>
    <col min="14839" max="14839" width="9" style="3" customWidth="1"/>
    <col min="14840" max="14840" width="5.6328125" style="3" customWidth="1"/>
    <col min="14841" max="14841" width="9" style="3" customWidth="1"/>
    <col min="14842" max="14842" width="8.90625" style="3" customWidth="1"/>
    <col min="14843" max="14843" width="0.90625" style="3" customWidth="1"/>
    <col min="14844" max="14844" width="4.453125" style="3" customWidth="1"/>
    <col min="14845" max="14845" width="8.90625" style="3" customWidth="1"/>
    <col min="14846" max="14846" width="11.08984375" style="3" customWidth="1"/>
    <col min="14847" max="14847" width="0.90625" style="3" customWidth="1"/>
    <col min="14848" max="14848" width="4.6328125" style="3" customWidth="1"/>
    <col min="14849" max="14849" width="22.6328125" style="3" customWidth="1"/>
    <col min="14850" max="14851" width="8.90625" style="3" customWidth="1"/>
    <col min="14852" max="15069" width="9" style="3"/>
    <col min="15070" max="15070" width="5.7265625" style="3" customWidth="1"/>
    <col min="15071" max="15071" width="29.6328125" style="3" customWidth="1"/>
    <col min="15072" max="15072" width="34.08984375" style="3" customWidth="1"/>
    <col min="15073" max="15073" width="10.26953125" style="3" customWidth="1"/>
    <col min="15074" max="15074" width="5.7265625" style="3" customWidth="1"/>
    <col min="15075" max="15075" width="13.6328125" style="3" customWidth="1"/>
    <col min="15076" max="15076" width="14.6328125" style="3" customWidth="1"/>
    <col min="15077" max="15077" width="5.08984375" style="3" customWidth="1"/>
    <col min="15078" max="15078" width="12.6328125" style="3" customWidth="1"/>
    <col min="15079" max="15079" width="1.6328125" style="3" customWidth="1"/>
    <col min="15080" max="15080" width="11.7265625" style="3" customWidth="1"/>
    <col min="15081" max="15081" width="13" style="3" customWidth="1"/>
    <col min="15082" max="15085" width="11.7265625" style="3" customWidth="1"/>
    <col min="15086" max="15086" width="10.453125" style="3" customWidth="1"/>
    <col min="15087" max="15087" width="0.90625" style="3" customWidth="1"/>
    <col min="15088" max="15088" width="5.6328125" style="3" customWidth="1"/>
    <col min="15089" max="15089" width="9" style="3" customWidth="1"/>
    <col min="15090" max="15090" width="5.6328125" style="3" customWidth="1"/>
    <col min="15091" max="15091" width="9" style="3" customWidth="1"/>
    <col min="15092" max="15092" width="5.6328125" style="3" customWidth="1"/>
    <col min="15093" max="15093" width="9" style="3" customWidth="1"/>
    <col min="15094" max="15094" width="5.6328125" style="3" customWidth="1"/>
    <col min="15095" max="15095" width="9" style="3" customWidth="1"/>
    <col min="15096" max="15096" width="5.6328125" style="3" customWidth="1"/>
    <col min="15097" max="15097" width="9" style="3" customWidth="1"/>
    <col min="15098" max="15098" width="8.90625" style="3" customWidth="1"/>
    <col min="15099" max="15099" width="0.90625" style="3" customWidth="1"/>
    <col min="15100" max="15100" width="4.453125" style="3" customWidth="1"/>
    <col min="15101" max="15101" width="8.90625" style="3" customWidth="1"/>
    <col min="15102" max="15102" width="11.08984375" style="3" customWidth="1"/>
    <col min="15103" max="15103" width="0.90625" style="3" customWidth="1"/>
    <col min="15104" max="15104" width="4.6328125" style="3" customWidth="1"/>
    <col min="15105" max="15105" width="22.6328125" style="3" customWidth="1"/>
    <col min="15106" max="15107" width="8.90625" style="3" customWidth="1"/>
    <col min="15108" max="15325" width="9" style="3"/>
    <col min="15326" max="15326" width="5.7265625" style="3" customWidth="1"/>
    <col min="15327" max="15327" width="29.6328125" style="3" customWidth="1"/>
    <col min="15328" max="15328" width="34.08984375" style="3" customWidth="1"/>
    <col min="15329" max="15329" width="10.26953125" style="3" customWidth="1"/>
    <col min="15330" max="15330" width="5.7265625" style="3" customWidth="1"/>
    <col min="15331" max="15331" width="13.6328125" style="3" customWidth="1"/>
    <col min="15332" max="15332" width="14.6328125" style="3" customWidth="1"/>
    <col min="15333" max="15333" width="5.08984375" style="3" customWidth="1"/>
    <col min="15334" max="15334" width="12.6328125" style="3" customWidth="1"/>
    <col min="15335" max="15335" width="1.6328125" style="3" customWidth="1"/>
    <col min="15336" max="15336" width="11.7265625" style="3" customWidth="1"/>
    <col min="15337" max="15337" width="13" style="3" customWidth="1"/>
    <col min="15338" max="15341" width="11.7265625" style="3" customWidth="1"/>
    <col min="15342" max="15342" width="10.453125" style="3" customWidth="1"/>
    <col min="15343" max="15343" width="0.90625" style="3" customWidth="1"/>
    <col min="15344" max="15344" width="5.6328125" style="3" customWidth="1"/>
    <col min="15345" max="15345" width="9" style="3" customWidth="1"/>
    <col min="15346" max="15346" width="5.6328125" style="3" customWidth="1"/>
    <col min="15347" max="15347" width="9" style="3" customWidth="1"/>
    <col min="15348" max="15348" width="5.6328125" style="3" customWidth="1"/>
    <col min="15349" max="15349" width="9" style="3" customWidth="1"/>
    <col min="15350" max="15350" width="5.6328125" style="3" customWidth="1"/>
    <col min="15351" max="15351" width="9" style="3" customWidth="1"/>
    <col min="15352" max="15352" width="5.6328125" style="3" customWidth="1"/>
    <col min="15353" max="15353" width="9" style="3" customWidth="1"/>
    <col min="15354" max="15354" width="8.90625" style="3" customWidth="1"/>
    <col min="15355" max="15355" width="0.90625" style="3" customWidth="1"/>
    <col min="15356" max="15356" width="4.453125" style="3" customWidth="1"/>
    <col min="15357" max="15357" width="8.90625" style="3" customWidth="1"/>
    <col min="15358" max="15358" width="11.08984375" style="3" customWidth="1"/>
    <col min="15359" max="15359" width="0.90625" style="3" customWidth="1"/>
    <col min="15360" max="15360" width="4.6328125" style="3" customWidth="1"/>
    <col min="15361" max="15361" width="22.6328125" style="3" customWidth="1"/>
    <col min="15362" max="15363" width="8.90625" style="3" customWidth="1"/>
    <col min="15364" max="15581" width="9" style="3"/>
    <col min="15582" max="15582" width="5.7265625" style="3" customWidth="1"/>
    <col min="15583" max="15583" width="29.6328125" style="3" customWidth="1"/>
    <col min="15584" max="15584" width="34.08984375" style="3" customWidth="1"/>
    <col min="15585" max="15585" width="10.26953125" style="3" customWidth="1"/>
    <col min="15586" max="15586" width="5.7265625" style="3" customWidth="1"/>
    <col min="15587" max="15587" width="13.6328125" style="3" customWidth="1"/>
    <col min="15588" max="15588" width="14.6328125" style="3" customWidth="1"/>
    <col min="15589" max="15589" width="5.08984375" style="3" customWidth="1"/>
    <col min="15590" max="15590" width="12.6328125" style="3" customWidth="1"/>
    <col min="15591" max="15591" width="1.6328125" style="3" customWidth="1"/>
    <col min="15592" max="15592" width="11.7265625" style="3" customWidth="1"/>
    <col min="15593" max="15593" width="13" style="3" customWidth="1"/>
    <col min="15594" max="15597" width="11.7265625" style="3" customWidth="1"/>
    <col min="15598" max="15598" width="10.453125" style="3" customWidth="1"/>
    <col min="15599" max="15599" width="0.90625" style="3" customWidth="1"/>
    <col min="15600" max="15600" width="5.6328125" style="3" customWidth="1"/>
    <col min="15601" max="15601" width="9" style="3" customWidth="1"/>
    <col min="15602" max="15602" width="5.6328125" style="3" customWidth="1"/>
    <col min="15603" max="15603" width="9" style="3" customWidth="1"/>
    <col min="15604" max="15604" width="5.6328125" style="3" customWidth="1"/>
    <col min="15605" max="15605" width="9" style="3" customWidth="1"/>
    <col min="15606" max="15606" width="5.6328125" style="3" customWidth="1"/>
    <col min="15607" max="15607" width="9" style="3" customWidth="1"/>
    <col min="15608" max="15608" width="5.6328125" style="3" customWidth="1"/>
    <col min="15609" max="15609" width="9" style="3" customWidth="1"/>
    <col min="15610" max="15610" width="8.90625" style="3" customWidth="1"/>
    <col min="15611" max="15611" width="0.90625" style="3" customWidth="1"/>
    <col min="15612" max="15612" width="4.453125" style="3" customWidth="1"/>
    <col min="15613" max="15613" width="8.90625" style="3" customWidth="1"/>
    <col min="15614" max="15614" width="11.08984375" style="3" customWidth="1"/>
    <col min="15615" max="15615" width="0.90625" style="3" customWidth="1"/>
    <col min="15616" max="15616" width="4.6328125" style="3" customWidth="1"/>
    <col min="15617" max="15617" width="22.6328125" style="3" customWidth="1"/>
    <col min="15618" max="15619" width="8.90625" style="3" customWidth="1"/>
    <col min="15620" max="15837" width="9" style="3"/>
    <col min="15838" max="15838" width="5.7265625" style="3" customWidth="1"/>
    <col min="15839" max="15839" width="29.6328125" style="3" customWidth="1"/>
    <col min="15840" max="15840" width="34.08984375" style="3" customWidth="1"/>
    <col min="15841" max="15841" width="10.26953125" style="3" customWidth="1"/>
    <col min="15842" max="15842" width="5.7265625" style="3" customWidth="1"/>
    <col min="15843" max="15843" width="13.6328125" style="3" customWidth="1"/>
    <col min="15844" max="15844" width="14.6328125" style="3" customWidth="1"/>
    <col min="15845" max="15845" width="5.08984375" style="3" customWidth="1"/>
    <col min="15846" max="15846" width="12.6328125" style="3" customWidth="1"/>
    <col min="15847" max="15847" width="1.6328125" style="3" customWidth="1"/>
    <col min="15848" max="15848" width="11.7265625" style="3" customWidth="1"/>
    <col min="15849" max="15849" width="13" style="3" customWidth="1"/>
    <col min="15850" max="15853" width="11.7265625" style="3" customWidth="1"/>
    <col min="15854" max="15854" width="10.453125" style="3" customWidth="1"/>
    <col min="15855" max="15855" width="0.90625" style="3" customWidth="1"/>
    <col min="15856" max="15856" width="5.6328125" style="3" customWidth="1"/>
    <col min="15857" max="15857" width="9" style="3" customWidth="1"/>
    <col min="15858" max="15858" width="5.6328125" style="3" customWidth="1"/>
    <col min="15859" max="15859" width="9" style="3" customWidth="1"/>
    <col min="15860" max="15860" width="5.6328125" style="3" customWidth="1"/>
    <col min="15861" max="15861" width="9" style="3" customWidth="1"/>
    <col min="15862" max="15862" width="5.6328125" style="3" customWidth="1"/>
    <col min="15863" max="15863" width="9" style="3" customWidth="1"/>
    <col min="15864" max="15864" width="5.6328125" style="3" customWidth="1"/>
    <col min="15865" max="15865" width="9" style="3" customWidth="1"/>
    <col min="15866" max="15866" width="8.90625" style="3" customWidth="1"/>
    <col min="15867" max="15867" width="0.90625" style="3" customWidth="1"/>
    <col min="15868" max="15868" width="4.453125" style="3" customWidth="1"/>
    <col min="15869" max="15869" width="8.90625" style="3" customWidth="1"/>
    <col min="15870" max="15870" width="11.08984375" style="3" customWidth="1"/>
    <col min="15871" max="15871" width="0.90625" style="3" customWidth="1"/>
    <col min="15872" max="15872" width="4.6328125" style="3" customWidth="1"/>
    <col min="15873" max="15873" width="22.6328125" style="3" customWidth="1"/>
    <col min="15874" max="15875" width="8.90625" style="3" customWidth="1"/>
    <col min="15876" max="16093" width="9" style="3"/>
    <col min="16094" max="16094" width="5.7265625" style="3" customWidth="1"/>
    <col min="16095" max="16095" width="29.6328125" style="3" customWidth="1"/>
    <col min="16096" max="16096" width="34.08984375" style="3" customWidth="1"/>
    <col min="16097" max="16097" width="10.26953125" style="3" customWidth="1"/>
    <col min="16098" max="16098" width="5.7265625" style="3" customWidth="1"/>
    <col min="16099" max="16099" width="13.6328125" style="3" customWidth="1"/>
    <col min="16100" max="16100" width="14.6328125" style="3" customWidth="1"/>
    <col min="16101" max="16101" width="5.08984375" style="3" customWidth="1"/>
    <col min="16102" max="16102" width="12.6328125" style="3" customWidth="1"/>
    <col min="16103" max="16103" width="1.6328125" style="3" customWidth="1"/>
    <col min="16104" max="16104" width="11.7265625" style="3" customWidth="1"/>
    <col min="16105" max="16105" width="13" style="3" customWidth="1"/>
    <col min="16106" max="16109" width="11.7265625" style="3" customWidth="1"/>
    <col min="16110" max="16110" width="10.453125" style="3" customWidth="1"/>
    <col min="16111" max="16111" width="0.90625" style="3" customWidth="1"/>
    <col min="16112" max="16112" width="5.6328125" style="3" customWidth="1"/>
    <col min="16113" max="16113" width="9" style="3" customWidth="1"/>
    <col min="16114" max="16114" width="5.6328125" style="3" customWidth="1"/>
    <col min="16115" max="16115" width="9" style="3" customWidth="1"/>
    <col min="16116" max="16116" width="5.6328125" style="3" customWidth="1"/>
    <col min="16117" max="16117" width="9" style="3" customWidth="1"/>
    <col min="16118" max="16118" width="5.6328125" style="3" customWidth="1"/>
    <col min="16119" max="16119" width="9" style="3" customWidth="1"/>
    <col min="16120" max="16120" width="5.6328125" style="3" customWidth="1"/>
    <col min="16121" max="16121" width="9" style="3" customWidth="1"/>
    <col min="16122" max="16122" width="8.90625" style="3" customWidth="1"/>
    <col min="16123" max="16123" width="0.90625" style="3" customWidth="1"/>
    <col min="16124" max="16124" width="4.453125" style="3" customWidth="1"/>
    <col min="16125" max="16125" width="8.90625" style="3" customWidth="1"/>
    <col min="16126" max="16126" width="11.08984375" style="3" customWidth="1"/>
    <col min="16127" max="16127" width="0.90625" style="3" customWidth="1"/>
    <col min="16128" max="16128" width="4.6328125" style="3" customWidth="1"/>
    <col min="16129" max="16129" width="22.6328125" style="3" customWidth="1"/>
    <col min="16130" max="16131" width="8.90625" style="3" customWidth="1"/>
    <col min="16132" max="16349" width="9" style="3"/>
    <col min="16350"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'内訳(外構)'!I78+1</f>
        <v>111</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43"/>
      <c r="C5" s="104"/>
      <c r="D5" s="68"/>
      <c r="E5" s="69"/>
      <c r="F5" s="115"/>
      <c r="G5" s="70"/>
      <c r="H5" s="71"/>
      <c r="I5" s="72"/>
    </row>
    <row r="6" spans="1:9" s="38" customFormat="1" ht="13.5" customHeight="1">
      <c r="A6" s="59" t="s">
        <v>1018</v>
      </c>
      <c r="B6" s="109" t="s">
        <v>1019</v>
      </c>
      <c r="C6" s="109"/>
      <c r="D6" s="76"/>
      <c r="E6" s="61"/>
      <c r="F6" s="110"/>
      <c r="G6" s="77"/>
      <c r="H6" s="78"/>
      <c r="I6" s="79"/>
    </row>
    <row r="7" spans="1:9" s="118" customFormat="1" ht="13.5" customHeight="1">
      <c r="A7" s="111"/>
      <c r="B7" s="112"/>
      <c r="C7" s="112"/>
      <c r="D7" s="113"/>
      <c r="E7" s="114"/>
      <c r="F7" s="115"/>
      <c r="G7" s="70"/>
      <c r="H7" s="175"/>
      <c r="I7" s="117"/>
    </row>
    <row r="8" spans="1:9" s="38" customFormat="1" ht="13.5" customHeight="1">
      <c r="A8" s="59"/>
      <c r="B8" s="109" t="s">
        <v>1046</v>
      </c>
      <c r="C8" s="109"/>
      <c r="D8" s="76"/>
      <c r="E8" s="61"/>
      <c r="F8" s="110"/>
      <c r="G8" s="77"/>
      <c r="H8" s="176"/>
      <c r="I8" s="79"/>
    </row>
    <row r="9" spans="1:9" s="118" customFormat="1" ht="13.5" customHeight="1">
      <c r="A9" s="111"/>
      <c r="B9" s="177"/>
      <c r="C9" s="177"/>
      <c r="D9" s="113"/>
      <c r="E9" s="114"/>
      <c r="F9" s="115"/>
      <c r="G9" s="70"/>
      <c r="H9" s="175"/>
      <c r="I9" s="117"/>
    </row>
    <row r="10" spans="1:9" s="38" customFormat="1" ht="13.5" customHeight="1">
      <c r="A10" s="59"/>
      <c r="B10" s="141" t="s">
        <v>1087</v>
      </c>
      <c r="C10" s="141" t="s">
        <v>1088</v>
      </c>
      <c r="D10" s="76">
        <v>11</v>
      </c>
      <c r="E10" s="61" t="s">
        <v>119</v>
      </c>
      <c r="F10" s="110"/>
      <c r="G10" s="77"/>
      <c r="H10" s="176"/>
      <c r="I10" s="124"/>
    </row>
    <row r="11" spans="1:9" s="118" customFormat="1" ht="13.5" customHeight="1">
      <c r="A11" s="111"/>
      <c r="B11" s="177"/>
      <c r="C11" s="177"/>
      <c r="D11" s="113"/>
      <c r="E11" s="114"/>
      <c r="F11" s="115"/>
      <c r="G11" s="70"/>
      <c r="H11" s="175"/>
      <c r="I11" s="117"/>
    </row>
    <row r="12" spans="1:9" s="38" customFormat="1" ht="13.5" customHeight="1">
      <c r="A12" s="59"/>
      <c r="B12" s="141" t="s">
        <v>1087</v>
      </c>
      <c r="C12" s="141" t="s">
        <v>1089</v>
      </c>
      <c r="D12" s="76">
        <v>166</v>
      </c>
      <c r="E12" s="61" t="s">
        <v>119</v>
      </c>
      <c r="F12" s="110"/>
      <c r="G12" s="77"/>
      <c r="H12" s="176"/>
      <c r="I12" s="124"/>
    </row>
    <row r="13" spans="1:9" s="118" customFormat="1" ht="13.5" customHeight="1">
      <c r="A13" s="111"/>
      <c r="B13" s="177"/>
      <c r="C13" s="177"/>
      <c r="D13" s="113"/>
      <c r="E13" s="114"/>
      <c r="F13" s="115"/>
      <c r="G13" s="70"/>
      <c r="H13" s="175"/>
      <c r="I13" s="117"/>
    </row>
    <row r="14" spans="1:9" s="38" customFormat="1" ht="13.5" customHeight="1">
      <c r="A14" s="59"/>
      <c r="B14" s="141" t="s">
        <v>1087</v>
      </c>
      <c r="C14" s="141" t="s">
        <v>1090</v>
      </c>
      <c r="D14" s="76">
        <v>5</v>
      </c>
      <c r="E14" s="61" t="s">
        <v>119</v>
      </c>
      <c r="F14" s="110"/>
      <c r="G14" s="77"/>
      <c r="H14" s="176"/>
      <c r="I14" s="124"/>
    </row>
    <row r="15" spans="1:9" s="118" customFormat="1" ht="13.5" customHeight="1">
      <c r="A15" s="111"/>
      <c r="B15" s="177"/>
      <c r="C15" s="177"/>
      <c r="D15" s="113"/>
      <c r="E15" s="114"/>
      <c r="F15" s="115"/>
      <c r="G15" s="70"/>
      <c r="H15" s="175"/>
      <c r="I15" s="117"/>
    </row>
    <row r="16" spans="1:9" s="38" customFormat="1" ht="13.5" customHeight="1">
      <c r="A16" s="59"/>
      <c r="B16" s="141" t="s">
        <v>1091</v>
      </c>
      <c r="C16" s="141" t="s">
        <v>1092</v>
      </c>
      <c r="D16" s="76">
        <v>4</v>
      </c>
      <c r="E16" s="61" t="s">
        <v>119</v>
      </c>
      <c r="F16" s="110"/>
      <c r="G16" s="77"/>
      <c r="H16" s="176"/>
      <c r="I16" s="124"/>
    </row>
    <row r="17" spans="1:9" s="118" customFormat="1" ht="13.5" customHeight="1">
      <c r="A17" s="111"/>
      <c r="B17" s="177"/>
      <c r="C17" s="177"/>
      <c r="D17" s="113"/>
      <c r="E17" s="114"/>
      <c r="F17" s="115"/>
      <c r="G17" s="70"/>
      <c r="H17" s="175"/>
      <c r="I17" s="117"/>
    </row>
    <row r="18" spans="1:9" s="38" customFormat="1" ht="13.5" customHeight="1">
      <c r="A18" s="59"/>
      <c r="B18" s="141" t="s">
        <v>1093</v>
      </c>
      <c r="C18" s="141" t="s">
        <v>1094</v>
      </c>
      <c r="D18" s="76">
        <v>30</v>
      </c>
      <c r="E18" s="61" t="s">
        <v>119</v>
      </c>
      <c r="F18" s="110"/>
      <c r="G18" s="77"/>
      <c r="H18" s="176"/>
      <c r="I18" s="124"/>
    </row>
    <row r="19" spans="1:9" s="118" customFormat="1" ht="13.5" customHeight="1">
      <c r="A19" s="111"/>
      <c r="B19" s="177"/>
      <c r="C19" s="177"/>
      <c r="D19" s="113"/>
      <c r="E19" s="114"/>
      <c r="F19" s="115"/>
      <c r="G19" s="70"/>
      <c r="H19" s="175"/>
      <c r="I19" s="117"/>
    </row>
    <row r="20" spans="1:9" s="38" customFormat="1" ht="13.5" customHeight="1">
      <c r="A20" s="59"/>
      <c r="B20" s="141" t="s">
        <v>1095</v>
      </c>
      <c r="C20" s="141" t="s">
        <v>1096</v>
      </c>
      <c r="D20" s="76">
        <v>15</v>
      </c>
      <c r="E20" s="61" t="s">
        <v>1097</v>
      </c>
      <c r="F20" s="110"/>
      <c r="G20" s="77"/>
      <c r="H20" s="176"/>
      <c r="I20" s="124"/>
    </row>
    <row r="21" spans="1:9" s="118" customFormat="1" ht="13.5" customHeight="1">
      <c r="A21" s="111"/>
      <c r="B21" s="177"/>
      <c r="C21" s="177"/>
      <c r="D21" s="113"/>
      <c r="E21" s="114"/>
      <c r="F21" s="115"/>
      <c r="G21" s="70"/>
      <c r="H21" s="175"/>
      <c r="I21" s="117"/>
    </row>
    <row r="22" spans="1:9" s="38" customFormat="1" ht="13.5" customHeight="1">
      <c r="A22" s="59"/>
      <c r="B22" s="141" t="s">
        <v>1095</v>
      </c>
      <c r="C22" s="141" t="s">
        <v>1098</v>
      </c>
      <c r="D22" s="76">
        <v>15</v>
      </c>
      <c r="E22" s="61" t="s">
        <v>1097</v>
      </c>
      <c r="F22" s="110"/>
      <c r="G22" s="77"/>
      <c r="H22" s="176"/>
      <c r="I22" s="124"/>
    </row>
    <row r="23" spans="1:9" s="118" customFormat="1" ht="13.5" customHeight="1">
      <c r="A23" s="111"/>
      <c r="B23" s="177"/>
      <c r="C23" s="177"/>
      <c r="D23" s="113"/>
      <c r="E23" s="114"/>
      <c r="F23" s="115"/>
      <c r="G23" s="70"/>
      <c r="H23" s="175"/>
      <c r="I23" s="117"/>
    </row>
    <row r="24" spans="1:9" s="38" customFormat="1" ht="13.5" customHeight="1">
      <c r="A24" s="59"/>
      <c r="B24" s="141" t="s">
        <v>1099</v>
      </c>
      <c r="C24" s="141" t="s">
        <v>1100</v>
      </c>
      <c r="D24" s="76">
        <v>4</v>
      </c>
      <c r="E24" s="61" t="s">
        <v>119</v>
      </c>
      <c r="F24" s="110"/>
      <c r="G24" s="77"/>
      <c r="H24" s="176"/>
      <c r="I24" s="124"/>
    </row>
    <row r="25" spans="1:9" s="118" customFormat="1" ht="13.5" customHeight="1">
      <c r="A25" s="111"/>
      <c r="B25" s="177"/>
      <c r="C25" s="177"/>
      <c r="D25" s="113"/>
      <c r="E25" s="114"/>
      <c r="F25" s="115"/>
      <c r="G25" s="70"/>
      <c r="H25" s="175"/>
      <c r="I25" s="117"/>
    </row>
    <row r="26" spans="1:9" s="38" customFormat="1" ht="13.5" customHeight="1">
      <c r="A26" s="59"/>
      <c r="B26" s="141" t="s">
        <v>1101</v>
      </c>
      <c r="C26" s="141" t="s">
        <v>1102</v>
      </c>
      <c r="D26" s="76">
        <v>6</v>
      </c>
      <c r="E26" s="61" t="s">
        <v>119</v>
      </c>
      <c r="F26" s="110"/>
      <c r="G26" s="77"/>
      <c r="H26" s="176"/>
      <c r="I26" s="124"/>
    </row>
    <row r="27" spans="1:9" s="118" customFormat="1" ht="13.5" customHeight="1">
      <c r="A27" s="111"/>
      <c r="B27" s="177"/>
      <c r="C27" s="177"/>
      <c r="D27" s="113"/>
      <c r="E27" s="114"/>
      <c r="F27" s="115"/>
      <c r="G27" s="70"/>
      <c r="H27" s="175"/>
      <c r="I27" s="117"/>
    </row>
    <row r="28" spans="1:9" s="38" customFormat="1" ht="13.5" customHeight="1">
      <c r="A28" s="59"/>
      <c r="B28" s="141" t="s">
        <v>1103</v>
      </c>
      <c r="C28" s="141" t="s">
        <v>1104</v>
      </c>
      <c r="D28" s="76">
        <v>9</v>
      </c>
      <c r="E28" s="61" t="s">
        <v>119</v>
      </c>
      <c r="F28" s="110"/>
      <c r="G28" s="77"/>
      <c r="H28" s="176"/>
      <c r="I28" s="124"/>
    </row>
    <row r="29" spans="1:9" s="118" customFormat="1" ht="13.5" customHeight="1">
      <c r="A29" s="111"/>
      <c r="B29" s="177"/>
      <c r="C29" s="177"/>
      <c r="D29" s="113"/>
      <c r="E29" s="114"/>
      <c r="F29" s="115"/>
      <c r="G29" s="70"/>
      <c r="H29" s="175"/>
      <c r="I29" s="117"/>
    </row>
    <row r="30" spans="1:9" s="38" customFormat="1" ht="13.5" customHeight="1">
      <c r="A30" s="59"/>
      <c r="B30" s="141" t="s">
        <v>1105</v>
      </c>
      <c r="C30" s="141" t="s">
        <v>1106</v>
      </c>
      <c r="D30" s="76">
        <v>3</v>
      </c>
      <c r="E30" s="61" t="s">
        <v>1097</v>
      </c>
      <c r="F30" s="110"/>
      <c r="G30" s="77"/>
      <c r="H30" s="176"/>
      <c r="I30" s="124"/>
    </row>
    <row r="31" spans="1:9" s="118" customFormat="1" ht="13.5" customHeight="1">
      <c r="A31" s="111"/>
      <c r="B31" s="177"/>
      <c r="C31" s="177"/>
      <c r="D31" s="113"/>
      <c r="E31" s="114"/>
      <c r="F31" s="115"/>
      <c r="G31" s="70"/>
      <c r="H31" s="175"/>
      <c r="I31" s="117"/>
    </row>
    <row r="32" spans="1:9" s="38" customFormat="1" ht="13.5" customHeight="1">
      <c r="A32" s="59"/>
      <c r="B32" s="141" t="s">
        <v>1107</v>
      </c>
      <c r="C32" s="141" t="s">
        <v>1108</v>
      </c>
      <c r="D32" s="76">
        <v>1</v>
      </c>
      <c r="E32" s="61" t="s">
        <v>1097</v>
      </c>
      <c r="F32" s="110"/>
      <c r="G32" s="77"/>
      <c r="H32" s="176"/>
      <c r="I32" s="124"/>
    </row>
    <row r="33" spans="1:9" s="118" customFormat="1" ht="13.5" customHeight="1">
      <c r="A33" s="111"/>
      <c r="B33" s="177"/>
      <c r="C33" s="177"/>
      <c r="D33" s="113"/>
      <c r="E33" s="114"/>
      <c r="F33" s="115"/>
      <c r="G33" s="70"/>
      <c r="H33" s="175"/>
      <c r="I33" s="117"/>
    </row>
    <row r="34" spans="1:9" s="38" customFormat="1" ht="13.5" customHeight="1">
      <c r="A34" s="59"/>
      <c r="B34" s="141" t="s">
        <v>1109</v>
      </c>
      <c r="C34" s="141" t="s">
        <v>1110</v>
      </c>
      <c r="D34" s="76">
        <v>1</v>
      </c>
      <c r="E34" s="61" t="s">
        <v>1097</v>
      </c>
      <c r="F34" s="110"/>
      <c r="G34" s="77"/>
      <c r="H34" s="176"/>
      <c r="I34" s="124"/>
    </row>
    <row r="35" spans="1:9" s="183" customFormat="1" ht="13.5" customHeight="1">
      <c r="A35" s="111"/>
      <c r="B35" s="177"/>
      <c r="C35" s="177"/>
      <c r="D35" s="113"/>
      <c r="E35" s="114"/>
      <c r="F35" s="115"/>
      <c r="G35" s="115"/>
      <c r="H35" s="175"/>
      <c r="I35" s="117"/>
    </row>
    <row r="36" spans="1:9" s="182" customFormat="1" ht="13.5" customHeight="1">
      <c r="A36" s="87"/>
      <c r="B36" s="179" t="s">
        <v>1111</v>
      </c>
      <c r="C36" s="179" t="s">
        <v>1112</v>
      </c>
      <c r="D36" s="88">
        <v>6</v>
      </c>
      <c r="E36" s="89" t="s">
        <v>1097</v>
      </c>
      <c r="F36" s="127"/>
      <c r="G36" s="127"/>
      <c r="H36" s="180"/>
      <c r="I36" s="145"/>
    </row>
    <row r="37" spans="1:9" s="118" customFormat="1" ht="13.5" customHeight="1">
      <c r="A37" s="130"/>
      <c r="B37" s="131"/>
      <c r="C37" s="131"/>
      <c r="E37" s="132"/>
      <c r="F37" s="133"/>
      <c r="G37" s="134"/>
    </row>
    <row r="38" spans="1:9" s="38" customFormat="1" ht="13.5" customHeight="1">
      <c r="A38" s="50"/>
      <c r="B38" s="136"/>
      <c r="C38" s="136"/>
      <c r="E38" s="95"/>
      <c r="F38" s="137" t="str">
        <f>IF(G38=0," ","P計")</f>
        <v xml:space="preserve"> </v>
      </c>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112</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182" customFormat="1" ht="13.5" customHeight="1">
      <c r="A43" s="67"/>
      <c r="B43" s="104"/>
      <c r="C43" s="104"/>
      <c r="D43" s="68"/>
      <c r="E43" s="69"/>
      <c r="F43" s="115"/>
      <c r="G43" s="70"/>
      <c r="H43" s="181"/>
      <c r="I43" s="72"/>
    </row>
    <row r="44" spans="1:9" s="182" customFormat="1" ht="13.5" customHeight="1">
      <c r="A44" s="59"/>
      <c r="B44" s="109" t="s">
        <v>1113</v>
      </c>
      <c r="C44" s="109" t="s">
        <v>1114</v>
      </c>
      <c r="D44" s="76">
        <v>33</v>
      </c>
      <c r="E44" s="61" t="s">
        <v>1115</v>
      </c>
      <c r="F44" s="110"/>
      <c r="G44" s="77"/>
      <c r="H44" s="176"/>
      <c r="I44" s="79"/>
    </row>
    <row r="45" spans="1:9" s="183" customFormat="1" ht="13.5" customHeight="1">
      <c r="A45" s="111"/>
      <c r="B45" s="104"/>
      <c r="C45" s="112"/>
      <c r="D45" s="113"/>
      <c r="E45" s="114"/>
      <c r="F45" s="115"/>
      <c r="G45" s="70"/>
      <c r="H45" s="175"/>
      <c r="I45" s="117"/>
    </row>
    <row r="46" spans="1:9" s="182" customFormat="1" ht="13.5" customHeight="1">
      <c r="A46" s="59"/>
      <c r="B46" s="109" t="s">
        <v>1113</v>
      </c>
      <c r="C46" s="109" t="s">
        <v>1116</v>
      </c>
      <c r="D46" s="76">
        <v>44</v>
      </c>
      <c r="E46" s="61" t="s">
        <v>1115</v>
      </c>
      <c r="F46" s="110"/>
      <c r="G46" s="77"/>
      <c r="H46" s="176"/>
      <c r="I46" s="79"/>
    </row>
    <row r="47" spans="1:9" s="183" customFormat="1" ht="13.5" customHeight="1">
      <c r="A47" s="111"/>
      <c r="B47" s="104"/>
      <c r="C47" s="112"/>
      <c r="D47" s="113"/>
      <c r="E47" s="114"/>
      <c r="F47" s="115"/>
      <c r="G47" s="70"/>
      <c r="H47" s="175"/>
      <c r="I47" s="117"/>
    </row>
    <row r="48" spans="1:9" s="182" customFormat="1" ht="13.5" customHeight="1">
      <c r="A48" s="59"/>
      <c r="B48" s="109" t="s">
        <v>1113</v>
      </c>
      <c r="C48" s="109" t="s">
        <v>1117</v>
      </c>
      <c r="D48" s="76">
        <v>1</v>
      </c>
      <c r="E48" s="61" t="s">
        <v>1115</v>
      </c>
      <c r="F48" s="110"/>
      <c r="G48" s="77"/>
      <c r="H48" s="176"/>
      <c r="I48" s="124"/>
    </row>
    <row r="49" spans="1:9" s="118" customFormat="1" ht="13.5" customHeight="1">
      <c r="A49" s="111"/>
      <c r="B49" s="104"/>
      <c r="C49" s="112"/>
      <c r="D49" s="113"/>
      <c r="E49" s="114"/>
      <c r="F49" s="115"/>
      <c r="G49" s="70"/>
      <c r="H49" s="175"/>
      <c r="I49" s="117"/>
    </row>
    <row r="50" spans="1:9" s="38" customFormat="1" ht="13.5" customHeight="1">
      <c r="A50" s="59"/>
      <c r="B50" s="109" t="s">
        <v>1113</v>
      </c>
      <c r="C50" s="109" t="s">
        <v>1118</v>
      </c>
      <c r="D50" s="76">
        <v>9</v>
      </c>
      <c r="E50" s="61" t="s">
        <v>1115</v>
      </c>
      <c r="F50" s="110"/>
      <c r="G50" s="77"/>
      <c r="H50" s="176"/>
      <c r="I50" s="124"/>
    </row>
    <row r="51" spans="1:9" s="118" customFormat="1" ht="13.5" customHeight="1">
      <c r="A51" s="111"/>
      <c r="B51" s="104"/>
      <c r="C51" s="112"/>
      <c r="D51" s="113"/>
      <c r="E51" s="114"/>
      <c r="F51" s="115"/>
      <c r="G51" s="70"/>
      <c r="H51" s="175"/>
      <c r="I51" s="117"/>
    </row>
    <row r="52" spans="1:9" s="38" customFormat="1" ht="13.5" customHeight="1">
      <c r="A52" s="59"/>
      <c r="B52" s="109" t="s">
        <v>1113</v>
      </c>
      <c r="C52" s="109" t="s">
        <v>1119</v>
      </c>
      <c r="D52" s="76">
        <v>41</v>
      </c>
      <c r="E52" s="61" t="s">
        <v>1115</v>
      </c>
      <c r="F52" s="110"/>
      <c r="G52" s="77"/>
      <c r="H52" s="176"/>
      <c r="I52" s="124"/>
    </row>
    <row r="53" spans="1:9" s="118" customFormat="1" ht="13.5" customHeight="1">
      <c r="A53" s="111"/>
      <c r="B53" s="104"/>
      <c r="C53" s="112"/>
      <c r="D53" s="113"/>
      <c r="E53" s="114"/>
      <c r="F53" s="115"/>
      <c r="G53" s="70"/>
      <c r="H53" s="175"/>
      <c r="I53" s="117"/>
    </row>
    <row r="54" spans="1:9" s="38" customFormat="1" ht="13.5" customHeight="1">
      <c r="A54" s="59"/>
      <c r="B54" s="109" t="s">
        <v>1120</v>
      </c>
      <c r="C54" s="109" t="s">
        <v>1121</v>
      </c>
      <c r="D54" s="76">
        <v>2</v>
      </c>
      <c r="E54" s="61" t="s">
        <v>1097</v>
      </c>
      <c r="F54" s="110"/>
      <c r="G54" s="77"/>
      <c r="H54" s="176"/>
      <c r="I54" s="124"/>
    </row>
    <row r="55" spans="1:9" s="118" customFormat="1" ht="13.5" customHeight="1">
      <c r="A55" s="111"/>
      <c r="B55" s="112"/>
      <c r="C55" s="112"/>
      <c r="D55" s="113"/>
      <c r="E55" s="114"/>
      <c r="F55" s="115"/>
      <c r="G55" s="70"/>
      <c r="H55" s="175"/>
      <c r="I55" s="117"/>
    </row>
    <row r="56" spans="1:9" s="38" customFormat="1" ht="13.5" customHeight="1">
      <c r="A56" s="59"/>
      <c r="B56" s="109" t="s">
        <v>1122</v>
      </c>
      <c r="C56" s="109"/>
      <c r="D56" s="76">
        <v>19</v>
      </c>
      <c r="E56" s="61" t="s">
        <v>1097</v>
      </c>
      <c r="F56" s="110"/>
      <c r="G56" s="77"/>
      <c r="H56" s="176"/>
      <c r="I56" s="124"/>
    </row>
    <row r="57" spans="1:9" s="118" customFormat="1" ht="13.5" customHeight="1">
      <c r="A57" s="111"/>
      <c r="B57" s="112"/>
      <c r="C57" s="112"/>
      <c r="D57" s="113"/>
      <c r="E57" s="114"/>
      <c r="F57" s="115"/>
      <c r="G57" s="70"/>
      <c r="H57" s="175"/>
      <c r="I57" s="117"/>
    </row>
    <row r="58" spans="1:9" s="38" customFormat="1" ht="13.5" customHeight="1">
      <c r="A58" s="59"/>
      <c r="B58" s="109" t="s">
        <v>1123</v>
      </c>
      <c r="C58" s="109" t="s">
        <v>1124</v>
      </c>
      <c r="D58" s="76">
        <v>1</v>
      </c>
      <c r="E58" s="61" t="s">
        <v>1097</v>
      </c>
      <c r="F58" s="110"/>
      <c r="G58" s="77"/>
      <c r="H58" s="176"/>
      <c r="I58" s="124"/>
    </row>
    <row r="59" spans="1:9" s="118" customFormat="1" ht="13.5" customHeight="1">
      <c r="A59" s="111"/>
      <c r="B59" s="112"/>
      <c r="C59" s="112"/>
      <c r="D59" s="113"/>
      <c r="E59" s="114"/>
      <c r="F59" s="115"/>
      <c r="G59" s="70"/>
      <c r="H59" s="175"/>
      <c r="I59" s="117"/>
    </row>
    <row r="60" spans="1:9" s="38" customFormat="1" ht="13.5" customHeight="1">
      <c r="A60" s="59"/>
      <c r="B60" s="109" t="s">
        <v>1125</v>
      </c>
      <c r="C60" s="109" t="s">
        <v>1126</v>
      </c>
      <c r="D60" s="76">
        <v>1</v>
      </c>
      <c r="E60" s="61" t="s">
        <v>794</v>
      </c>
      <c r="F60" s="110"/>
      <c r="G60" s="77"/>
      <c r="H60" s="176"/>
      <c r="I60" s="124"/>
    </row>
    <row r="61" spans="1:9" s="118" customFormat="1" ht="13.5" customHeight="1">
      <c r="A61" s="111"/>
      <c r="B61" s="112"/>
      <c r="C61" s="112"/>
      <c r="D61" s="113"/>
      <c r="E61" s="114"/>
      <c r="F61" s="115"/>
      <c r="G61" s="70"/>
      <c r="H61" s="175"/>
      <c r="I61" s="117"/>
    </row>
    <row r="62" spans="1:9" s="38" customFormat="1" ht="13.5" customHeight="1">
      <c r="A62" s="59"/>
      <c r="B62" s="109" t="s">
        <v>1127</v>
      </c>
      <c r="C62" s="109" t="s">
        <v>1128</v>
      </c>
      <c r="D62" s="76">
        <v>1</v>
      </c>
      <c r="E62" s="61" t="s">
        <v>794</v>
      </c>
      <c r="F62" s="110"/>
      <c r="G62" s="77"/>
      <c r="H62" s="176"/>
      <c r="I62" s="124"/>
    </row>
    <row r="63" spans="1:9" s="118" customFormat="1" ht="13.5" customHeight="1">
      <c r="A63" s="111"/>
      <c r="B63" s="112"/>
      <c r="C63" s="112"/>
      <c r="D63" s="113"/>
      <c r="E63" s="114"/>
      <c r="F63" s="115"/>
      <c r="G63" s="70"/>
      <c r="H63" s="175"/>
      <c r="I63" s="117"/>
    </row>
    <row r="64" spans="1:9" s="38" customFormat="1" ht="13.5" customHeight="1">
      <c r="A64" s="59"/>
      <c r="B64" s="109" t="s">
        <v>1127</v>
      </c>
      <c r="C64" s="109" t="s">
        <v>1129</v>
      </c>
      <c r="D64" s="76">
        <v>1</v>
      </c>
      <c r="E64" s="61" t="s">
        <v>794</v>
      </c>
      <c r="F64" s="110"/>
      <c r="G64" s="77"/>
      <c r="H64" s="176"/>
      <c r="I64" s="124"/>
    </row>
    <row r="65" spans="1:9" s="118" customFormat="1" ht="13.5" customHeight="1">
      <c r="A65" s="111"/>
      <c r="B65" s="112"/>
      <c r="C65" s="112"/>
      <c r="D65" s="113"/>
      <c r="E65" s="69"/>
      <c r="F65" s="115"/>
      <c r="G65" s="70"/>
      <c r="H65" s="175"/>
      <c r="I65" s="117"/>
    </row>
    <row r="66" spans="1:9" s="38" customFormat="1" ht="13.5" customHeight="1">
      <c r="A66" s="59"/>
      <c r="B66" s="109" t="s">
        <v>1130</v>
      </c>
      <c r="C66" s="109" t="s">
        <v>1131</v>
      </c>
      <c r="D66" s="76">
        <v>1</v>
      </c>
      <c r="E66" s="61" t="s">
        <v>1132</v>
      </c>
      <c r="F66" s="110"/>
      <c r="G66" s="77"/>
      <c r="H66" s="176"/>
      <c r="I66" s="124"/>
    </row>
    <row r="67" spans="1:9" s="183" customFormat="1" ht="13.5" customHeight="1">
      <c r="A67" s="111"/>
      <c r="B67" s="112"/>
      <c r="C67" s="112"/>
      <c r="D67" s="113"/>
      <c r="E67" s="114"/>
      <c r="F67" s="115"/>
      <c r="G67" s="70"/>
      <c r="H67" s="175"/>
      <c r="I67" s="117"/>
    </row>
    <row r="68" spans="1:9" s="182" customFormat="1" ht="13.5" customHeight="1">
      <c r="A68" s="59"/>
      <c r="B68" s="109" t="s">
        <v>1133</v>
      </c>
      <c r="C68" s="109" t="s">
        <v>1134</v>
      </c>
      <c r="D68" s="76">
        <v>1</v>
      </c>
      <c r="E68" s="61" t="s">
        <v>1115</v>
      </c>
      <c r="F68" s="110"/>
      <c r="G68" s="77"/>
      <c r="H68" s="176"/>
      <c r="I68" s="124"/>
    </row>
    <row r="69" spans="1:9" s="118" customFormat="1" ht="13.5" customHeight="1">
      <c r="A69" s="111"/>
      <c r="B69" s="112"/>
      <c r="C69" s="112"/>
      <c r="D69" s="113"/>
      <c r="E69" s="114"/>
      <c r="F69" s="115"/>
      <c r="G69" s="70"/>
      <c r="H69" s="175"/>
      <c r="I69" s="117"/>
    </row>
    <row r="70" spans="1:9" s="38" customFormat="1" ht="13.5" customHeight="1">
      <c r="A70" s="59"/>
      <c r="B70" s="109" t="s">
        <v>1135</v>
      </c>
      <c r="C70" s="109" t="s">
        <v>1136</v>
      </c>
      <c r="D70" s="76">
        <v>1</v>
      </c>
      <c r="E70" s="61" t="s">
        <v>145</v>
      </c>
      <c r="F70" s="110"/>
      <c r="G70" s="77"/>
      <c r="H70" s="176"/>
      <c r="I70" s="124"/>
    </row>
    <row r="71" spans="1:9" s="118" customFormat="1" ht="13.5" customHeight="1">
      <c r="A71" s="111"/>
      <c r="B71" s="112"/>
      <c r="C71" s="112"/>
      <c r="D71" s="113"/>
      <c r="E71" s="114"/>
      <c r="F71" s="115"/>
      <c r="G71" s="70"/>
      <c r="H71" s="175"/>
      <c r="I71" s="117"/>
    </row>
    <row r="72" spans="1:9" s="38" customFormat="1" ht="13.5" customHeight="1">
      <c r="A72" s="59"/>
      <c r="B72" s="109"/>
      <c r="C72" s="109"/>
      <c r="D72" s="76"/>
      <c r="E72" s="61"/>
      <c r="F72" s="110"/>
      <c r="G72" s="77"/>
      <c r="H72" s="176"/>
      <c r="I72" s="124"/>
    </row>
    <row r="73" spans="1:9" s="118" customFormat="1" ht="13.5" customHeight="1">
      <c r="A73" s="111"/>
      <c r="B73" s="112"/>
      <c r="C73" s="112"/>
      <c r="D73" s="113"/>
      <c r="E73" s="114"/>
      <c r="F73" s="115"/>
      <c r="G73" s="115"/>
      <c r="H73" s="175"/>
      <c r="I73" s="117"/>
    </row>
    <row r="74" spans="1:9" s="38" customFormat="1" ht="13.5" customHeight="1">
      <c r="A74" s="87"/>
      <c r="B74" s="178" t="s">
        <v>1013</v>
      </c>
      <c r="C74" s="126"/>
      <c r="D74" s="88"/>
      <c r="E74" s="89"/>
      <c r="F74" s="127"/>
      <c r="G74" s="127"/>
      <c r="H74" s="180"/>
      <c r="I74" s="145"/>
    </row>
    <row r="75" spans="1:9" s="118" customFormat="1" ht="13.5" customHeight="1">
      <c r="A75" s="130"/>
      <c r="B75" s="131"/>
      <c r="C75" s="131"/>
      <c r="E75" s="132"/>
      <c r="F75" s="133"/>
      <c r="G75" s="134"/>
    </row>
    <row r="76" spans="1:9" s="38" customFormat="1" ht="13.5" customHeight="1">
      <c r="A76" s="50"/>
      <c r="B76" s="136"/>
      <c r="C76" s="136"/>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113</v>
      </c>
    </row>
    <row r="79" spans="1:9" s="38" customFormat="1" ht="13.5" customHeight="1">
      <c r="A79" s="54"/>
      <c r="B79" s="96"/>
      <c r="C79" s="96"/>
      <c r="D79" s="55"/>
      <c r="E79" s="56"/>
      <c r="F79" s="57"/>
      <c r="G79" s="57"/>
      <c r="H79" s="384"/>
      <c r="I79" s="385"/>
    </row>
    <row r="80" spans="1:9" s="38" customFormat="1" ht="13.5" customHeight="1">
      <c r="A80" s="59" t="s">
        <v>29</v>
      </c>
      <c r="B80" s="100" t="s">
        <v>58</v>
      </c>
      <c r="C80" s="100" t="s">
        <v>59</v>
      </c>
      <c r="D80" s="60" t="s">
        <v>60</v>
      </c>
      <c r="E80" s="61" t="s">
        <v>32</v>
      </c>
      <c r="F80" s="61" t="s">
        <v>61</v>
      </c>
      <c r="G80" s="61" t="s">
        <v>62</v>
      </c>
      <c r="H80" s="386" t="s">
        <v>63</v>
      </c>
      <c r="I80" s="387"/>
    </row>
    <row r="81" spans="1:10" s="38" customFormat="1" ht="13.5" customHeight="1">
      <c r="A81" s="67"/>
      <c r="B81" s="104"/>
      <c r="C81" s="104"/>
      <c r="D81" s="68"/>
      <c r="E81" s="69"/>
      <c r="F81" s="115"/>
      <c r="G81" s="70"/>
      <c r="H81" s="71"/>
      <c r="I81" s="72"/>
    </row>
    <row r="82" spans="1:10" s="38" customFormat="1" ht="13.5" customHeight="1">
      <c r="A82" s="59"/>
      <c r="B82" s="109" t="s">
        <v>1056</v>
      </c>
      <c r="C82" s="109"/>
      <c r="D82" s="76"/>
      <c r="E82" s="61"/>
      <c r="F82" s="110"/>
      <c r="G82" s="77"/>
      <c r="H82" s="78"/>
      <c r="I82" s="79"/>
    </row>
    <row r="83" spans="1:10" s="118" customFormat="1" ht="13.5" customHeight="1">
      <c r="A83" s="111"/>
      <c r="B83" s="112"/>
      <c r="C83" s="112"/>
      <c r="D83" s="113"/>
      <c r="E83" s="114"/>
      <c r="F83" s="115"/>
      <c r="G83" s="70"/>
      <c r="H83" s="175"/>
      <c r="I83" s="117"/>
    </row>
    <row r="84" spans="1:10" s="38" customFormat="1" ht="13.5" customHeight="1">
      <c r="A84" s="59"/>
      <c r="B84" s="109" t="s">
        <v>1137</v>
      </c>
      <c r="C84" s="109" t="s">
        <v>1138</v>
      </c>
      <c r="D84" s="76">
        <v>13</v>
      </c>
      <c r="E84" s="61" t="s">
        <v>119</v>
      </c>
      <c r="F84" s="110"/>
      <c r="G84" s="77"/>
      <c r="H84" s="176"/>
      <c r="I84" s="79"/>
    </row>
    <row r="85" spans="1:10" s="118" customFormat="1" ht="13.5" customHeight="1">
      <c r="A85" s="111"/>
      <c r="B85" s="104"/>
      <c r="C85" s="104"/>
      <c r="D85" s="68"/>
      <c r="E85" s="69"/>
      <c r="F85" s="115"/>
      <c r="G85" s="70"/>
      <c r="H85" s="175"/>
      <c r="I85" s="117"/>
      <c r="J85" s="38"/>
    </row>
    <row r="86" spans="1:10" s="38" customFormat="1" ht="13.5" customHeight="1">
      <c r="A86" s="59"/>
      <c r="B86" s="109" t="s">
        <v>1093</v>
      </c>
      <c r="C86" s="109" t="s">
        <v>1094</v>
      </c>
      <c r="D86" s="76">
        <v>30</v>
      </c>
      <c r="E86" s="61" t="s">
        <v>119</v>
      </c>
      <c r="F86" s="110"/>
      <c r="G86" s="77"/>
      <c r="H86" s="176"/>
      <c r="I86" s="124"/>
    </row>
    <row r="87" spans="1:10" s="118" customFormat="1" ht="13.5" customHeight="1">
      <c r="A87" s="111"/>
      <c r="B87" s="112"/>
      <c r="C87" s="112"/>
      <c r="D87" s="113"/>
      <c r="E87" s="114"/>
      <c r="F87" s="115"/>
      <c r="G87" s="70"/>
      <c r="H87" s="175"/>
      <c r="I87" s="117"/>
    </row>
    <row r="88" spans="1:10" s="38" customFormat="1" ht="13.5" customHeight="1">
      <c r="A88" s="59"/>
      <c r="B88" s="109" t="s">
        <v>1095</v>
      </c>
      <c r="C88" s="109" t="s">
        <v>1096</v>
      </c>
      <c r="D88" s="76">
        <v>15</v>
      </c>
      <c r="E88" s="61" t="s">
        <v>1097</v>
      </c>
      <c r="F88" s="110"/>
      <c r="G88" s="77"/>
      <c r="H88" s="176"/>
      <c r="I88" s="124"/>
    </row>
    <row r="89" spans="1:10" s="118" customFormat="1" ht="13.5" customHeight="1">
      <c r="A89" s="111"/>
      <c r="B89" s="112"/>
      <c r="C89" s="112"/>
      <c r="D89" s="113"/>
      <c r="E89" s="114"/>
      <c r="F89" s="115"/>
      <c r="G89" s="70"/>
      <c r="H89" s="175"/>
      <c r="I89" s="117"/>
    </row>
    <row r="90" spans="1:10" s="38" customFormat="1" ht="13.5" customHeight="1">
      <c r="A90" s="59"/>
      <c r="B90" s="109" t="s">
        <v>1095</v>
      </c>
      <c r="C90" s="109" t="s">
        <v>1098</v>
      </c>
      <c r="D90" s="76">
        <v>15</v>
      </c>
      <c r="E90" s="61" t="s">
        <v>1097</v>
      </c>
      <c r="F90" s="110"/>
      <c r="G90" s="77"/>
      <c r="H90" s="176"/>
      <c r="I90" s="124"/>
    </row>
    <row r="91" spans="1:10" s="118" customFormat="1" ht="13.5" customHeight="1">
      <c r="A91" s="111"/>
      <c r="B91" s="112"/>
      <c r="C91" s="112"/>
      <c r="D91" s="113"/>
      <c r="E91" s="114"/>
      <c r="F91" s="115"/>
      <c r="G91" s="70"/>
      <c r="H91" s="175"/>
      <c r="I91" s="117"/>
    </row>
    <row r="92" spans="1:10" s="38" customFormat="1" ht="13.5" customHeight="1">
      <c r="A92" s="59"/>
      <c r="B92" s="109" t="s">
        <v>1139</v>
      </c>
      <c r="C92" s="109" t="s">
        <v>1140</v>
      </c>
      <c r="D92" s="76">
        <v>4</v>
      </c>
      <c r="E92" s="61" t="s">
        <v>119</v>
      </c>
      <c r="F92" s="110"/>
      <c r="G92" s="77"/>
      <c r="H92" s="176"/>
      <c r="I92" s="124"/>
    </row>
    <row r="93" spans="1:10" s="118" customFormat="1" ht="13.5" customHeight="1">
      <c r="A93" s="111"/>
      <c r="B93" s="112"/>
      <c r="C93" s="112"/>
      <c r="D93" s="113"/>
      <c r="E93" s="114"/>
      <c r="F93" s="115"/>
      <c r="G93" s="70"/>
      <c r="H93" s="175"/>
      <c r="I93" s="117"/>
    </row>
    <row r="94" spans="1:10" s="38" customFormat="1" ht="13.5" customHeight="1">
      <c r="A94" s="59"/>
      <c r="B94" s="109" t="s">
        <v>1109</v>
      </c>
      <c r="C94" s="109" t="s">
        <v>1141</v>
      </c>
      <c r="D94" s="76">
        <v>1</v>
      </c>
      <c r="E94" s="61" t="s">
        <v>1097</v>
      </c>
      <c r="F94" s="110"/>
      <c r="G94" s="77"/>
      <c r="H94" s="176"/>
      <c r="I94" s="124"/>
    </row>
    <row r="95" spans="1:10" s="118" customFormat="1" ht="13.5" customHeight="1">
      <c r="A95" s="111"/>
      <c r="B95" s="112"/>
      <c r="C95" s="112"/>
      <c r="D95" s="113"/>
      <c r="E95" s="114"/>
      <c r="F95" s="115"/>
      <c r="G95" s="70"/>
      <c r="H95" s="175"/>
      <c r="I95" s="117"/>
    </row>
    <row r="96" spans="1:10" s="38" customFormat="1" ht="13.5" customHeight="1">
      <c r="A96" s="59"/>
      <c r="B96" s="109" t="s">
        <v>1113</v>
      </c>
      <c r="C96" s="109" t="s">
        <v>1114</v>
      </c>
      <c r="D96" s="76">
        <v>33</v>
      </c>
      <c r="E96" s="61" t="s">
        <v>1115</v>
      </c>
      <c r="F96" s="110"/>
      <c r="G96" s="77"/>
      <c r="H96" s="176"/>
      <c r="I96" s="124"/>
    </row>
    <row r="97" spans="1:9" s="118" customFormat="1" ht="13.5" customHeight="1">
      <c r="A97" s="111"/>
      <c r="B97" s="112"/>
      <c r="C97" s="112"/>
      <c r="D97" s="113"/>
      <c r="E97" s="114"/>
      <c r="F97" s="115"/>
      <c r="G97" s="70"/>
      <c r="H97" s="175"/>
      <c r="I97" s="117"/>
    </row>
    <row r="98" spans="1:9" s="38" customFormat="1" ht="13.5" customHeight="1">
      <c r="A98" s="59"/>
      <c r="B98" s="109" t="s">
        <v>1113</v>
      </c>
      <c r="C98" s="109" t="s">
        <v>1116</v>
      </c>
      <c r="D98" s="76">
        <v>44</v>
      </c>
      <c r="E98" s="61" t="s">
        <v>1115</v>
      </c>
      <c r="F98" s="110"/>
      <c r="G98" s="77"/>
      <c r="H98" s="176"/>
      <c r="I98" s="124"/>
    </row>
    <row r="99" spans="1:9" s="118" customFormat="1" ht="13.5" customHeight="1">
      <c r="A99" s="111"/>
      <c r="B99" s="112"/>
      <c r="C99" s="112"/>
      <c r="D99" s="113"/>
      <c r="E99" s="114"/>
      <c r="F99" s="115"/>
      <c r="G99" s="70"/>
      <c r="H99" s="175"/>
      <c r="I99" s="117"/>
    </row>
    <row r="100" spans="1:9" s="38" customFormat="1" ht="13.5" customHeight="1">
      <c r="A100" s="59"/>
      <c r="B100" s="109" t="s">
        <v>1113</v>
      </c>
      <c r="C100" s="109" t="s">
        <v>1142</v>
      </c>
      <c r="D100" s="76">
        <v>1</v>
      </c>
      <c r="E100" s="61" t="s">
        <v>1115</v>
      </c>
      <c r="F100" s="110"/>
      <c r="G100" s="77"/>
      <c r="H100" s="176"/>
      <c r="I100" s="124"/>
    </row>
    <row r="101" spans="1:9" s="118" customFormat="1" ht="13.5" customHeight="1">
      <c r="A101" s="111"/>
      <c r="B101" s="112"/>
      <c r="C101" s="112"/>
      <c r="D101" s="113"/>
      <c r="E101" s="114"/>
      <c r="F101" s="115"/>
      <c r="G101" s="70"/>
      <c r="H101" s="175"/>
      <c r="I101" s="117"/>
    </row>
    <row r="102" spans="1:9" s="38" customFormat="1" ht="13.5" customHeight="1">
      <c r="A102" s="59"/>
      <c r="B102" s="109" t="s">
        <v>1113</v>
      </c>
      <c r="C102" s="109" t="s">
        <v>1118</v>
      </c>
      <c r="D102" s="76">
        <v>3</v>
      </c>
      <c r="E102" s="61" t="s">
        <v>1115</v>
      </c>
      <c r="F102" s="110"/>
      <c r="G102" s="77"/>
      <c r="H102" s="176"/>
      <c r="I102" s="124"/>
    </row>
    <row r="103" spans="1:9" s="118" customFormat="1" ht="13.5" customHeight="1">
      <c r="A103" s="111"/>
      <c r="B103" s="112"/>
      <c r="C103" s="112"/>
      <c r="D103" s="113"/>
      <c r="E103" s="114"/>
      <c r="F103" s="115"/>
      <c r="G103" s="70"/>
      <c r="H103" s="175"/>
      <c r="I103" s="117"/>
    </row>
    <row r="104" spans="1:9" s="38" customFormat="1" ht="13.5" customHeight="1">
      <c r="A104" s="59"/>
      <c r="B104" s="109" t="s">
        <v>1113</v>
      </c>
      <c r="C104" s="109" t="s">
        <v>1119</v>
      </c>
      <c r="D104" s="76">
        <v>41</v>
      </c>
      <c r="E104" s="61" t="s">
        <v>1115</v>
      </c>
      <c r="F104" s="110"/>
      <c r="G104" s="77"/>
      <c r="H104" s="176"/>
      <c r="I104" s="124"/>
    </row>
    <row r="105" spans="1:9" s="118" customFormat="1" ht="13.5" customHeight="1">
      <c r="A105" s="111"/>
      <c r="B105" s="112"/>
      <c r="C105" s="112"/>
      <c r="D105" s="113"/>
      <c r="E105" s="114"/>
      <c r="F105" s="115"/>
      <c r="G105" s="70"/>
      <c r="H105" s="175"/>
      <c r="I105" s="117"/>
    </row>
    <row r="106" spans="1:9" s="38" customFormat="1" ht="13.5" customHeight="1">
      <c r="A106" s="59"/>
      <c r="B106" s="109" t="s">
        <v>1120</v>
      </c>
      <c r="C106" s="109" t="s">
        <v>1121</v>
      </c>
      <c r="D106" s="76">
        <v>2</v>
      </c>
      <c r="E106" s="61" t="s">
        <v>1097</v>
      </c>
      <c r="F106" s="110"/>
      <c r="G106" s="77"/>
      <c r="H106" s="176"/>
      <c r="I106" s="124"/>
    </row>
    <row r="107" spans="1:9" s="118" customFormat="1" ht="13.5" customHeight="1">
      <c r="A107" s="111"/>
      <c r="B107" s="112"/>
      <c r="C107" s="112"/>
      <c r="D107" s="113"/>
      <c r="E107" s="114"/>
      <c r="F107" s="115"/>
      <c r="G107" s="70"/>
      <c r="H107" s="175"/>
      <c r="I107" s="117"/>
    </row>
    <row r="108" spans="1:9" s="38" customFormat="1" ht="13.5" customHeight="1">
      <c r="A108" s="59"/>
      <c r="B108" s="109" t="s">
        <v>1143</v>
      </c>
      <c r="C108" s="109" t="s">
        <v>1144</v>
      </c>
      <c r="D108" s="76">
        <v>19</v>
      </c>
      <c r="E108" s="61" t="s">
        <v>1097</v>
      </c>
      <c r="F108" s="110"/>
      <c r="G108" s="77"/>
      <c r="H108" s="176"/>
      <c r="I108" s="124"/>
    </row>
    <row r="109" spans="1:9" s="118" customFormat="1" ht="13.5" customHeight="1">
      <c r="A109" s="111"/>
      <c r="B109" s="112"/>
      <c r="C109" s="112"/>
      <c r="D109" s="113"/>
      <c r="E109" s="114"/>
      <c r="F109" s="115"/>
      <c r="G109" s="70"/>
      <c r="H109" s="175"/>
      <c r="I109" s="117"/>
    </row>
    <row r="110" spans="1:9" s="38" customFormat="1" ht="13.5" customHeight="1">
      <c r="A110" s="59"/>
      <c r="B110" s="109" t="s">
        <v>1123</v>
      </c>
      <c r="C110" s="141" t="s">
        <v>1124</v>
      </c>
      <c r="D110" s="184">
        <v>1</v>
      </c>
      <c r="E110" s="61" t="s">
        <v>1097</v>
      </c>
      <c r="F110" s="110"/>
      <c r="G110" s="77"/>
      <c r="H110" s="176"/>
      <c r="I110" s="124"/>
    </row>
    <row r="111" spans="1:9" s="118" customFormat="1" ht="13.5" customHeight="1">
      <c r="A111" s="111"/>
      <c r="B111" s="112"/>
      <c r="C111" s="112"/>
      <c r="D111" s="113"/>
      <c r="E111" s="114"/>
      <c r="F111" s="115"/>
      <c r="G111" s="115"/>
      <c r="H111" s="175"/>
      <c r="I111" s="117"/>
    </row>
    <row r="112" spans="1:9" s="38" customFormat="1" ht="13.5" customHeight="1">
      <c r="A112" s="87"/>
      <c r="B112" s="179" t="s">
        <v>1130</v>
      </c>
      <c r="C112" s="126" t="s">
        <v>1145</v>
      </c>
      <c r="D112" s="88">
        <v>1</v>
      </c>
      <c r="E112" s="89" t="s">
        <v>1132</v>
      </c>
      <c r="F112" s="127"/>
      <c r="G112" s="127"/>
      <c r="H112" s="180"/>
      <c r="I112" s="145"/>
    </row>
    <row r="113" spans="1:9" s="118" customFormat="1" ht="13.5" customHeight="1">
      <c r="A113" s="130"/>
      <c r="B113" s="131"/>
      <c r="C113" s="131"/>
      <c r="E113" s="132"/>
      <c r="F113" s="133"/>
      <c r="G113" s="134"/>
    </row>
    <row r="114" spans="1:9" s="38" customFormat="1" ht="13.5" customHeight="1">
      <c r="A114" s="50"/>
      <c r="B114" s="136"/>
      <c r="C114" s="136"/>
      <c r="E114" s="95"/>
      <c r="F114" s="137"/>
      <c r="G114" s="138"/>
    </row>
    <row r="115" spans="1:9" s="38" customFormat="1" ht="13.5" customHeight="1">
      <c r="A115" s="376"/>
      <c r="B115" s="394"/>
      <c r="C115" s="394"/>
      <c r="D115" s="379"/>
      <c r="E115" s="381"/>
      <c r="F115" s="382"/>
      <c r="G115" s="48"/>
      <c r="H115" s="3"/>
    </row>
    <row r="116" spans="1:9" s="38" customFormat="1" ht="13.5" customHeight="1">
      <c r="A116" s="395"/>
      <c r="B116" s="395"/>
      <c r="C116" s="395"/>
      <c r="D116" s="380"/>
      <c r="E116" s="383"/>
      <c r="F116" s="383"/>
      <c r="G116" s="51"/>
      <c r="H116" s="52" t="s">
        <v>57</v>
      </c>
      <c r="I116" s="53">
        <f>I78+1</f>
        <v>114</v>
      </c>
    </row>
    <row r="117" spans="1:9" s="38" customFormat="1" ht="13.5" customHeight="1">
      <c r="A117" s="54"/>
      <c r="B117" s="96"/>
      <c r="C117" s="96"/>
      <c r="D117" s="55"/>
      <c r="E117" s="56"/>
      <c r="F117" s="57"/>
      <c r="G117" s="57"/>
      <c r="H117" s="384"/>
      <c r="I117" s="385"/>
    </row>
    <row r="118" spans="1:9" s="38" customFormat="1" ht="13.5" customHeight="1">
      <c r="A118" s="59" t="s">
        <v>29</v>
      </c>
      <c r="B118" s="100" t="s">
        <v>58</v>
      </c>
      <c r="C118" s="100" t="s">
        <v>59</v>
      </c>
      <c r="D118" s="60" t="s">
        <v>60</v>
      </c>
      <c r="E118" s="61" t="s">
        <v>32</v>
      </c>
      <c r="F118" s="61" t="s">
        <v>61</v>
      </c>
      <c r="G118" s="61" t="s">
        <v>62</v>
      </c>
      <c r="H118" s="386" t="s">
        <v>63</v>
      </c>
      <c r="I118" s="387"/>
    </row>
    <row r="119" spans="1:9" s="38" customFormat="1" ht="13.5" customHeight="1">
      <c r="A119" s="67"/>
      <c r="B119" s="104"/>
      <c r="C119" s="104"/>
      <c r="D119" s="68"/>
      <c r="E119" s="69"/>
      <c r="F119" s="115"/>
      <c r="G119" s="70"/>
      <c r="H119" s="71"/>
      <c r="I119" s="72"/>
    </row>
    <row r="120" spans="1:9" s="38" customFormat="1" ht="13.5" customHeight="1">
      <c r="A120" s="59"/>
      <c r="B120" s="109" t="s">
        <v>1133</v>
      </c>
      <c r="C120" s="109" t="s">
        <v>1134</v>
      </c>
      <c r="D120" s="76">
        <v>1</v>
      </c>
      <c r="E120" s="61" t="s">
        <v>1115</v>
      </c>
      <c r="F120" s="110"/>
      <c r="G120" s="77"/>
      <c r="H120" s="176"/>
      <c r="I120" s="79"/>
    </row>
    <row r="121" spans="1:9" s="118" customFormat="1" ht="13.5" customHeight="1">
      <c r="A121" s="111"/>
      <c r="B121" s="112"/>
      <c r="C121" s="112"/>
      <c r="D121" s="113"/>
      <c r="E121" s="114"/>
      <c r="F121" s="115"/>
      <c r="G121" s="70"/>
      <c r="H121" s="175"/>
      <c r="I121" s="117"/>
    </row>
    <row r="122" spans="1:9" s="38" customFormat="1" ht="13.5" customHeight="1">
      <c r="A122" s="59"/>
      <c r="B122" s="109"/>
      <c r="C122" s="109"/>
      <c r="D122" s="76"/>
      <c r="E122" s="61"/>
      <c r="F122" s="110"/>
      <c r="G122" s="77"/>
      <c r="H122" s="176"/>
      <c r="I122" s="79"/>
    </row>
    <row r="123" spans="1:9" s="118" customFormat="1" ht="13.5" customHeight="1">
      <c r="A123" s="111"/>
      <c r="B123" s="112"/>
      <c r="C123" s="112"/>
      <c r="D123" s="113"/>
      <c r="E123" s="114"/>
      <c r="F123" s="115"/>
      <c r="G123" s="70"/>
      <c r="H123" s="175"/>
      <c r="I123" s="117"/>
    </row>
    <row r="124" spans="1:9" s="38" customFormat="1" ht="13.5" customHeight="1">
      <c r="A124" s="59"/>
      <c r="B124" s="109"/>
      <c r="C124" s="109"/>
      <c r="D124" s="76"/>
      <c r="E124" s="61"/>
      <c r="F124" s="110"/>
      <c r="G124" s="77"/>
      <c r="H124" s="176"/>
      <c r="I124" s="124"/>
    </row>
    <row r="125" spans="1:9" s="118" customFormat="1" ht="13.5" customHeight="1">
      <c r="A125" s="111"/>
      <c r="B125" s="112"/>
      <c r="C125" s="112"/>
      <c r="D125" s="113"/>
      <c r="E125" s="114"/>
      <c r="F125" s="115"/>
      <c r="G125" s="70"/>
      <c r="H125" s="175"/>
      <c r="I125" s="117"/>
    </row>
    <row r="126" spans="1:9" s="38" customFormat="1" ht="13.5" customHeight="1">
      <c r="A126" s="59"/>
      <c r="B126" s="109"/>
      <c r="C126" s="109"/>
      <c r="D126" s="76"/>
      <c r="E126" s="61"/>
      <c r="F126" s="110"/>
      <c r="G126" s="77"/>
      <c r="H126" s="176"/>
      <c r="I126" s="124"/>
    </row>
    <row r="127" spans="1:9" s="118" customFormat="1" ht="13.5" customHeight="1">
      <c r="A127" s="111"/>
      <c r="B127" s="112"/>
      <c r="C127" s="112"/>
      <c r="D127" s="113"/>
      <c r="E127" s="114"/>
      <c r="F127" s="115"/>
      <c r="G127" s="70"/>
      <c r="H127" s="175"/>
      <c r="I127" s="117"/>
    </row>
    <row r="128" spans="1:9" s="38" customFormat="1" ht="13.5" customHeight="1">
      <c r="A128" s="59"/>
      <c r="B128" s="109"/>
      <c r="C128" s="109"/>
      <c r="D128" s="76"/>
      <c r="E128" s="61"/>
      <c r="F128" s="110"/>
      <c r="G128" s="77"/>
      <c r="H128" s="176"/>
      <c r="I128" s="124"/>
    </row>
    <row r="129" spans="1:9" s="118" customFormat="1" ht="13.5" customHeight="1">
      <c r="A129" s="111"/>
      <c r="B129" s="112"/>
      <c r="C129" s="112"/>
      <c r="D129" s="113"/>
      <c r="E129" s="114"/>
      <c r="F129" s="115"/>
      <c r="G129" s="70"/>
      <c r="H129" s="175"/>
      <c r="I129" s="117"/>
    </row>
    <row r="130" spans="1:9" s="38" customFormat="1" ht="13.5" customHeight="1">
      <c r="A130" s="59"/>
      <c r="B130" s="109"/>
      <c r="C130" s="109"/>
      <c r="D130" s="76"/>
      <c r="E130" s="61"/>
      <c r="F130" s="110"/>
      <c r="G130" s="77"/>
      <c r="H130" s="176"/>
      <c r="I130" s="124"/>
    </row>
    <row r="131" spans="1:9" s="118" customFormat="1" ht="13.5" customHeight="1">
      <c r="A131" s="111"/>
      <c r="B131" s="112"/>
      <c r="C131" s="112"/>
      <c r="D131" s="113"/>
      <c r="E131" s="114"/>
      <c r="F131" s="115"/>
      <c r="G131" s="70"/>
      <c r="H131" s="175"/>
      <c r="I131" s="117"/>
    </row>
    <row r="132" spans="1:9" s="38" customFormat="1" ht="13.5" customHeight="1">
      <c r="A132" s="59"/>
      <c r="B132" s="109"/>
      <c r="C132" s="109"/>
      <c r="D132" s="76"/>
      <c r="E132" s="61"/>
      <c r="F132" s="110"/>
      <c r="G132" s="77"/>
      <c r="H132" s="176"/>
      <c r="I132" s="124"/>
    </row>
    <row r="133" spans="1:9" s="118" customFormat="1" ht="13.5" customHeight="1">
      <c r="A133" s="111"/>
      <c r="B133" s="112"/>
      <c r="C133" s="112"/>
      <c r="D133" s="113"/>
      <c r="E133" s="114"/>
      <c r="F133" s="115"/>
      <c r="G133" s="70"/>
      <c r="H133" s="175"/>
      <c r="I133" s="117"/>
    </row>
    <row r="134" spans="1:9" s="38" customFormat="1" ht="13.5" customHeight="1">
      <c r="A134" s="59"/>
      <c r="B134" s="109"/>
      <c r="C134" s="109"/>
      <c r="D134" s="76"/>
      <c r="E134" s="61"/>
      <c r="F134" s="110"/>
      <c r="G134" s="77"/>
      <c r="H134" s="176"/>
      <c r="I134" s="124"/>
    </row>
    <row r="135" spans="1:9" s="118" customFormat="1" ht="13.5" customHeight="1">
      <c r="A135" s="111"/>
      <c r="B135" s="112"/>
      <c r="C135" s="112"/>
      <c r="D135" s="113"/>
      <c r="E135" s="114"/>
      <c r="F135" s="115"/>
      <c r="G135" s="70"/>
      <c r="H135" s="175"/>
      <c r="I135" s="117"/>
    </row>
    <row r="136" spans="1:9" s="38" customFormat="1" ht="13.5" customHeight="1">
      <c r="A136" s="59"/>
      <c r="B136" s="109"/>
      <c r="C136" s="109"/>
      <c r="D136" s="76"/>
      <c r="E136" s="61"/>
      <c r="F136" s="110"/>
      <c r="G136" s="77"/>
      <c r="H136" s="176"/>
      <c r="I136" s="124"/>
    </row>
    <row r="137" spans="1:9" s="118" customFormat="1" ht="13.5" customHeight="1">
      <c r="A137" s="111"/>
      <c r="B137" s="112"/>
      <c r="C137" s="112"/>
      <c r="D137" s="113"/>
      <c r="E137" s="114"/>
      <c r="F137" s="115"/>
      <c r="G137" s="70"/>
      <c r="H137" s="175"/>
      <c r="I137" s="117"/>
    </row>
    <row r="138" spans="1:9" s="38" customFormat="1" ht="13.5" customHeight="1">
      <c r="A138" s="59"/>
      <c r="B138" s="109"/>
      <c r="C138" s="109"/>
      <c r="D138" s="76"/>
      <c r="E138" s="61"/>
      <c r="F138" s="110"/>
      <c r="G138" s="77"/>
      <c r="H138" s="176"/>
      <c r="I138" s="124"/>
    </row>
    <row r="139" spans="1:9" s="118" customFormat="1" ht="13.5" customHeight="1">
      <c r="A139" s="111"/>
      <c r="B139" s="112"/>
      <c r="C139" s="112"/>
      <c r="D139" s="113"/>
      <c r="E139" s="114"/>
      <c r="F139" s="115"/>
      <c r="G139" s="70"/>
      <c r="H139" s="175"/>
      <c r="I139" s="117"/>
    </row>
    <row r="140" spans="1:9" s="38" customFormat="1" ht="13.5" customHeight="1">
      <c r="A140" s="59"/>
      <c r="B140" s="109"/>
      <c r="C140" s="109"/>
      <c r="D140" s="76"/>
      <c r="E140" s="61"/>
      <c r="F140" s="110"/>
      <c r="G140" s="77"/>
      <c r="H140" s="176"/>
      <c r="I140" s="124"/>
    </row>
    <row r="141" spans="1:9" s="118" customFormat="1" ht="13.5" customHeight="1">
      <c r="A141" s="111"/>
      <c r="B141" s="112"/>
      <c r="C141" s="112"/>
      <c r="D141" s="113"/>
      <c r="E141" s="114"/>
      <c r="F141" s="115"/>
      <c r="G141" s="70"/>
      <c r="H141" s="175"/>
      <c r="I141" s="117"/>
    </row>
    <row r="142" spans="1:9" s="38" customFormat="1" ht="13.5" customHeight="1">
      <c r="A142" s="59"/>
      <c r="B142" s="109"/>
      <c r="C142" s="109"/>
      <c r="D142" s="76"/>
      <c r="E142" s="61"/>
      <c r="F142" s="110"/>
      <c r="G142" s="77"/>
      <c r="H142" s="176"/>
      <c r="I142" s="124"/>
    </row>
    <row r="143" spans="1:9" s="118" customFormat="1" ht="13.5" customHeight="1">
      <c r="A143" s="111"/>
      <c r="B143" s="112"/>
      <c r="C143" s="112"/>
      <c r="D143" s="113"/>
      <c r="E143" s="114"/>
      <c r="F143" s="115"/>
      <c r="G143" s="70"/>
      <c r="H143" s="175"/>
      <c r="I143" s="117"/>
    </row>
    <row r="144" spans="1:9" s="38" customFormat="1" ht="13.5" customHeight="1">
      <c r="A144" s="59"/>
      <c r="B144" s="109"/>
      <c r="C144" s="109"/>
      <c r="D144" s="76"/>
      <c r="E144" s="61"/>
      <c r="F144" s="110"/>
      <c r="G144" s="77"/>
      <c r="H144" s="176"/>
      <c r="I144" s="124"/>
    </row>
    <row r="145" spans="1:9" s="118" customFormat="1" ht="13.5" customHeight="1">
      <c r="A145" s="111"/>
      <c r="B145" s="112"/>
      <c r="C145" s="112"/>
      <c r="D145" s="113"/>
      <c r="E145" s="114"/>
      <c r="F145" s="115"/>
      <c r="G145" s="70"/>
      <c r="H145" s="175"/>
      <c r="I145" s="117"/>
    </row>
    <row r="146" spans="1:9" s="38" customFormat="1" ht="13.5" customHeight="1">
      <c r="A146" s="59"/>
      <c r="B146" s="109"/>
      <c r="C146" s="109"/>
      <c r="D146" s="76"/>
      <c r="E146" s="61"/>
      <c r="F146" s="110"/>
      <c r="G146" s="77"/>
      <c r="H146" s="176"/>
      <c r="I146" s="124"/>
    </row>
    <row r="147" spans="1:9" s="118" customFormat="1" ht="13.5" customHeight="1">
      <c r="A147" s="111"/>
      <c r="B147" s="177"/>
      <c r="C147" s="112"/>
      <c r="D147" s="113"/>
      <c r="E147" s="114"/>
      <c r="F147" s="115"/>
      <c r="G147" s="70"/>
      <c r="H147" s="175"/>
      <c r="I147" s="117"/>
    </row>
    <row r="148" spans="1:9" s="38" customFormat="1" ht="13.5" customHeight="1">
      <c r="A148" s="59"/>
      <c r="B148" s="141"/>
      <c r="C148" s="109"/>
      <c r="D148" s="76"/>
      <c r="E148" s="61"/>
      <c r="F148" s="110"/>
      <c r="G148" s="77"/>
      <c r="H148" s="176"/>
      <c r="I148" s="124"/>
    </row>
    <row r="149" spans="1:9" s="118" customFormat="1" ht="13.5" customHeight="1">
      <c r="A149" s="111"/>
      <c r="B149" s="112"/>
      <c r="C149" s="112"/>
      <c r="D149" s="113"/>
      <c r="E149" s="114"/>
      <c r="F149" s="115"/>
      <c r="G149" s="115"/>
      <c r="H149" s="175"/>
      <c r="I149" s="117"/>
    </row>
    <row r="150" spans="1:9" s="38" customFormat="1" ht="13.5" customHeight="1">
      <c r="A150" s="87"/>
      <c r="B150" s="178" t="s">
        <v>1146</v>
      </c>
      <c r="C150" s="126"/>
      <c r="D150" s="88"/>
      <c r="E150" s="89"/>
      <c r="F150" s="127"/>
      <c r="G150" s="127"/>
      <c r="H150" s="180"/>
      <c r="I150" s="145"/>
    </row>
    <row r="151" spans="1:9" s="118" customFormat="1" ht="13.5" customHeight="1">
      <c r="A151" s="130"/>
      <c r="B151" s="131"/>
      <c r="C151" s="131"/>
      <c r="E151" s="132"/>
      <c r="F151" s="133"/>
      <c r="G151" s="134"/>
    </row>
    <row r="152" spans="1:9" s="38" customFormat="1" ht="13.5" customHeight="1">
      <c r="A152" s="50"/>
      <c r="B152" s="136"/>
      <c r="C152" s="136"/>
      <c r="E152" s="95"/>
      <c r="F152" s="137"/>
      <c r="G152" s="138"/>
    </row>
    <row r="153" spans="1:9" s="38" customFormat="1" ht="13.5" customHeight="1">
      <c r="A153" s="376"/>
      <c r="B153" s="394"/>
      <c r="C153" s="394"/>
      <c r="D153" s="379"/>
      <c r="E153" s="381"/>
      <c r="F153" s="382"/>
      <c r="G153" s="48"/>
      <c r="H153" s="3"/>
    </row>
    <row r="154" spans="1:9" s="38" customFormat="1" ht="13.5" customHeight="1">
      <c r="A154" s="395"/>
      <c r="B154" s="395"/>
      <c r="C154" s="395"/>
      <c r="D154" s="380"/>
      <c r="E154" s="383"/>
      <c r="F154" s="383"/>
      <c r="G154" s="51"/>
      <c r="H154" s="52" t="s">
        <v>57</v>
      </c>
      <c r="I154" s="53">
        <f>I116+1</f>
        <v>115</v>
      </c>
    </row>
    <row r="155" spans="1:9" s="38" customFormat="1" ht="13.5" customHeight="1">
      <c r="A155" s="54"/>
      <c r="B155" s="96"/>
      <c r="C155" s="96"/>
      <c r="D155" s="55"/>
      <c r="E155" s="56"/>
      <c r="F155" s="57"/>
      <c r="G155" s="57"/>
      <c r="H155" s="384"/>
      <c r="I155" s="385"/>
    </row>
    <row r="156" spans="1:9" s="38" customFormat="1" ht="13.5" customHeight="1">
      <c r="A156" s="59" t="s">
        <v>29</v>
      </c>
      <c r="B156" s="100" t="s">
        <v>58</v>
      </c>
      <c r="C156" s="100" t="s">
        <v>59</v>
      </c>
      <c r="D156" s="60" t="s">
        <v>60</v>
      </c>
      <c r="E156" s="61" t="s">
        <v>32</v>
      </c>
      <c r="F156" s="61" t="s">
        <v>61</v>
      </c>
      <c r="G156" s="61" t="s">
        <v>62</v>
      </c>
      <c r="H156" s="386" t="s">
        <v>63</v>
      </c>
      <c r="I156" s="387"/>
    </row>
    <row r="157" spans="1:9" s="38" customFormat="1" ht="13.5" customHeight="1">
      <c r="A157" s="67"/>
      <c r="B157" s="143"/>
      <c r="C157" s="104"/>
      <c r="D157" s="68"/>
      <c r="E157" s="69"/>
      <c r="F157" s="115"/>
      <c r="G157" s="70"/>
      <c r="H157" s="71"/>
      <c r="I157" s="72"/>
    </row>
    <row r="158" spans="1:9" s="38" customFormat="1" ht="13.5" customHeight="1">
      <c r="A158" s="59" t="s">
        <v>1020</v>
      </c>
      <c r="B158" s="109" t="s">
        <v>1021</v>
      </c>
      <c r="C158" s="109"/>
      <c r="D158" s="76"/>
      <c r="E158" s="61"/>
      <c r="F158" s="110"/>
      <c r="G158" s="77"/>
      <c r="H158" s="78"/>
      <c r="I158" s="79"/>
    </row>
    <row r="159" spans="1:9" s="118" customFormat="1" ht="13.5" customHeight="1">
      <c r="A159" s="111"/>
      <c r="B159" s="112"/>
      <c r="C159" s="112"/>
      <c r="D159" s="113"/>
      <c r="E159" s="114"/>
      <c r="F159" s="115"/>
      <c r="G159" s="70"/>
      <c r="H159" s="175"/>
      <c r="I159" s="117"/>
    </row>
    <row r="160" spans="1:9" s="38" customFormat="1" ht="13.5" customHeight="1">
      <c r="A160" s="59"/>
      <c r="B160" s="109" t="s">
        <v>1046</v>
      </c>
      <c r="C160" s="109"/>
      <c r="D160" s="76"/>
      <c r="E160" s="61"/>
      <c r="F160" s="110"/>
      <c r="G160" s="77"/>
      <c r="H160" s="176"/>
      <c r="I160" s="79"/>
    </row>
    <row r="161" spans="1:9" s="118" customFormat="1" ht="13.5" customHeight="1">
      <c r="A161" s="111"/>
      <c r="B161" s="112"/>
      <c r="C161" s="112"/>
      <c r="D161" s="113"/>
      <c r="E161" s="114"/>
      <c r="F161" s="115"/>
      <c r="G161" s="70"/>
      <c r="H161" s="175"/>
      <c r="I161" s="117"/>
    </row>
    <row r="162" spans="1:9" s="38" customFormat="1" ht="13.5" customHeight="1">
      <c r="A162" s="59"/>
      <c r="B162" s="109" t="s">
        <v>1147</v>
      </c>
      <c r="C162" s="109" t="s">
        <v>1148</v>
      </c>
      <c r="D162" s="76">
        <v>221</v>
      </c>
      <c r="E162" s="61" t="s">
        <v>119</v>
      </c>
      <c r="F162" s="110"/>
      <c r="G162" s="77"/>
      <c r="H162" s="176"/>
      <c r="I162" s="124"/>
    </row>
    <row r="163" spans="1:9" s="118" customFormat="1" ht="13.5" customHeight="1">
      <c r="A163" s="111"/>
      <c r="B163" s="112"/>
      <c r="C163" s="112"/>
      <c r="D163" s="113"/>
      <c r="E163" s="114"/>
      <c r="F163" s="115"/>
      <c r="G163" s="70"/>
      <c r="H163" s="175"/>
      <c r="I163" s="117"/>
    </row>
    <row r="164" spans="1:9" s="38" customFormat="1" ht="13.5" customHeight="1">
      <c r="A164" s="59"/>
      <c r="B164" s="109" t="s">
        <v>1087</v>
      </c>
      <c r="C164" s="109" t="s">
        <v>1089</v>
      </c>
      <c r="D164" s="76">
        <v>271</v>
      </c>
      <c r="E164" s="61" t="s">
        <v>119</v>
      </c>
      <c r="F164" s="110"/>
      <c r="G164" s="77"/>
      <c r="H164" s="176"/>
      <c r="I164" s="124"/>
    </row>
    <row r="165" spans="1:9" s="118" customFormat="1" ht="13.5" customHeight="1">
      <c r="A165" s="111"/>
      <c r="B165" s="112"/>
      <c r="C165" s="112"/>
      <c r="D165" s="113"/>
      <c r="E165" s="114"/>
      <c r="F165" s="115"/>
      <c r="G165" s="70"/>
      <c r="H165" s="175"/>
      <c r="I165" s="117"/>
    </row>
    <row r="166" spans="1:9" s="38" customFormat="1" ht="13.5" customHeight="1">
      <c r="A166" s="59"/>
      <c r="B166" s="109" t="s">
        <v>1087</v>
      </c>
      <c r="C166" s="109" t="s">
        <v>1090</v>
      </c>
      <c r="D166" s="76">
        <v>5</v>
      </c>
      <c r="E166" s="61" t="s">
        <v>119</v>
      </c>
      <c r="F166" s="110"/>
      <c r="G166" s="77"/>
      <c r="H166" s="176"/>
      <c r="I166" s="124"/>
    </row>
    <row r="167" spans="1:9" s="118" customFormat="1" ht="13.5" customHeight="1">
      <c r="A167" s="111"/>
      <c r="B167" s="112"/>
      <c r="C167" s="112"/>
      <c r="D167" s="113"/>
      <c r="E167" s="114"/>
      <c r="F167" s="115"/>
      <c r="G167" s="70"/>
      <c r="H167" s="175"/>
      <c r="I167" s="117"/>
    </row>
    <row r="168" spans="1:9" s="38" customFormat="1" ht="13.5" customHeight="1">
      <c r="A168" s="59"/>
      <c r="B168" s="109" t="s">
        <v>1101</v>
      </c>
      <c r="C168" s="109" t="s">
        <v>1149</v>
      </c>
      <c r="D168" s="76">
        <v>221</v>
      </c>
      <c r="E168" s="61" t="s">
        <v>119</v>
      </c>
      <c r="F168" s="110"/>
      <c r="G168" s="77"/>
      <c r="H168" s="176"/>
      <c r="I168" s="124"/>
    </row>
    <row r="169" spans="1:9" s="118" customFormat="1" ht="13.5" customHeight="1">
      <c r="A169" s="111"/>
      <c r="B169" s="112"/>
      <c r="C169" s="112"/>
      <c r="D169" s="113"/>
      <c r="E169" s="114"/>
      <c r="F169" s="115"/>
      <c r="G169" s="70"/>
      <c r="H169" s="175"/>
      <c r="I169" s="117"/>
    </row>
    <row r="170" spans="1:9" s="38" customFormat="1" ht="13.5" customHeight="1">
      <c r="A170" s="59"/>
      <c r="B170" s="109" t="s">
        <v>1101</v>
      </c>
      <c r="C170" s="109" t="s">
        <v>1102</v>
      </c>
      <c r="D170" s="76">
        <v>5</v>
      </c>
      <c r="E170" s="61" t="s">
        <v>119</v>
      </c>
      <c r="F170" s="110"/>
      <c r="G170" s="77"/>
      <c r="H170" s="176"/>
      <c r="I170" s="124"/>
    </row>
    <row r="171" spans="1:9" s="118" customFormat="1" ht="13.5" customHeight="1">
      <c r="A171" s="111"/>
      <c r="B171" s="112"/>
      <c r="C171" s="112"/>
      <c r="D171" s="113"/>
      <c r="E171" s="114"/>
      <c r="F171" s="115"/>
      <c r="G171" s="70"/>
      <c r="H171" s="175"/>
      <c r="I171" s="117"/>
    </row>
    <row r="172" spans="1:9" s="38" customFormat="1" ht="13.5" customHeight="1">
      <c r="A172" s="59"/>
      <c r="B172" s="109" t="s">
        <v>1150</v>
      </c>
      <c r="C172" s="109" t="s">
        <v>1151</v>
      </c>
      <c r="D172" s="76">
        <v>6</v>
      </c>
      <c r="E172" s="61" t="s">
        <v>1097</v>
      </c>
      <c r="F172" s="110"/>
      <c r="G172" s="77"/>
      <c r="H172" s="176"/>
      <c r="I172" s="124"/>
    </row>
    <row r="173" spans="1:9" s="118" customFormat="1" ht="13.5" customHeight="1">
      <c r="A173" s="111"/>
      <c r="B173" s="112"/>
      <c r="C173" s="112"/>
      <c r="D173" s="113"/>
      <c r="E173" s="114"/>
      <c r="F173" s="115"/>
      <c r="G173" s="70"/>
      <c r="H173" s="175"/>
      <c r="I173" s="117"/>
    </row>
    <row r="174" spans="1:9" s="38" customFormat="1" ht="13.5" customHeight="1">
      <c r="A174" s="59"/>
      <c r="B174" s="109" t="s">
        <v>1111</v>
      </c>
      <c r="C174" s="109" t="s">
        <v>1152</v>
      </c>
      <c r="D174" s="76">
        <v>16</v>
      </c>
      <c r="E174" s="61" t="s">
        <v>1097</v>
      </c>
      <c r="F174" s="110"/>
      <c r="G174" s="77"/>
      <c r="H174" s="176"/>
      <c r="I174" s="124"/>
    </row>
    <row r="175" spans="1:9" s="118" customFormat="1" ht="13.5" customHeight="1">
      <c r="A175" s="111"/>
      <c r="B175" s="112"/>
      <c r="C175" s="112"/>
      <c r="D175" s="113"/>
      <c r="E175" s="114"/>
      <c r="F175" s="115"/>
      <c r="G175" s="70"/>
      <c r="H175" s="175"/>
      <c r="I175" s="117"/>
    </row>
    <row r="176" spans="1:9" s="38" customFormat="1" ht="13.5" customHeight="1">
      <c r="A176" s="59"/>
      <c r="B176" s="109" t="s">
        <v>1153</v>
      </c>
      <c r="C176" s="109" t="s">
        <v>1154</v>
      </c>
      <c r="D176" s="76">
        <v>16</v>
      </c>
      <c r="E176" s="61" t="s">
        <v>1097</v>
      </c>
      <c r="F176" s="110"/>
      <c r="G176" s="77"/>
      <c r="H176" s="176"/>
      <c r="I176" s="124"/>
    </row>
    <row r="177" spans="1:9" s="118" customFormat="1" ht="13.5" customHeight="1">
      <c r="A177" s="111"/>
      <c r="B177" s="112"/>
      <c r="C177" s="112"/>
      <c r="D177" s="113"/>
      <c r="E177" s="114"/>
      <c r="F177" s="115"/>
      <c r="G177" s="70"/>
      <c r="H177" s="175"/>
      <c r="I177" s="117"/>
    </row>
    <row r="178" spans="1:9" s="38" customFormat="1" ht="13.5" customHeight="1">
      <c r="A178" s="59"/>
      <c r="B178" s="109" t="s">
        <v>1155</v>
      </c>
      <c r="C178" s="109" t="s">
        <v>1156</v>
      </c>
      <c r="D178" s="76">
        <v>3</v>
      </c>
      <c r="E178" s="61" t="s">
        <v>1115</v>
      </c>
      <c r="F178" s="110"/>
      <c r="G178" s="77"/>
      <c r="H178" s="176"/>
      <c r="I178" s="124"/>
    </row>
    <row r="179" spans="1:9" s="118" customFormat="1" ht="13.5" customHeight="1">
      <c r="A179" s="111"/>
      <c r="B179" s="112"/>
      <c r="C179" s="112"/>
      <c r="D179" s="113"/>
      <c r="E179" s="114"/>
      <c r="F179" s="115"/>
      <c r="G179" s="70"/>
      <c r="H179" s="175"/>
      <c r="I179" s="117"/>
    </row>
    <row r="180" spans="1:9" s="38" customFormat="1" ht="13.5" customHeight="1">
      <c r="A180" s="59"/>
      <c r="B180" s="109" t="s">
        <v>1155</v>
      </c>
      <c r="C180" s="109" t="s">
        <v>1157</v>
      </c>
      <c r="D180" s="76">
        <v>19</v>
      </c>
      <c r="E180" s="61" t="s">
        <v>1115</v>
      </c>
      <c r="F180" s="110"/>
      <c r="G180" s="77"/>
      <c r="H180" s="176"/>
      <c r="I180" s="124"/>
    </row>
    <row r="181" spans="1:9" s="118" customFormat="1" ht="13.5" customHeight="1">
      <c r="A181" s="111"/>
      <c r="B181" s="112"/>
      <c r="C181" s="112"/>
      <c r="D181" s="113"/>
      <c r="E181" s="114"/>
      <c r="F181" s="115"/>
      <c r="G181" s="70"/>
      <c r="H181" s="175"/>
      <c r="I181" s="117"/>
    </row>
    <row r="182" spans="1:9" s="38" customFormat="1" ht="13.5" customHeight="1">
      <c r="A182" s="59"/>
      <c r="B182" s="109" t="s">
        <v>1155</v>
      </c>
      <c r="C182" s="109" t="s">
        <v>1158</v>
      </c>
      <c r="D182" s="76">
        <v>1</v>
      </c>
      <c r="E182" s="61" t="s">
        <v>1115</v>
      </c>
      <c r="F182" s="110"/>
      <c r="G182" s="77"/>
      <c r="H182" s="176"/>
      <c r="I182" s="124"/>
    </row>
    <row r="183" spans="1:9" s="118" customFormat="1" ht="13.5" customHeight="1">
      <c r="A183" s="111"/>
      <c r="B183" s="112"/>
      <c r="C183" s="112"/>
      <c r="D183" s="113"/>
      <c r="E183" s="114"/>
      <c r="F183" s="115"/>
      <c r="G183" s="70"/>
      <c r="H183" s="175"/>
      <c r="I183" s="117"/>
    </row>
    <row r="184" spans="1:9" s="38" customFormat="1" ht="13.5" customHeight="1">
      <c r="A184" s="59"/>
      <c r="B184" s="109" t="s">
        <v>1155</v>
      </c>
      <c r="C184" s="109" t="s">
        <v>1159</v>
      </c>
      <c r="D184" s="76">
        <v>1</v>
      </c>
      <c r="E184" s="61" t="s">
        <v>1115</v>
      </c>
      <c r="F184" s="110"/>
      <c r="G184" s="77"/>
      <c r="H184" s="176"/>
      <c r="I184" s="124"/>
    </row>
    <row r="185" spans="1:9" s="118" customFormat="1" ht="13.5" customHeight="1">
      <c r="A185" s="111"/>
      <c r="B185" s="112"/>
      <c r="C185" s="112"/>
      <c r="D185" s="113"/>
      <c r="E185" s="114"/>
      <c r="F185" s="115"/>
      <c r="G185" s="115"/>
      <c r="H185" s="175"/>
      <c r="I185" s="117"/>
    </row>
    <row r="186" spans="1:9" s="38" customFormat="1" ht="13.5" customHeight="1">
      <c r="A186" s="59"/>
      <c r="B186" s="109" t="s">
        <v>1155</v>
      </c>
      <c r="C186" s="109" t="s">
        <v>1160</v>
      </c>
      <c r="D186" s="76">
        <v>4</v>
      </c>
      <c r="E186" s="61" t="s">
        <v>1115</v>
      </c>
      <c r="F186" s="110"/>
      <c r="G186" s="110"/>
      <c r="H186" s="176"/>
      <c r="I186" s="124"/>
    </row>
    <row r="187" spans="1:9" s="118" customFormat="1" ht="13.5" customHeight="1">
      <c r="A187" s="111"/>
      <c r="B187" s="112"/>
      <c r="C187" s="112"/>
      <c r="D187" s="113"/>
      <c r="E187" s="114"/>
      <c r="F187" s="115"/>
      <c r="G187" s="115"/>
      <c r="H187" s="175"/>
      <c r="I187" s="117"/>
    </row>
    <row r="188" spans="1:9" s="38" customFormat="1" ht="13.5" customHeight="1">
      <c r="A188" s="87"/>
      <c r="B188" s="179" t="s">
        <v>1155</v>
      </c>
      <c r="C188" s="126" t="s">
        <v>1161</v>
      </c>
      <c r="D188" s="88">
        <v>3</v>
      </c>
      <c r="E188" s="89" t="s">
        <v>1115</v>
      </c>
      <c r="F188" s="127"/>
      <c r="G188" s="127"/>
      <c r="H188" s="180"/>
      <c r="I188" s="145"/>
    </row>
    <row r="189" spans="1:9" s="118" customFormat="1" ht="13.5" customHeight="1">
      <c r="A189" s="130"/>
      <c r="B189" s="131"/>
      <c r="C189" s="131"/>
      <c r="E189" s="132"/>
      <c r="F189" s="133"/>
      <c r="G189" s="134"/>
    </row>
    <row r="190" spans="1:9" s="38" customFormat="1" ht="13.5" customHeight="1">
      <c r="A190" s="50"/>
      <c r="B190" s="136"/>
      <c r="C190" s="136"/>
      <c r="E190" s="95"/>
      <c r="F190" s="137"/>
      <c r="G190" s="138"/>
    </row>
    <row r="191" spans="1:9" s="38" customFormat="1" ht="13.5" customHeight="1">
      <c r="A191" s="376"/>
      <c r="B191" s="394"/>
      <c r="C191" s="394"/>
      <c r="D191" s="379"/>
      <c r="E191" s="381"/>
      <c r="F191" s="382"/>
      <c r="G191" s="48"/>
      <c r="H191" s="3"/>
    </row>
    <row r="192" spans="1:9" s="38" customFormat="1" ht="13.5" customHeight="1">
      <c r="A192" s="395"/>
      <c r="B192" s="395"/>
      <c r="C192" s="395"/>
      <c r="D192" s="380"/>
      <c r="E192" s="383"/>
      <c r="F192" s="383"/>
      <c r="G192" s="51"/>
      <c r="H192" s="52" t="s">
        <v>57</v>
      </c>
      <c r="I192" s="53">
        <f>I154+1</f>
        <v>116</v>
      </c>
    </row>
    <row r="193" spans="1:9" s="38" customFormat="1" ht="13.5" customHeight="1">
      <c r="A193" s="54"/>
      <c r="B193" s="96"/>
      <c r="C193" s="96"/>
      <c r="D193" s="55"/>
      <c r="E193" s="56"/>
      <c r="F193" s="57"/>
      <c r="G193" s="57"/>
      <c r="H193" s="384"/>
      <c r="I193" s="385"/>
    </row>
    <row r="194" spans="1:9" s="38" customFormat="1" ht="13.5" customHeight="1">
      <c r="A194" s="59" t="s">
        <v>29</v>
      </c>
      <c r="B194" s="100" t="s">
        <v>58</v>
      </c>
      <c r="C194" s="100" t="s">
        <v>59</v>
      </c>
      <c r="D194" s="60" t="s">
        <v>60</v>
      </c>
      <c r="E194" s="61" t="s">
        <v>32</v>
      </c>
      <c r="F194" s="61" t="s">
        <v>61</v>
      </c>
      <c r="G194" s="61" t="s">
        <v>62</v>
      </c>
      <c r="H194" s="386" t="s">
        <v>63</v>
      </c>
      <c r="I194" s="387"/>
    </row>
    <row r="195" spans="1:9" s="38" customFormat="1" ht="13.5" customHeight="1">
      <c r="A195" s="67"/>
      <c r="B195" s="104"/>
      <c r="C195" s="104"/>
      <c r="D195" s="68"/>
      <c r="E195" s="114"/>
      <c r="F195" s="115"/>
      <c r="G195" s="70"/>
      <c r="H195" s="71"/>
      <c r="I195" s="72"/>
    </row>
    <row r="196" spans="1:9" s="38" customFormat="1" ht="13.5" customHeight="1">
      <c r="A196" s="59"/>
      <c r="B196" s="109" t="s">
        <v>1155</v>
      </c>
      <c r="C196" s="109" t="s">
        <v>1162</v>
      </c>
      <c r="D196" s="76">
        <v>2</v>
      </c>
      <c r="E196" s="61" t="s">
        <v>1115</v>
      </c>
      <c r="F196" s="110"/>
      <c r="G196" s="77"/>
      <c r="H196" s="413"/>
      <c r="I196" s="414"/>
    </row>
    <row r="197" spans="1:9" s="118" customFormat="1" ht="13.5" customHeight="1">
      <c r="A197" s="111"/>
      <c r="B197" s="112"/>
      <c r="C197" s="112"/>
      <c r="D197" s="113"/>
      <c r="E197" s="114"/>
      <c r="F197" s="115"/>
      <c r="G197" s="70"/>
      <c r="H197" s="175"/>
      <c r="I197" s="117"/>
    </row>
    <row r="198" spans="1:9" s="38" customFormat="1" ht="13.5" customHeight="1">
      <c r="A198" s="59"/>
      <c r="B198" s="109" t="s">
        <v>1163</v>
      </c>
      <c r="C198" s="109" t="s">
        <v>1164</v>
      </c>
      <c r="D198" s="76">
        <v>2</v>
      </c>
      <c r="E198" s="61" t="s">
        <v>1097</v>
      </c>
      <c r="F198" s="110"/>
      <c r="G198" s="77"/>
      <c r="H198" s="176"/>
      <c r="I198" s="79"/>
    </row>
    <row r="199" spans="1:9" s="118" customFormat="1" ht="13.5" customHeight="1">
      <c r="A199" s="111"/>
      <c r="B199" s="112"/>
      <c r="C199" s="112"/>
      <c r="D199" s="113"/>
      <c r="E199" s="114"/>
      <c r="F199" s="115"/>
      <c r="G199" s="70"/>
      <c r="H199" s="175"/>
      <c r="I199" s="117"/>
    </row>
    <row r="200" spans="1:9" s="38" customFormat="1" ht="13.5" customHeight="1">
      <c r="A200" s="59"/>
      <c r="B200" s="109" t="s">
        <v>1165</v>
      </c>
      <c r="C200" s="109" t="s">
        <v>1166</v>
      </c>
      <c r="D200" s="76">
        <v>1</v>
      </c>
      <c r="E200" s="61" t="s">
        <v>1115</v>
      </c>
      <c r="F200" s="110"/>
      <c r="G200" s="77"/>
      <c r="H200" s="176"/>
      <c r="I200" s="124"/>
    </row>
    <row r="201" spans="1:9" s="118" customFormat="1" ht="13.5" customHeight="1">
      <c r="A201" s="111"/>
      <c r="B201" s="112"/>
      <c r="C201" s="112"/>
      <c r="D201" s="113"/>
      <c r="E201" s="114"/>
      <c r="F201" s="115"/>
      <c r="G201" s="70"/>
      <c r="H201" s="175"/>
      <c r="I201" s="117"/>
    </row>
    <row r="202" spans="1:9" s="38" customFormat="1" ht="13.5" customHeight="1">
      <c r="A202" s="59"/>
      <c r="B202" s="109" t="s">
        <v>1165</v>
      </c>
      <c r="C202" s="109" t="s">
        <v>1167</v>
      </c>
      <c r="D202" s="76">
        <v>2</v>
      </c>
      <c r="E202" s="61" t="s">
        <v>1115</v>
      </c>
      <c r="F202" s="110"/>
      <c r="G202" s="77"/>
      <c r="H202" s="176"/>
      <c r="I202" s="124"/>
    </row>
    <row r="203" spans="1:9" s="118" customFormat="1" ht="13.5" customHeight="1">
      <c r="A203" s="111"/>
      <c r="B203" s="112"/>
      <c r="C203" s="112"/>
      <c r="D203" s="113"/>
      <c r="E203" s="114"/>
      <c r="F203" s="115"/>
      <c r="G203" s="70"/>
      <c r="H203" s="175"/>
      <c r="I203" s="117"/>
    </row>
    <row r="204" spans="1:9" s="38" customFormat="1" ht="13.5" customHeight="1">
      <c r="A204" s="59"/>
      <c r="B204" s="109" t="s">
        <v>1168</v>
      </c>
      <c r="C204" s="109" t="s">
        <v>1169</v>
      </c>
      <c r="D204" s="76">
        <v>2</v>
      </c>
      <c r="E204" s="61" t="s">
        <v>1170</v>
      </c>
      <c r="F204" s="110"/>
      <c r="G204" s="77"/>
      <c r="H204" s="176"/>
      <c r="I204" s="124"/>
    </row>
    <row r="205" spans="1:9" s="118" customFormat="1" ht="13.5" customHeight="1">
      <c r="A205" s="111"/>
      <c r="B205" s="112"/>
      <c r="C205" s="112"/>
      <c r="D205" s="113"/>
      <c r="E205" s="114"/>
      <c r="F205" s="115"/>
      <c r="G205" s="70"/>
      <c r="H205" s="175"/>
      <c r="I205" s="117"/>
    </row>
    <row r="206" spans="1:9" s="38" customFormat="1" ht="13.5" customHeight="1">
      <c r="A206" s="59"/>
      <c r="B206" s="109" t="s">
        <v>1171</v>
      </c>
      <c r="C206" s="109" t="s">
        <v>1172</v>
      </c>
      <c r="D206" s="76">
        <v>5</v>
      </c>
      <c r="E206" s="61" t="s">
        <v>1132</v>
      </c>
      <c r="F206" s="110"/>
      <c r="G206" s="77"/>
      <c r="H206" s="176"/>
      <c r="I206" s="124"/>
    </row>
    <row r="207" spans="1:9" s="118" customFormat="1" ht="13.5" customHeight="1">
      <c r="A207" s="111"/>
      <c r="B207" s="112"/>
      <c r="C207" s="112"/>
      <c r="D207" s="113"/>
      <c r="E207" s="114"/>
      <c r="F207" s="115"/>
      <c r="G207" s="70"/>
      <c r="H207" s="175"/>
      <c r="I207" s="117"/>
    </row>
    <row r="208" spans="1:9" s="38" customFormat="1" ht="13.5" customHeight="1">
      <c r="A208" s="59"/>
      <c r="B208" s="109" t="s">
        <v>1171</v>
      </c>
      <c r="C208" s="109" t="s">
        <v>1173</v>
      </c>
      <c r="D208" s="76">
        <v>8</v>
      </c>
      <c r="E208" s="61" t="s">
        <v>1132</v>
      </c>
      <c r="F208" s="110"/>
      <c r="G208" s="77"/>
      <c r="H208" s="176"/>
      <c r="I208" s="124"/>
    </row>
    <row r="209" spans="1:9" s="118" customFormat="1" ht="13.5" customHeight="1">
      <c r="A209" s="111"/>
      <c r="B209" s="112"/>
      <c r="C209" s="112"/>
      <c r="D209" s="113"/>
      <c r="E209" s="114"/>
      <c r="F209" s="115"/>
      <c r="G209" s="70"/>
      <c r="H209" s="175"/>
      <c r="I209" s="117"/>
    </row>
    <row r="210" spans="1:9" s="38" customFormat="1" ht="13.5" customHeight="1">
      <c r="A210" s="59"/>
      <c r="B210" s="109" t="s">
        <v>1171</v>
      </c>
      <c r="C210" s="109" t="s">
        <v>1174</v>
      </c>
      <c r="D210" s="76">
        <v>32</v>
      </c>
      <c r="E210" s="61" t="s">
        <v>1132</v>
      </c>
      <c r="F210" s="110"/>
      <c r="G210" s="77"/>
      <c r="H210" s="176"/>
      <c r="I210" s="124"/>
    </row>
    <row r="211" spans="1:9" s="118" customFormat="1" ht="13.5" customHeight="1">
      <c r="A211" s="111"/>
      <c r="B211" s="112"/>
      <c r="C211" s="112"/>
      <c r="D211" s="113"/>
      <c r="E211" s="114"/>
      <c r="F211" s="115"/>
      <c r="G211" s="70"/>
      <c r="H211" s="175"/>
      <c r="I211" s="117"/>
    </row>
    <row r="212" spans="1:9" s="38" customFormat="1" ht="13.5" customHeight="1">
      <c r="A212" s="59"/>
      <c r="B212" s="109" t="s">
        <v>1171</v>
      </c>
      <c r="C212" s="109" t="s">
        <v>1175</v>
      </c>
      <c r="D212" s="76">
        <v>116</v>
      </c>
      <c r="E212" s="61" t="s">
        <v>1132</v>
      </c>
      <c r="F212" s="110"/>
      <c r="G212" s="77"/>
      <c r="H212" s="176"/>
      <c r="I212" s="124"/>
    </row>
    <row r="213" spans="1:9" s="118" customFormat="1" ht="13.5" customHeight="1">
      <c r="A213" s="111"/>
      <c r="B213" s="112"/>
      <c r="C213" s="112"/>
      <c r="D213" s="113"/>
      <c r="E213" s="114"/>
      <c r="F213" s="115"/>
      <c r="G213" s="70"/>
      <c r="H213" s="175"/>
      <c r="I213" s="117"/>
    </row>
    <row r="214" spans="1:9" s="38" customFormat="1" ht="13.5" customHeight="1">
      <c r="A214" s="59"/>
      <c r="B214" s="109" t="s">
        <v>1171</v>
      </c>
      <c r="C214" s="109" t="s">
        <v>1176</v>
      </c>
      <c r="D214" s="76">
        <v>6</v>
      </c>
      <c r="E214" s="61" t="s">
        <v>1132</v>
      </c>
      <c r="F214" s="110"/>
      <c r="G214" s="77"/>
      <c r="H214" s="176"/>
      <c r="I214" s="124"/>
    </row>
    <row r="215" spans="1:9" s="118" customFormat="1" ht="13.5" customHeight="1">
      <c r="A215" s="111"/>
      <c r="B215" s="112"/>
      <c r="C215" s="112"/>
      <c r="D215" s="113"/>
      <c r="E215" s="114"/>
      <c r="F215" s="115"/>
      <c r="G215" s="70"/>
      <c r="H215" s="175"/>
      <c r="I215" s="117"/>
    </row>
    <row r="216" spans="1:9" s="38" customFormat="1" ht="13.5" customHeight="1">
      <c r="A216" s="59"/>
      <c r="B216" s="109" t="s">
        <v>1171</v>
      </c>
      <c r="C216" s="109" t="s">
        <v>1177</v>
      </c>
      <c r="D216" s="76">
        <v>52</v>
      </c>
      <c r="E216" s="61" t="s">
        <v>1132</v>
      </c>
      <c r="F216" s="110"/>
      <c r="G216" s="77"/>
      <c r="H216" s="176"/>
      <c r="I216" s="124"/>
    </row>
    <row r="217" spans="1:9" s="118" customFormat="1" ht="13.5" customHeight="1">
      <c r="A217" s="111"/>
      <c r="B217" s="112"/>
      <c r="C217" s="112"/>
      <c r="D217" s="113"/>
      <c r="E217" s="114"/>
      <c r="F217" s="115"/>
      <c r="G217" s="70"/>
      <c r="H217" s="175"/>
      <c r="I217" s="117"/>
    </row>
    <row r="218" spans="1:9" s="38" customFormat="1" ht="13.5" customHeight="1">
      <c r="A218" s="59"/>
      <c r="B218" s="109" t="s">
        <v>1171</v>
      </c>
      <c r="C218" s="109" t="s">
        <v>1178</v>
      </c>
      <c r="D218" s="76">
        <v>6</v>
      </c>
      <c r="E218" s="61" t="s">
        <v>1132</v>
      </c>
      <c r="F218" s="110"/>
      <c r="G218" s="77"/>
      <c r="H218" s="176"/>
      <c r="I218" s="124"/>
    </row>
    <row r="219" spans="1:9" s="118" customFormat="1" ht="13.5" customHeight="1">
      <c r="A219" s="111"/>
      <c r="B219" s="112"/>
      <c r="C219" s="112"/>
      <c r="D219" s="113"/>
      <c r="E219" s="114"/>
      <c r="F219" s="115"/>
      <c r="G219" s="70"/>
      <c r="H219" s="175"/>
      <c r="I219" s="117"/>
    </row>
    <row r="220" spans="1:9" s="38" customFormat="1" ht="13.5" customHeight="1">
      <c r="A220" s="59"/>
      <c r="B220" s="109" t="s">
        <v>1171</v>
      </c>
      <c r="C220" s="109" t="s">
        <v>1179</v>
      </c>
      <c r="D220" s="76">
        <v>1</v>
      </c>
      <c r="E220" s="61" t="s">
        <v>1132</v>
      </c>
      <c r="F220" s="110"/>
      <c r="G220" s="77"/>
      <c r="H220" s="176"/>
      <c r="I220" s="124"/>
    </row>
    <row r="221" spans="1:9" s="118" customFormat="1" ht="13.5" customHeight="1">
      <c r="A221" s="111"/>
      <c r="B221" s="112"/>
      <c r="C221" s="112"/>
      <c r="D221" s="113"/>
      <c r="E221" s="114"/>
      <c r="F221" s="115"/>
      <c r="G221" s="70"/>
      <c r="H221" s="175"/>
      <c r="I221" s="117"/>
    </row>
    <row r="222" spans="1:9" s="38" customFormat="1" ht="13.5" customHeight="1">
      <c r="A222" s="59"/>
      <c r="B222" s="109" t="s">
        <v>1171</v>
      </c>
      <c r="C222" s="109" t="s">
        <v>1180</v>
      </c>
      <c r="D222" s="76">
        <v>2</v>
      </c>
      <c r="E222" s="61" t="s">
        <v>1132</v>
      </c>
      <c r="F222" s="110"/>
      <c r="G222" s="77"/>
      <c r="H222" s="176"/>
      <c r="I222" s="124"/>
    </row>
    <row r="223" spans="1:9" s="118" customFormat="1" ht="13.5" customHeight="1">
      <c r="A223" s="111"/>
      <c r="B223" s="177"/>
      <c r="C223" s="112"/>
      <c r="D223" s="113"/>
      <c r="E223" s="114"/>
      <c r="F223" s="115"/>
      <c r="G223" s="70"/>
      <c r="H223" s="175"/>
      <c r="I223" s="117"/>
    </row>
    <row r="224" spans="1:9" s="38" customFormat="1" ht="13.5" customHeight="1">
      <c r="A224" s="59"/>
      <c r="B224" s="141" t="s">
        <v>1171</v>
      </c>
      <c r="C224" s="109" t="s">
        <v>1181</v>
      </c>
      <c r="D224" s="76">
        <v>6</v>
      </c>
      <c r="E224" s="61" t="s">
        <v>1132</v>
      </c>
      <c r="F224" s="110"/>
      <c r="G224" s="77"/>
      <c r="H224" s="176"/>
      <c r="I224" s="124"/>
    </row>
    <row r="225" spans="1:9" s="118" customFormat="1" ht="13.5" customHeight="1">
      <c r="A225" s="111"/>
      <c r="B225" s="177"/>
      <c r="C225" s="112"/>
      <c r="D225" s="113"/>
      <c r="E225" s="114"/>
      <c r="F225" s="115"/>
      <c r="G225" s="115"/>
      <c r="H225" s="175"/>
      <c r="I225" s="117"/>
    </row>
    <row r="226" spans="1:9" s="38" customFormat="1" ht="13.5" customHeight="1">
      <c r="A226" s="87"/>
      <c r="B226" s="179" t="s">
        <v>1171</v>
      </c>
      <c r="C226" s="126" t="s">
        <v>1182</v>
      </c>
      <c r="D226" s="88">
        <v>28</v>
      </c>
      <c r="E226" s="89" t="s">
        <v>1132</v>
      </c>
      <c r="F226" s="127"/>
      <c r="G226" s="127"/>
      <c r="H226" s="180"/>
      <c r="I226" s="145"/>
    </row>
    <row r="227" spans="1:9" s="118" customFormat="1" ht="13.5" customHeight="1">
      <c r="A227" s="130"/>
      <c r="B227" s="131"/>
      <c r="C227" s="131"/>
      <c r="E227" s="132"/>
      <c r="F227" s="133"/>
      <c r="G227" s="134"/>
    </row>
    <row r="228" spans="1:9" s="38" customFormat="1" ht="13.5" customHeight="1">
      <c r="A228" s="50"/>
      <c r="B228" s="136"/>
      <c r="C228" s="136"/>
      <c r="E228" s="95"/>
      <c r="F228" s="137"/>
      <c r="G228" s="138"/>
    </row>
    <row r="229" spans="1:9" s="38" customFormat="1" ht="13.5" customHeight="1">
      <c r="A229" s="376"/>
      <c r="B229" s="394"/>
      <c r="C229" s="394"/>
      <c r="D229" s="379"/>
      <c r="E229" s="381"/>
      <c r="F229" s="382"/>
      <c r="G229" s="48"/>
      <c r="H229" s="3"/>
    </row>
    <row r="230" spans="1:9" s="38" customFormat="1" ht="13.5" customHeight="1">
      <c r="A230" s="395"/>
      <c r="B230" s="395"/>
      <c r="C230" s="395"/>
      <c r="D230" s="380"/>
      <c r="E230" s="383"/>
      <c r="F230" s="383"/>
      <c r="G230" s="51"/>
      <c r="H230" s="52" t="s">
        <v>57</v>
      </c>
      <c r="I230" s="53">
        <f>I192+1</f>
        <v>117</v>
      </c>
    </row>
    <row r="231" spans="1:9" s="38" customFormat="1" ht="13.5" customHeight="1">
      <c r="A231" s="54"/>
      <c r="B231" s="96"/>
      <c r="C231" s="96"/>
      <c r="D231" s="55"/>
      <c r="E231" s="56"/>
      <c r="F231" s="57"/>
      <c r="G231" s="57"/>
      <c r="H231" s="384"/>
      <c r="I231" s="385"/>
    </row>
    <row r="232" spans="1:9" s="38" customFormat="1" ht="13.5" customHeight="1">
      <c r="A232" s="59" t="s">
        <v>29</v>
      </c>
      <c r="B232" s="100" t="s">
        <v>58</v>
      </c>
      <c r="C232" s="100" t="s">
        <v>59</v>
      </c>
      <c r="D232" s="60" t="s">
        <v>60</v>
      </c>
      <c r="E232" s="61" t="s">
        <v>32</v>
      </c>
      <c r="F232" s="61" t="s">
        <v>61</v>
      </c>
      <c r="G232" s="61" t="s">
        <v>62</v>
      </c>
      <c r="H232" s="386" t="s">
        <v>63</v>
      </c>
      <c r="I232" s="387"/>
    </row>
    <row r="233" spans="1:9" s="38" customFormat="1" ht="13.5" customHeight="1">
      <c r="A233" s="67"/>
      <c r="B233" s="104"/>
      <c r="C233" s="104"/>
      <c r="D233" s="68"/>
      <c r="E233" s="69"/>
      <c r="F233" s="105"/>
      <c r="G233" s="70"/>
      <c r="H233" s="71"/>
      <c r="I233" s="72"/>
    </row>
    <row r="234" spans="1:9" s="38" customFormat="1" ht="13.5" customHeight="1">
      <c r="A234" s="59"/>
      <c r="B234" s="109" t="s">
        <v>1171</v>
      </c>
      <c r="C234" s="109" t="s">
        <v>1183</v>
      </c>
      <c r="D234" s="76">
        <v>104</v>
      </c>
      <c r="E234" s="61" t="s">
        <v>1132</v>
      </c>
      <c r="F234" s="110"/>
      <c r="G234" s="77"/>
      <c r="H234" s="176"/>
      <c r="I234" s="79"/>
    </row>
    <row r="235" spans="1:9" s="118" customFormat="1" ht="13.5" customHeight="1">
      <c r="A235" s="111"/>
      <c r="B235" s="112"/>
      <c r="C235" s="112"/>
      <c r="D235" s="113"/>
      <c r="E235" s="114"/>
      <c r="F235" s="115"/>
      <c r="G235" s="70"/>
      <c r="H235" s="175"/>
      <c r="I235" s="117"/>
    </row>
    <row r="236" spans="1:9" s="38" customFormat="1" ht="13.5" customHeight="1">
      <c r="A236" s="59"/>
      <c r="B236" s="109" t="s">
        <v>1184</v>
      </c>
      <c r="C236" s="109"/>
      <c r="D236" s="76">
        <v>19</v>
      </c>
      <c r="E236" s="61" t="s">
        <v>1185</v>
      </c>
      <c r="F236" s="110"/>
      <c r="G236" s="77"/>
      <c r="H236" s="176"/>
      <c r="I236" s="79"/>
    </row>
    <row r="237" spans="1:9" s="118" customFormat="1" ht="13.5" customHeight="1">
      <c r="A237" s="111"/>
      <c r="B237" s="112"/>
      <c r="C237" s="112"/>
      <c r="D237" s="113"/>
      <c r="E237" s="114"/>
      <c r="F237" s="115"/>
      <c r="G237" s="70"/>
      <c r="H237" s="175"/>
      <c r="I237" s="117"/>
    </row>
    <row r="238" spans="1:9" s="38" customFormat="1" ht="13.5" customHeight="1">
      <c r="A238" s="59"/>
      <c r="B238" s="109" t="s">
        <v>1186</v>
      </c>
      <c r="C238" s="109"/>
      <c r="D238" s="76"/>
      <c r="E238" s="61"/>
      <c r="F238" s="110"/>
      <c r="G238" s="77"/>
      <c r="H238" s="176"/>
      <c r="I238" s="124"/>
    </row>
    <row r="239" spans="1:9" s="118" customFormat="1" ht="13.5" customHeight="1">
      <c r="A239" s="111"/>
      <c r="B239" s="112"/>
      <c r="C239" s="112"/>
      <c r="D239" s="113"/>
      <c r="E239" s="114"/>
      <c r="F239" s="115"/>
      <c r="G239" s="70"/>
      <c r="H239" s="175"/>
      <c r="I239" s="117"/>
    </row>
    <row r="240" spans="1:9" s="38" customFormat="1" ht="13.5" customHeight="1">
      <c r="A240" s="59"/>
      <c r="B240" s="109" t="s">
        <v>1155</v>
      </c>
      <c r="C240" s="109" t="s">
        <v>1156</v>
      </c>
      <c r="D240" s="76">
        <v>3</v>
      </c>
      <c r="E240" s="61" t="s">
        <v>1115</v>
      </c>
      <c r="F240" s="110"/>
      <c r="G240" s="77"/>
      <c r="H240" s="176"/>
      <c r="I240" s="124"/>
    </row>
    <row r="241" spans="1:9" s="118" customFormat="1" ht="13.5" customHeight="1">
      <c r="A241" s="111"/>
      <c r="B241" s="112"/>
      <c r="C241" s="112"/>
      <c r="D241" s="113"/>
      <c r="E241" s="114"/>
      <c r="F241" s="115"/>
      <c r="G241" s="70"/>
      <c r="H241" s="175"/>
      <c r="I241" s="117"/>
    </row>
    <row r="242" spans="1:9" s="38" customFormat="1" ht="13.5" customHeight="1">
      <c r="A242" s="59"/>
      <c r="B242" s="109" t="s">
        <v>1155</v>
      </c>
      <c r="C242" s="109" t="s">
        <v>1157</v>
      </c>
      <c r="D242" s="76">
        <v>19</v>
      </c>
      <c r="E242" s="61" t="s">
        <v>1115</v>
      </c>
      <c r="F242" s="110"/>
      <c r="G242" s="77"/>
      <c r="H242" s="176"/>
      <c r="I242" s="124"/>
    </row>
    <row r="243" spans="1:9" s="118" customFormat="1" ht="13.5" customHeight="1">
      <c r="A243" s="111"/>
      <c r="B243" s="112"/>
      <c r="C243" s="112"/>
      <c r="D243" s="113"/>
      <c r="E243" s="114"/>
      <c r="F243" s="115"/>
      <c r="G243" s="70"/>
      <c r="H243" s="175"/>
      <c r="I243" s="117"/>
    </row>
    <row r="244" spans="1:9" s="38" customFormat="1" ht="13.5" customHeight="1">
      <c r="A244" s="59"/>
      <c r="B244" s="109" t="s">
        <v>1155</v>
      </c>
      <c r="C244" s="109" t="s">
        <v>1158</v>
      </c>
      <c r="D244" s="76">
        <v>1</v>
      </c>
      <c r="E244" s="61" t="s">
        <v>1115</v>
      </c>
      <c r="F244" s="110"/>
      <c r="G244" s="77"/>
      <c r="H244" s="176"/>
      <c r="I244" s="124"/>
    </row>
    <row r="245" spans="1:9" s="118" customFormat="1" ht="13.5" customHeight="1">
      <c r="A245" s="111"/>
      <c r="B245" s="112"/>
      <c r="C245" s="112"/>
      <c r="D245" s="113"/>
      <c r="E245" s="114"/>
      <c r="F245" s="115"/>
      <c r="G245" s="70"/>
      <c r="H245" s="175"/>
      <c r="I245" s="117"/>
    </row>
    <row r="246" spans="1:9" s="38" customFormat="1" ht="13.5" customHeight="1">
      <c r="A246" s="59"/>
      <c r="B246" s="109" t="s">
        <v>1155</v>
      </c>
      <c r="C246" s="109" t="s">
        <v>1159</v>
      </c>
      <c r="D246" s="76">
        <v>1</v>
      </c>
      <c r="E246" s="61" t="s">
        <v>1115</v>
      </c>
      <c r="F246" s="110"/>
      <c r="G246" s="77"/>
      <c r="H246" s="176"/>
      <c r="I246" s="124"/>
    </row>
    <row r="247" spans="1:9" s="118" customFormat="1" ht="13.5" customHeight="1">
      <c r="A247" s="111"/>
      <c r="B247" s="112"/>
      <c r="C247" s="112"/>
      <c r="D247" s="113"/>
      <c r="E247" s="114"/>
      <c r="F247" s="115"/>
      <c r="G247" s="70"/>
      <c r="H247" s="175"/>
      <c r="I247" s="117"/>
    </row>
    <row r="248" spans="1:9" s="38" customFormat="1" ht="13.5" customHeight="1">
      <c r="A248" s="59"/>
      <c r="B248" s="109" t="s">
        <v>1155</v>
      </c>
      <c r="C248" s="109" t="s">
        <v>1160</v>
      </c>
      <c r="D248" s="76">
        <v>4</v>
      </c>
      <c r="E248" s="61" t="s">
        <v>1115</v>
      </c>
      <c r="F248" s="110"/>
      <c r="G248" s="77"/>
      <c r="H248" s="176"/>
      <c r="I248" s="124"/>
    </row>
    <row r="249" spans="1:9" s="118" customFormat="1" ht="13.5" customHeight="1">
      <c r="A249" s="111"/>
      <c r="B249" s="112"/>
      <c r="C249" s="112"/>
      <c r="D249" s="113"/>
      <c r="E249" s="114"/>
      <c r="F249" s="115"/>
      <c r="G249" s="70"/>
      <c r="H249" s="175"/>
      <c r="I249" s="117"/>
    </row>
    <row r="250" spans="1:9" s="38" customFormat="1" ht="13.5" customHeight="1">
      <c r="A250" s="59"/>
      <c r="B250" s="109" t="s">
        <v>1155</v>
      </c>
      <c r="C250" s="109" t="s">
        <v>1161</v>
      </c>
      <c r="D250" s="76">
        <v>3</v>
      </c>
      <c r="E250" s="61" t="s">
        <v>1115</v>
      </c>
      <c r="F250" s="110"/>
      <c r="G250" s="77"/>
      <c r="H250" s="176"/>
      <c r="I250" s="124"/>
    </row>
    <row r="251" spans="1:9" s="118" customFormat="1" ht="13.5" customHeight="1">
      <c r="A251" s="111"/>
      <c r="B251" s="112"/>
      <c r="C251" s="112"/>
      <c r="D251" s="113"/>
      <c r="E251" s="114"/>
      <c r="F251" s="115"/>
      <c r="G251" s="70"/>
      <c r="H251" s="175"/>
      <c r="I251" s="117"/>
    </row>
    <row r="252" spans="1:9" s="38" customFormat="1" ht="13.5" customHeight="1">
      <c r="A252" s="59"/>
      <c r="B252" s="109" t="s">
        <v>1155</v>
      </c>
      <c r="C252" s="109" t="s">
        <v>1162</v>
      </c>
      <c r="D252" s="76">
        <v>2</v>
      </c>
      <c r="E252" s="61" t="s">
        <v>1115</v>
      </c>
      <c r="F252" s="110"/>
      <c r="G252" s="77"/>
      <c r="H252" s="176"/>
      <c r="I252" s="124"/>
    </row>
    <row r="253" spans="1:9" s="118" customFormat="1" ht="13.5" customHeight="1">
      <c r="A253" s="111"/>
      <c r="B253" s="112"/>
      <c r="C253" s="112"/>
      <c r="D253" s="113"/>
      <c r="E253" s="114"/>
      <c r="F253" s="115"/>
      <c r="G253" s="70"/>
      <c r="H253" s="175"/>
      <c r="I253" s="117"/>
    </row>
    <row r="254" spans="1:9" s="38" customFormat="1" ht="13.5" customHeight="1">
      <c r="A254" s="59"/>
      <c r="B254" s="109" t="s">
        <v>1163</v>
      </c>
      <c r="C254" s="109" t="s">
        <v>1164</v>
      </c>
      <c r="D254" s="76">
        <v>2</v>
      </c>
      <c r="E254" s="61" t="s">
        <v>1097</v>
      </c>
      <c r="F254" s="110"/>
      <c r="G254" s="77"/>
      <c r="H254" s="176"/>
      <c r="I254" s="124"/>
    </row>
    <row r="255" spans="1:9" s="118" customFormat="1" ht="13.5" customHeight="1">
      <c r="A255" s="111"/>
      <c r="B255" s="112"/>
      <c r="C255" s="112"/>
      <c r="D255" s="113"/>
      <c r="E255" s="114"/>
      <c r="F255" s="115"/>
      <c r="G255" s="70"/>
      <c r="H255" s="175"/>
      <c r="I255" s="117"/>
    </row>
    <row r="256" spans="1:9" s="38" customFormat="1" ht="13.5" customHeight="1">
      <c r="A256" s="59"/>
      <c r="B256" s="109" t="s">
        <v>1165</v>
      </c>
      <c r="C256" s="109" t="s">
        <v>1166</v>
      </c>
      <c r="D256" s="76">
        <v>1</v>
      </c>
      <c r="E256" s="61" t="s">
        <v>1115</v>
      </c>
      <c r="F256" s="110"/>
      <c r="G256" s="77"/>
      <c r="H256" s="176"/>
      <c r="I256" s="124"/>
    </row>
    <row r="257" spans="1:9" s="118" customFormat="1" ht="13.5" customHeight="1">
      <c r="A257" s="111"/>
      <c r="B257" s="112"/>
      <c r="C257" s="112"/>
      <c r="D257" s="113"/>
      <c r="E257" s="114"/>
      <c r="F257" s="115"/>
      <c r="G257" s="70"/>
      <c r="H257" s="175"/>
      <c r="I257" s="117"/>
    </row>
    <row r="258" spans="1:9" s="38" customFormat="1" ht="13.5" customHeight="1">
      <c r="A258" s="59"/>
      <c r="B258" s="109" t="s">
        <v>1165</v>
      </c>
      <c r="C258" s="109" t="s">
        <v>1167</v>
      </c>
      <c r="D258" s="76">
        <v>2</v>
      </c>
      <c r="E258" s="61" t="s">
        <v>1115</v>
      </c>
      <c r="F258" s="110"/>
      <c r="G258" s="77"/>
      <c r="H258" s="176"/>
      <c r="I258" s="124"/>
    </row>
    <row r="259" spans="1:9" s="118" customFormat="1" ht="13.5" customHeight="1">
      <c r="A259" s="111"/>
      <c r="B259" s="112"/>
      <c r="C259" s="112"/>
      <c r="D259" s="113"/>
      <c r="E259" s="114"/>
      <c r="F259" s="115"/>
      <c r="G259" s="70"/>
      <c r="H259" s="175"/>
      <c r="I259" s="117"/>
    </row>
    <row r="260" spans="1:9" s="38" customFormat="1" ht="13.5" customHeight="1">
      <c r="A260" s="59"/>
      <c r="B260" s="109" t="s">
        <v>1171</v>
      </c>
      <c r="C260" s="109" t="s">
        <v>1172</v>
      </c>
      <c r="D260" s="76">
        <v>5</v>
      </c>
      <c r="E260" s="61" t="s">
        <v>1132</v>
      </c>
      <c r="F260" s="110"/>
      <c r="G260" s="77"/>
      <c r="H260" s="176"/>
      <c r="I260" s="124"/>
    </row>
    <row r="261" spans="1:9" s="118" customFormat="1" ht="13.5" customHeight="1">
      <c r="A261" s="111"/>
      <c r="B261" s="112"/>
      <c r="C261" s="112"/>
      <c r="D261" s="113"/>
      <c r="E261" s="114"/>
      <c r="F261" s="115"/>
      <c r="G261" s="70"/>
      <c r="H261" s="175"/>
      <c r="I261" s="117"/>
    </row>
    <row r="262" spans="1:9" s="38" customFormat="1" ht="13.5" customHeight="1">
      <c r="A262" s="59"/>
      <c r="B262" s="141" t="s">
        <v>1171</v>
      </c>
      <c r="C262" s="109" t="s">
        <v>1173</v>
      </c>
      <c r="D262" s="76">
        <v>8</v>
      </c>
      <c r="E262" s="61" t="s">
        <v>1132</v>
      </c>
      <c r="F262" s="110"/>
      <c r="G262" s="77"/>
      <c r="H262" s="176"/>
      <c r="I262" s="124"/>
    </row>
    <row r="263" spans="1:9" s="118" customFormat="1" ht="13.5" customHeight="1">
      <c r="A263" s="111"/>
      <c r="B263" s="112"/>
      <c r="C263" s="112"/>
      <c r="D263" s="113"/>
      <c r="E263" s="114"/>
      <c r="F263" s="115"/>
      <c r="G263" s="115"/>
      <c r="H263" s="175"/>
      <c r="I263" s="117"/>
    </row>
    <row r="264" spans="1:9" s="38" customFormat="1" ht="13.5" customHeight="1">
      <c r="A264" s="87"/>
      <c r="B264" s="179" t="s">
        <v>1171</v>
      </c>
      <c r="C264" s="126" t="s">
        <v>1174</v>
      </c>
      <c r="D264" s="88">
        <v>32</v>
      </c>
      <c r="E264" s="89" t="s">
        <v>1132</v>
      </c>
      <c r="F264" s="127"/>
      <c r="G264" s="127"/>
      <c r="H264" s="180"/>
      <c r="I264" s="145"/>
    </row>
    <row r="265" spans="1:9" s="118" customFormat="1" ht="13.5" customHeight="1">
      <c r="A265" s="130"/>
      <c r="B265" s="131"/>
      <c r="C265" s="131"/>
      <c r="E265" s="132"/>
      <c r="F265" s="133"/>
      <c r="G265" s="134"/>
    </row>
    <row r="266" spans="1:9" s="38" customFormat="1" ht="13.5" customHeight="1">
      <c r="A266" s="50"/>
      <c r="B266" s="136"/>
      <c r="C266" s="136"/>
      <c r="E266" s="95"/>
      <c r="F266" s="137"/>
      <c r="G266" s="138"/>
    </row>
    <row r="267" spans="1:9" s="38" customFormat="1" ht="13.5" customHeight="1">
      <c r="A267" s="376"/>
      <c r="B267" s="394"/>
      <c r="C267" s="394"/>
      <c r="D267" s="379"/>
      <c r="E267" s="381"/>
      <c r="F267" s="382"/>
      <c r="G267" s="48"/>
      <c r="H267" s="3"/>
    </row>
    <row r="268" spans="1:9" s="38" customFormat="1" ht="13.5" customHeight="1">
      <c r="A268" s="395"/>
      <c r="B268" s="395"/>
      <c r="C268" s="395"/>
      <c r="D268" s="380"/>
      <c r="E268" s="383"/>
      <c r="F268" s="383"/>
      <c r="G268" s="51"/>
      <c r="H268" s="52" t="s">
        <v>57</v>
      </c>
      <c r="I268" s="53">
        <f>I230+1</f>
        <v>118</v>
      </c>
    </row>
    <row r="269" spans="1:9" s="38" customFormat="1" ht="13.5" customHeight="1">
      <c r="A269" s="54"/>
      <c r="B269" s="96"/>
      <c r="C269" s="96"/>
      <c r="D269" s="55"/>
      <c r="E269" s="56"/>
      <c r="F269" s="57"/>
      <c r="G269" s="57"/>
      <c r="H269" s="384"/>
      <c r="I269" s="385"/>
    </row>
    <row r="270" spans="1:9" s="38" customFormat="1" ht="13.5" customHeight="1">
      <c r="A270" s="59" t="s">
        <v>29</v>
      </c>
      <c r="B270" s="100" t="s">
        <v>58</v>
      </c>
      <c r="C270" s="100" t="s">
        <v>59</v>
      </c>
      <c r="D270" s="60" t="s">
        <v>60</v>
      </c>
      <c r="E270" s="61" t="s">
        <v>32</v>
      </c>
      <c r="F270" s="61" t="s">
        <v>61</v>
      </c>
      <c r="G270" s="61" t="s">
        <v>62</v>
      </c>
      <c r="H270" s="386" t="s">
        <v>63</v>
      </c>
      <c r="I270" s="387"/>
    </row>
    <row r="271" spans="1:9" s="38" customFormat="1" ht="13.15" customHeight="1">
      <c r="A271" s="67"/>
      <c r="B271" s="104"/>
      <c r="C271" s="104"/>
      <c r="D271" s="68"/>
      <c r="E271" s="69"/>
      <c r="F271" s="105"/>
      <c r="G271" s="70"/>
      <c r="H271" s="71"/>
      <c r="I271" s="72"/>
    </row>
    <row r="272" spans="1:9" s="38" customFormat="1" ht="13.5" customHeight="1">
      <c r="A272" s="59"/>
      <c r="B272" s="109" t="s">
        <v>1171</v>
      </c>
      <c r="C272" s="109" t="s">
        <v>1187</v>
      </c>
      <c r="D272" s="76">
        <v>2</v>
      </c>
      <c r="E272" s="61" t="s">
        <v>1132</v>
      </c>
      <c r="F272" s="110"/>
      <c r="G272" s="77"/>
      <c r="H272" s="176"/>
      <c r="I272" s="79"/>
    </row>
    <row r="273" spans="1:9" s="118" customFormat="1" ht="13.5" customHeight="1">
      <c r="A273" s="111"/>
      <c r="B273" s="112"/>
      <c r="C273" s="112"/>
      <c r="D273" s="113"/>
      <c r="E273" s="114"/>
      <c r="F273" s="115"/>
      <c r="G273" s="70"/>
      <c r="H273" s="71"/>
      <c r="I273" s="117"/>
    </row>
    <row r="274" spans="1:9" s="38" customFormat="1" ht="13.5" customHeight="1">
      <c r="A274" s="59"/>
      <c r="B274" s="109" t="s">
        <v>1171</v>
      </c>
      <c r="C274" s="109" t="s">
        <v>1175</v>
      </c>
      <c r="D274" s="76">
        <v>112</v>
      </c>
      <c r="E274" s="61" t="s">
        <v>1132</v>
      </c>
      <c r="F274" s="110"/>
      <c r="G274" s="77"/>
      <c r="H274" s="176"/>
      <c r="I274" s="79"/>
    </row>
    <row r="275" spans="1:9" s="118" customFormat="1" ht="13.5" customHeight="1">
      <c r="A275" s="111"/>
      <c r="B275" s="112"/>
      <c r="C275" s="112"/>
      <c r="D275" s="113"/>
      <c r="E275" s="114"/>
      <c r="F275" s="115"/>
      <c r="G275" s="70"/>
      <c r="H275" s="175"/>
      <c r="I275" s="117"/>
    </row>
    <row r="276" spans="1:9" s="38" customFormat="1" ht="13.5" customHeight="1">
      <c r="A276" s="59"/>
      <c r="B276" s="109" t="s">
        <v>1171</v>
      </c>
      <c r="C276" s="109" t="s">
        <v>1176</v>
      </c>
      <c r="D276" s="76">
        <v>6</v>
      </c>
      <c r="E276" s="61" t="s">
        <v>1132</v>
      </c>
      <c r="F276" s="110"/>
      <c r="G276" s="77"/>
      <c r="H276" s="176"/>
      <c r="I276" s="124"/>
    </row>
    <row r="277" spans="1:9" s="118" customFormat="1" ht="13.5" customHeight="1">
      <c r="A277" s="111"/>
      <c r="B277" s="112"/>
      <c r="C277" s="112"/>
      <c r="D277" s="113"/>
      <c r="E277" s="114"/>
      <c r="F277" s="115"/>
      <c r="G277" s="70"/>
      <c r="H277" s="175"/>
      <c r="I277" s="117"/>
    </row>
    <row r="278" spans="1:9" s="38" customFormat="1" ht="13.5" customHeight="1">
      <c r="A278" s="59"/>
      <c r="B278" s="109" t="s">
        <v>1171</v>
      </c>
      <c r="C278" s="109" t="s">
        <v>1177</v>
      </c>
      <c r="D278" s="76">
        <v>52</v>
      </c>
      <c r="E278" s="61" t="s">
        <v>1132</v>
      </c>
      <c r="F278" s="110"/>
      <c r="G278" s="77"/>
      <c r="H278" s="176"/>
      <c r="I278" s="124"/>
    </row>
    <row r="279" spans="1:9" s="118" customFormat="1" ht="13.5" customHeight="1">
      <c r="A279" s="111"/>
      <c r="B279" s="112"/>
      <c r="C279" s="112"/>
      <c r="D279" s="113"/>
      <c r="E279" s="114"/>
      <c r="F279" s="115"/>
      <c r="G279" s="70"/>
      <c r="H279" s="175"/>
      <c r="I279" s="117"/>
    </row>
    <row r="280" spans="1:9" s="38" customFormat="1" ht="13.5" customHeight="1">
      <c r="A280" s="59"/>
      <c r="B280" s="109" t="s">
        <v>1171</v>
      </c>
      <c r="C280" s="109" t="s">
        <v>1178</v>
      </c>
      <c r="D280" s="76">
        <v>6</v>
      </c>
      <c r="E280" s="61" t="s">
        <v>1132</v>
      </c>
      <c r="F280" s="110"/>
      <c r="G280" s="77"/>
      <c r="H280" s="176"/>
      <c r="I280" s="124"/>
    </row>
    <row r="281" spans="1:9" s="118" customFormat="1" ht="13.5" customHeight="1">
      <c r="A281" s="111"/>
      <c r="B281" s="112"/>
      <c r="C281" s="112"/>
      <c r="D281" s="113"/>
      <c r="E281" s="114"/>
      <c r="F281" s="115"/>
      <c r="G281" s="70"/>
      <c r="H281" s="175"/>
      <c r="I281" s="117"/>
    </row>
    <row r="282" spans="1:9" s="38" customFormat="1" ht="13.5" customHeight="1">
      <c r="A282" s="59"/>
      <c r="B282" s="109" t="s">
        <v>1171</v>
      </c>
      <c r="C282" s="109" t="s">
        <v>1179</v>
      </c>
      <c r="D282" s="76">
        <v>1</v>
      </c>
      <c r="E282" s="61" t="s">
        <v>1132</v>
      </c>
      <c r="F282" s="110"/>
      <c r="G282" s="77"/>
      <c r="H282" s="176"/>
      <c r="I282" s="124"/>
    </row>
    <row r="283" spans="1:9" s="118" customFormat="1" ht="13.5" customHeight="1">
      <c r="A283" s="111"/>
      <c r="B283" s="112"/>
      <c r="C283" s="112"/>
      <c r="D283" s="113"/>
      <c r="E283" s="114"/>
      <c r="F283" s="115"/>
      <c r="G283" s="70"/>
      <c r="H283" s="175"/>
      <c r="I283" s="117"/>
    </row>
    <row r="284" spans="1:9" s="38" customFormat="1" ht="13.5" customHeight="1">
      <c r="A284" s="59"/>
      <c r="B284" s="109" t="s">
        <v>1171</v>
      </c>
      <c r="C284" s="109" t="s">
        <v>1180</v>
      </c>
      <c r="D284" s="76">
        <v>2</v>
      </c>
      <c r="E284" s="61" t="s">
        <v>1132</v>
      </c>
      <c r="F284" s="110"/>
      <c r="G284" s="77"/>
      <c r="H284" s="176"/>
      <c r="I284" s="124"/>
    </row>
    <row r="285" spans="1:9" s="118" customFormat="1" ht="13.5" customHeight="1">
      <c r="A285" s="111"/>
      <c r="B285" s="112"/>
      <c r="C285" s="112"/>
      <c r="D285" s="113"/>
      <c r="E285" s="114"/>
      <c r="F285" s="115"/>
      <c r="G285" s="70"/>
      <c r="H285" s="175"/>
      <c r="I285" s="117"/>
    </row>
    <row r="286" spans="1:9" s="38" customFormat="1" ht="13.5" customHeight="1">
      <c r="A286" s="59"/>
      <c r="B286" s="109" t="s">
        <v>1171</v>
      </c>
      <c r="C286" s="109" t="s">
        <v>1181</v>
      </c>
      <c r="D286" s="76">
        <v>35</v>
      </c>
      <c r="E286" s="61" t="s">
        <v>1132</v>
      </c>
      <c r="F286" s="110"/>
      <c r="G286" s="77"/>
      <c r="H286" s="176"/>
      <c r="I286" s="124"/>
    </row>
    <row r="287" spans="1:9" s="118" customFormat="1" ht="13.5" customHeight="1">
      <c r="A287" s="111"/>
      <c r="B287" s="112"/>
      <c r="C287" s="112"/>
      <c r="D287" s="113"/>
      <c r="E287" s="114"/>
      <c r="F287" s="115"/>
      <c r="G287" s="70"/>
      <c r="H287" s="175"/>
      <c r="I287" s="117"/>
    </row>
    <row r="288" spans="1:9" s="38" customFormat="1" ht="13.5" customHeight="1">
      <c r="A288" s="59"/>
      <c r="B288" s="109" t="s">
        <v>1171</v>
      </c>
      <c r="C288" s="109" t="s">
        <v>1183</v>
      </c>
      <c r="D288" s="76">
        <v>104</v>
      </c>
      <c r="E288" s="61" t="s">
        <v>1132</v>
      </c>
      <c r="F288" s="110"/>
      <c r="G288" s="77"/>
      <c r="H288" s="176"/>
      <c r="I288" s="124"/>
    </row>
    <row r="289" spans="1:9" s="118" customFormat="1" ht="13.5" customHeight="1">
      <c r="A289" s="111"/>
      <c r="B289" s="112"/>
      <c r="C289" s="112"/>
      <c r="D289" s="113"/>
      <c r="E289" s="114"/>
      <c r="F289" s="115"/>
      <c r="G289" s="70"/>
      <c r="H289" s="175"/>
      <c r="I289" s="117"/>
    </row>
    <row r="290" spans="1:9" s="38" customFormat="1" ht="13.5" customHeight="1">
      <c r="A290" s="59"/>
      <c r="B290" s="109"/>
      <c r="C290" s="109"/>
      <c r="D290" s="76"/>
      <c r="E290" s="61"/>
      <c r="F290" s="110"/>
      <c r="G290" s="77"/>
      <c r="H290" s="176"/>
      <c r="I290" s="124"/>
    </row>
    <row r="291" spans="1:9" s="118" customFormat="1" ht="13.5" customHeight="1">
      <c r="A291" s="111"/>
      <c r="B291" s="112"/>
      <c r="C291" s="112"/>
      <c r="D291" s="113"/>
      <c r="E291" s="114"/>
      <c r="F291" s="115"/>
      <c r="G291" s="70"/>
      <c r="H291" s="175"/>
      <c r="I291" s="117"/>
    </row>
    <row r="292" spans="1:9" s="38" customFormat="1" ht="13.5" customHeight="1">
      <c r="A292" s="59"/>
      <c r="B292" s="109"/>
      <c r="C292" s="109"/>
      <c r="D292" s="76"/>
      <c r="E292" s="61"/>
      <c r="F292" s="110"/>
      <c r="G292" s="77"/>
      <c r="H292" s="176"/>
      <c r="I292" s="124"/>
    </row>
    <row r="293" spans="1:9" s="183" customFormat="1" ht="13.5" customHeight="1">
      <c r="A293" s="111"/>
      <c r="B293" s="112"/>
      <c r="C293" s="112"/>
      <c r="D293" s="113"/>
      <c r="E293" s="114"/>
      <c r="F293" s="115"/>
      <c r="G293" s="70"/>
      <c r="H293" s="175"/>
      <c r="I293" s="117"/>
    </row>
    <row r="294" spans="1:9" s="182" customFormat="1" ht="13.5" customHeight="1">
      <c r="A294" s="59"/>
      <c r="B294" s="109"/>
      <c r="C294" s="109"/>
      <c r="D294" s="76"/>
      <c r="E294" s="61"/>
      <c r="F294" s="110"/>
      <c r="G294" s="77"/>
      <c r="H294" s="176"/>
      <c r="I294" s="124"/>
    </row>
    <row r="295" spans="1:9" s="183" customFormat="1" ht="13.5" customHeight="1">
      <c r="A295" s="111"/>
      <c r="B295" s="112"/>
      <c r="C295" s="112"/>
      <c r="D295" s="113"/>
      <c r="E295" s="114"/>
      <c r="F295" s="115"/>
      <c r="G295" s="70"/>
      <c r="H295" s="175"/>
      <c r="I295" s="117"/>
    </row>
    <row r="296" spans="1:9" s="182" customFormat="1" ht="13.5" customHeight="1">
      <c r="A296" s="59"/>
      <c r="B296" s="109"/>
      <c r="C296" s="109"/>
      <c r="D296" s="76"/>
      <c r="E296" s="61"/>
      <c r="F296" s="110"/>
      <c r="G296" s="77"/>
      <c r="H296" s="176"/>
      <c r="I296" s="124"/>
    </row>
    <row r="297" spans="1:9" s="183" customFormat="1" ht="13.5" customHeight="1">
      <c r="A297" s="111"/>
      <c r="B297" s="112"/>
      <c r="C297" s="112"/>
      <c r="D297" s="113"/>
      <c r="E297" s="114"/>
      <c r="F297" s="115"/>
      <c r="G297" s="70"/>
      <c r="H297" s="175"/>
      <c r="I297" s="117"/>
    </row>
    <row r="298" spans="1:9" s="182" customFormat="1" ht="13.5" customHeight="1">
      <c r="A298" s="59"/>
      <c r="B298" s="109"/>
      <c r="C298" s="109"/>
      <c r="D298" s="76"/>
      <c r="E298" s="61"/>
      <c r="F298" s="110"/>
      <c r="G298" s="77"/>
      <c r="H298" s="176"/>
      <c r="I298" s="124"/>
    </row>
    <row r="299" spans="1:9" s="183" customFormat="1" ht="13.5" customHeight="1">
      <c r="A299" s="111"/>
      <c r="B299" s="112"/>
      <c r="C299" s="112"/>
      <c r="D299" s="113"/>
      <c r="E299" s="114"/>
      <c r="F299" s="115"/>
      <c r="G299" s="70"/>
      <c r="H299" s="175"/>
      <c r="I299" s="117"/>
    </row>
    <row r="300" spans="1:9" s="182" customFormat="1" ht="13.5" customHeight="1">
      <c r="A300" s="59"/>
      <c r="B300" s="141"/>
      <c r="C300" s="109"/>
      <c r="D300" s="76"/>
      <c r="E300" s="61"/>
      <c r="F300" s="110"/>
      <c r="G300" s="77"/>
      <c r="H300" s="176"/>
      <c r="I300" s="124"/>
    </row>
    <row r="301" spans="1:9" s="118" customFormat="1" ht="13.5" customHeight="1">
      <c r="A301" s="111"/>
      <c r="B301" s="112"/>
      <c r="C301" s="112"/>
      <c r="D301" s="113"/>
      <c r="E301" s="114"/>
      <c r="F301" s="115"/>
      <c r="G301" s="115"/>
      <c r="H301" s="175"/>
      <c r="I301" s="117"/>
    </row>
    <row r="302" spans="1:9" s="38" customFormat="1" ht="13.5" customHeight="1">
      <c r="A302" s="87"/>
      <c r="B302" s="178" t="s">
        <v>1188</v>
      </c>
      <c r="C302" s="126"/>
      <c r="D302" s="88"/>
      <c r="E302" s="89"/>
      <c r="F302" s="127"/>
      <c r="G302" s="127"/>
      <c r="H302" s="180"/>
      <c r="I302" s="145"/>
    </row>
    <row r="303" spans="1:9" s="118" customFormat="1" ht="13.5" customHeight="1">
      <c r="A303" s="130"/>
      <c r="B303" s="131"/>
      <c r="C303" s="131"/>
      <c r="E303" s="132"/>
      <c r="F303" s="133"/>
      <c r="G303" s="134"/>
    </row>
    <row r="304" spans="1:9" s="38" customFormat="1" ht="13.5" customHeight="1">
      <c r="A304" s="50"/>
      <c r="B304" s="136"/>
      <c r="C304" s="136"/>
      <c r="E304" s="95"/>
      <c r="F304" s="137"/>
      <c r="G304" s="138"/>
    </row>
    <row r="305" spans="1:9" s="38" customFormat="1" ht="13.5" customHeight="1">
      <c r="A305" s="376"/>
      <c r="B305" s="394"/>
      <c r="C305" s="394"/>
      <c r="D305" s="379"/>
      <c r="E305" s="381"/>
      <c r="F305" s="382"/>
      <c r="G305" s="48"/>
      <c r="H305" s="3"/>
    </row>
    <row r="306" spans="1:9" s="38" customFormat="1" ht="13.5" customHeight="1">
      <c r="A306" s="395"/>
      <c r="B306" s="395"/>
      <c r="C306" s="395"/>
      <c r="D306" s="380"/>
      <c r="E306" s="383"/>
      <c r="F306" s="383"/>
      <c r="G306" s="51"/>
      <c r="H306" s="52" t="s">
        <v>57</v>
      </c>
      <c r="I306" s="53">
        <f>I268+1</f>
        <v>119</v>
      </c>
    </row>
    <row r="307" spans="1:9" s="38" customFormat="1" ht="13.5" customHeight="1">
      <c r="A307" s="54"/>
      <c r="B307" s="96"/>
      <c r="C307" s="96"/>
      <c r="D307" s="55"/>
      <c r="E307" s="56"/>
      <c r="F307" s="57"/>
      <c r="G307" s="57"/>
      <c r="H307" s="384"/>
      <c r="I307" s="385"/>
    </row>
    <row r="308" spans="1:9" s="38" customFormat="1" ht="13.5" customHeight="1">
      <c r="A308" s="59" t="s">
        <v>29</v>
      </c>
      <c r="B308" s="100" t="s">
        <v>58</v>
      </c>
      <c r="C308" s="100" t="s">
        <v>59</v>
      </c>
      <c r="D308" s="60" t="s">
        <v>60</v>
      </c>
      <c r="E308" s="61" t="s">
        <v>32</v>
      </c>
      <c r="F308" s="61" t="s">
        <v>61</v>
      </c>
      <c r="G308" s="61" t="s">
        <v>62</v>
      </c>
      <c r="H308" s="386" t="s">
        <v>63</v>
      </c>
      <c r="I308" s="387"/>
    </row>
    <row r="309" spans="1:9" s="38" customFormat="1" ht="13.5" customHeight="1">
      <c r="A309" s="67"/>
      <c r="B309" s="143"/>
      <c r="C309" s="104"/>
      <c r="D309" s="68"/>
      <c r="E309" s="69"/>
      <c r="F309" s="105"/>
      <c r="G309" s="70"/>
      <c r="H309" s="71"/>
      <c r="I309" s="72"/>
    </row>
    <row r="310" spans="1:9" s="38" customFormat="1" ht="13.5" customHeight="1">
      <c r="A310" s="59" t="s">
        <v>1189</v>
      </c>
      <c r="B310" s="109" t="s">
        <v>1023</v>
      </c>
      <c r="C310" s="109"/>
      <c r="D310" s="76"/>
      <c r="E310" s="61"/>
      <c r="F310" s="110"/>
      <c r="G310" s="77"/>
      <c r="H310" s="176"/>
      <c r="I310" s="79"/>
    </row>
    <row r="311" spans="1:9" s="118" customFormat="1" ht="13.5" customHeight="1">
      <c r="A311" s="111"/>
      <c r="B311" s="112"/>
      <c r="C311" s="112"/>
      <c r="D311" s="113"/>
      <c r="E311" s="69"/>
      <c r="F311" s="115"/>
      <c r="G311" s="70"/>
      <c r="H311" s="71"/>
      <c r="I311" s="117"/>
    </row>
    <row r="312" spans="1:9" s="38" customFormat="1" ht="13.5" customHeight="1">
      <c r="A312" s="59"/>
      <c r="B312" s="109" t="s">
        <v>1046</v>
      </c>
      <c r="C312" s="109"/>
      <c r="D312" s="76"/>
      <c r="E312" s="61"/>
      <c r="F312" s="110"/>
      <c r="G312" s="77"/>
      <c r="H312" s="176"/>
      <c r="I312" s="79"/>
    </row>
    <row r="313" spans="1:9" s="118" customFormat="1" ht="13.5" customHeight="1">
      <c r="A313" s="111"/>
      <c r="B313" s="112"/>
      <c r="C313" s="112"/>
      <c r="D313" s="113"/>
      <c r="E313" s="69"/>
      <c r="F313" s="115"/>
      <c r="G313" s="70"/>
      <c r="H313" s="175"/>
      <c r="I313" s="117"/>
    </row>
    <row r="314" spans="1:9" s="38" customFormat="1" ht="13.5" customHeight="1">
      <c r="A314" s="59"/>
      <c r="B314" s="109" t="s">
        <v>1190</v>
      </c>
      <c r="C314" s="109" t="s">
        <v>1191</v>
      </c>
      <c r="D314" s="76">
        <v>1</v>
      </c>
      <c r="E314" s="61" t="s">
        <v>1132</v>
      </c>
      <c r="F314" s="110"/>
      <c r="G314" s="77"/>
      <c r="H314" s="176"/>
      <c r="I314" s="124"/>
    </row>
    <row r="315" spans="1:9" s="118" customFormat="1" ht="13.5" customHeight="1">
      <c r="A315" s="111"/>
      <c r="B315" s="112"/>
      <c r="C315" s="112"/>
      <c r="D315" s="113"/>
      <c r="E315" s="69"/>
      <c r="F315" s="115"/>
      <c r="G315" s="70"/>
      <c r="H315" s="175"/>
      <c r="I315" s="117"/>
    </row>
    <row r="316" spans="1:9" s="38" customFormat="1" ht="13.5" customHeight="1">
      <c r="A316" s="59"/>
      <c r="B316" s="109" t="s">
        <v>1190</v>
      </c>
      <c r="C316" s="109" t="s">
        <v>1192</v>
      </c>
      <c r="D316" s="76">
        <v>1</v>
      </c>
      <c r="E316" s="61" t="s">
        <v>1132</v>
      </c>
      <c r="F316" s="110"/>
      <c r="G316" s="77"/>
      <c r="H316" s="176"/>
      <c r="I316" s="124"/>
    </row>
    <row r="317" spans="1:9" s="118" customFormat="1" ht="13.5" customHeight="1">
      <c r="A317" s="111"/>
      <c r="B317" s="112"/>
      <c r="C317" s="112"/>
      <c r="D317" s="113"/>
      <c r="E317" s="69"/>
      <c r="F317" s="115"/>
      <c r="G317" s="70"/>
      <c r="H317" s="175"/>
      <c r="I317" s="117"/>
    </row>
    <row r="318" spans="1:9" s="38" customFormat="1" ht="13.5" customHeight="1">
      <c r="A318" s="59"/>
      <c r="B318" s="109" t="s">
        <v>1056</v>
      </c>
      <c r="C318" s="109"/>
      <c r="D318" s="76"/>
      <c r="E318" s="61"/>
      <c r="F318" s="110"/>
      <c r="G318" s="77"/>
      <c r="H318" s="176"/>
      <c r="I318" s="124"/>
    </row>
    <row r="319" spans="1:9" s="118" customFormat="1" ht="13.5" customHeight="1">
      <c r="A319" s="111"/>
      <c r="B319" s="112"/>
      <c r="C319" s="112"/>
      <c r="D319" s="113"/>
      <c r="E319" s="69"/>
      <c r="F319" s="115"/>
      <c r="G319" s="70"/>
      <c r="H319" s="175"/>
      <c r="I319" s="117"/>
    </row>
    <row r="320" spans="1:9" s="38" customFormat="1" ht="13.5" customHeight="1">
      <c r="A320" s="59"/>
      <c r="B320" s="109" t="s">
        <v>1190</v>
      </c>
      <c r="C320" s="109" t="s">
        <v>1191</v>
      </c>
      <c r="D320" s="76">
        <v>1</v>
      </c>
      <c r="E320" s="61" t="s">
        <v>1132</v>
      </c>
      <c r="F320" s="110"/>
      <c r="G320" s="77"/>
      <c r="H320" s="176"/>
      <c r="I320" s="124"/>
    </row>
    <row r="321" spans="1:9" s="118" customFormat="1" ht="13.5" customHeight="1">
      <c r="A321" s="111"/>
      <c r="B321" s="112"/>
      <c r="C321" s="112"/>
      <c r="D321" s="113"/>
      <c r="E321" s="114"/>
      <c r="F321" s="115"/>
      <c r="G321" s="70"/>
      <c r="H321" s="175"/>
      <c r="I321" s="117"/>
    </row>
    <row r="322" spans="1:9" s="38" customFormat="1" ht="13.5" customHeight="1">
      <c r="A322" s="59"/>
      <c r="B322" s="109" t="s">
        <v>1190</v>
      </c>
      <c r="C322" s="109" t="s">
        <v>1192</v>
      </c>
      <c r="D322" s="76">
        <v>1</v>
      </c>
      <c r="E322" s="61" t="s">
        <v>1132</v>
      </c>
      <c r="F322" s="110"/>
      <c r="G322" s="77"/>
      <c r="H322" s="176"/>
      <c r="I322" s="124"/>
    </row>
    <row r="323" spans="1:9" s="118" customFormat="1" ht="13.5" customHeight="1">
      <c r="A323" s="111"/>
      <c r="B323" s="112"/>
      <c r="C323" s="112"/>
      <c r="D323" s="113"/>
      <c r="E323" s="114"/>
      <c r="F323" s="115"/>
      <c r="G323" s="70"/>
      <c r="H323" s="175"/>
      <c r="I323" s="117"/>
    </row>
    <row r="324" spans="1:9" s="38" customFormat="1" ht="13.5" customHeight="1">
      <c r="A324" s="59"/>
      <c r="B324" s="109"/>
      <c r="C324" s="109"/>
      <c r="D324" s="76"/>
      <c r="E324" s="61"/>
      <c r="F324" s="110"/>
      <c r="G324" s="77"/>
      <c r="H324" s="176"/>
      <c r="I324" s="124"/>
    </row>
    <row r="325" spans="1:9" s="118" customFormat="1" ht="13.5" customHeight="1">
      <c r="A325" s="111"/>
      <c r="B325" s="112"/>
      <c r="C325" s="112"/>
      <c r="D325" s="113"/>
      <c r="E325" s="114"/>
      <c r="F325" s="115"/>
      <c r="G325" s="70"/>
      <c r="H325" s="175"/>
      <c r="I325" s="117"/>
    </row>
    <row r="326" spans="1:9" s="38" customFormat="1" ht="13.5" customHeight="1">
      <c r="A326" s="59"/>
      <c r="B326" s="109"/>
      <c r="C326" s="109"/>
      <c r="D326" s="76"/>
      <c r="E326" s="61"/>
      <c r="F326" s="110"/>
      <c r="G326" s="77"/>
      <c r="H326" s="176"/>
      <c r="I326" s="124"/>
    </row>
    <row r="327" spans="1:9" s="118" customFormat="1" ht="13.5" customHeight="1">
      <c r="A327" s="111"/>
      <c r="B327" s="112"/>
      <c r="C327" s="112"/>
      <c r="D327" s="113"/>
      <c r="E327" s="114"/>
      <c r="F327" s="115"/>
      <c r="G327" s="70"/>
      <c r="H327" s="175"/>
      <c r="I327" s="117"/>
    </row>
    <row r="328" spans="1:9" s="38" customFormat="1" ht="13.5" customHeight="1">
      <c r="A328" s="59"/>
      <c r="B328" s="109"/>
      <c r="C328" s="109"/>
      <c r="D328" s="76"/>
      <c r="E328" s="61"/>
      <c r="F328" s="110"/>
      <c r="G328" s="77"/>
      <c r="H328" s="176"/>
      <c r="I328" s="124"/>
    </row>
    <row r="329" spans="1:9" s="118" customFormat="1" ht="13.5" customHeight="1">
      <c r="A329" s="111"/>
      <c r="B329" s="112"/>
      <c r="C329" s="112"/>
      <c r="D329" s="113"/>
      <c r="E329" s="114"/>
      <c r="F329" s="115"/>
      <c r="G329" s="70"/>
      <c r="H329" s="175"/>
      <c r="I329" s="117"/>
    </row>
    <row r="330" spans="1:9" s="38" customFormat="1" ht="13.5" customHeight="1">
      <c r="A330" s="59"/>
      <c r="B330" s="109"/>
      <c r="C330" s="109"/>
      <c r="D330" s="76"/>
      <c r="E330" s="61"/>
      <c r="F330" s="110"/>
      <c r="G330" s="77"/>
      <c r="H330" s="176"/>
      <c r="I330" s="124"/>
    </row>
    <row r="331" spans="1:9" s="118" customFormat="1" ht="13.5" customHeight="1">
      <c r="A331" s="111"/>
      <c r="B331" s="112"/>
      <c r="C331" s="112"/>
      <c r="D331" s="113"/>
      <c r="E331" s="114"/>
      <c r="F331" s="115"/>
      <c r="G331" s="70"/>
      <c r="H331" s="175"/>
      <c r="I331" s="117"/>
    </row>
    <row r="332" spans="1:9" s="38" customFormat="1" ht="13.5" customHeight="1">
      <c r="A332" s="59"/>
      <c r="B332" s="109"/>
      <c r="C332" s="109"/>
      <c r="D332" s="76"/>
      <c r="E332" s="61"/>
      <c r="F332" s="110"/>
      <c r="G332" s="77"/>
      <c r="H332" s="176"/>
      <c r="I332" s="124"/>
    </row>
    <row r="333" spans="1:9" s="118" customFormat="1" ht="13.5" customHeight="1">
      <c r="A333" s="111"/>
      <c r="B333" s="112"/>
      <c r="C333" s="112"/>
      <c r="D333" s="113"/>
      <c r="E333" s="114"/>
      <c r="F333" s="115"/>
      <c r="G333" s="70"/>
      <c r="H333" s="175"/>
      <c r="I333" s="117"/>
    </row>
    <row r="334" spans="1:9" s="38" customFormat="1" ht="13.5" customHeight="1">
      <c r="A334" s="59"/>
      <c r="B334" s="109"/>
      <c r="C334" s="109"/>
      <c r="D334" s="76"/>
      <c r="E334" s="61"/>
      <c r="F334" s="110"/>
      <c r="G334" s="77"/>
      <c r="H334" s="176"/>
      <c r="I334" s="124"/>
    </row>
    <row r="335" spans="1:9" s="118" customFormat="1" ht="13.5" customHeight="1">
      <c r="A335" s="111"/>
      <c r="B335" s="112"/>
      <c r="C335" s="112"/>
      <c r="D335" s="113"/>
      <c r="E335" s="114"/>
      <c r="F335" s="115"/>
      <c r="G335" s="70"/>
      <c r="H335" s="175"/>
      <c r="I335" s="117"/>
    </row>
    <row r="336" spans="1:9" s="38" customFormat="1" ht="13.5" customHeight="1">
      <c r="A336" s="59"/>
      <c r="B336" s="109"/>
      <c r="C336" s="109"/>
      <c r="D336" s="76"/>
      <c r="E336" s="61"/>
      <c r="F336" s="110"/>
      <c r="G336" s="77"/>
      <c r="H336" s="176"/>
      <c r="I336" s="124"/>
    </row>
    <row r="337" spans="1:9" s="118" customFormat="1" ht="13.5" customHeight="1">
      <c r="A337" s="111"/>
      <c r="B337" s="112"/>
      <c r="C337" s="112"/>
      <c r="D337" s="113"/>
      <c r="E337" s="114"/>
      <c r="F337" s="115"/>
      <c r="G337" s="70"/>
      <c r="H337" s="175"/>
      <c r="I337" s="117"/>
    </row>
    <row r="338" spans="1:9" s="38" customFormat="1" ht="13.5" customHeight="1">
      <c r="A338" s="59"/>
      <c r="B338" s="141"/>
      <c r="C338" s="109"/>
      <c r="D338" s="76"/>
      <c r="E338" s="61"/>
      <c r="F338" s="110"/>
      <c r="G338" s="77"/>
      <c r="H338" s="176"/>
      <c r="I338" s="124"/>
    </row>
    <row r="339" spans="1:9" s="118" customFormat="1" ht="13.5" customHeight="1">
      <c r="A339" s="111"/>
      <c r="B339" s="112"/>
      <c r="C339" s="112"/>
      <c r="D339" s="113"/>
      <c r="E339" s="114"/>
      <c r="F339" s="115"/>
      <c r="G339" s="115"/>
      <c r="H339" s="175"/>
      <c r="I339" s="117"/>
    </row>
    <row r="340" spans="1:9" s="38" customFormat="1" ht="13.5" customHeight="1">
      <c r="A340" s="87"/>
      <c r="B340" s="178" t="s">
        <v>1193</v>
      </c>
      <c r="C340" s="126"/>
      <c r="D340" s="88"/>
      <c r="E340" s="89"/>
      <c r="F340" s="127"/>
      <c r="G340" s="127"/>
      <c r="H340" s="180"/>
      <c r="I340" s="145"/>
    </row>
    <row r="341" spans="1:9" s="118" customFormat="1" ht="13.5" customHeight="1">
      <c r="A341" s="130"/>
      <c r="B341" s="131"/>
      <c r="C341" s="131"/>
      <c r="E341" s="132"/>
      <c r="F341" s="133"/>
      <c r="G341" s="134"/>
    </row>
    <row r="342" spans="1:9" s="38" customFormat="1" ht="13.5" customHeight="1">
      <c r="A342" s="50"/>
      <c r="B342" s="136"/>
      <c r="C342" s="136"/>
      <c r="E342" s="95"/>
      <c r="F342" s="137" t="str">
        <f>IF(G342=0," ","P計")</f>
        <v xml:space="preserve"> </v>
      </c>
      <c r="G342" s="138"/>
    </row>
    <row r="343" spans="1:9" s="38" customFormat="1" ht="13.5" customHeight="1">
      <c r="A343" s="376"/>
      <c r="B343" s="394"/>
      <c r="C343" s="394"/>
      <c r="D343" s="379"/>
      <c r="E343" s="381"/>
      <c r="F343" s="382"/>
      <c r="G343" s="48"/>
      <c r="H343" s="3"/>
    </row>
    <row r="344" spans="1:9" s="38" customFormat="1" ht="13.5" customHeight="1">
      <c r="A344" s="395"/>
      <c r="B344" s="395"/>
      <c r="C344" s="395"/>
      <c r="D344" s="380"/>
      <c r="E344" s="383"/>
      <c r="F344" s="383"/>
      <c r="G344" s="51"/>
      <c r="H344" s="52" t="s">
        <v>57</v>
      </c>
      <c r="I344" s="53">
        <f>I306+1</f>
        <v>120</v>
      </c>
    </row>
    <row r="345" spans="1:9" s="38" customFormat="1" ht="13.5" customHeight="1">
      <c r="A345" s="54"/>
      <c r="B345" s="96"/>
      <c r="C345" s="96"/>
      <c r="D345" s="55"/>
      <c r="E345" s="56"/>
      <c r="F345" s="57"/>
      <c r="G345" s="57"/>
      <c r="H345" s="384"/>
      <c r="I345" s="385"/>
    </row>
    <row r="346" spans="1:9" s="38" customFormat="1" ht="13.5" customHeight="1">
      <c r="A346" s="59" t="s">
        <v>29</v>
      </c>
      <c r="B346" s="100" t="s">
        <v>58</v>
      </c>
      <c r="C346" s="100" t="s">
        <v>59</v>
      </c>
      <c r="D346" s="60" t="s">
        <v>60</v>
      </c>
      <c r="E346" s="61" t="s">
        <v>32</v>
      </c>
      <c r="F346" s="61" t="s">
        <v>61</v>
      </c>
      <c r="G346" s="61" t="s">
        <v>62</v>
      </c>
      <c r="H346" s="386" t="s">
        <v>63</v>
      </c>
      <c r="I346" s="387"/>
    </row>
    <row r="347" spans="1:9" s="38" customFormat="1" ht="13.5" customHeight="1">
      <c r="A347" s="67"/>
      <c r="B347" s="143"/>
      <c r="C347" s="104"/>
      <c r="D347" s="68"/>
      <c r="E347" s="69"/>
      <c r="F347" s="105"/>
      <c r="G347" s="70"/>
      <c r="H347" s="71"/>
      <c r="I347" s="72"/>
    </row>
    <row r="348" spans="1:9" s="38" customFormat="1" ht="13.5" customHeight="1">
      <c r="A348" s="59" t="s">
        <v>1024</v>
      </c>
      <c r="B348" s="109" t="s">
        <v>1025</v>
      </c>
      <c r="C348" s="109"/>
      <c r="D348" s="76"/>
      <c r="E348" s="61"/>
      <c r="F348" s="110"/>
      <c r="G348" s="77"/>
      <c r="H348" s="78"/>
      <c r="I348" s="79"/>
    </row>
    <row r="349" spans="1:9" s="118" customFormat="1" ht="13.5" customHeight="1">
      <c r="A349" s="111"/>
      <c r="B349" s="112"/>
      <c r="C349" s="112"/>
      <c r="D349" s="113"/>
      <c r="E349" s="69"/>
      <c r="F349" s="115"/>
      <c r="G349" s="70"/>
      <c r="H349" s="175"/>
      <c r="I349" s="117"/>
    </row>
    <row r="350" spans="1:9" s="38" customFormat="1" ht="13.5" customHeight="1">
      <c r="A350" s="59"/>
      <c r="B350" s="109" t="s">
        <v>1046</v>
      </c>
      <c r="C350" s="109"/>
      <c r="D350" s="76"/>
      <c r="E350" s="61"/>
      <c r="F350" s="110"/>
      <c r="G350" s="77"/>
      <c r="H350" s="176"/>
      <c r="I350" s="79"/>
    </row>
    <row r="351" spans="1:9" s="118" customFormat="1" ht="13.5" customHeight="1">
      <c r="A351" s="111"/>
      <c r="B351" s="112"/>
      <c r="C351" s="112"/>
      <c r="D351" s="113"/>
      <c r="E351" s="69"/>
      <c r="F351" s="115"/>
      <c r="G351" s="70"/>
      <c r="H351" s="175"/>
      <c r="I351" s="117"/>
    </row>
    <row r="352" spans="1:9" s="38" customFormat="1" ht="13.5" customHeight="1">
      <c r="A352" s="59"/>
      <c r="B352" s="109" t="s">
        <v>1194</v>
      </c>
      <c r="C352" s="109" t="s">
        <v>1195</v>
      </c>
      <c r="D352" s="76">
        <v>33</v>
      </c>
      <c r="E352" s="61" t="s">
        <v>1097</v>
      </c>
      <c r="F352" s="110"/>
      <c r="G352" s="77"/>
      <c r="H352" s="176"/>
      <c r="I352" s="124"/>
    </row>
    <row r="353" spans="1:9" s="118" customFormat="1" ht="13.5" customHeight="1">
      <c r="A353" s="111"/>
      <c r="B353" s="112"/>
      <c r="C353" s="112"/>
      <c r="D353" s="113"/>
      <c r="E353" s="69"/>
      <c r="F353" s="115"/>
      <c r="G353" s="70"/>
      <c r="H353" s="175"/>
      <c r="I353" s="117"/>
    </row>
    <row r="354" spans="1:9" s="38" customFormat="1" ht="13.5" customHeight="1">
      <c r="A354" s="59"/>
      <c r="B354" s="109" t="s">
        <v>1194</v>
      </c>
      <c r="C354" s="109" t="s">
        <v>1196</v>
      </c>
      <c r="D354" s="76">
        <v>6</v>
      </c>
      <c r="E354" s="61" t="s">
        <v>1097</v>
      </c>
      <c r="F354" s="110"/>
      <c r="G354" s="77"/>
      <c r="H354" s="176"/>
      <c r="I354" s="124"/>
    </row>
    <row r="355" spans="1:9" s="118" customFormat="1" ht="13.5" customHeight="1">
      <c r="A355" s="111"/>
      <c r="B355" s="112"/>
      <c r="C355" s="112"/>
      <c r="D355" s="113"/>
      <c r="E355" s="69"/>
      <c r="F355" s="115"/>
      <c r="G355" s="70"/>
      <c r="H355" s="175"/>
      <c r="I355" s="117"/>
    </row>
    <row r="356" spans="1:9" s="38" customFormat="1" ht="13.5" customHeight="1">
      <c r="A356" s="59"/>
      <c r="B356" s="109" t="s">
        <v>1056</v>
      </c>
      <c r="C356" s="109"/>
      <c r="D356" s="76"/>
      <c r="E356" s="61"/>
      <c r="F356" s="110"/>
      <c r="G356" s="77"/>
      <c r="H356" s="176"/>
      <c r="I356" s="124"/>
    </row>
    <row r="357" spans="1:9" s="118" customFormat="1" ht="13.5" customHeight="1">
      <c r="A357" s="111"/>
      <c r="B357" s="112"/>
      <c r="C357" s="112"/>
      <c r="D357" s="113"/>
      <c r="E357" s="69"/>
      <c r="F357" s="115"/>
      <c r="G357" s="70"/>
      <c r="H357" s="175"/>
      <c r="I357" s="117"/>
    </row>
    <row r="358" spans="1:9" s="38" customFormat="1" ht="13.5" customHeight="1">
      <c r="A358" s="59"/>
      <c r="B358" s="109" t="s">
        <v>1194</v>
      </c>
      <c r="C358" s="109" t="s">
        <v>1195</v>
      </c>
      <c r="D358" s="76">
        <v>33</v>
      </c>
      <c r="E358" s="61" t="s">
        <v>1097</v>
      </c>
      <c r="F358" s="110"/>
      <c r="G358" s="77"/>
      <c r="H358" s="176"/>
      <c r="I358" s="124"/>
    </row>
    <row r="359" spans="1:9" s="118" customFormat="1" ht="13.5" customHeight="1">
      <c r="A359" s="111"/>
      <c r="B359" s="112"/>
      <c r="C359" s="112"/>
      <c r="D359" s="113"/>
      <c r="E359" s="114"/>
      <c r="F359" s="115"/>
      <c r="G359" s="70"/>
      <c r="H359" s="175"/>
      <c r="I359" s="117"/>
    </row>
    <row r="360" spans="1:9" s="38" customFormat="1" ht="13.5" customHeight="1">
      <c r="A360" s="59"/>
      <c r="B360" s="109" t="s">
        <v>1194</v>
      </c>
      <c r="C360" s="109" t="s">
        <v>1196</v>
      </c>
      <c r="D360" s="76">
        <v>6</v>
      </c>
      <c r="E360" s="61" t="s">
        <v>1097</v>
      </c>
      <c r="F360" s="110"/>
      <c r="G360" s="77"/>
      <c r="H360" s="176"/>
      <c r="I360" s="124"/>
    </row>
    <row r="361" spans="1:9" s="118" customFormat="1" ht="13.5" customHeight="1">
      <c r="A361" s="111"/>
      <c r="B361" s="112"/>
      <c r="C361" s="112"/>
      <c r="D361" s="113"/>
      <c r="E361" s="114"/>
      <c r="F361" s="115"/>
      <c r="G361" s="70"/>
      <c r="H361" s="175"/>
      <c r="I361" s="117"/>
    </row>
    <row r="362" spans="1:9" s="38" customFormat="1" ht="13.5" customHeight="1">
      <c r="A362" s="59"/>
      <c r="B362" s="109"/>
      <c r="C362" s="109"/>
      <c r="D362" s="76"/>
      <c r="E362" s="61"/>
      <c r="F362" s="110"/>
      <c r="G362" s="77"/>
      <c r="H362" s="176"/>
      <c r="I362" s="124"/>
    </row>
    <row r="363" spans="1:9" s="118" customFormat="1" ht="13.5" customHeight="1">
      <c r="A363" s="111"/>
      <c r="B363" s="112"/>
      <c r="C363" s="112"/>
      <c r="D363" s="113"/>
      <c r="E363" s="114"/>
      <c r="F363" s="115"/>
      <c r="G363" s="70"/>
      <c r="H363" s="175"/>
      <c r="I363" s="117"/>
    </row>
    <row r="364" spans="1:9" s="38" customFormat="1" ht="13.5" customHeight="1">
      <c r="A364" s="59"/>
      <c r="B364" s="109"/>
      <c r="C364" s="109"/>
      <c r="D364" s="76"/>
      <c r="E364" s="61"/>
      <c r="F364" s="110"/>
      <c r="G364" s="77"/>
      <c r="H364" s="176"/>
      <c r="I364" s="124"/>
    </row>
    <row r="365" spans="1:9" s="118" customFormat="1" ht="13.5" customHeight="1">
      <c r="A365" s="111"/>
      <c r="B365" s="112"/>
      <c r="C365" s="112"/>
      <c r="D365" s="113"/>
      <c r="E365" s="114"/>
      <c r="F365" s="115"/>
      <c r="G365" s="70"/>
      <c r="H365" s="175"/>
      <c r="I365" s="117"/>
    </row>
    <row r="366" spans="1:9" s="38" customFormat="1" ht="13.5" customHeight="1">
      <c r="A366" s="59"/>
      <c r="B366" s="109"/>
      <c r="C366" s="109"/>
      <c r="D366" s="76"/>
      <c r="E366" s="61"/>
      <c r="F366" s="110"/>
      <c r="G366" s="77"/>
      <c r="H366" s="176"/>
      <c r="I366" s="124"/>
    </row>
    <row r="367" spans="1:9" s="118" customFormat="1" ht="13.5" customHeight="1">
      <c r="A367" s="111"/>
      <c r="B367" s="112"/>
      <c r="C367" s="112"/>
      <c r="D367" s="113"/>
      <c r="E367" s="114"/>
      <c r="F367" s="115"/>
      <c r="G367" s="70"/>
      <c r="H367" s="175"/>
      <c r="I367" s="117"/>
    </row>
    <row r="368" spans="1:9" s="38" customFormat="1" ht="13.5" customHeight="1">
      <c r="A368" s="59"/>
      <c r="B368" s="109"/>
      <c r="C368" s="109"/>
      <c r="D368" s="76"/>
      <c r="E368" s="61"/>
      <c r="F368" s="110"/>
      <c r="G368" s="77"/>
      <c r="H368" s="176"/>
      <c r="I368" s="124"/>
    </row>
    <row r="369" spans="1:9" s="118" customFormat="1" ht="13.5" customHeight="1">
      <c r="A369" s="111"/>
      <c r="B369" s="112"/>
      <c r="C369" s="112"/>
      <c r="D369" s="113"/>
      <c r="E369" s="114"/>
      <c r="F369" s="115"/>
      <c r="G369" s="70"/>
      <c r="H369" s="175"/>
      <c r="I369" s="117"/>
    </row>
    <row r="370" spans="1:9" s="38" customFormat="1" ht="13.5" customHeight="1">
      <c r="A370" s="59"/>
      <c r="B370" s="109"/>
      <c r="C370" s="109"/>
      <c r="D370" s="76"/>
      <c r="E370" s="61"/>
      <c r="F370" s="110"/>
      <c r="G370" s="77"/>
      <c r="H370" s="176"/>
      <c r="I370" s="124"/>
    </row>
    <row r="371" spans="1:9" s="118" customFormat="1" ht="13.5" customHeight="1">
      <c r="A371" s="111"/>
      <c r="B371" s="112"/>
      <c r="C371" s="112"/>
      <c r="D371" s="113"/>
      <c r="E371" s="114"/>
      <c r="F371" s="115"/>
      <c r="G371" s="70"/>
      <c r="H371" s="175"/>
      <c r="I371" s="117"/>
    </row>
    <row r="372" spans="1:9" s="38" customFormat="1" ht="13.5" customHeight="1">
      <c r="A372" s="59"/>
      <c r="B372" s="109"/>
      <c r="C372" s="109"/>
      <c r="D372" s="76"/>
      <c r="E372" s="61"/>
      <c r="F372" s="110"/>
      <c r="G372" s="77"/>
      <c r="H372" s="176"/>
      <c r="I372" s="124"/>
    </row>
    <row r="373" spans="1:9" s="118" customFormat="1" ht="13.5" customHeight="1">
      <c r="A373" s="111"/>
      <c r="B373" s="112"/>
      <c r="C373" s="112"/>
      <c r="D373" s="113"/>
      <c r="E373" s="114"/>
      <c r="F373" s="115"/>
      <c r="G373" s="70"/>
      <c r="H373" s="175"/>
      <c r="I373" s="117"/>
    </row>
    <row r="374" spans="1:9" s="38" customFormat="1" ht="13.5" customHeight="1">
      <c r="A374" s="59"/>
      <c r="B374" s="109"/>
      <c r="C374" s="109"/>
      <c r="D374" s="76"/>
      <c r="E374" s="61"/>
      <c r="F374" s="110"/>
      <c r="G374" s="77"/>
      <c r="H374" s="176"/>
      <c r="I374" s="124"/>
    </row>
    <row r="375" spans="1:9" s="118" customFormat="1" ht="13.5" customHeight="1">
      <c r="A375" s="111"/>
      <c r="B375" s="112"/>
      <c r="C375" s="112"/>
      <c r="D375" s="113"/>
      <c r="E375" s="114"/>
      <c r="F375" s="115"/>
      <c r="G375" s="70"/>
      <c r="H375" s="175"/>
      <c r="I375" s="117"/>
    </row>
    <row r="376" spans="1:9" s="38" customFormat="1" ht="13.5" customHeight="1">
      <c r="A376" s="59"/>
      <c r="B376" s="141"/>
      <c r="C376" s="109"/>
      <c r="D376" s="76"/>
      <c r="E376" s="61"/>
      <c r="F376" s="110"/>
      <c r="G376" s="77"/>
      <c r="H376" s="176"/>
      <c r="I376" s="124"/>
    </row>
    <row r="377" spans="1:9" s="118" customFormat="1" ht="13.5" customHeight="1">
      <c r="A377" s="111"/>
      <c r="B377" s="112"/>
      <c r="C377" s="112"/>
      <c r="D377" s="113"/>
      <c r="E377" s="114"/>
      <c r="F377" s="115"/>
      <c r="G377" s="115"/>
      <c r="H377" s="175"/>
      <c r="I377" s="117"/>
    </row>
    <row r="378" spans="1:9" s="38" customFormat="1" ht="13.5" customHeight="1">
      <c r="A378" s="87"/>
      <c r="B378" s="178" t="s">
        <v>1197</v>
      </c>
      <c r="C378" s="126"/>
      <c r="D378" s="88"/>
      <c r="E378" s="89"/>
      <c r="F378" s="127"/>
      <c r="G378" s="127"/>
      <c r="H378" s="180"/>
      <c r="I378" s="145"/>
    </row>
    <row r="379" spans="1:9" s="118" customFormat="1" ht="13.5" customHeight="1">
      <c r="A379" s="130"/>
      <c r="B379" s="131"/>
      <c r="C379" s="131"/>
      <c r="E379" s="132"/>
      <c r="F379" s="133"/>
      <c r="G379" s="134"/>
    </row>
    <row r="380" spans="1:9" s="38" customFormat="1" ht="13.5" customHeight="1">
      <c r="A380" s="50"/>
      <c r="B380" s="136"/>
      <c r="C380" s="136"/>
      <c r="E380" s="95"/>
      <c r="F380" s="137"/>
      <c r="G380" s="138"/>
    </row>
    <row r="381" spans="1:9" s="38" customFormat="1" ht="13.5" customHeight="1">
      <c r="A381" s="376"/>
      <c r="B381" s="394"/>
      <c r="C381" s="394"/>
      <c r="D381" s="379"/>
      <c r="E381" s="381"/>
      <c r="F381" s="382"/>
      <c r="G381" s="48"/>
      <c r="H381" s="3"/>
    </row>
    <row r="382" spans="1:9" s="38" customFormat="1" ht="13.5" customHeight="1">
      <c r="A382" s="395"/>
      <c r="B382" s="395"/>
      <c r="C382" s="395"/>
      <c r="D382" s="380"/>
      <c r="E382" s="383"/>
      <c r="F382" s="383"/>
      <c r="G382" s="51"/>
      <c r="H382" s="52" t="s">
        <v>57</v>
      </c>
      <c r="I382" s="53">
        <f>I344+1</f>
        <v>121</v>
      </c>
    </row>
    <row r="383" spans="1:9" s="38" customFormat="1" ht="13.5" customHeight="1">
      <c r="A383" s="54"/>
      <c r="B383" s="96"/>
      <c r="C383" s="96"/>
      <c r="D383" s="55"/>
      <c r="E383" s="56"/>
      <c r="F383" s="57"/>
      <c r="G383" s="57"/>
      <c r="H383" s="384"/>
      <c r="I383" s="385"/>
    </row>
    <row r="384" spans="1:9" s="38" customFormat="1" ht="13.5" customHeight="1">
      <c r="A384" s="59" t="s">
        <v>29</v>
      </c>
      <c r="B384" s="100" t="s">
        <v>58</v>
      </c>
      <c r="C384" s="100" t="s">
        <v>59</v>
      </c>
      <c r="D384" s="60" t="s">
        <v>60</v>
      </c>
      <c r="E384" s="61" t="s">
        <v>32</v>
      </c>
      <c r="F384" s="61" t="s">
        <v>61</v>
      </c>
      <c r="G384" s="61" t="s">
        <v>62</v>
      </c>
      <c r="H384" s="386" t="s">
        <v>63</v>
      </c>
      <c r="I384" s="387"/>
    </row>
    <row r="385" spans="1:9" s="38" customFormat="1" ht="13.5" customHeight="1">
      <c r="A385" s="67"/>
      <c r="B385" s="112"/>
      <c r="C385" s="112"/>
      <c r="D385" s="113"/>
      <c r="E385" s="69"/>
      <c r="F385" s="105"/>
      <c r="G385" s="70"/>
      <c r="H385" s="71"/>
      <c r="I385" s="72"/>
    </row>
    <row r="386" spans="1:9" s="38" customFormat="1" ht="13.5" customHeight="1">
      <c r="A386" s="59" t="s">
        <v>1026</v>
      </c>
      <c r="B386" s="109" t="s">
        <v>1027</v>
      </c>
      <c r="C386" s="109"/>
      <c r="D386" s="76"/>
      <c r="E386" s="61"/>
      <c r="F386" s="110"/>
      <c r="G386" s="77"/>
      <c r="H386" s="176"/>
      <c r="I386" s="79"/>
    </row>
    <row r="387" spans="1:9" s="118" customFormat="1" ht="13.5" customHeight="1">
      <c r="A387" s="111"/>
      <c r="B387" s="112"/>
      <c r="C387" s="112"/>
      <c r="D387" s="113"/>
      <c r="E387" s="69"/>
      <c r="F387" s="115"/>
      <c r="G387" s="70"/>
      <c r="H387" s="175"/>
      <c r="I387" s="117"/>
    </row>
    <row r="388" spans="1:9" s="38" customFormat="1" ht="13.5" customHeight="1">
      <c r="A388" s="59"/>
      <c r="B388" s="109" t="s">
        <v>1046</v>
      </c>
      <c r="C388" s="109"/>
      <c r="D388" s="76"/>
      <c r="E388" s="61"/>
      <c r="F388" s="110"/>
      <c r="G388" s="77"/>
      <c r="H388" s="176"/>
      <c r="I388" s="124"/>
    </row>
    <row r="389" spans="1:9" s="118" customFormat="1" ht="13.5" customHeight="1">
      <c r="A389" s="111"/>
      <c r="B389" s="112"/>
      <c r="C389" s="112"/>
      <c r="D389" s="113"/>
      <c r="E389" s="69"/>
      <c r="F389" s="115"/>
      <c r="G389" s="70"/>
      <c r="H389" s="175"/>
      <c r="I389" s="117"/>
    </row>
    <row r="390" spans="1:9" s="38" customFormat="1" ht="13.5" customHeight="1">
      <c r="A390" s="59"/>
      <c r="B390" s="109" t="s">
        <v>1198</v>
      </c>
      <c r="C390" s="109"/>
      <c r="D390" s="76">
        <v>6</v>
      </c>
      <c r="E390" s="61" t="s">
        <v>1132</v>
      </c>
      <c r="F390" s="110"/>
      <c r="G390" s="77"/>
      <c r="H390" s="176"/>
      <c r="I390" s="124"/>
    </row>
    <row r="391" spans="1:9" s="118" customFormat="1" ht="13.5" customHeight="1">
      <c r="A391" s="111"/>
      <c r="B391" s="112"/>
      <c r="C391" s="112"/>
      <c r="D391" s="113"/>
      <c r="E391" s="69"/>
      <c r="F391" s="115"/>
      <c r="G391" s="70"/>
      <c r="H391" s="175"/>
      <c r="I391" s="117"/>
    </row>
    <row r="392" spans="1:9" s="38" customFormat="1" ht="13.5" customHeight="1">
      <c r="A392" s="59"/>
      <c r="B392" s="109" t="s">
        <v>1199</v>
      </c>
      <c r="C392" s="109"/>
      <c r="D392" s="76">
        <v>1</v>
      </c>
      <c r="E392" s="61" t="s">
        <v>1132</v>
      </c>
      <c r="F392" s="110"/>
      <c r="G392" s="77"/>
      <c r="H392" s="176"/>
      <c r="I392" s="124"/>
    </row>
    <row r="393" spans="1:9" s="118" customFormat="1" ht="13.5" customHeight="1">
      <c r="A393" s="111"/>
      <c r="B393" s="112"/>
      <c r="C393" s="112"/>
      <c r="D393" s="113"/>
      <c r="E393" s="69"/>
      <c r="F393" s="115"/>
      <c r="G393" s="70"/>
      <c r="H393" s="175"/>
      <c r="I393" s="117"/>
    </row>
    <row r="394" spans="1:9" s="38" customFormat="1" ht="13.5" customHeight="1">
      <c r="A394" s="59"/>
      <c r="B394" s="109" t="s">
        <v>1200</v>
      </c>
      <c r="C394" s="109"/>
      <c r="D394" s="76">
        <v>22</v>
      </c>
      <c r="E394" s="61" t="s">
        <v>1132</v>
      </c>
      <c r="F394" s="110"/>
      <c r="G394" s="77"/>
      <c r="H394" s="176"/>
      <c r="I394" s="124"/>
    </row>
    <row r="395" spans="1:9" s="118" customFormat="1" ht="13.5" customHeight="1">
      <c r="A395" s="111"/>
      <c r="B395" s="112"/>
      <c r="C395" s="112"/>
      <c r="D395" s="113"/>
      <c r="E395" s="69"/>
      <c r="F395" s="115"/>
      <c r="G395" s="70"/>
      <c r="H395" s="175"/>
      <c r="I395" s="117"/>
    </row>
    <row r="396" spans="1:9" s="38" customFormat="1" ht="13.5" customHeight="1">
      <c r="A396" s="59"/>
      <c r="B396" s="109" t="s">
        <v>1056</v>
      </c>
      <c r="C396" s="109"/>
      <c r="D396" s="76"/>
      <c r="E396" s="61"/>
      <c r="F396" s="110"/>
      <c r="G396" s="77"/>
      <c r="H396" s="176"/>
      <c r="I396" s="124"/>
    </row>
    <row r="397" spans="1:9" s="118" customFormat="1" ht="13.5" customHeight="1">
      <c r="A397" s="111"/>
      <c r="B397" s="112"/>
      <c r="C397" s="112"/>
      <c r="D397" s="113"/>
      <c r="E397" s="114"/>
      <c r="F397" s="115"/>
      <c r="G397" s="70"/>
      <c r="H397" s="175"/>
      <c r="I397" s="117"/>
    </row>
    <row r="398" spans="1:9" s="38" customFormat="1" ht="13.5" customHeight="1">
      <c r="A398" s="59"/>
      <c r="B398" s="109" t="s">
        <v>1201</v>
      </c>
      <c r="C398" s="141" t="s">
        <v>1202</v>
      </c>
      <c r="D398" s="76">
        <v>22</v>
      </c>
      <c r="E398" s="61" t="s">
        <v>1132</v>
      </c>
      <c r="F398" s="110"/>
      <c r="G398" s="77"/>
      <c r="H398" s="176"/>
      <c r="I398" s="124"/>
    </row>
    <row r="399" spans="1:9" s="118" customFormat="1" ht="13.5" customHeight="1">
      <c r="A399" s="111"/>
      <c r="B399" s="112"/>
      <c r="C399" s="112"/>
      <c r="D399" s="113"/>
      <c r="E399" s="114"/>
      <c r="F399" s="115"/>
      <c r="G399" s="70"/>
      <c r="H399" s="175"/>
      <c r="I399" s="117"/>
    </row>
    <row r="400" spans="1:9" s="38" customFormat="1" ht="13.5" customHeight="1">
      <c r="A400" s="59"/>
      <c r="B400" s="109"/>
      <c r="C400" s="109"/>
      <c r="D400" s="76"/>
      <c r="E400" s="61"/>
      <c r="F400" s="110"/>
      <c r="G400" s="77"/>
      <c r="H400" s="176"/>
      <c r="I400" s="124"/>
    </row>
    <row r="401" spans="1:9" s="118" customFormat="1" ht="13.5" customHeight="1">
      <c r="A401" s="111"/>
      <c r="B401" s="112"/>
      <c r="C401" s="112"/>
      <c r="D401" s="113"/>
      <c r="E401" s="114"/>
      <c r="F401" s="115"/>
      <c r="G401" s="70"/>
      <c r="H401" s="175"/>
      <c r="I401" s="117"/>
    </row>
    <row r="402" spans="1:9" s="38" customFormat="1" ht="13.5" customHeight="1">
      <c r="A402" s="59"/>
      <c r="B402" s="109"/>
      <c r="C402" s="109"/>
      <c r="D402" s="76"/>
      <c r="E402" s="61"/>
      <c r="F402" s="110"/>
      <c r="G402" s="77"/>
      <c r="H402" s="176"/>
      <c r="I402" s="124"/>
    </row>
    <row r="403" spans="1:9" s="118" customFormat="1" ht="13.5" customHeight="1">
      <c r="A403" s="111"/>
      <c r="B403" s="112"/>
      <c r="C403" s="112"/>
      <c r="D403" s="113"/>
      <c r="E403" s="114"/>
      <c r="F403" s="115"/>
      <c r="G403" s="70"/>
      <c r="H403" s="175"/>
      <c r="I403" s="117"/>
    </row>
    <row r="404" spans="1:9" s="38" customFormat="1" ht="13.5" customHeight="1">
      <c r="A404" s="59"/>
      <c r="B404" s="109"/>
      <c r="C404" s="109"/>
      <c r="D404" s="76"/>
      <c r="E404" s="61"/>
      <c r="F404" s="110"/>
      <c r="G404" s="77"/>
      <c r="H404" s="176"/>
      <c r="I404" s="124"/>
    </row>
    <row r="405" spans="1:9" s="118" customFormat="1" ht="13.5" customHeight="1">
      <c r="A405" s="111"/>
      <c r="B405" s="112"/>
      <c r="C405" s="112"/>
      <c r="D405" s="113"/>
      <c r="E405" s="114"/>
      <c r="F405" s="115"/>
      <c r="G405" s="70"/>
      <c r="H405" s="175"/>
      <c r="I405" s="117"/>
    </row>
    <row r="406" spans="1:9" s="38" customFormat="1" ht="13.5" customHeight="1">
      <c r="A406" s="59"/>
      <c r="B406" s="109"/>
      <c r="C406" s="109"/>
      <c r="D406" s="76"/>
      <c r="E406" s="61"/>
      <c r="F406" s="110"/>
      <c r="G406" s="77"/>
      <c r="H406" s="176"/>
      <c r="I406" s="124"/>
    </row>
    <row r="407" spans="1:9" s="118" customFormat="1" ht="13.5" customHeight="1">
      <c r="A407" s="111"/>
      <c r="B407" s="112"/>
      <c r="C407" s="112"/>
      <c r="D407" s="113"/>
      <c r="E407" s="114"/>
      <c r="F407" s="115"/>
      <c r="G407" s="70"/>
      <c r="H407" s="175"/>
      <c r="I407" s="117"/>
    </row>
    <row r="408" spans="1:9" s="38" customFormat="1" ht="13.5" customHeight="1">
      <c r="A408" s="59"/>
      <c r="B408" s="109"/>
      <c r="C408" s="109"/>
      <c r="D408" s="76"/>
      <c r="E408" s="61"/>
      <c r="F408" s="110"/>
      <c r="G408" s="77"/>
      <c r="H408" s="176"/>
      <c r="I408" s="124"/>
    </row>
    <row r="409" spans="1:9" s="118" customFormat="1" ht="13.5" customHeight="1">
      <c r="A409" s="111"/>
      <c r="B409" s="112"/>
      <c r="C409" s="112"/>
      <c r="D409" s="113"/>
      <c r="E409" s="114"/>
      <c r="F409" s="115"/>
      <c r="G409" s="70"/>
      <c r="H409" s="175"/>
      <c r="I409" s="117"/>
    </row>
    <row r="410" spans="1:9" s="38" customFormat="1" ht="13.5" customHeight="1">
      <c r="A410" s="59"/>
      <c r="B410" s="109"/>
      <c r="C410" s="109"/>
      <c r="D410" s="76"/>
      <c r="E410" s="61"/>
      <c r="F410" s="110"/>
      <c r="G410" s="77"/>
      <c r="H410" s="176"/>
      <c r="I410" s="124"/>
    </row>
    <row r="411" spans="1:9" s="118" customFormat="1" ht="13.5" customHeight="1">
      <c r="A411" s="111"/>
      <c r="B411" s="112"/>
      <c r="C411" s="112"/>
      <c r="D411" s="113"/>
      <c r="E411" s="69"/>
      <c r="F411" s="115"/>
      <c r="G411" s="70"/>
      <c r="H411" s="175"/>
      <c r="I411" s="117"/>
    </row>
    <row r="412" spans="1:9" s="38" customFormat="1" ht="13.5" customHeight="1">
      <c r="A412" s="59"/>
      <c r="B412" s="109"/>
      <c r="C412" s="109"/>
      <c r="D412" s="76"/>
      <c r="E412" s="61"/>
      <c r="F412" s="110"/>
      <c r="G412" s="77"/>
      <c r="H412" s="176"/>
      <c r="I412" s="124"/>
    </row>
    <row r="413" spans="1:9" s="118" customFormat="1" ht="13.5" customHeight="1">
      <c r="A413" s="111"/>
      <c r="B413" s="112"/>
      <c r="C413" s="112"/>
      <c r="D413" s="113"/>
      <c r="E413" s="114"/>
      <c r="F413" s="115"/>
      <c r="G413" s="70"/>
      <c r="H413" s="175"/>
      <c r="I413" s="117"/>
    </row>
    <row r="414" spans="1:9" s="38" customFormat="1" ht="13.5" customHeight="1">
      <c r="A414" s="59"/>
      <c r="B414" s="141"/>
      <c r="C414" s="109"/>
      <c r="D414" s="76"/>
      <c r="E414" s="61"/>
      <c r="F414" s="110"/>
      <c r="G414" s="77"/>
      <c r="H414" s="176"/>
      <c r="I414" s="124"/>
    </row>
    <row r="415" spans="1:9" s="118" customFormat="1" ht="13.5" customHeight="1">
      <c r="A415" s="111"/>
      <c r="B415" s="112"/>
      <c r="C415" s="112"/>
      <c r="D415" s="113"/>
      <c r="E415" s="114"/>
      <c r="F415" s="115"/>
      <c r="G415" s="115"/>
      <c r="H415" s="175"/>
      <c r="I415" s="117"/>
    </row>
    <row r="416" spans="1:9" s="38" customFormat="1" ht="13.5" customHeight="1">
      <c r="A416" s="87"/>
      <c r="B416" s="178" t="s">
        <v>1203</v>
      </c>
      <c r="C416" s="126"/>
      <c r="D416" s="88"/>
      <c r="E416" s="89"/>
      <c r="F416" s="127"/>
      <c r="G416" s="127"/>
      <c r="H416" s="180"/>
      <c r="I416" s="145"/>
    </row>
    <row r="417" spans="1:9" s="118" customFormat="1" ht="13.5" customHeight="1">
      <c r="A417" s="130"/>
      <c r="B417" s="131"/>
      <c r="C417" s="131"/>
      <c r="E417" s="132"/>
      <c r="F417" s="133"/>
      <c r="G417" s="134"/>
    </row>
    <row r="418" spans="1:9" s="38" customFormat="1" ht="13.5" customHeight="1">
      <c r="A418" s="50"/>
      <c r="B418" s="136"/>
      <c r="C418" s="136"/>
      <c r="E418" s="95"/>
      <c r="F418" s="137"/>
      <c r="G418" s="138"/>
    </row>
    <row r="419" spans="1:9" s="38" customFormat="1" ht="13.5" customHeight="1">
      <c r="A419" s="376"/>
      <c r="B419" s="394"/>
      <c r="C419" s="394"/>
      <c r="D419" s="379"/>
      <c r="E419" s="381"/>
      <c r="F419" s="382"/>
      <c r="G419" s="48"/>
      <c r="H419" s="3"/>
    </row>
    <row r="420" spans="1:9" s="38" customFormat="1" ht="13.5" customHeight="1">
      <c r="A420" s="395"/>
      <c r="B420" s="395"/>
      <c r="C420" s="395"/>
      <c r="D420" s="380"/>
      <c r="E420" s="383"/>
      <c r="F420" s="383"/>
      <c r="G420" s="51"/>
      <c r="H420" s="52" t="s">
        <v>57</v>
      </c>
      <c r="I420" s="53">
        <f>I382+1</f>
        <v>122</v>
      </c>
    </row>
    <row r="421" spans="1:9" s="38" customFormat="1" ht="13.5" customHeight="1">
      <c r="A421" s="54"/>
      <c r="B421" s="96"/>
      <c r="C421" s="96"/>
      <c r="D421" s="55"/>
      <c r="E421" s="56"/>
      <c r="F421" s="57"/>
      <c r="G421" s="57"/>
      <c r="H421" s="384"/>
      <c r="I421" s="385"/>
    </row>
    <row r="422" spans="1:9" s="38" customFormat="1" ht="13.5" customHeight="1">
      <c r="A422" s="59" t="s">
        <v>29</v>
      </c>
      <c r="B422" s="100" t="s">
        <v>58</v>
      </c>
      <c r="C422" s="100" t="s">
        <v>59</v>
      </c>
      <c r="D422" s="60" t="s">
        <v>60</v>
      </c>
      <c r="E422" s="61" t="s">
        <v>32</v>
      </c>
      <c r="F422" s="61" t="s">
        <v>61</v>
      </c>
      <c r="G422" s="61" t="s">
        <v>62</v>
      </c>
      <c r="H422" s="386" t="s">
        <v>63</v>
      </c>
      <c r="I422" s="387"/>
    </row>
    <row r="423" spans="1:9" s="38" customFormat="1" ht="13.5" customHeight="1">
      <c r="A423" s="67"/>
      <c r="B423" s="112"/>
      <c r="C423" s="112"/>
      <c r="D423" s="113"/>
      <c r="E423" s="69"/>
      <c r="F423" s="105"/>
      <c r="G423" s="70"/>
      <c r="H423" s="71"/>
      <c r="I423" s="72"/>
    </row>
    <row r="424" spans="1:9" s="38" customFormat="1" ht="13.5" customHeight="1">
      <c r="A424" s="59" t="s">
        <v>1028</v>
      </c>
      <c r="B424" s="109" t="s">
        <v>1029</v>
      </c>
      <c r="C424" s="109"/>
      <c r="D424" s="76"/>
      <c r="E424" s="61"/>
      <c r="F424" s="110"/>
      <c r="G424" s="77"/>
      <c r="H424" s="78"/>
      <c r="I424" s="79"/>
    </row>
    <row r="425" spans="1:9" s="118" customFormat="1" ht="13.5" customHeight="1">
      <c r="A425" s="111"/>
      <c r="B425" s="112"/>
      <c r="C425" s="112"/>
      <c r="D425" s="113"/>
      <c r="E425" s="69"/>
      <c r="F425" s="115"/>
      <c r="G425" s="70"/>
      <c r="H425" s="175"/>
      <c r="I425" s="117"/>
    </row>
    <row r="426" spans="1:9" s="38" customFormat="1" ht="13.5" customHeight="1">
      <c r="A426" s="59"/>
      <c r="B426" s="109" t="s">
        <v>1046</v>
      </c>
      <c r="C426" s="109"/>
      <c r="D426" s="76"/>
      <c r="E426" s="61"/>
      <c r="F426" s="110"/>
      <c r="G426" s="77"/>
      <c r="H426" s="176"/>
      <c r="I426" s="79"/>
    </row>
    <row r="427" spans="1:9" s="118" customFormat="1" ht="13.5" customHeight="1">
      <c r="A427" s="111"/>
      <c r="B427" s="112"/>
      <c r="C427" s="112"/>
      <c r="D427" s="113"/>
      <c r="E427" s="69"/>
      <c r="F427" s="115"/>
      <c r="G427" s="70"/>
      <c r="H427" s="175"/>
      <c r="I427" s="117"/>
    </row>
    <row r="428" spans="1:9" s="38" customFormat="1" ht="13.5" customHeight="1">
      <c r="A428" s="59"/>
      <c r="B428" s="109" t="s">
        <v>1204</v>
      </c>
      <c r="C428" s="109" t="s">
        <v>1205</v>
      </c>
      <c r="D428" s="76">
        <v>30</v>
      </c>
      <c r="E428" s="61" t="s">
        <v>119</v>
      </c>
      <c r="F428" s="110"/>
      <c r="G428" s="77"/>
      <c r="H428" s="176"/>
      <c r="I428" s="124"/>
    </row>
    <row r="429" spans="1:9" s="118" customFormat="1" ht="13.5" customHeight="1">
      <c r="A429" s="111"/>
      <c r="B429" s="112"/>
      <c r="C429" s="112"/>
      <c r="D429" s="113"/>
      <c r="E429" s="69"/>
      <c r="F429" s="115"/>
      <c r="G429" s="70"/>
      <c r="H429" s="175"/>
      <c r="I429" s="117"/>
    </row>
    <row r="430" spans="1:9" s="38" customFormat="1" ht="13.5" customHeight="1">
      <c r="A430" s="59"/>
      <c r="B430" s="109" t="s">
        <v>1204</v>
      </c>
      <c r="C430" s="109" t="s">
        <v>1206</v>
      </c>
      <c r="D430" s="76">
        <v>28</v>
      </c>
      <c r="E430" s="61" t="s">
        <v>119</v>
      </c>
      <c r="F430" s="110"/>
      <c r="G430" s="77"/>
      <c r="H430" s="176"/>
      <c r="I430" s="124"/>
    </row>
    <row r="431" spans="1:9" s="118" customFormat="1" ht="13.5" customHeight="1">
      <c r="A431" s="111"/>
      <c r="B431" s="112"/>
      <c r="C431" s="112"/>
      <c r="D431" s="113"/>
      <c r="E431" s="69"/>
      <c r="F431" s="115"/>
      <c r="G431" s="70"/>
      <c r="H431" s="175"/>
      <c r="I431" s="117"/>
    </row>
    <row r="432" spans="1:9" s="38" customFormat="1" ht="13.5" customHeight="1">
      <c r="A432" s="59"/>
      <c r="B432" s="109" t="s">
        <v>1103</v>
      </c>
      <c r="C432" s="109" t="s">
        <v>1104</v>
      </c>
      <c r="D432" s="76">
        <v>30</v>
      </c>
      <c r="E432" s="61" t="s">
        <v>119</v>
      </c>
      <c r="F432" s="110"/>
      <c r="G432" s="77"/>
      <c r="H432" s="176"/>
      <c r="I432" s="124"/>
    </row>
    <row r="433" spans="1:9" s="118" customFormat="1" ht="13.5" customHeight="1">
      <c r="A433" s="111"/>
      <c r="B433" s="112"/>
      <c r="C433" s="112"/>
      <c r="D433" s="113"/>
      <c r="E433" s="69"/>
      <c r="F433" s="115"/>
      <c r="G433" s="70"/>
      <c r="H433" s="175"/>
      <c r="I433" s="117"/>
    </row>
    <row r="434" spans="1:9" s="38" customFormat="1" ht="13.5" customHeight="1">
      <c r="A434" s="59"/>
      <c r="B434" s="109" t="s">
        <v>1207</v>
      </c>
      <c r="C434" s="109" t="s">
        <v>1208</v>
      </c>
      <c r="D434" s="76">
        <v>30</v>
      </c>
      <c r="E434" s="61" t="s">
        <v>1097</v>
      </c>
      <c r="F434" s="110"/>
      <c r="G434" s="77"/>
      <c r="H434" s="176"/>
      <c r="I434" s="124"/>
    </row>
    <row r="435" spans="1:9" s="118" customFormat="1" ht="13.5" customHeight="1">
      <c r="A435" s="111"/>
      <c r="B435" s="112"/>
      <c r="C435" s="112"/>
      <c r="D435" s="113"/>
      <c r="E435" s="114"/>
      <c r="F435" s="115"/>
      <c r="G435" s="70"/>
      <c r="H435" s="175"/>
      <c r="I435" s="117"/>
    </row>
    <row r="436" spans="1:9" s="38" customFormat="1" ht="13.5" customHeight="1">
      <c r="A436" s="59"/>
      <c r="B436" s="109" t="s">
        <v>1209</v>
      </c>
      <c r="C436" s="141" t="s">
        <v>1210</v>
      </c>
      <c r="D436" s="76">
        <v>15</v>
      </c>
      <c r="E436" s="61" t="s">
        <v>508</v>
      </c>
      <c r="F436" s="110"/>
      <c r="G436" s="77"/>
      <c r="H436" s="176"/>
      <c r="I436" s="124"/>
    </row>
    <row r="437" spans="1:9" s="118" customFormat="1" ht="13.5" customHeight="1">
      <c r="A437" s="111"/>
      <c r="B437" s="112"/>
      <c r="C437" s="112"/>
      <c r="D437" s="113"/>
      <c r="E437" s="114"/>
      <c r="F437" s="115"/>
      <c r="G437" s="70"/>
      <c r="H437" s="175"/>
      <c r="I437" s="117"/>
    </row>
    <row r="438" spans="1:9" s="38" customFormat="1" ht="13.5" customHeight="1">
      <c r="A438" s="59"/>
      <c r="B438" s="109" t="s">
        <v>1211</v>
      </c>
      <c r="C438" s="109" t="s">
        <v>1212</v>
      </c>
      <c r="D438" s="76">
        <v>19</v>
      </c>
      <c r="E438" s="61" t="s">
        <v>1097</v>
      </c>
      <c r="F438" s="110"/>
      <c r="G438" s="77"/>
      <c r="H438" s="176"/>
      <c r="I438" s="124"/>
    </row>
    <row r="439" spans="1:9" s="118" customFormat="1" ht="13.5" customHeight="1">
      <c r="A439" s="111"/>
      <c r="B439" s="112"/>
      <c r="C439" s="112"/>
      <c r="D439" s="113"/>
      <c r="E439" s="114"/>
      <c r="F439" s="115"/>
      <c r="G439" s="70"/>
      <c r="H439" s="175"/>
      <c r="I439" s="117"/>
    </row>
    <row r="440" spans="1:9" s="38" customFormat="1" ht="13.5" customHeight="1">
      <c r="A440" s="59"/>
      <c r="B440" s="109" t="s">
        <v>1211</v>
      </c>
      <c r="C440" s="109" t="s">
        <v>1213</v>
      </c>
      <c r="D440" s="76">
        <v>10</v>
      </c>
      <c r="E440" s="61" t="s">
        <v>1097</v>
      </c>
      <c r="F440" s="110"/>
      <c r="G440" s="77"/>
      <c r="H440" s="176"/>
      <c r="I440" s="124"/>
    </row>
    <row r="441" spans="1:9" s="118" customFormat="1" ht="13.5" customHeight="1">
      <c r="A441" s="111"/>
      <c r="B441" s="112"/>
      <c r="C441" s="112"/>
      <c r="D441" s="113"/>
      <c r="E441" s="114"/>
      <c r="F441" s="115"/>
      <c r="G441" s="70"/>
      <c r="H441" s="175"/>
      <c r="I441" s="117"/>
    </row>
    <row r="442" spans="1:9" s="38" customFormat="1" ht="13.5" customHeight="1">
      <c r="A442" s="59"/>
      <c r="B442" s="109" t="s">
        <v>1211</v>
      </c>
      <c r="C442" s="109" t="s">
        <v>1214</v>
      </c>
      <c r="D442" s="76">
        <v>11</v>
      </c>
      <c r="E442" s="61" t="s">
        <v>1097</v>
      </c>
      <c r="F442" s="110"/>
      <c r="G442" s="77"/>
      <c r="H442" s="176"/>
      <c r="I442" s="124"/>
    </row>
    <row r="443" spans="1:9" s="118" customFormat="1" ht="13.5" customHeight="1">
      <c r="A443" s="111"/>
      <c r="B443" s="112"/>
      <c r="C443" s="112"/>
      <c r="D443" s="113"/>
      <c r="E443" s="114"/>
      <c r="F443" s="115"/>
      <c r="G443" s="70"/>
      <c r="H443" s="175"/>
      <c r="I443" s="117"/>
    </row>
    <row r="444" spans="1:9" s="38" customFormat="1" ht="13.5" customHeight="1">
      <c r="A444" s="59"/>
      <c r="B444" s="141" t="s">
        <v>1215</v>
      </c>
      <c r="C444" s="109" t="s">
        <v>1216</v>
      </c>
      <c r="D444" s="76">
        <v>22</v>
      </c>
      <c r="E444" s="61" t="s">
        <v>1115</v>
      </c>
      <c r="F444" s="110"/>
      <c r="G444" s="77"/>
      <c r="H444" s="176"/>
      <c r="I444" s="124"/>
    </row>
    <row r="445" spans="1:9" s="118" customFormat="1" ht="13.5" customHeight="1">
      <c r="A445" s="111"/>
      <c r="B445" s="112"/>
      <c r="C445" s="112"/>
      <c r="D445" s="113"/>
      <c r="E445" s="114"/>
      <c r="F445" s="115"/>
      <c r="G445" s="70"/>
      <c r="H445" s="175"/>
      <c r="I445" s="117"/>
    </row>
    <row r="446" spans="1:9" s="38" customFormat="1" ht="13.5" customHeight="1">
      <c r="A446" s="59"/>
      <c r="B446" s="109"/>
      <c r="C446" s="109"/>
      <c r="D446" s="76"/>
      <c r="E446" s="61"/>
      <c r="F446" s="110"/>
      <c r="G446" s="77"/>
      <c r="H446" s="176"/>
      <c r="I446" s="124"/>
    </row>
    <row r="447" spans="1:9" s="118" customFormat="1" ht="13.5" customHeight="1">
      <c r="A447" s="111"/>
      <c r="B447" s="112"/>
      <c r="C447" s="112"/>
      <c r="D447" s="113"/>
      <c r="E447" s="114"/>
      <c r="F447" s="115"/>
      <c r="G447" s="70"/>
      <c r="H447" s="175"/>
      <c r="I447" s="117"/>
    </row>
    <row r="448" spans="1:9" s="38" customFormat="1" ht="13.5" customHeight="1">
      <c r="A448" s="59"/>
      <c r="B448" s="109" t="s">
        <v>1056</v>
      </c>
      <c r="C448" s="109"/>
      <c r="D448" s="76"/>
      <c r="E448" s="61"/>
      <c r="F448" s="110"/>
      <c r="G448" s="77"/>
      <c r="H448" s="176"/>
      <c r="I448" s="124"/>
    </row>
    <row r="449" spans="1:9" s="118" customFormat="1" ht="13.5" customHeight="1">
      <c r="A449" s="111"/>
      <c r="B449" s="112"/>
      <c r="C449" s="112"/>
      <c r="D449" s="113"/>
      <c r="E449" s="114"/>
      <c r="F449" s="115"/>
      <c r="G449" s="70"/>
      <c r="H449" s="175"/>
      <c r="I449" s="117"/>
    </row>
    <row r="450" spans="1:9" s="38" customFormat="1" ht="13.5" customHeight="1">
      <c r="A450" s="59"/>
      <c r="B450" s="109" t="s">
        <v>1211</v>
      </c>
      <c r="C450" s="109" t="s">
        <v>1212</v>
      </c>
      <c r="D450" s="76">
        <v>19</v>
      </c>
      <c r="E450" s="61" t="s">
        <v>1097</v>
      </c>
      <c r="F450" s="110"/>
      <c r="G450" s="77"/>
      <c r="H450" s="176"/>
      <c r="I450" s="124"/>
    </row>
    <row r="451" spans="1:9" s="118" customFormat="1" ht="13.5" customHeight="1">
      <c r="A451" s="111"/>
      <c r="B451" s="112"/>
      <c r="C451" s="112"/>
      <c r="D451" s="113"/>
      <c r="E451" s="114"/>
      <c r="F451" s="115"/>
      <c r="G451" s="70"/>
      <c r="H451" s="175"/>
      <c r="I451" s="117"/>
    </row>
    <row r="452" spans="1:9" s="38" customFormat="1" ht="13.5" customHeight="1">
      <c r="A452" s="59"/>
      <c r="B452" s="141" t="s">
        <v>1211</v>
      </c>
      <c r="C452" s="109" t="s">
        <v>1213</v>
      </c>
      <c r="D452" s="76">
        <v>10</v>
      </c>
      <c r="E452" s="61" t="s">
        <v>1097</v>
      </c>
      <c r="F452" s="110"/>
      <c r="G452" s="77"/>
      <c r="H452" s="176"/>
      <c r="I452" s="124"/>
    </row>
    <row r="453" spans="1:9" s="118" customFormat="1" ht="13.5" customHeight="1">
      <c r="A453" s="111"/>
      <c r="B453" s="112"/>
      <c r="C453" s="112"/>
      <c r="D453" s="113"/>
      <c r="E453" s="114"/>
      <c r="F453" s="115"/>
      <c r="G453" s="115"/>
      <c r="H453" s="175"/>
      <c r="I453" s="117"/>
    </row>
    <row r="454" spans="1:9" s="38" customFormat="1" ht="13.5" customHeight="1">
      <c r="A454" s="87"/>
      <c r="B454" s="179" t="s">
        <v>1211</v>
      </c>
      <c r="C454" s="126" t="s">
        <v>1214</v>
      </c>
      <c r="D454" s="88">
        <v>10</v>
      </c>
      <c r="E454" s="89" t="s">
        <v>1097</v>
      </c>
      <c r="F454" s="127"/>
      <c r="G454" s="127"/>
      <c r="H454" s="180"/>
      <c r="I454" s="145"/>
    </row>
    <row r="455" spans="1:9" s="118" customFormat="1" ht="13.5" customHeight="1">
      <c r="A455" s="130"/>
      <c r="B455" s="131"/>
      <c r="C455" s="131"/>
      <c r="E455" s="132"/>
      <c r="F455" s="133"/>
      <c r="G455" s="134"/>
    </row>
    <row r="456" spans="1:9" s="38" customFormat="1" ht="13.5" customHeight="1">
      <c r="A456" s="50"/>
      <c r="B456" s="136"/>
      <c r="C456" s="136"/>
      <c r="E456" s="95"/>
      <c r="F456" s="137"/>
      <c r="G456" s="138"/>
    </row>
    <row r="457" spans="1:9" s="38" customFormat="1" ht="13.5" customHeight="1">
      <c r="A457" s="376"/>
      <c r="B457" s="394"/>
      <c r="C457" s="394"/>
      <c r="D457" s="379"/>
      <c r="E457" s="381"/>
      <c r="F457" s="382"/>
      <c r="G457" s="48"/>
      <c r="H457" s="3"/>
    </row>
    <row r="458" spans="1:9" s="38" customFormat="1" ht="13.5" customHeight="1">
      <c r="A458" s="395"/>
      <c r="B458" s="395"/>
      <c r="C458" s="395"/>
      <c r="D458" s="380"/>
      <c r="E458" s="383"/>
      <c r="F458" s="383"/>
      <c r="G458" s="51"/>
      <c r="H458" s="52" t="s">
        <v>57</v>
      </c>
      <c r="I458" s="53">
        <f>I420+1</f>
        <v>123</v>
      </c>
    </row>
    <row r="459" spans="1:9" s="38" customFormat="1" ht="13.5" customHeight="1">
      <c r="A459" s="54"/>
      <c r="B459" s="96"/>
      <c r="C459" s="96"/>
      <c r="D459" s="55"/>
      <c r="E459" s="56"/>
      <c r="F459" s="57"/>
      <c r="G459" s="57"/>
      <c r="H459" s="384"/>
      <c r="I459" s="385"/>
    </row>
    <row r="460" spans="1:9" s="38" customFormat="1" ht="13.5" customHeight="1">
      <c r="A460" s="59" t="s">
        <v>29</v>
      </c>
      <c r="B460" s="100" t="s">
        <v>58</v>
      </c>
      <c r="C460" s="100" t="s">
        <v>59</v>
      </c>
      <c r="D460" s="60" t="s">
        <v>60</v>
      </c>
      <c r="E460" s="61" t="s">
        <v>32</v>
      </c>
      <c r="F460" s="61" t="s">
        <v>61</v>
      </c>
      <c r="G460" s="61" t="s">
        <v>62</v>
      </c>
      <c r="H460" s="386" t="s">
        <v>63</v>
      </c>
      <c r="I460" s="387"/>
    </row>
    <row r="461" spans="1:9" s="38" customFormat="1" ht="13.5" customHeight="1">
      <c r="A461" s="67"/>
      <c r="B461" s="104"/>
      <c r="C461" s="104"/>
      <c r="D461" s="68"/>
      <c r="E461" s="69"/>
      <c r="F461" s="105"/>
      <c r="G461" s="70"/>
      <c r="H461" s="181"/>
      <c r="I461" s="72"/>
    </row>
    <row r="462" spans="1:9" s="38" customFormat="1" ht="13.5" customHeight="1">
      <c r="A462" s="59"/>
      <c r="B462" s="109" t="s">
        <v>1215</v>
      </c>
      <c r="C462" s="109" t="s">
        <v>1216</v>
      </c>
      <c r="D462" s="76">
        <v>22</v>
      </c>
      <c r="E462" s="61" t="s">
        <v>1115</v>
      </c>
      <c r="F462" s="110"/>
      <c r="G462" s="77"/>
      <c r="H462" s="176"/>
      <c r="I462" s="79"/>
    </row>
    <row r="463" spans="1:9" s="118" customFormat="1" ht="13.5" customHeight="1">
      <c r="A463" s="111"/>
      <c r="B463" s="112"/>
      <c r="C463" s="112"/>
      <c r="D463" s="113"/>
      <c r="E463" s="69"/>
      <c r="F463" s="115"/>
      <c r="G463" s="70"/>
      <c r="H463" s="175"/>
      <c r="I463" s="117"/>
    </row>
    <row r="464" spans="1:9" s="38" customFormat="1" ht="13.5" customHeight="1">
      <c r="A464" s="59"/>
      <c r="B464" s="109"/>
      <c r="C464" s="109"/>
      <c r="D464" s="76"/>
      <c r="E464" s="61"/>
      <c r="F464" s="110"/>
      <c r="G464" s="77"/>
      <c r="H464" s="176"/>
      <c r="I464" s="124"/>
    </row>
    <row r="465" spans="1:9" s="118" customFormat="1" ht="13.5" customHeight="1">
      <c r="A465" s="111"/>
      <c r="B465" s="112"/>
      <c r="C465" s="112"/>
      <c r="D465" s="113"/>
      <c r="E465" s="69"/>
      <c r="F465" s="115"/>
      <c r="G465" s="70"/>
      <c r="H465" s="175"/>
      <c r="I465" s="117"/>
    </row>
    <row r="466" spans="1:9" s="38" customFormat="1" ht="13.5" customHeight="1">
      <c r="A466" s="59"/>
      <c r="B466" s="109"/>
      <c r="C466" s="109"/>
      <c r="D466" s="76"/>
      <c r="E466" s="61"/>
      <c r="F466" s="110"/>
      <c r="G466" s="77"/>
      <c r="H466" s="176"/>
      <c r="I466" s="124"/>
    </row>
    <row r="467" spans="1:9" s="118" customFormat="1" ht="13.5" customHeight="1">
      <c r="A467" s="111"/>
      <c r="B467" s="112"/>
      <c r="C467" s="112"/>
      <c r="D467" s="113"/>
      <c r="E467" s="69"/>
      <c r="F467" s="115"/>
      <c r="G467" s="70"/>
      <c r="H467" s="175"/>
      <c r="I467" s="117"/>
    </row>
    <row r="468" spans="1:9" s="38" customFormat="1" ht="13.5" customHeight="1">
      <c r="A468" s="59"/>
      <c r="B468" s="109"/>
      <c r="C468" s="109"/>
      <c r="D468" s="76"/>
      <c r="E468" s="61"/>
      <c r="F468" s="110"/>
      <c r="G468" s="77"/>
      <c r="H468" s="176"/>
      <c r="I468" s="124"/>
    </row>
    <row r="469" spans="1:9" s="118" customFormat="1" ht="13.5" customHeight="1">
      <c r="A469" s="111"/>
      <c r="B469" s="112"/>
      <c r="C469" s="112"/>
      <c r="D469" s="113"/>
      <c r="E469" s="69"/>
      <c r="F469" s="115"/>
      <c r="G469" s="70"/>
      <c r="H469" s="175"/>
      <c r="I469" s="117"/>
    </row>
    <row r="470" spans="1:9" s="38" customFormat="1" ht="13.5" customHeight="1">
      <c r="A470" s="59"/>
      <c r="B470" s="109"/>
      <c r="C470" s="109"/>
      <c r="D470" s="76"/>
      <c r="E470" s="61"/>
      <c r="F470" s="110"/>
      <c r="G470" s="77"/>
      <c r="H470" s="176"/>
      <c r="I470" s="124"/>
    </row>
    <row r="471" spans="1:9" s="118" customFormat="1" ht="13.5" customHeight="1">
      <c r="A471" s="111"/>
      <c r="B471" s="112"/>
      <c r="C471" s="112"/>
      <c r="D471" s="113"/>
      <c r="E471" s="69"/>
      <c r="F471" s="115"/>
      <c r="G471" s="70"/>
      <c r="H471" s="175"/>
      <c r="I471" s="117"/>
    </row>
    <row r="472" spans="1:9" s="38" customFormat="1" ht="13.5" customHeight="1">
      <c r="A472" s="59"/>
      <c r="B472" s="109"/>
      <c r="C472" s="109"/>
      <c r="D472" s="76"/>
      <c r="E472" s="61"/>
      <c r="F472" s="110"/>
      <c r="G472" s="77"/>
      <c r="H472" s="176"/>
      <c r="I472" s="124"/>
    </row>
    <row r="473" spans="1:9" s="118" customFormat="1" ht="13.5" customHeight="1">
      <c r="A473" s="111"/>
      <c r="B473" s="112"/>
      <c r="C473" s="112"/>
      <c r="D473" s="113"/>
      <c r="E473" s="69"/>
      <c r="F473" s="115"/>
      <c r="G473" s="70"/>
      <c r="H473" s="175"/>
      <c r="I473" s="117"/>
    </row>
    <row r="474" spans="1:9" s="38" customFormat="1" ht="13.5" customHeight="1">
      <c r="A474" s="59"/>
      <c r="B474" s="109"/>
      <c r="C474" s="109"/>
      <c r="D474" s="76"/>
      <c r="E474" s="61"/>
      <c r="F474" s="110"/>
      <c r="G474" s="77"/>
      <c r="H474" s="176"/>
      <c r="I474" s="124"/>
    </row>
    <row r="475" spans="1:9" s="118" customFormat="1" ht="13.5" customHeight="1">
      <c r="A475" s="111"/>
      <c r="B475" s="112"/>
      <c r="C475" s="112"/>
      <c r="D475" s="113"/>
      <c r="E475" s="69"/>
      <c r="F475" s="115"/>
      <c r="G475" s="70"/>
      <c r="H475" s="175"/>
      <c r="I475" s="117"/>
    </row>
    <row r="476" spans="1:9" s="38" customFormat="1" ht="13.5" customHeight="1">
      <c r="A476" s="59"/>
      <c r="B476" s="109"/>
      <c r="C476" s="109"/>
      <c r="D476" s="76"/>
      <c r="E476" s="61"/>
      <c r="F476" s="110"/>
      <c r="G476" s="77"/>
      <c r="H476" s="176"/>
      <c r="I476" s="124"/>
    </row>
    <row r="477" spans="1:9" s="118" customFormat="1" ht="13.5" customHeight="1">
      <c r="A477" s="111"/>
      <c r="B477" s="112"/>
      <c r="C477" s="112"/>
      <c r="D477" s="113"/>
      <c r="E477" s="114"/>
      <c r="F477" s="115"/>
      <c r="G477" s="70"/>
      <c r="H477" s="175"/>
      <c r="I477" s="117"/>
    </row>
    <row r="478" spans="1:9" s="38" customFormat="1" ht="13.5" customHeight="1">
      <c r="A478" s="59"/>
      <c r="B478" s="109"/>
      <c r="C478" s="109"/>
      <c r="D478" s="76"/>
      <c r="E478" s="61"/>
      <c r="F478" s="110"/>
      <c r="G478" s="77"/>
      <c r="H478" s="176"/>
      <c r="I478" s="124"/>
    </row>
    <row r="479" spans="1:9" s="118" customFormat="1" ht="13.5" customHeight="1">
      <c r="A479" s="111"/>
      <c r="B479" s="112"/>
      <c r="C479" s="112"/>
      <c r="D479" s="113"/>
      <c r="E479" s="114"/>
      <c r="F479" s="115"/>
      <c r="G479" s="70"/>
      <c r="H479" s="175"/>
      <c r="I479" s="117"/>
    </row>
    <row r="480" spans="1:9" s="38" customFormat="1" ht="13.5" customHeight="1">
      <c r="A480" s="59"/>
      <c r="B480" s="109"/>
      <c r="C480" s="109"/>
      <c r="D480" s="76"/>
      <c r="E480" s="61"/>
      <c r="F480" s="110"/>
      <c r="G480" s="77"/>
      <c r="H480" s="176"/>
      <c r="I480" s="124"/>
    </row>
    <row r="481" spans="1:9" s="118" customFormat="1" ht="13.5" customHeight="1">
      <c r="A481" s="111"/>
      <c r="B481" s="112"/>
      <c r="C481" s="112"/>
      <c r="D481" s="113"/>
      <c r="E481" s="114"/>
      <c r="F481" s="115"/>
      <c r="G481" s="70"/>
      <c r="H481" s="175"/>
      <c r="I481" s="117"/>
    </row>
    <row r="482" spans="1:9" s="38" customFormat="1" ht="13.5" customHeight="1">
      <c r="A482" s="59"/>
      <c r="B482" s="109"/>
      <c r="C482" s="109"/>
      <c r="D482" s="76"/>
      <c r="E482" s="61"/>
      <c r="F482" s="110"/>
      <c r="G482" s="77"/>
      <c r="H482" s="176"/>
      <c r="I482" s="124"/>
    </row>
    <row r="483" spans="1:9" s="118" customFormat="1" ht="13.5" customHeight="1">
      <c r="A483" s="111"/>
      <c r="B483" s="112"/>
      <c r="C483" s="112"/>
      <c r="D483" s="113"/>
      <c r="E483" s="114"/>
      <c r="F483" s="115"/>
      <c r="G483" s="70"/>
      <c r="H483" s="175"/>
      <c r="I483" s="117"/>
    </row>
    <row r="484" spans="1:9" s="38" customFormat="1" ht="13.5" customHeight="1">
      <c r="A484" s="59"/>
      <c r="B484" s="109"/>
      <c r="C484" s="109"/>
      <c r="D484" s="76"/>
      <c r="E484" s="61"/>
      <c r="F484" s="110"/>
      <c r="G484" s="77"/>
      <c r="H484" s="176"/>
      <c r="I484" s="124"/>
    </row>
    <row r="485" spans="1:9" s="118" customFormat="1" ht="13.5" customHeight="1">
      <c r="A485" s="111"/>
      <c r="B485" s="112"/>
      <c r="C485" s="112"/>
      <c r="D485" s="113"/>
      <c r="E485" s="114"/>
      <c r="F485" s="115"/>
      <c r="G485" s="70"/>
      <c r="H485" s="175"/>
      <c r="I485" s="117"/>
    </row>
    <row r="486" spans="1:9" s="38" customFormat="1" ht="13.5" customHeight="1">
      <c r="A486" s="59"/>
      <c r="B486" s="141"/>
      <c r="C486" s="109"/>
      <c r="D486" s="76"/>
      <c r="E486" s="61"/>
      <c r="F486" s="110"/>
      <c r="G486" s="77"/>
      <c r="H486" s="176"/>
      <c r="I486" s="124"/>
    </row>
    <row r="487" spans="1:9" s="118" customFormat="1" ht="13.5" customHeight="1">
      <c r="A487" s="111"/>
      <c r="B487" s="112"/>
      <c r="C487" s="112"/>
      <c r="D487" s="113"/>
      <c r="E487" s="114"/>
      <c r="F487" s="115"/>
      <c r="G487" s="70"/>
      <c r="H487" s="175"/>
      <c r="I487" s="117"/>
    </row>
    <row r="488" spans="1:9" s="38" customFormat="1" ht="13.5" customHeight="1">
      <c r="A488" s="59"/>
      <c r="B488" s="109"/>
      <c r="C488" s="109"/>
      <c r="D488" s="76"/>
      <c r="E488" s="61"/>
      <c r="F488" s="110"/>
      <c r="G488" s="77"/>
      <c r="H488" s="176"/>
      <c r="I488" s="124"/>
    </row>
    <row r="489" spans="1:9" s="118" customFormat="1" ht="13.5" customHeight="1">
      <c r="A489" s="111"/>
      <c r="B489" s="112"/>
      <c r="C489" s="112"/>
      <c r="D489" s="113"/>
      <c r="E489" s="114"/>
      <c r="F489" s="115"/>
      <c r="G489" s="70"/>
      <c r="H489" s="175"/>
      <c r="I489" s="117"/>
    </row>
    <row r="490" spans="1:9" s="38" customFormat="1" ht="13.5" customHeight="1">
      <c r="A490" s="59"/>
      <c r="B490" s="141"/>
      <c r="C490" s="109"/>
      <c r="D490" s="76"/>
      <c r="E490" s="61"/>
      <c r="F490" s="110"/>
      <c r="G490" s="77"/>
      <c r="H490" s="176"/>
      <c r="I490" s="124"/>
    </row>
    <row r="491" spans="1:9" s="118" customFormat="1" ht="13.5" customHeight="1">
      <c r="A491" s="111"/>
      <c r="B491" s="112"/>
      <c r="C491" s="112"/>
      <c r="D491" s="113"/>
      <c r="E491" s="114"/>
      <c r="F491" s="115"/>
      <c r="G491" s="115"/>
      <c r="H491" s="175"/>
      <c r="I491" s="117"/>
    </row>
    <row r="492" spans="1:9" s="38" customFormat="1" ht="13.5" customHeight="1">
      <c r="A492" s="87"/>
      <c r="B492" s="178" t="s">
        <v>1217</v>
      </c>
      <c r="C492" s="126"/>
      <c r="D492" s="88"/>
      <c r="E492" s="89"/>
      <c r="F492" s="127"/>
      <c r="G492" s="127"/>
      <c r="H492" s="180"/>
      <c r="I492" s="145"/>
    </row>
    <row r="493" spans="1:9" s="118" customFormat="1" ht="13.5" customHeight="1">
      <c r="A493" s="130"/>
      <c r="B493" s="131"/>
      <c r="C493" s="131"/>
      <c r="E493" s="132"/>
      <c r="F493" s="133"/>
      <c r="G493" s="134"/>
    </row>
    <row r="494" spans="1:9" s="38" customFormat="1" ht="13.5" customHeight="1">
      <c r="A494" s="50"/>
      <c r="B494" s="136"/>
      <c r="C494" s="136"/>
      <c r="E494" s="95"/>
      <c r="F494" s="137"/>
      <c r="G494" s="138"/>
    </row>
    <row r="495" spans="1:9" s="38" customFormat="1" ht="13.5" customHeight="1">
      <c r="A495" s="376"/>
      <c r="B495" s="376"/>
      <c r="C495" s="376"/>
      <c r="D495" s="379"/>
      <c r="E495" s="381"/>
      <c r="F495" s="381"/>
      <c r="G495" s="48"/>
      <c r="H495" s="3"/>
    </row>
    <row r="496" spans="1:9" s="38" customFormat="1" ht="13.5" customHeight="1">
      <c r="A496" s="438"/>
      <c r="B496" s="438"/>
      <c r="C496" s="438"/>
      <c r="D496" s="380"/>
      <c r="E496" s="439"/>
      <c r="F496" s="439"/>
      <c r="G496" s="51"/>
      <c r="H496" s="52" t="s">
        <v>57</v>
      </c>
      <c r="I496" s="53">
        <f>I458+1</f>
        <v>124</v>
      </c>
    </row>
    <row r="497" spans="1:9" s="38" customFormat="1" ht="13.5" customHeight="1">
      <c r="A497" s="54"/>
      <c r="B497" s="96"/>
      <c r="C497" s="96"/>
      <c r="D497" s="55"/>
      <c r="E497" s="56"/>
      <c r="F497" s="57"/>
      <c r="G497" s="57"/>
      <c r="H497" s="384"/>
      <c r="I497" s="385"/>
    </row>
    <row r="498" spans="1:9" s="38" customFormat="1" ht="13.5" customHeight="1">
      <c r="A498" s="59" t="s">
        <v>29</v>
      </c>
      <c r="B498" s="100" t="s">
        <v>58</v>
      </c>
      <c r="C498" s="100" t="s">
        <v>59</v>
      </c>
      <c r="D498" s="60" t="s">
        <v>60</v>
      </c>
      <c r="E498" s="61" t="s">
        <v>32</v>
      </c>
      <c r="F498" s="61" t="s">
        <v>61</v>
      </c>
      <c r="G498" s="61" t="s">
        <v>62</v>
      </c>
      <c r="H498" s="436" t="s">
        <v>63</v>
      </c>
      <c r="I498" s="437"/>
    </row>
    <row r="499" spans="1:9" s="38" customFormat="1" ht="13.5" customHeight="1">
      <c r="A499" s="67"/>
      <c r="B499" s="84"/>
      <c r="C499" s="112"/>
      <c r="D499" s="113"/>
      <c r="E499" s="69"/>
      <c r="F499" s="115"/>
      <c r="G499" s="70"/>
      <c r="H499" s="71"/>
      <c r="I499" s="72"/>
    </row>
    <row r="500" spans="1:9" s="38" customFormat="1" ht="13.5" customHeight="1">
      <c r="A500" s="59" t="s">
        <v>1528</v>
      </c>
      <c r="B500" s="171" t="s">
        <v>1072</v>
      </c>
      <c r="C500" s="109"/>
      <c r="D500" s="76"/>
      <c r="E500" s="61"/>
      <c r="F500" s="110"/>
      <c r="G500" s="77"/>
      <c r="H500" s="176"/>
      <c r="I500" s="79"/>
    </row>
    <row r="501" spans="1:9" s="118" customFormat="1" ht="13.5" customHeight="1">
      <c r="A501" s="111"/>
      <c r="B501" s="112"/>
      <c r="C501" s="112"/>
      <c r="D501" s="113"/>
      <c r="E501" s="69"/>
      <c r="F501" s="115"/>
      <c r="G501" s="70"/>
      <c r="H501" s="116"/>
      <c r="I501" s="117"/>
    </row>
    <row r="502" spans="1:9" s="38" customFormat="1" ht="13.5" customHeight="1">
      <c r="A502" s="59"/>
      <c r="B502" s="109" t="s">
        <v>1073</v>
      </c>
      <c r="C502" s="109" t="s">
        <v>1218</v>
      </c>
      <c r="D502" s="76">
        <v>0.6</v>
      </c>
      <c r="E502" s="61" t="s">
        <v>1075</v>
      </c>
      <c r="F502" s="110"/>
      <c r="G502" s="77"/>
      <c r="H502" s="78"/>
      <c r="I502" s="79"/>
    </row>
    <row r="503" spans="1:9" s="118" customFormat="1" ht="13.5" customHeight="1">
      <c r="A503" s="111"/>
      <c r="B503" s="112"/>
      <c r="C503" s="112"/>
      <c r="D503" s="113"/>
      <c r="E503" s="69"/>
      <c r="F503" s="115"/>
      <c r="G503" s="70"/>
      <c r="H503" s="116"/>
      <c r="I503" s="117"/>
    </row>
    <row r="504" spans="1:9" s="38" customFormat="1" ht="13.5" customHeight="1">
      <c r="A504" s="59"/>
      <c r="B504" s="109" t="s">
        <v>1073</v>
      </c>
      <c r="C504" s="109" t="s">
        <v>1219</v>
      </c>
      <c r="D504" s="76">
        <v>0.09</v>
      </c>
      <c r="E504" s="61" t="s">
        <v>1075</v>
      </c>
      <c r="F504" s="110"/>
      <c r="G504" s="77"/>
      <c r="H504" s="78"/>
      <c r="I504" s="124"/>
    </row>
    <row r="505" spans="1:9" s="118" customFormat="1" ht="13.5" customHeight="1">
      <c r="A505" s="111"/>
      <c r="B505" s="112"/>
      <c r="C505" s="112"/>
      <c r="D505" s="113"/>
      <c r="E505" s="69"/>
      <c r="F505" s="115"/>
      <c r="G505" s="70"/>
      <c r="H505" s="116"/>
      <c r="I505" s="117"/>
    </row>
    <row r="506" spans="1:9" s="38" customFormat="1" ht="13.5" customHeight="1">
      <c r="A506" s="59"/>
      <c r="B506" s="109" t="s">
        <v>1073</v>
      </c>
      <c r="C506" s="109" t="s">
        <v>1220</v>
      </c>
      <c r="D506" s="76">
        <v>11.03</v>
      </c>
      <c r="E506" s="61" t="s">
        <v>1075</v>
      </c>
      <c r="F506" s="110"/>
      <c r="G506" s="77"/>
      <c r="H506" s="78"/>
      <c r="I506" s="124"/>
    </row>
    <row r="507" spans="1:9" s="118" customFormat="1" ht="13.5" customHeight="1">
      <c r="A507" s="111"/>
      <c r="B507" s="112"/>
      <c r="C507" s="112"/>
      <c r="D507" s="113"/>
      <c r="E507" s="69"/>
      <c r="F507" s="115"/>
      <c r="G507" s="70"/>
      <c r="H507" s="116"/>
      <c r="I507" s="117"/>
    </row>
    <row r="508" spans="1:9" s="38" customFormat="1" ht="13.5" customHeight="1">
      <c r="A508" s="59"/>
      <c r="B508" s="109" t="s">
        <v>1073</v>
      </c>
      <c r="C508" s="109" t="s">
        <v>1077</v>
      </c>
      <c r="D508" s="76">
        <v>143</v>
      </c>
      <c r="E508" s="61" t="s">
        <v>1078</v>
      </c>
      <c r="F508" s="110"/>
      <c r="G508" s="77"/>
      <c r="H508" s="78"/>
      <c r="I508" s="124"/>
    </row>
    <row r="509" spans="1:9" s="118" customFormat="1" ht="13.5" customHeight="1">
      <c r="A509" s="111"/>
      <c r="B509" s="112"/>
      <c r="C509" s="112"/>
      <c r="D509" s="113"/>
      <c r="E509" s="69"/>
      <c r="F509" s="115"/>
      <c r="G509" s="70"/>
      <c r="H509" s="116"/>
      <c r="I509" s="117"/>
    </row>
    <row r="510" spans="1:9" s="38" customFormat="1" ht="13.5" customHeight="1">
      <c r="A510" s="59"/>
      <c r="B510" s="109" t="s">
        <v>1079</v>
      </c>
      <c r="C510" s="109" t="s">
        <v>1080</v>
      </c>
      <c r="D510" s="76">
        <v>1</v>
      </c>
      <c r="E510" s="61" t="s">
        <v>1003</v>
      </c>
      <c r="F510" s="110"/>
      <c r="G510" s="77"/>
      <c r="H510" s="78"/>
      <c r="I510" s="124"/>
    </row>
    <row r="511" spans="1:9" s="118" customFormat="1" ht="13.5" customHeight="1">
      <c r="A511" s="111"/>
      <c r="B511" s="112"/>
      <c r="C511" s="112"/>
      <c r="D511" s="113"/>
      <c r="E511" s="69"/>
      <c r="F511" s="115"/>
      <c r="G511" s="70"/>
      <c r="H511" s="116"/>
      <c r="I511" s="117"/>
    </row>
    <row r="512" spans="1:9" s="38" customFormat="1" ht="13.5" customHeight="1">
      <c r="A512" s="59"/>
      <c r="B512" s="109" t="s">
        <v>1079</v>
      </c>
      <c r="C512" s="109" t="s">
        <v>1082</v>
      </c>
      <c r="D512" s="76">
        <v>1</v>
      </c>
      <c r="E512" s="61" t="s">
        <v>1003</v>
      </c>
      <c r="F512" s="110"/>
      <c r="G512" s="77"/>
      <c r="H512" s="78"/>
      <c r="I512" s="124"/>
    </row>
    <row r="513" spans="1:9" s="118" customFormat="1" ht="13.5" customHeight="1">
      <c r="A513" s="111"/>
      <c r="B513" s="112"/>
      <c r="C513" s="112"/>
      <c r="D513" s="113"/>
      <c r="E513" s="114"/>
      <c r="F513" s="115"/>
      <c r="G513" s="70"/>
      <c r="H513" s="116"/>
      <c r="I513" s="117"/>
    </row>
    <row r="514" spans="1:9" s="38" customFormat="1" ht="13.5" customHeight="1">
      <c r="A514" s="59"/>
      <c r="B514" s="109" t="s">
        <v>1083</v>
      </c>
      <c r="C514" s="109" t="s">
        <v>1218</v>
      </c>
      <c r="D514" s="76">
        <v>0.6</v>
      </c>
      <c r="E514" s="61" t="s">
        <v>164</v>
      </c>
      <c r="F514" s="110"/>
      <c r="G514" s="77"/>
      <c r="H514" s="78"/>
      <c r="I514" s="124"/>
    </row>
    <row r="515" spans="1:9" s="118" customFormat="1" ht="13.5" customHeight="1">
      <c r="A515" s="111"/>
      <c r="B515" s="112"/>
      <c r="C515" s="112"/>
      <c r="D515" s="113"/>
      <c r="E515" s="114"/>
      <c r="F515" s="115"/>
      <c r="G515" s="70"/>
      <c r="H515" s="116"/>
      <c r="I515" s="117"/>
    </row>
    <row r="516" spans="1:9" s="38" customFormat="1" ht="13.5" customHeight="1">
      <c r="A516" s="59"/>
      <c r="B516" s="109" t="s">
        <v>1083</v>
      </c>
      <c r="C516" s="109" t="s">
        <v>1219</v>
      </c>
      <c r="D516" s="76">
        <v>0.09</v>
      </c>
      <c r="E516" s="61" t="s">
        <v>164</v>
      </c>
      <c r="F516" s="110"/>
      <c r="G516" s="77"/>
      <c r="H516" s="78"/>
      <c r="I516" s="124"/>
    </row>
    <row r="517" spans="1:9" s="118" customFormat="1" ht="13.5" customHeight="1">
      <c r="A517" s="111"/>
      <c r="B517" s="112"/>
      <c r="C517" s="112"/>
      <c r="D517" s="113"/>
      <c r="E517" s="114"/>
      <c r="F517" s="115"/>
      <c r="G517" s="70"/>
      <c r="H517" s="116"/>
      <c r="I517" s="117"/>
    </row>
    <row r="518" spans="1:9" s="38" customFormat="1" ht="13.5" customHeight="1">
      <c r="A518" s="59"/>
      <c r="B518" s="109" t="s">
        <v>1083</v>
      </c>
      <c r="C518" s="109" t="s">
        <v>1220</v>
      </c>
      <c r="D518" s="76">
        <v>11.03</v>
      </c>
      <c r="E518" s="61" t="s">
        <v>164</v>
      </c>
      <c r="F518" s="110"/>
      <c r="G518" s="77"/>
      <c r="H518" s="78"/>
      <c r="I518" s="124"/>
    </row>
    <row r="519" spans="1:9" s="118" customFormat="1" ht="13.5" customHeight="1">
      <c r="A519" s="111"/>
      <c r="B519" s="112"/>
      <c r="C519" s="112"/>
      <c r="D519" s="113"/>
      <c r="E519" s="114"/>
      <c r="F519" s="115"/>
      <c r="G519" s="70"/>
      <c r="H519" s="116"/>
      <c r="I519" s="117"/>
    </row>
    <row r="520" spans="1:9" s="38" customFormat="1" ht="13.5" customHeight="1">
      <c r="A520" s="59"/>
      <c r="B520" s="109" t="s">
        <v>1083</v>
      </c>
      <c r="C520" s="109" t="s">
        <v>1077</v>
      </c>
      <c r="D520" s="76">
        <v>143</v>
      </c>
      <c r="E520" s="61" t="s">
        <v>1085</v>
      </c>
      <c r="F520" s="110"/>
      <c r="G520" s="77"/>
      <c r="H520" s="78"/>
      <c r="I520" s="124"/>
    </row>
    <row r="521" spans="1:9" s="118" customFormat="1" ht="13.5" customHeight="1">
      <c r="A521" s="111"/>
      <c r="B521" s="112"/>
      <c r="C521" s="112"/>
      <c r="D521" s="113"/>
      <c r="E521" s="114"/>
      <c r="F521" s="115"/>
      <c r="G521" s="70"/>
      <c r="H521" s="175"/>
      <c r="I521" s="117"/>
    </row>
    <row r="522" spans="1:9" s="38" customFormat="1" ht="13.5" customHeight="1">
      <c r="A522" s="59"/>
      <c r="B522" s="109"/>
      <c r="C522" s="109"/>
      <c r="D522" s="76"/>
      <c r="E522" s="61"/>
      <c r="F522" s="110"/>
      <c r="G522" s="77"/>
      <c r="H522" s="176"/>
      <c r="I522" s="124"/>
    </row>
    <row r="523" spans="1:9" s="118" customFormat="1" ht="13.5" customHeight="1">
      <c r="A523" s="111"/>
      <c r="B523" s="112"/>
      <c r="C523" s="112"/>
      <c r="D523" s="113"/>
      <c r="E523" s="114"/>
      <c r="F523" s="115"/>
      <c r="G523" s="70"/>
      <c r="H523" s="175"/>
      <c r="I523" s="117"/>
    </row>
    <row r="524" spans="1:9" s="38" customFormat="1" ht="13.5" customHeight="1">
      <c r="A524" s="59"/>
      <c r="B524" s="109"/>
      <c r="C524" s="109"/>
      <c r="D524" s="76"/>
      <c r="E524" s="61"/>
      <c r="F524" s="110"/>
      <c r="G524" s="77"/>
      <c r="H524" s="176"/>
      <c r="I524" s="124"/>
    </row>
    <row r="525" spans="1:9" s="118" customFormat="1" ht="13.5" customHeight="1">
      <c r="A525" s="111"/>
      <c r="B525" s="112"/>
      <c r="C525" s="112"/>
      <c r="D525" s="113"/>
      <c r="E525" s="114"/>
      <c r="F525" s="115"/>
      <c r="G525" s="70"/>
      <c r="H525" s="175"/>
      <c r="I525" s="117"/>
    </row>
    <row r="526" spans="1:9" s="38" customFormat="1" ht="13.5" customHeight="1">
      <c r="A526" s="59"/>
      <c r="B526" s="109"/>
      <c r="C526" s="109"/>
      <c r="D526" s="76"/>
      <c r="E526" s="61"/>
      <c r="F526" s="110"/>
      <c r="G526" s="77"/>
      <c r="H526" s="176"/>
      <c r="I526" s="124"/>
    </row>
    <row r="527" spans="1:9" s="118" customFormat="1" ht="13.5" customHeight="1">
      <c r="A527" s="111"/>
      <c r="B527" s="112"/>
      <c r="C527" s="112"/>
      <c r="D527" s="113"/>
      <c r="E527" s="114"/>
      <c r="F527" s="115"/>
      <c r="G527" s="70"/>
      <c r="H527" s="175"/>
      <c r="I527" s="117"/>
    </row>
    <row r="528" spans="1:9" s="38" customFormat="1" ht="13.5" customHeight="1">
      <c r="A528" s="59"/>
      <c r="B528" s="109"/>
      <c r="C528" s="109"/>
      <c r="D528" s="76"/>
      <c r="E528" s="61"/>
      <c r="F528" s="110"/>
      <c r="G528" s="77"/>
      <c r="H528" s="176"/>
      <c r="I528" s="124"/>
    </row>
    <row r="529" spans="1:9" s="118" customFormat="1" ht="13.5" customHeight="1">
      <c r="A529" s="111"/>
      <c r="B529" s="112"/>
      <c r="C529" s="112"/>
      <c r="D529" s="113"/>
      <c r="E529" s="114"/>
      <c r="F529" s="115"/>
      <c r="G529" s="115"/>
      <c r="H529" s="175"/>
      <c r="I529" s="117"/>
    </row>
    <row r="530" spans="1:9" s="38" customFormat="1" ht="13.5" customHeight="1">
      <c r="A530" s="87"/>
      <c r="B530" s="178" t="s">
        <v>1549</v>
      </c>
      <c r="C530" s="126"/>
      <c r="D530" s="88"/>
      <c r="E530" s="89"/>
      <c r="F530" s="127"/>
      <c r="G530" s="127"/>
      <c r="H530" s="180"/>
      <c r="I530" s="145"/>
    </row>
    <row r="531" spans="1:9" s="118" customFormat="1" ht="13.5" customHeight="1">
      <c r="A531" s="130"/>
      <c r="B531" s="131"/>
      <c r="C531" s="131"/>
      <c r="E531" s="132"/>
      <c r="F531" s="133"/>
      <c r="G531" s="134"/>
    </row>
    <row r="532" spans="1:9" s="38" customFormat="1" ht="13.5" customHeight="1">
      <c r="A532" s="50"/>
      <c r="B532" s="136"/>
      <c r="C532" s="136"/>
      <c r="E532" s="95"/>
      <c r="F532" s="137"/>
      <c r="G532" s="138"/>
    </row>
  </sheetData>
  <mergeCells count="71">
    <mergeCell ref="H498:I498"/>
    <mergeCell ref="A495:C496"/>
    <mergeCell ref="D495:D496"/>
    <mergeCell ref="E495:F496"/>
    <mergeCell ref="H497:I497"/>
    <mergeCell ref="A457:C458"/>
    <mergeCell ref="D457:D458"/>
    <mergeCell ref="E457:F458"/>
    <mergeCell ref="H459:I459"/>
    <mergeCell ref="H460:I460"/>
    <mergeCell ref="H422:I422"/>
    <mergeCell ref="A419:C420"/>
    <mergeCell ref="D419:D420"/>
    <mergeCell ref="E419:F420"/>
    <mergeCell ref="H421:I421"/>
    <mergeCell ref="H384:I384"/>
    <mergeCell ref="A381:C382"/>
    <mergeCell ref="D381:D382"/>
    <mergeCell ref="E381:F382"/>
    <mergeCell ref="H383:I383"/>
    <mergeCell ref="H346:I346"/>
    <mergeCell ref="A343:C344"/>
    <mergeCell ref="D343:D344"/>
    <mergeCell ref="E343:F344"/>
    <mergeCell ref="H345:I345"/>
    <mergeCell ref="H308:I308"/>
    <mergeCell ref="A305:C306"/>
    <mergeCell ref="D305:D306"/>
    <mergeCell ref="E305:F306"/>
    <mergeCell ref="H307:I307"/>
    <mergeCell ref="H270:I270"/>
    <mergeCell ref="A267:C268"/>
    <mergeCell ref="D267:D268"/>
    <mergeCell ref="E267:F268"/>
    <mergeCell ref="H269:I269"/>
    <mergeCell ref="H232:I232"/>
    <mergeCell ref="A229:C230"/>
    <mergeCell ref="D229:D230"/>
    <mergeCell ref="E229:F230"/>
    <mergeCell ref="H231:I231"/>
    <mergeCell ref="H194:I194"/>
    <mergeCell ref="H196:I196"/>
    <mergeCell ref="A191:C192"/>
    <mergeCell ref="D191:D192"/>
    <mergeCell ref="E191:F192"/>
    <mergeCell ref="H193:I193"/>
    <mergeCell ref="A115:C116"/>
    <mergeCell ref="D115:D116"/>
    <mergeCell ref="E115:F116"/>
    <mergeCell ref="H117:I117"/>
    <mergeCell ref="H156:I156"/>
    <mergeCell ref="A153:C154"/>
    <mergeCell ref="D153:D154"/>
    <mergeCell ref="E153:F154"/>
    <mergeCell ref="H155:I155"/>
    <mergeCell ref="H42:I42"/>
    <mergeCell ref="H41:I41"/>
    <mergeCell ref="H80:I80"/>
    <mergeCell ref="H79:I79"/>
    <mergeCell ref="H118:I118"/>
    <mergeCell ref="A77:C78"/>
    <mergeCell ref="D77:D78"/>
    <mergeCell ref="E77:F78"/>
    <mergeCell ref="A39:C40"/>
    <mergeCell ref="D39:D40"/>
    <mergeCell ref="E39:F40"/>
    <mergeCell ref="H4:I4"/>
    <mergeCell ref="A1:C2"/>
    <mergeCell ref="D1:D2"/>
    <mergeCell ref="E1:F2"/>
    <mergeCell ref="H3:I3"/>
  </mergeCells>
  <phoneticPr fontId="33"/>
  <conditionalFormatting sqref="F5:F24">
    <cfRule type="cellIs" dxfId="22" priority="3" stopIfTrue="1" operator="equal">
      <formula>1</formula>
    </cfRule>
    <cfRule type="cellIs" priority="4" stopIfTrue="1" operator="equal">
      <formula>1</formula>
    </cfRule>
  </conditionalFormatting>
  <conditionalFormatting sqref="F5:F36">
    <cfRule type="expression" dxfId="21" priority="2" stopIfTrue="1">
      <formula>"$F26=$G26"</formula>
    </cfRule>
  </conditionalFormatting>
  <conditionalFormatting sqref="F6">
    <cfRule type="cellIs" dxfId="20" priority="1" stopIfTrue="1" operator="equal">
      <formula>1</formula>
    </cfRule>
  </conditionalFormatting>
  <conditionalFormatting sqref="F8 F10 F12 F14 F16 F18 F20 F22 F24:F28">
    <cfRule type="cellIs" dxfId="19" priority="5" stopIfTrue="1" operator="equal">
      <formula>1</formula>
    </cfRule>
  </conditionalFormatting>
  <conditionalFormatting sqref="F25:F28">
    <cfRule type="cellIs" priority="8" stopIfTrue="1" operator="equal">
      <formula>1</formula>
    </cfRule>
  </conditionalFormatting>
  <conditionalFormatting sqref="F26">
    <cfRule type="cellIs" dxfId="18" priority="13" stopIfTrue="1" operator="equal">
      <formula>1</formula>
    </cfRule>
  </conditionalFormatting>
  <conditionalFormatting sqref="F28">
    <cfRule type="cellIs" dxfId="17" priority="9" stopIfTrue="1" operator="equal">
      <formula>1</formula>
    </cfRule>
  </conditionalFormatting>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3" manualBreakCount="13">
    <brk id="38" max="8" man="1"/>
    <brk id="76" max="8" man="1"/>
    <brk id="114" max="8" man="1"/>
    <brk id="152" max="8" man="1"/>
    <brk id="190" max="8" man="1"/>
    <brk id="228" max="8" man="1"/>
    <brk id="266" max="8" man="1"/>
    <brk id="304" max="8" man="1"/>
    <brk id="342" max="8" man="1"/>
    <brk id="380" max="8" man="1"/>
    <brk id="418" max="8" man="1"/>
    <brk id="456" max="8" man="1"/>
    <brk id="494" max="8"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J342"/>
  <sheetViews>
    <sheetView showGridLines="0" view="pageBreakPreview" zoomScale="80" zoomScaleNormal="90" zoomScaleSheetLayoutView="80" workbookViewId="0">
      <selection activeCell="G19" sqref="G19"/>
    </sheetView>
  </sheetViews>
  <sheetFormatPr defaultRowHeight="13.5" customHeight="1"/>
  <cols>
    <col min="1" max="1" width="5.7265625" style="3" customWidth="1"/>
    <col min="2" max="2" width="29.6328125" style="142" customWidth="1"/>
    <col min="3" max="3" width="35.3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9" width="9" style="3"/>
    <col min="230" max="230" width="5.7265625" style="3" customWidth="1"/>
    <col min="231" max="231" width="29.6328125" style="3" customWidth="1"/>
    <col min="232" max="232" width="35.36328125" style="3" customWidth="1"/>
    <col min="233" max="233" width="10.26953125" style="3" customWidth="1"/>
    <col min="234" max="234" width="5.7265625" style="3" customWidth="1"/>
    <col min="235" max="235" width="13.6328125" style="3" customWidth="1"/>
    <col min="236" max="236" width="14.6328125" style="3" customWidth="1"/>
    <col min="237" max="237" width="5.08984375" style="3" customWidth="1"/>
    <col min="238" max="238" width="12.6328125" style="3" customWidth="1"/>
    <col min="239" max="239" width="1.6328125" style="3" customWidth="1"/>
    <col min="240" max="240" width="11.7265625" style="3" customWidth="1"/>
    <col min="241" max="241" width="13" style="3" customWidth="1"/>
    <col min="242" max="245" width="11.7265625" style="3" customWidth="1"/>
    <col min="246" max="246" width="10.453125" style="3" customWidth="1"/>
    <col min="247" max="247" width="0.90625" style="3" customWidth="1"/>
    <col min="248" max="248" width="5.6328125" style="3" customWidth="1"/>
    <col min="249" max="249" width="9" style="3" customWidth="1"/>
    <col min="250" max="250" width="5.6328125" style="3" customWidth="1"/>
    <col min="251" max="251" width="9" style="3" customWidth="1"/>
    <col min="252" max="252" width="5.6328125" style="3" customWidth="1"/>
    <col min="253" max="253" width="9" style="3" customWidth="1"/>
    <col min="254" max="254" width="5.6328125" style="3" customWidth="1"/>
    <col min="255" max="255" width="9" style="3" customWidth="1"/>
    <col min="256" max="256" width="5.6328125" style="3" customWidth="1"/>
    <col min="257" max="257" width="9" style="3" customWidth="1"/>
    <col min="258" max="258" width="8.90625" style="3" customWidth="1"/>
    <col min="259" max="259" width="0.90625" style="3" customWidth="1"/>
    <col min="260" max="260" width="4.453125" style="3" customWidth="1"/>
    <col min="261" max="261" width="8.90625" style="3" customWidth="1"/>
    <col min="262" max="262" width="11.08984375" style="3" customWidth="1"/>
    <col min="263" max="263" width="0.90625" style="3" customWidth="1"/>
    <col min="264" max="264" width="4.6328125" style="3" customWidth="1"/>
    <col min="265" max="265" width="22.6328125" style="3" customWidth="1"/>
    <col min="266" max="266" width="8.90625" style="3" customWidth="1"/>
    <col min="267" max="485" width="9" style="3"/>
    <col min="486" max="486" width="5.7265625" style="3" customWidth="1"/>
    <col min="487" max="487" width="29.6328125" style="3" customWidth="1"/>
    <col min="488" max="488" width="35.36328125" style="3" customWidth="1"/>
    <col min="489" max="489" width="10.26953125" style="3" customWidth="1"/>
    <col min="490" max="490" width="5.7265625" style="3" customWidth="1"/>
    <col min="491" max="491" width="13.6328125" style="3" customWidth="1"/>
    <col min="492" max="492" width="14.6328125" style="3" customWidth="1"/>
    <col min="493" max="493" width="5.08984375" style="3" customWidth="1"/>
    <col min="494" max="494" width="12.6328125" style="3" customWidth="1"/>
    <col min="495" max="495" width="1.6328125" style="3" customWidth="1"/>
    <col min="496" max="496" width="11.7265625" style="3" customWidth="1"/>
    <col min="497" max="497" width="13" style="3" customWidth="1"/>
    <col min="498" max="501" width="11.7265625" style="3" customWidth="1"/>
    <col min="502" max="502" width="10.453125" style="3" customWidth="1"/>
    <col min="503" max="503" width="0.90625" style="3" customWidth="1"/>
    <col min="504" max="504" width="5.6328125" style="3" customWidth="1"/>
    <col min="505" max="505" width="9" style="3" customWidth="1"/>
    <col min="506" max="506" width="5.6328125" style="3" customWidth="1"/>
    <col min="507" max="507" width="9" style="3" customWidth="1"/>
    <col min="508" max="508" width="5.6328125" style="3" customWidth="1"/>
    <col min="509" max="509" width="9" style="3" customWidth="1"/>
    <col min="510" max="510" width="5.6328125" style="3" customWidth="1"/>
    <col min="511" max="511" width="9" style="3" customWidth="1"/>
    <col min="512" max="512" width="5.6328125" style="3" customWidth="1"/>
    <col min="513" max="513" width="9" style="3" customWidth="1"/>
    <col min="514" max="514" width="8.90625" style="3" customWidth="1"/>
    <col min="515" max="515" width="0.90625" style="3" customWidth="1"/>
    <col min="516" max="516" width="4.453125" style="3" customWidth="1"/>
    <col min="517" max="517" width="8.90625" style="3" customWidth="1"/>
    <col min="518" max="518" width="11.08984375" style="3" customWidth="1"/>
    <col min="519" max="519" width="0.90625" style="3" customWidth="1"/>
    <col min="520" max="520" width="4.6328125" style="3" customWidth="1"/>
    <col min="521" max="521" width="22.6328125" style="3" customWidth="1"/>
    <col min="522" max="522" width="8.90625" style="3" customWidth="1"/>
    <col min="523" max="741" width="9" style="3"/>
    <col min="742" max="742" width="5.7265625" style="3" customWidth="1"/>
    <col min="743" max="743" width="29.6328125" style="3" customWidth="1"/>
    <col min="744" max="744" width="35.36328125" style="3" customWidth="1"/>
    <col min="745" max="745" width="10.26953125" style="3" customWidth="1"/>
    <col min="746" max="746" width="5.7265625" style="3" customWidth="1"/>
    <col min="747" max="747" width="13.6328125" style="3" customWidth="1"/>
    <col min="748" max="748" width="14.6328125" style="3" customWidth="1"/>
    <col min="749" max="749" width="5.08984375" style="3" customWidth="1"/>
    <col min="750" max="750" width="12.6328125" style="3" customWidth="1"/>
    <col min="751" max="751" width="1.6328125" style="3" customWidth="1"/>
    <col min="752" max="752" width="11.7265625" style="3" customWidth="1"/>
    <col min="753" max="753" width="13" style="3" customWidth="1"/>
    <col min="754" max="757" width="11.7265625" style="3" customWidth="1"/>
    <col min="758" max="758" width="10.453125" style="3" customWidth="1"/>
    <col min="759" max="759" width="0.90625" style="3" customWidth="1"/>
    <col min="760" max="760" width="5.6328125" style="3" customWidth="1"/>
    <col min="761" max="761" width="9" style="3" customWidth="1"/>
    <col min="762" max="762" width="5.6328125" style="3" customWidth="1"/>
    <col min="763" max="763" width="9" style="3" customWidth="1"/>
    <col min="764" max="764" width="5.6328125" style="3" customWidth="1"/>
    <col min="765" max="765" width="9" style="3" customWidth="1"/>
    <col min="766" max="766" width="5.6328125" style="3" customWidth="1"/>
    <col min="767" max="767" width="9" style="3" customWidth="1"/>
    <col min="768" max="768" width="5.6328125" style="3" customWidth="1"/>
    <col min="769" max="769" width="9" style="3" customWidth="1"/>
    <col min="770" max="770" width="8.90625" style="3" customWidth="1"/>
    <col min="771" max="771" width="0.90625" style="3" customWidth="1"/>
    <col min="772" max="772" width="4.453125" style="3" customWidth="1"/>
    <col min="773" max="773" width="8.90625" style="3" customWidth="1"/>
    <col min="774" max="774" width="11.08984375" style="3" customWidth="1"/>
    <col min="775" max="775" width="0.90625" style="3" customWidth="1"/>
    <col min="776" max="776" width="4.6328125" style="3" customWidth="1"/>
    <col min="777" max="777" width="22.6328125" style="3" customWidth="1"/>
    <col min="778" max="778" width="8.90625" style="3" customWidth="1"/>
    <col min="779" max="997" width="9" style="3"/>
    <col min="998" max="998" width="5.7265625" style="3" customWidth="1"/>
    <col min="999" max="999" width="29.6328125" style="3" customWidth="1"/>
    <col min="1000" max="1000" width="35.36328125" style="3" customWidth="1"/>
    <col min="1001" max="1001" width="10.26953125" style="3" customWidth="1"/>
    <col min="1002" max="1002" width="5.7265625" style="3" customWidth="1"/>
    <col min="1003" max="1003" width="13.6328125" style="3" customWidth="1"/>
    <col min="1004" max="1004" width="14.6328125" style="3" customWidth="1"/>
    <col min="1005" max="1005" width="5.08984375" style="3" customWidth="1"/>
    <col min="1006" max="1006" width="12.6328125" style="3" customWidth="1"/>
    <col min="1007" max="1007" width="1.6328125" style="3" customWidth="1"/>
    <col min="1008" max="1008" width="11.7265625" style="3" customWidth="1"/>
    <col min="1009" max="1009" width="13" style="3" customWidth="1"/>
    <col min="1010" max="1013" width="11.7265625" style="3" customWidth="1"/>
    <col min="1014" max="1014" width="10.453125" style="3" customWidth="1"/>
    <col min="1015" max="1015" width="0.90625" style="3" customWidth="1"/>
    <col min="1016" max="1016" width="5.6328125" style="3" customWidth="1"/>
    <col min="1017" max="1017" width="9" style="3" customWidth="1"/>
    <col min="1018" max="1018" width="5.6328125" style="3" customWidth="1"/>
    <col min="1019" max="1019" width="9" style="3" customWidth="1"/>
    <col min="1020" max="1020" width="5.6328125" style="3" customWidth="1"/>
    <col min="1021" max="1021" width="9" style="3" customWidth="1"/>
    <col min="1022" max="1022" width="5.6328125" style="3" customWidth="1"/>
    <col min="1023" max="1023" width="9" style="3" customWidth="1"/>
    <col min="1024" max="1024" width="5.6328125" style="3" customWidth="1"/>
    <col min="1025" max="1025" width="9" style="3" customWidth="1"/>
    <col min="1026" max="1026" width="8.90625" style="3" customWidth="1"/>
    <col min="1027" max="1027" width="0.90625" style="3" customWidth="1"/>
    <col min="1028" max="1028" width="4.453125" style="3" customWidth="1"/>
    <col min="1029" max="1029" width="8.90625" style="3" customWidth="1"/>
    <col min="1030" max="1030" width="11.08984375" style="3" customWidth="1"/>
    <col min="1031" max="1031" width="0.90625" style="3" customWidth="1"/>
    <col min="1032" max="1032" width="4.6328125" style="3" customWidth="1"/>
    <col min="1033" max="1033" width="22.6328125" style="3" customWidth="1"/>
    <col min="1034" max="1034" width="8.90625" style="3" customWidth="1"/>
    <col min="1035" max="1253" width="9" style="3"/>
    <col min="1254" max="1254" width="5.7265625" style="3" customWidth="1"/>
    <col min="1255" max="1255" width="29.6328125" style="3" customWidth="1"/>
    <col min="1256" max="1256" width="35.36328125" style="3" customWidth="1"/>
    <col min="1257" max="1257" width="10.26953125" style="3" customWidth="1"/>
    <col min="1258" max="1258" width="5.7265625" style="3" customWidth="1"/>
    <col min="1259" max="1259" width="13.6328125" style="3" customWidth="1"/>
    <col min="1260" max="1260" width="14.6328125" style="3" customWidth="1"/>
    <col min="1261" max="1261" width="5.08984375" style="3" customWidth="1"/>
    <col min="1262" max="1262" width="12.6328125" style="3" customWidth="1"/>
    <col min="1263" max="1263" width="1.6328125" style="3" customWidth="1"/>
    <col min="1264" max="1264" width="11.7265625" style="3" customWidth="1"/>
    <col min="1265" max="1265" width="13" style="3" customWidth="1"/>
    <col min="1266" max="1269" width="11.7265625" style="3" customWidth="1"/>
    <col min="1270" max="1270" width="10.453125" style="3" customWidth="1"/>
    <col min="1271" max="1271" width="0.90625" style="3" customWidth="1"/>
    <col min="1272" max="1272" width="5.6328125" style="3" customWidth="1"/>
    <col min="1273" max="1273" width="9" style="3" customWidth="1"/>
    <col min="1274" max="1274" width="5.6328125" style="3" customWidth="1"/>
    <col min="1275" max="1275" width="9" style="3" customWidth="1"/>
    <col min="1276" max="1276" width="5.6328125" style="3" customWidth="1"/>
    <col min="1277" max="1277" width="9" style="3" customWidth="1"/>
    <col min="1278" max="1278" width="5.6328125" style="3" customWidth="1"/>
    <col min="1279" max="1279" width="9" style="3" customWidth="1"/>
    <col min="1280" max="1280" width="5.6328125" style="3" customWidth="1"/>
    <col min="1281" max="1281" width="9" style="3" customWidth="1"/>
    <col min="1282" max="1282" width="8.90625" style="3" customWidth="1"/>
    <col min="1283" max="1283" width="0.90625" style="3" customWidth="1"/>
    <col min="1284" max="1284" width="4.453125" style="3" customWidth="1"/>
    <col min="1285" max="1285" width="8.90625" style="3" customWidth="1"/>
    <col min="1286" max="1286" width="11.08984375" style="3" customWidth="1"/>
    <col min="1287" max="1287" width="0.90625" style="3" customWidth="1"/>
    <col min="1288" max="1288" width="4.6328125" style="3" customWidth="1"/>
    <col min="1289" max="1289" width="22.6328125" style="3" customWidth="1"/>
    <col min="1290" max="1290" width="8.90625" style="3" customWidth="1"/>
    <col min="1291" max="1509" width="9" style="3"/>
    <col min="1510" max="1510" width="5.7265625" style="3" customWidth="1"/>
    <col min="1511" max="1511" width="29.6328125" style="3" customWidth="1"/>
    <col min="1512" max="1512" width="35.36328125" style="3" customWidth="1"/>
    <col min="1513" max="1513" width="10.26953125" style="3" customWidth="1"/>
    <col min="1514" max="1514" width="5.7265625" style="3" customWidth="1"/>
    <col min="1515" max="1515" width="13.6328125" style="3" customWidth="1"/>
    <col min="1516" max="1516" width="14.6328125" style="3" customWidth="1"/>
    <col min="1517" max="1517" width="5.08984375" style="3" customWidth="1"/>
    <col min="1518" max="1518" width="12.6328125" style="3" customWidth="1"/>
    <col min="1519" max="1519" width="1.6328125" style="3" customWidth="1"/>
    <col min="1520" max="1520" width="11.7265625" style="3" customWidth="1"/>
    <col min="1521" max="1521" width="13" style="3" customWidth="1"/>
    <col min="1522" max="1525" width="11.7265625" style="3" customWidth="1"/>
    <col min="1526" max="1526" width="10.453125" style="3" customWidth="1"/>
    <col min="1527" max="1527" width="0.90625" style="3" customWidth="1"/>
    <col min="1528" max="1528" width="5.6328125" style="3" customWidth="1"/>
    <col min="1529" max="1529" width="9" style="3" customWidth="1"/>
    <col min="1530" max="1530" width="5.6328125" style="3" customWidth="1"/>
    <col min="1531" max="1531" width="9" style="3" customWidth="1"/>
    <col min="1532" max="1532" width="5.6328125" style="3" customWidth="1"/>
    <col min="1533" max="1533" width="9" style="3" customWidth="1"/>
    <col min="1534" max="1534" width="5.6328125" style="3" customWidth="1"/>
    <col min="1535" max="1535" width="9" style="3" customWidth="1"/>
    <col min="1536" max="1536" width="5.6328125" style="3" customWidth="1"/>
    <col min="1537" max="1537" width="9" style="3" customWidth="1"/>
    <col min="1538" max="1538" width="8.90625" style="3" customWidth="1"/>
    <col min="1539" max="1539" width="0.90625" style="3" customWidth="1"/>
    <col min="1540" max="1540" width="4.453125" style="3" customWidth="1"/>
    <col min="1541" max="1541" width="8.90625" style="3" customWidth="1"/>
    <col min="1542" max="1542" width="11.08984375" style="3" customWidth="1"/>
    <col min="1543" max="1543" width="0.90625" style="3" customWidth="1"/>
    <col min="1544" max="1544" width="4.6328125" style="3" customWidth="1"/>
    <col min="1545" max="1545" width="22.6328125" style="3" customWidth="1"/>
    <col min="1546" max="1546" width="8.90625" style="3" customWidth="1"/>
    <col min="1547" max="1765" width="9" style="3"/>
    <col min="1766" max="1766" width="5.7265625" style="3" customWidth="1"/>
    <col min="1767" max="1767" width="29.6328125" style="3" customWidth="1"/>
    <col min="1768" max="1768" width="35.36328125" style="3" customWidth="1"/>
    <col min="1769" max="1769" width="10.26953125" style="3" customWidth="1"/>
    <col min="1770" max="1770" width="5.7265625" style="3" customWidth="1"/>
    <col min="1771" max="1771" width="13.6328125" style="3" customWidth="1"/>
    <col min="1772" max="1772" width="14.6328125" style="3" customWidth="1"/>
    <col min="1773" max="1773" width="5.08984375" style="3" customWidth="1"/>
    <col min="1774" max="1774" width="12.6328125" style="3" customWidth="1"/>
    <col min="1775" max="1775" width="1.6328125" style="3" customWidth="1"/>
    <col min="1776" max="1776" width="11.7265625" style="3" customWidth="1"/>
    <col min="1777" max="1777" width="13" style="3" customWidth="1"/>
    <col min="1778" max="1781" width="11.7265625" style="3" customWidth="1"/>
    <col min="1782" max="1782" width="10.453125" style="3" customWidth="1"/>
    <col min="1783" max="1783" width="0.90625" style="3" customWidth="1"/>
    <col min="1784" max="1784" width="5.6328125" style="3" customWidth="1"/>
    <col min="1785" max="1785" width="9" style="3" customWidth="1"/>
    <col min="1786" max="1786" width="5.6328125" style="3" customWidth="1"/>
    <col min="1787" max="1787" width="9" style="3" customWidth="1"/>
    <col min="1788" max="1788" width="5.6328125" style="3" customWidth="1"/>
    <col min="1789" max="1789" width="9" style="3" customWidth="1"/>
    <col min="1790" max="1790" width="5.6328125" style="3" customWidth="1"/>
    <col min="1791" max="1791" width="9" style="3" customWidth="1"/>
    <col min="1792" max="1792" width="5.6328125" style="3" customWidth="1"/>
    <col min="1793" max="1793" width="9" style="3" customWidth="1"/>
    <col min="1794" max="1794" width="8.90625" style="3" customWidth="1"/>
    <col min="1795" max="1795" width="0.90625" style="3" customWidth="1"/>
    <col min="1796" max="1796" width="4.453125" style="3" customWidth="1"/>
    <col min="1797" max="1797" width="8.90625" style="3" customWidth="1"/>
    <col min="1798" max="1798" width="11.08984375" style="3" customWidth="1"/>
    <col min="1799" max="1799" width="0.90625" style="3" customWidth="1"/>
    <col min="1800" max="1800" width="4.6328125" style="3" customWidth="1"/>
    <col min="1801" max="1801" width="22.6328125" style="3" customWidth="1"/>
    <col min="1802" max="1802" width="8.90625" style="3" customWidth="1"/>
    <col min="1803" max="2021" width="9" style="3"/>
    <col min="2022" max="2022" width="5.7265625" style="3" customWidth="1"/>
    <col min="2023" max="2023" width="29.6328125" style="3" customWidth="1"/>
    <col min="2024" max="2024" width="35.36328125" style="3" customWidth="1"/>
    <col min="2025" max="2025" width="10.26953125" style="3" customWidth="1"/>
    <col min="2026" max="2026" width="5.7265625" style="3" customWidth="1"/>
    <col min="2027" max="2027" width="13.6328125" style="3" customWidth="1"/>
    <col min="2028" max="2028" width="14.6328125" style="3" customWidth="1"/>
    <col min="2029" max="2029" width="5.08984375" style="3" customWidth="1"/>
    <col min="2030" max="2030" width="12.6328125" style="3" customWidth="1"/>
    <col min="2031" max="2031" width="1.6328125" style="3" customWidth="1"/>
    <col min="2032" max="2032" width="11.7265625" style="3" customWidth="1"/>
    <col min="2033" max="2033" width="13" style="3" customWidth="1"/>
    <col min="2034" max="2037" width="11.7265625" style="3" customWidth="1"/>
    <col min="2038" max="2038" width="10.453125" style="3" customWidth="1"/>
    <col min="2039" max="2039" width="0.90625" style="3" customWidth="1"/>
    <col min="2040" max="2040" width="5.6328125" style="3" customWidth="1"/>
    <col min="2041" max="2041" width="9" style="3" customWidth="1"/>
    <col min="2042" max="2042" width="5.6328125" style="3" customWidth="1"/>
    <col min="2043" max="2043" width="9" style="3" customWidth="1"/>
    <col min="2044" max="2044" width="5.6328125" style="3" customWidth="1"/>
    <col min="2045" max="2045" width="9" style="3" customWidth="1"/>
    <col min="2046" max="2046" width="5.6328125" style="3" customWidth="1"/>
    <col min="2047" max="2047" width="9" style="3" customWidth="1"/>
    <col min="2048" max="2048" width="5.6328125" style="3" customWidth="1"/>
    <col min="2049" max="2049" width="9" style="3" customWidth="1"/>
    <col min="2050" max="2050" width="8.90625" style="3" customWidth="1"/>
    <col min="2051" max="2051" width="0.90625" style="3" customWidth="1"/>
    <col min="2052" max="2052" width="4.453125" style="3" customWidth="1"/>
    <col min="2053" max="2053" width="8.90625" style="3" customWidth="1"/>
    <col min="2054" max="2054" width="11.08984375" style="3" customWidth="1"/>
    <col min="2055" max="2055" width="0.90625" style="3" customWidth="1"/>
    <col min="2056" max="2056" width="4.6328125" style="3" customWidth="1"/>
    <col min="2057" max="2057" width="22.6328125" style="3" customWidth="1"/>
    <col min="2058" max="2058" width="8.90625" style="3" customWidth="1"/>
    <col min="2059" max="2277" width="9" style="3"/>
    <col min="2278" max="2278" width="5.7265625" style="3" customWidth="1"/>
    <col min="2279" max="2279" width="29.6328125" style="3" customWidth="1"/>
    <col min="2280" max="2280" width="35.36328125" style="3" customWidth="1"/>
    <col min="2281" max="2281" width="10.26953125" style="3" customWidth="1"/>
    <col min="2282" max="2282" width="5.7265625" style="3" customWidth="1"/>
    <col min="2283" max="2283" width="13.6328125" style="3" customWidth="1"/>
    <col min="2284" max="2284" width="14.6328125" style="3" customWidth="1"/>
    <col min="2285" max="2285" width="5.08984375" style="3" customWidth="1"/>
    <col min="2286" max="2286" width="12.6328125" style="3" customWidth="1"/>
    <col min="2287" max="2287" width="1.6328125" style="3" customWidth="1"/>
    <col min="2288" max="2288" width="11.7265625" style="3" customWidth="1"/>
    <col min="2289" max="2289" width="13" style="3" customWidth="1"/>
    <col min="2290" max="2293" width="11.7265625" style="3" customWidth="1"/>
    <col min="2294" max="2294" width="10.453125" style="3" customWidth="1"/>
    <col min="2295" max="2295" width="0.90625" style="3" customWidth="1"/>
    <col min="2296" max="2296" width="5.6328125" style="3" customWidth="1"/>
    <col min="2297" max="2297" width="9" style="3" customWidth="1"/>
    <col min="2298" max="2298" width="5.6328125" style="3" customWidth="1"/>
    <col min="2299" max="2299" width="9" style="3" customWidth="1"/>
    <col min="2300" max="2300" width="5.6328125" style="3" customWidth="1"/>
    <col min="2301" max="2301" width="9" style="3" customWidth="1"/>
    <col min="2302" max="2302" width="5.6328125" style="3" customWidth="1"/>
    <col min="2303" max="2303" width="9" style="3" customWidth="1"/>
    <col min="2304" max="2304" width="5.6328125" style="3" customWidth="1"/>
    <col min="2305" max="2305" width="9" style="3" customWidth="1"/>
    <col min="2306" max="2306" width="8.90625" style="3" customWidth="1"/>
    <col min="2307" max="2307" width="0.90625" style="3" customWidth="1"/>
    <col min="2308" max="2308" width="4.453125" style="3" customWidth="1"/>
    <col min="2309" max="2309" width="8.90625" style="3" customWidth="1"/>
    <col min="2310" max="2310" width="11.08984375" style="3" customWidth="1"/>
    <col min="2311" max="2311" width="0.90625" style="3" customWidth="1"/>
    <col min="2312" max="2312" width="4.6328125" style="3" customWidth="1"/>
    <col min="2313" max="2313" width="22.6328125" style="3" customWidth="1"/>
    <col min="2314" max="2314" width="8.90625" style="3" customWidth="1"/>
    <col min="2315" max="2533" width="9" style="3"/>
    <col min="2534" max="2534" width="5.7265625" style="3" customWidth="1"/>
    <col min="2535" max="2535" width="29.6328125" style="3" customWidth="1"/>
    <col min="2536" max="2536" width="35.36328125" style="3" customWidth="1"/>
    <col min="2537" max="2537" width="10.26953125" style="3" customWidth="1"/>
    <col min="2538" max="2538" width="5.7265625" style="3" customWidth="1"/>
    <col min="2539" max="2539" width="13.6328125" style="3" customWidth="1"/>
    <col min="2540" max="2540" width="14.6328125" style="3" customWidth="1"/>
    <col min="2541" max="2541" width="5.08984375" style="3" customWidth="1"/>
    <col min="2542" max="2542" width="12.6328125" style="3" customWidth="1"/>
    <col min="2543" max="2543" width="1.6328125" style="3" customWidth="1"/>
    <col min="2544" max="2544" width="11.7265625" style="3" customWidth="1"/>
    <col min="2545" max="2545" width="13" style="3" customWidth="1"/>
    <col min="2546" max="2549" width="11.7265625" style="3" customWidth="1"/>
    <col min="2550" max="2550" width="10.453125" style="3" customWidth="1"/>
    <col min="2551" max="2551" width="0.90625" style="3" customWidth="1"/>
    <col min="2552" max="2552" width="5.6328125" style="3" customWidth="1"/>
    <col min="2553" max="2553" width="9" style="3" customWidth="1"/>
    <col min="2554" max="2554" width="5.6328125" style="3" customWidth="1"/>
    <col min="2555" max="2555" width="9" style="3" customWidth="1"/>
    <col min="2556" max="2556" width="5.6328125" style="3" customWidth="1"/>
    <col min="2557" max="2557" width="9" style="3" customWidth="1"/>
    <col min="2558" max="2558" width="5.6328125" style="3" customWidth="1"/>
    <col min="2559" max="2559" width="9" style="3" customWidth="1"/>
    <col min="2560" max="2560" width="5.6328125" style="3" customWidth="1"/>
    <col min="2561" max="2561" width="9" style="3" customWidth="1"/>
    <col min="2562" max="2562" width="8.90625" style="3" customWidth="1"/>
    <col min="2563" max="2563" width="0.90625" style="3" customWidth="1"/>
    <col min="2564" max="2564" width="4.453125" style="3" customWidth="1"/>
    <col min="2565" max="2565" width="8.90625" style="3" customWidth="1"/>
    <col min="2566" max="2566" width="11.08984375" style="3" customWidth="1"/>
    <col min="2567" max="2567" width="0.90625" style="3" customWidth="1"/>
    <col min="2568" max="2568" width="4.6328125" style="3" customWidth="1"/>
    <col min="2569" max="2569" width="22.6328125" style="3" customWidth="1"/>
    <col min="2570" max="2570" width="8.90625" style="3" customWidth="1"/>
    <col min="2571" max="2789" width="9" style="3"/>
    <col min="2790" max="2790" width="5.7265625" style="3" customWidth="1"/>
    <col min="2791" max="2791" width="29.6328125" style="3" customWidth="1"/>
    <col min="2792" max="2792" width="35.36328125" style="3" customWidth="1"/>
    <col min="2793" max="2793" width="10.26953125" style="3" customWidth="1"/>
    <col min="2794" max="2794" width="5.7265625" style="3" customWidth="1"/>
    <col min="2795" max="2795" width="13.6328125" style="3" customWidth="1"/>
    <col min="2796" max="2796" width="14.6328125" style="3" customWidth="1"/>
    <col min="2797" max="2797" width="5.08984375" style="3" customWidth="1"/>
    <col min="2798" max="2798" width="12.6328125" style="3" customWidth="1"/>
    <col min="2799" max="2799" width="1.6328125" style="3" customWidth="1"/>
    <col min="2800" max="2800" width="11.7265625" style="3" customWidth="1"/>
    <col min="2801" max="2801" width="13" style="3" customWidth="1"/>
    <col min="2802" max="2805" width="11.7265625" style="3" customWidth="1"/>
    <col min="2806" max="2806" width="10.453125" style="3" customWidth="1"/>
    <col min="2807" max="2807" width="0.90625" style="3" customWidth="1"/>
    <col min="2808" max="2808" width="5.6328125" style="3" customWidth="1"/>
    <col min="2809" max="2809" width="9" style="3" customWidth="1"/>
    <col min="2810" max="2810" width="5.6328125" style="3" customWidth="1"/>
    <col min="2811" max="2811" width="9" style="3" customWidth="1"/>
    <col min="2812" max="2812" width="5.6328125" style="3" customWidth="1"/>
    <col min="2813" max="2813" width="9" style="3" customWidth="1"/>
    <col min="2814" max="2814" width="5.6328125" style="3" customWidth="1"/>
    <col min="2815" max="2815" width="9" style="3" customWidth="1"/>
    <col min="2816" max="2816" width="5.6328125" style="3" customWidth="1"/>
    <col min="2817" max="2817" width="9" style="3" customWidth="1"/>
    <col min="2818" max="2818" width="8.90625" style="3" customWidth="1"/>
    <col min="2819" max="2819" width="0.90625" style="3" customWidth="1"/>
    <col min="2820" max="2820" width="4.453125" style="3" customWidth="1"/>
    <col min="2821" max="2821" width="8.90625" style="3" customWidth="1"/>
    <col min="2822" max="2822" width="11.08984375" style="3" customWidth="1"/>
    <col min="2823" max="2823" width="0.90625" style="3" customWidth="1"/>
    <col min="2824" max="2824" width="4.6328125" style="3" customWidth="1"/>
    <col min="2825" max="2825" width="22.6328125" style="3" customWidth="1"/>
    <col min="2826" max="2826" width="8.90625" style="3" customWidth="1"/>
    <col min="2827" max="3045" width="9" style="3"/>
    <col min="3046" max="3046" width="5.7265625" style="3" customWidth="1"/>
    <col min="3047" max="3047" width="29.6328125" style="3" customWidth="1"/>
    <col min="3048" max="3048" width="35.36328125" style="3" customWidth="1"/>
    <col min="3049" max="3049" width="10.26953125" style="3" customWidth="1"/>
    <col min="3050" max="3050" width="5.7265625" style="3" customWidth="1"/>
    <col min="3051" max="3051" width="13.6328125" style="3" customWidth="1"/>
    <col min="3052" max="3052" width="14.6328125" style="3" customWidth="1"/>
    <col min="3053" max="3053" width="5.08984375" style="3" customWidth="1"/>
    <col min="3054" max="3054" width="12.6328125" style="3" customWidth="1"/>
    <col min="3055" max="3055" width="1.6328125" style="3" customWidth="1"/>
    <col min="3056" max="3056" width="11.7265625" style="3" customWidth="1"/>
    <col min="3057" max="3057" width="13" style="3" customWidth="1"/>
    <col min="3058" max="3061" width="11.7265625" style="3" customWidth="1"/>
    <col min="3062" max="3062" width="10.453125" style="3" customWidth="1"/>
    <col min="3063" max="3063" width="0.90625" style="3" customWidth="1"/>
    <col min="3064" max="3064" width="5.6328125" style="3" customWidth="1"/>
    <col min="3065" max="3065" width="9" style="3" customWidth="1"/>
    <col min="3066" max="3066" width="5.6328125" style="3" customWidth="1"/>
    <col min="3067" max="3067" width="9" style="3" customWidth="1"/>
    <col min="3068" max="3068" width="5.6328125" style="3" customWidth="1"/>
    <col min="3069" max="3069" width="9" style="3" customWidth="1"/>
    <col min="3070" max="3070" width="5.6328125" style="3" customWidth="1"/>
    <col min="3071" max="3071" width="9" style="3" customWidth="1"/>
    <col min="3072" max="3072" width="5.6328125" style="3" customWidth="1"/>
    <col min="3073" max="3073" width="9" style="3" customWidth="1"/>
    <col min="3074" max="3074" width="8.90625" style="3" customWidth="1"/>
    <col min="3075" max="3075" width="0.90625" style="3" customWidth="1"/>
    <col min="3076" max="3076" width="4.453125" style="3" customWidth="1"/>
    <col min="3077" max="3077" width="8.90625" style="3" customWidth="1"/>
    <col min="3078" max="3078" width="11.08984375" style="3" customWidth="1"/>
    <col min="3079" max="3079" width="0.90625" style="3" customWidth="1"/>
    <col min="3080" max="3080" width="4.6328125" style="3" customWidth="1"/>
    <col min="3081" max="3081" width="22.6328125" style="3" customWidth="1"/>
    <col min="3082" max="3082" width="8.90625" style="3" customWidth="1"/>
    <col min="3083" max="3301" width="9" style="3"/>
    <col min="3302" max="3302" width="5.7265625" style="3" customWidth="1"/>
    <col min="3303" max="3303" width="29.6328125" style="3" customWidth="1"/>
    <col min="3304" max="3304" width="35.36328125" style="3" customWidth="1"/>
    <col min="3305" max="3305" width="10.26953125" style="3" customWidth="1"/>
    <col min="3306" max="3306" width="5.7265625" style="3" customWidth="1"/>
    <col min="3307" max="3307" width="13.6328125" style="3" customWidth="1"/>
    <col min="3308" max="3308" width="14.6328125" style="3" customWidth="1"/>
    <col min="3309" max="3309" width="5.08984375" style="3" customWidth="1"/>
    <col min="3310" max="3310" width="12.6328125" style="3" customWidth="1"/>
    <col min="3311" max="3311" width="1.6328125" style="3" customWidth="1"/>
    <col min="3312" max="3312" width="11.7265625" style="3" customWidth="1"/>
    <col min="3313" max="3313" width="13" style="3" customWidth="1"/>
    <col min="3314" max="3317" width="11.7265625" style="3" customWidth="1"/>
    <col min="3318" max="3318" width="10.453125" style="3" customWidth="1"/>
    <col min="3319" max="3319" width="0.90625" style="3" customWidth="1"/>
    <col min="3320" max="3320" width="5.6328125" style="3" customWidth="1"/>
    <col min="3321" max="3321" width="9" style="3" customWidth="1"/>
    <col min="3322" max="3322" width="5.6328125" style="3" customWidth="1"/>
    <col min="3323" max="3323" width="9" style="3" customWidth="1"/>
    <col min="3324" max="3324" width="5.6328125" style="3" customWidth="1"/>
    <col min="3325" max="3325" width="9" style="3" customWidth="1"/>
    <col min="3326" max="3326" width="5.6328125" style="3" customWidth="1"/>
    <col min="3327" max="3327" width="9" style="3" customWidth="1"/>
    <col min="3328" max="3328" width="5.6328125" style="3" customWidth="1"/>
    <col min="3329" max="3329" width="9" style="3" customWidth="1"/>
    <col min="3330" max="3330" width="8.90625" style="3" customWidth="1"/>
    <col min="3331" max="3331" width="0.90625" style="3" customWidth="1"/>
    <col min="3332" max="3332" width="4.453125" style="3" customWidth="1"/>
    <col min="3333" max="3333" width="8.90625" style="3" customWidth="1"/>
    <col min="3334" max="3334" width="11.08984375" style="3" customWidth="1"/>
    <col min="3335" max="3335" width="0.90625" style="3" customWidth="1"/>
    <col min="3336" max="3336" width="4.6328125" style="3" customWidth="1"/>
    <col min="3337" max="3337" width="22.6328125" style="3" customWidth="1"/>
    <col min="3338" max="3338" width="8.90625" style="3" customWidth="1"/>
    <col min="3339" max="3557" width="9" style="3"/>
    <col min="3558" max="3558" width="5.7265625" style="3" customWidth="1"/>
    <col min="3559" max="3559" width="29.6328125" style="3" customWidth="1"/>
    <col min="3560" max="3560" width="35.36328125" style="3" customWidth="1"/>
    <col min="3561" max="3561" width="10.26953125" style="3" customWidth="1"/>
    <col min="3562" max="3562" width="5.7265625" style="3" customWidth="1"/>
    <col min="3563" max="3563" width="13.6328125" style="3" customWidth="1"/>
    <col min="3564" max="3564" width="14.6328125" style="3" customWidth="1"/>
    <col min="3565" max="3565" width="5.08984375" style="3" customWidth="1"/>
    <col min="3566" max="3566" width="12.6328125" style="3" customWidth="1"/>
    <col min="3567" max="3567" width="1.6328125" style="3" customWidth="1"/>
    <col min="3568" max="3568" width="11.7265625" style="3" customWidth="1"/>
    <col min="3569" max="3569" width="13" style="3" customWidth="1"/>
    <col min="3570" max="3573" width="11.7265625" style="3" customWidth="1"/>
    <col min="3574" max="3574" width="10.453125" style="3" customWidth="1"/>
    <col min="3575" max="3575" width="0.90625" style="3" customWidth="1"/>
    <col min="3576" max="3576" width="5.6328125" style="3" customWidth="1"/>
    <col min="3577" max="3577" width="9" style="3" customWidth="1"/>
    <col min="3578" max="3578" width="5.6328125" style="3" customWidth="1"/>
    <col min="3579" max="3579" width="9" style="3" customWidth="1"/>
    <col min="3580" max="3580" width="5.6328125" style="3" customWidth="1"/>
    <col min="3581" max="3581" width="9" style="3" customWidth="1"/>
    <col min="3582" max="3582" width="5.6328125" style="3" customWidth="1"/>
    <col min="3583" max="3583" width="9" style="3" customWidth="1"/>
    <col min="3584" max="3584" width="5.6328125" style="3" customWidth="1"/>
    <col min="3585" max="3585" width="9" style="3" customWidth="1"/>
    <col min="3586" max="3586" width="8.90625" style="3" customWidth="1"/>
    <col min="3587" max="3587" width="0.90625" style="3" customWidth="1"/>
    <col min="3588" max="3588" width="4.453125" style="3" customWidth="1"/>
    <col min="3589" max="3589" width="8.90625" style="3" customWidth="1"/>
    <col min="3590" max="3590" width="11.08984375" style="3" customWidth="1"/>
    <col min="3591" max="3591" width="0.90625" style="3" customWidth="1"/>
    <col min="3592" max="3592" width="4.6328125" style="3" customWidth="1"/>
    <col min="3593" max="3593" width="22.6328125" style="3" customWidth="1"/>
    <col min="3594" max="3594" width="8.90625" style="3" customWidth="1"/>
    <col min="3595" max="3813" width="9" style="3"/>
    <col min="3814" max="3814" width="5.7265625" style="3" customWidth="1"/>
    <col min="3815" max="3815" width="29.6328125" style="3" customWidth="1"/>
    <col min="3816" max="3816" width="35.36328125" style="3" customWidth="1"/>
    <col min="3817" max="3817" width="10.26953125" style="3" customWidth="1"/>
    <col min="3818" max="3818" width="5.7265625" style="3" customWidth="1"/>
    <col min="3819" max="3819" width="13.6328125" style="3" customWidth="1"/>
    <col min="3820" max="3820" width="14.6328125" style="3" customWidth="1"/>
    <col min="3821" max="3821" width="5.08984375" style="3" customWidth="1"/>
    <col min="3822" max="3822" width="12.6328125" style="3" customWidth="1"/>
    <col min="3823" max="3823" width="1.6328125" style="3" customWidth="1"/>
    <col min="3824" max="3824" width="11.7265625" style="3" customWidth="1"/>
    <col min="3825" max="3825" width="13" style="3" customWidth="1"/>
    <col min="3826" max="3829" width="11.7265625" style="3" customWidth="1"/>
    <col min="3830" max="3830" width="10.453125" style="3" customWidth="1"/>
    <col min="3831" max="3831" width="0.90625" style="3" customWidth="1"/>
    <col min="3832" max="3832" width="5.6328125" style="3" customWidth="1"/>
    <col min="3833" max="3833" width="9" style="3" customWidth="1"/>
    <col min="3834" max="3834" width="5.6328125" style="3" customWidth="1"/>
    <col min="3835" max="3835" width="9" style="3" customWidth="1"/>
    <col min="3836" max="3836" width="5.6328125" style="3" customWidth="1"/>
    <col min="3837" max="3837" width="9" style="3" customWidth="1"/>
    <col min="3838" max="3838" width="5.6328125" style="3" customWidth="1"/>
    <col min="3839" max="3839" width="9" style="3" customWidth="1"/>
    <col min="3840" max="3840" width="5.6328125" style="3" customWidth="1"/>
    <col min="3841" max="3841" width="9" style="3" customWidth="1"/>
    <col min="3842" max="3842" width="8.90625" style="3" customWidth="1"/>
    <col min="3843" max="3843" width="0.90625" style="3" customWidth="1"/>
    <col min="3844" max="3844" width="4.453125" style="3" customWidth="1"/>
    <col min="3845" max="3845" width="8.90625" style="3" customWidth="1"/>
    <col min="3846" max="3846" width="11.08984375" style="3" customWidth="1"/>
    <col min="3847" max="3847" width="0.90625" style="3" customWidth="1"/>
    <col min="3848" max="3848" width="4.6328125" style="3" customWidth="1"/>
    <col min="3849" max="3849" width="22.6328125" style="3" customWidth="1"/>
    <col min="3850" max="3850" width="8.90625" style="3" customWidth="1"/>
    <col min="3851" max="4069" width="9" style="3"/>
    <col min="4070" max="4070" width="5.7265625" style="3" customWidth="1"/>
    <col min="4071" max="4071" width="29.6328125" style="3" customWidth="1"/>
    <col min="4072" max="4072" width="35.36328125" style="3" customWidth="1"/>
    <col min="4073" max="4073" width="10.26953125" style="3" customWidth="1"/>
    <col min="4074" max="4074" width="5.7265625" style="3" customWidth="1"/>
    <col min="4075" max="4075" width="13.6328125" style="3" customWidth="1"/>
    <col min="4076" max="4076" width="14.6328125" style="3" customWidth="1"/>
    <col min="4077" max="4077" width="5.08984375" style="3" customWidth="1"/>
    <col min="4078" max="4078" width="12.6328125" style="3" customWidth="1"/>
    <col min="4079" max="4079" width="1.6328125" style="3" customWidth="1"/>
    <col min="4080" max="4080" width="11.7265625" style="3" customWidth="1"/>
    <col min="4081" max="4081" width="13" style="3" customWidth="1"/>
    <col min="4082" max="4085" width="11.7265625" style="3" customWidth="1"/>
    <col min="4086" max="4086" width="10.453125" style="3" customWidth="1"/>
    <col min="4087" max="4087" width="0.90625" style="3" customWidth="1"/>
    <col min="4088" max="4088" width="5.6328125" style="3" customWidth="1"/>
    <col min="4089" max="4089" width="9" style="3" customWidth="1"/>
    <col min="4090" max="4090" width="5.6328125" style="3" customWidth="1"/>
    <col min="4091" max="4091" width="9" style="3" customWidth="1"/>
    <col min="4092" max="4092" width="5.6328125" style="3" customWidth="1"/>
    <col min="4093" max="4093" width="9" style="3" customWidth="1"/>
    <col min="4094" max="4094" width="5.6328125" style="3" customWidth="1"/>
    <col min="4095" max="4095" width="9" style="3" customWidth="1"/>
    <col min="4096" max="4096" width="5.6328125" style="3" customWidth="1"/>
    <col min="4097" max="4097" width="9" style="3" customWidth="1"/>
    <col min="4098" max="4098" width="8.90625" style="3" customWidth="1"/>
    <col min="4099" max="4099" width="0.90625" style="3" customWidth="1"/>
    <col min="4100" max="4100" width="4.453125" style="3" customWidth="1"/>
    <col min="4101" max="4101" width="8.90625" style="3" customWidth="1"/>
    <col min="4102" max="4102" width="11.08984375" style="3" customWidth="1"/>
    <col min="4103" max="4103" width="0.90625" style="3" customWidth="1"/>
    <col min="4104" max="4104" width="4.6328125" style="3" customWidth="1"/>
    <col min="4105" max="4105" width="22.6328125" style="3" customWidth="1"/>
    <col min="4106" max="4106" width="8.90625" style="3" customWidth="1"/>
    <col min="4107" max="4325" width="9" style="3"/>
    <col min="4326" max="4326" width="5.7265625" style="3" customWidth="1"/>
    <col min="4327" max="4327" width="29.6328125" style="3" customWidth="1"/>
    <col min="4328" max="4328" width="35.36328125" style="3" customWidth="1"/>
    <col min="4329" max="4329" width="10.26953125" style="3" customWidth="1"/>
    <col min="4330" max="4330" width="5.7265625" style="3" customWidth="1"/>
    <col min="4331" max="4331" width="13.6328125" style="3" customWidth="1"/>
    <col min="4332" max="4332" width="14.6328125" style="3" customWidth="1"/>
    <col min="4333" max="4333" width="5.08984375" style="3" customWidth="1"/>
    <col min="4334" max="4334" width="12.6328125" style="3" customWidth="1"/>
    <col min="4335" max="4335" width="1.6328125" style="3" customWidth="1"/>
    <col min="4336" max="4336" width="11.7265625" style="3" customWidth="1"/>
    <col min="4337" max="4337" width="13" style="3" customWidth="1"/>
    <col min="4338" max="4341" width="11.7265625" style="3" customWidth="1"/>
    <col min="4342" max="4342" width="10.453125" style="3" customWidth="1"/>
    <col min="4343" max="4343" width="0.90625" style="3" customWidth="1"/>
    <col min="4344" max="4344" width="5.6328125" style="3" customWidth="1"/>
    <col min="4345" max="4345" width="9" style="3" customWidth="1"/>
    <col min="4346" max="4346" width="5.6328125" style="3" customWidth="1"/>
    <col min="4347" max="4347" width="9" style="3" customWidth="1"/>
    <col min="4348" max="4348" width="5.6328125" style="3" customWidth="1"/>
    <col min="4349" max="4349" width="9" style="3" customWidth="1"/>
    <col min="4350" max="4350" width="5.6328125" style="3" customWidth="1"/>
    <col min="4351" max="4351" width="9" style="3" customWidth="1"/>
    <col min="4352" max="4352" width="5.6328125" style="3" customWidth="1"/>
    <col min="4353" max="4353" width="9" style="3" customWidth="1"/>
    <col min="4354" max="4354" width="8.90625" style="3" customWidth="1"/>
    <col min="4355" max="4355" width="0.90625" style="3" customWidth="1"/>
    <col min="4356" max="4356" width="4.453125" style="3" customWidth="1"/>
    <col min="4357" max="4357" width="8.90625" style="3" customWidth="1"/>
    <col min="4358" max="4358" width="11.08984375" style="3" customWidth="1"/>
    <col min="4359" max="4359" width="0.90625" style="3" customWidth="1"/>
    <col min="4360" max="4360" width="4.6328125" style="3" customWidth="1"/>
    <col min="4361" max="4361" width="22.6328125" style="3" customWidth="1"/>
    <col min="4362" max="4362" width="8.90625" style="3" customWidth="1"/>
    <col min="4363" max="4581" width="9" style="3"/>
    <col min="4582" max="4582" width="5.7265625" style="3" customWidth="1"/>
    <col min="4583" max="4583" width="29.6328125" style="3" customWidth="1"/>
    <col min="4584" max="4584" width="35.36328125" style="3" customWidth="1"/>
    <col min="4585" max="4585" width="10.26953125" style="3" customWidth="1"/>
    <col min="4586" max="4586" width="5.7265625" style="3" customWidth="1"/>
    <col min="4587" max="4587" width="13.6328125" style="3" customWidth="1"/>
    <col min="4588" max="4588" width="14.6328125" style="3" customWidth="1"/>
    <col min="4589" max="4589" width="5.08984375" style="3" customWidth="1"/>
    <col min="4590" max="4590" width="12.6328125" style="3" customWidth="1"/>
    <col min="4591" max="4591" width="1.6328125" style="3" customWidth="1"/>
    <col min="4592" max="4592" width="11.7265625" style="3" customWidth="1"/>
    <col min="4593" max="4593" width="13" style="3" customWidth="1"/>
    <col min="4594" max="4597" width="11.7265625" style="3" customWidth="1"/>
    <col min="4598" max="4598" width="10.453125" style="3" customWidth="1"/>
    <col min="4599" max="4599" width="0.90625" style="3" customWidth="1"/>
    <col min="4600" max="4600" width="5.6328125" style="3" customWidth="1"/>
    <col min="4601" max="4601" width="9" style="3" customWidth="1"/>
    <col min="4602" max="4602" width="5.6328125" style="3" customWidth="1"/>
    <col min="4603" max="4603" width="9" style="3" customWidth="1"/>
    <col min="4604" max="4604" width="5.6328125" style="3" customWidth="1"/>
    <col min="4605" max="4605" width="9" style="3" customWidth="1"/>
    <col min="4606" max="4606" width="5.6328125" style="3" customWidth="1"/>
    <col min="4607" max="4607" width="9" style="3" customWidth="1"/>
    <col min="4608" max="4608" width="5.6328125" style="3" customWidth="1"/>
    <col min="4609" max="4609" width="9" style="3" customWidth="1"/>
    <col min="4610" max="4610" width="8.90625" style="3" customWidth="1"/>
    <col min="4611" max="4611" width="0.90625" style="3" customWidth="1"/>
    <col min="4612" max="4612" width="4.453125" style="3" customWidth="1"/>
    <col min="4613" max="4613" width="8.90625" style="3" customWidth="1"/>
    <col min="4614" max="4614" width="11.08984375" style="3" customWidth="1"/>
    <col min="4615" max="4615" width="0.90625" style="3" customWidth="1"/>
    <col min="4616" max="4616" width="4.6328125" style="3" customWidth="1"/>
    <col min="4617" max="4617" width="22.6328125" style="3" customWidth="1"/>
    <col min="4618" max="4618" width="8.90625" style="3" customWidth="1"/>
    <col min="4619" max="4837" width="9" style="3"/>
    <col min="4838" max="4838" width="5.7265625" style="3" customWidth="1"/>
    <col min="4839" max="4839" width="29.6328125" style="3" customWidth="1"/>
    <col min="4840" max="4840" width="35.36328125" style="3" customWidth="1"/>
    <col min="4841" max="4841" width="10.26953125" style="3" customWidth="1"/>
    <col min="4842" max="4842" width="5.7265625" style="3" customWidth="1"/>
    <col min="4843" max="4843" width="13.6328125" style="3" customWidth="1"/>
    <col min="4844" max="4844" width="14.6328125" style="3" customWidth="1"/>
    <col min="4845" max="4845" width="5.08984375" style="3" customWidth="1"/>
    <col min="4846" max="4846" width="12.6328125" style="3" customWidth="1"/>
    <col min="4847" max="4847" width="1.6328125" style="3" customWidth="1"/>
    <col min="4848" max="4848" width="11.7265625" style="3" customWidth="1"/>
    <col min="4849" max="4849" width="13" style="3" customWidth="1"/>
    <col min="4850" max="4853" width="11.7265625" style="3" customWidth="1"/>
    <col min="4854" max="4854" width="10.453125" style="3" customWidth="1"/>
    <col min="4855" max="4855" width="0.90625" style="3" customWidth="1"/>
    <col min="4856" max="4856" width="5.6328125" style="3" customWidth="1"/>
    <col min="4857" max="4857" width="9" style="3" customWidth="1"/>
    <col min="4858" max="4858" width="5.6328125" style="3" customWidth="1"/>
    <col min="4859" max="4859" width="9" style="3" customWidth="1"/>
    <col min="4860" max="4860" width="5.6328125" style="3" customWidth="1"/>
    <col min="4861" max="4861" width="9" style="3" customWidth="1"/>
    <col min="4862" max="4862" width="5.6328125" style="3" customWidth="1"/>
    <col min="4863" max="4863" width="9" style="3" customWidth="1"/>
    <col min="4864" max="4864" width="5.6328125" style="3" customWidth="1"/>
    <col min="4865" max="4865" width="9" style="3" customWidth="1"/>
    <col min="4866" max="4866" width="8.90625" style="3" customWidth="1"/>
    <col min="4867" max="4867" width="0.90625" style="3" customWidth="1"/>
    <col min="4868" max="4868" width="4.453125" style="3" customWidth="1"/>
    <col min="4869" max="4869" width="8.90625" style="3" customWidth="1"/>
    <col min="4870" max="4870" width="11.08984375" style="3" customWidth="1"/>
    <col min="4871" max="4871" width="0.90625" style="3" customWidth="1"/>
    <col min="4872" max="4872" width="4.6328125" style="3" customWidth="1"/>
    <col min="4873" max="4873" width="22.6328125" style="3" customWidth="1"/>
    <col min="4874" max="4874" width="8.90625" style="3" customWidth="1"/>
    <col min="4875" max="5093" width="9" style="3"/>
    <col min="5094" max="5094" width="5.7265625" style="3" customWidth="1"/>
    <col min="5095" max="5095" width="29.6328125" style="3" customWidth="1"/>
    <col min="5096" max="5096" width="35.36328125" style="3" customWidth="1"/>
    <col min="5097" max="5097" width="10.26953125" style="3" customWidth="1"/>
    <col min="5098" max="5098" width="5.7265625" style="3" customWidth="1"/>
    <col min="5099" max="5099" width="13.6328125" style="3" customWidth="1"/>
    <col min="5100" max="5100" width="14.6328125" style="3" customWidth="1"/>
    <col min="5101" max="5101" width="5.08984375" style="3" customWidth="1"/>
    <col min="5102" max="5102" width="12.6328125" style="3" customWidth="1"/>
    <col min="5103" max="5103" width="1.6328125" style="3" customWidth="1"/>
    <col min="5104" max="5104" width="11.7265625" style="3" customWidth="1"/>
    <col min="5105" max="5105" width="13" style="3" customWidth="1"/>
    <col min="5106" max="5109" width="11.7265625" style="3" customWidth="1"/>
    <col min="5110" max="5110" width="10.453125" style="3" customWidth="1"/>
    <col min="5111" max="5111" width="0.90625" style="3" customWidth="1"/>
    <col min="5112" max="5112" width="5.6328125" style="3" customWidth="1"/>
    <col min="5113" max="5113" width="9" style="3" customWidth="1"/>
    <col min="5114" max="5114" width="5.6328125" style="3" customWidth="1"/>
    <col min="5115" max="5115" width="9" style="3" customWidth="1"/>
    <col min="5116" max="5116" width="5.6328125" style="3" customWidth="1"/>
    <col min="5117" max="5117" width="9" style="3" customWidth="1"/>
    <col min="5118" max="5118" width="5.6328125" style="3" customWidth="1"/>
    <col min="5119" max="5119" width="9" style="3" customWidth="1"/>
    <col min="5120" max="5120" width="5.6328125" style="3" customWidth="1"/>
    <col min="5121" max="5121" width="9" style="3" customWidth="1"/>
    <col min="5122" max="5122" width="8.90625" style="3" customWidth="1"/>
    <col min="5123" max="5123" width="0.90625" style="3" customWidth="1"/>
    <col min="5124" max="5124" width="4.453125" style="3" customWidth="1"/>
    <col min="5125" max="5125" width="8.90625" style="3" customWidth="1"/>
    <col min="5126" max="5126" width="11.08984375" style="3" customWidth="1"/>
    <col min="5127" max="5127" width="0.90625" style="3" customWidth="1"/>
    <col min="5128" max="5128" width="4.6328125" style="3" customWidth="1"/>
    <col min="5129" max="5129" width="22.6328125" style="3" customWidth="1"/>
    <col min="5130" max="5130" width="8.90625" style="3" customWidth="1"/>
    <col min="5131" max="5349" width="9" style="3"/>
    <col min="5350" max="5350" width="5.7265625" style="3" customWidth="1"/>
    <col min="5351" max="5351" width="29.6328125" style="3" customWidth="1"/>
    <col min="5352" max="5352" width="35.36328125" style="3" customWidth="1"/>
    <col min="5353" max="5353" width="10.26953125" style="3" customWidth="1"/>
    <col min="5354" max="5354" width="5.7265625" style="3" customWidth="1"/>
    <col min="5355" max="5355" width="13.6328125" style="3" customWidth="1"/>
    <col min="5356" max="5356" width="14.6328125" style="3" customWidth="1"/>
    <col min="5357" max="5357" width="5.08984375" style="3" customWidth="1"/>
    <col min="5358" max="5358" width="12.6328125" style="3" customWidth="1"/>
    <col min="5359" max="5359" width="1.6328125" style="3" customWidth="1"/>
    <col min="5360" max="5360" width="11.7265625" style="3" customWidth="1"/>
    <col min="5361" max="5361" width="13" style="3" customWidth="1"/>
    <col min="5362" max="5365" width="11.7265625" style="3" customWidth="1"/>
    <col min="5366" max="5366" width="10.453125" style="3" customWidth="1"/>
    <col min="5367" max="5367" width="0.90625" style="3" customWidth="1"/>
    <col min="5368" max="5368" width="5.6328125" style="3" customWidth="1"/>
    <col min="5369" max="5369" width="9" style="3" customWidth="1"/>
    <col min="5370" max="5370" width="5.6328125" style="3" customWidth="1"/>
    <col min="5371" max="5371" width="9" style="3" customWidth="1"/>
    <col min="5372" max="5372" width="5.6328125" style="3" customWidth="1"/>
    <col min="5373" max="5373" width="9" style="3" customWidth="1"/>
    <col min="5374" max="5374" width="5.6328125" style="3" customWidth="1"/>
    <col min="5375" max="5375" width="9" style="3" customWidth="1"/>
    <col min="5376" max="5376" width="5.6328125" style="3" customWidth="1"/>
    <col min="5377" max="5377" width="9" style="3" customWidth="1"/>
    <col min="5378" max="5378" width="8.90625" style="3" customWidth="1"/>
    <col min="5379" max="5379" width="0.90625" style="3" customWidth="1"/>
    <col min="5380" max="5380" width="4.453125" style="3" customWidth="1"/>
    <col min="5381" max="5381" width="8.90625" style="3" customWidth="1"/>
    <col min="5382" max="5382" width="11.08984375" style="3" customWidth="1"/>
    <col min="5383" max="5383" width="0.90625" style="3" customWidth="1"/>
    <col min="5384" max="5384" width="4.6328125" style="3" customWidth="1"/>
    <col min="5385" max="5385" width="22.6328125" style="3" customWidth="1"/>
    <col min="5386" max="5386" width="8.90625" style="3" customWidth="1"/>
    <col min="5387" max="5605" width="9" style="3"/>
    <col min="5606" max="5606" width="5.7265625" style="3" customWidth="1"/>
    <col min="5607" max="5607" width="29.6328125" style="3" customWidth="1"/>
    <col min="5608" max="5608" width="35.36328125" style="3" customWidth="1"/>
    <col min="5609" max="5609" width="10.26953125" style="3" customWidth="1"/>
    <col min="5610" max="5610" width="5.7265625" style="3" customWidth="1"/>
    <col min="5611" max="5611" width="13.6328125" style="3" customWidth="1"/>
    <col min="5612" max="5612" width="14.6328125" style="3" customWidth="1"/>
    <col min="5613" max="5613" width="5.08984375" style="3" customWidth="1"/>
    <col min="5614" max="5614" width="12.6328125" style="3" customWidth="1"/>
    <col min="5615" max="5615" width="1.6328125" style="3" customWidth="1"/>
    <col min="5616" max="5616" width="11.7265625" style="3" customWidth="1"/>
    <col min="5617" max="5617" width="13" style="3" customWidth="1"/>
    <col min="5618" max="5621" width="11.7265625" style="3" customWidth="1"/>
    <col min="5622" max="5622" width="10.453125" style="3" customWidth="1"/>
    <col min="5623" max="5623" width="0.90625" style="3" customWidth="1"/>
    <col min="5624" max="5624" width="5.6328125" style="3" customWidth="1"/>
    <col min="5625" max="5625" width="9" style="3" customWidth="1"/>
    <col min="5626" max="5626" width="5.6328125" style="3" customWidth="1"/>
    <col min="5627" max="5627" width="9" style="3" customWidth="1"/>
    <col min="5628" max="5628" width="5.6328125" style="3" customWidth="1"/>
    <col min="5629" max="5629" width="9" style="3" customWidth="1"/>
    <col min="5630" max="5630" width="5.6328125" style="3" customWidth="1"/>
    <col min="5631" max="5631" width="9" style="3" customWidth="1"/>
    <col min="5632" max="5632" width="5.6328125" style="3" customWidth="1"/>
    <col min="5633" max="5633" width="9" style="3" customWidth="1"/>
    <col min="5634" max="5634" width="8.90625" style="3" customWidth="1"/>
    <col min="5635" max="5635" width="0.90625" style="3" customWidth="1"/>
    <col min="5636" max="5636" width="4.453125" style="3" customWidth="1"/>
    <col min="5637" max="5637" width="8.90625" style="3" customWidth="1"/>
    <col min="5638" max="5638" width="11.08984375" style="3" customWidth="1"/>
    <col min="5639" max="5639" width="0.90625" style="3" customWidth="1"/>
    <col min="5640" max="5640" width="4.6328125" style="3" customWidth="1"/>
    <col min="5641" max="5641" width="22.6328125" style="3" customWidth="1"/>
    <col min="5642" max="5642" width="8.90625" style="3" customWidth="1"/>
    <col min="5643" max="5861" width="9" style="3"/>
    <col min="5862" max="5862" width="5.7265625" style="3" customWidth="1"/>
    <col min="5863" max="5863" width="29.6328125" style="3" customWidth="1"/>
    <col min="5864" max="5864" width="35.36328125" style="3" customWidth="1"/>
    <col min="5865" max="5865" width="10.26953125" style="3" customWidth="1"/>
    <col min="5866" max="5866" width="5.7265625" style="3" customWidth="1"/>
    <col min="5867" max="5867" width="13.6328125" style="3" customWidth="1"/>
    <col min="5868" max="5868" width="14.6328125" style="3" customWidth="1"/>
    <col min="5869" max="5869" width="5.08984375" style="3" customWidth="1"/>
    <col min="5870" max="5870" width="12.6328125" style="3" customWidth="1"/>
    <col min="5871" max="5871" width="1.6328125" style="3" customWidth="1"/>
    <col min="5872" max="5872" width="11.7265625" style="3" customWidth="1"/>
    <col min="5873" max="5873" width="13" style="3" customWidth="1"/>
    <col min="5874" max="5877" width="11.7265625" style="3" customWidth="1"/>
    <col min="5878" max="5878" width="10.453125" style="3" customWidth="1"/>
    <col min="5879" max="5879" width="0.90625" style="3" customWidth="1"/>
    <col min="5880" max="5880" width="5.6328125" style="3" customWidth="1"/>
    <col min="5881" max="5881" width="9" style="3" customWidth="1"/>
    <col min="5882" max="5882" width="5.6328125" style="3" customWidth="1"/>
    <col min="5883" max="5883" width="9" style="3" customWidth="1"/>
    <col min="5884" max="5884" width="5.6328125" style="3" customWidth="1"/>
    <col min="5885" max="5885" width="9" style="3" customWidth="1"/>
    <col min="5886" max="5886" width="5.6328125" style="3" customWidth="1"/>
    <col min="5887" max="5887" width="9" style="3" customWidth="1"/>
    <col min="5888" max="5888" width="5.6328125" style="3" customWidth="1"/>
    <col min="5889" max="5889" width="9" style="3" customWidth="1"/>
    <col min="5890" max="5890" width="8.90625" style="3" customWidth="1"/>
    <col min="5891" max="5891" width="0.90625" style="3" customWidth="1"/>
    <col min="5892" max="5892" width="4.453125" style="3" customWidth="1"/>
    <col min="5893" max="5893" width="8.90625" style="3" customWidth="1"/>
    <col min="5894" max="5894" width="11.08984375" style="3" customWidth="1"/>
    <col min="5895" max="5895" width="0.90625" style="3" customWidth="1"/>
    <col min="5896" max="5896" width="4.6328125" style="3" customWidth="1"/>
    <col min="5897" max="5897" width="22.6328125" style="3" customWidth="1"/>
    <col min="5898" max="5898" width="8.90625" style="3" customWidth="1"/>
    <col min="5899" max="6117" width="9" style="3"/>
    <col min="6118" max="6118" width="5.7265625" style="3" customWidth="1"/>
    <col min="6119" max="6119" width="29.6328125" style="3" customWidth="1"/>
    <col min="6120" max="6120" width="35.36328125" style="3" customWidth="1"/>
    <col min="6121" max="6121" width="10.26953125" style="3" customWidth="1"/>
    <col min="6122" max="6122" width="5.7265625" style="3" customWidth="1"/>
    <col min="6123" max="6123" width="13.6328125" style="3" customWidth="1"/>
    <col min="6124" max="6124" width="14.6328125" style="3" customWidth="1"/>
    <col min="6125" max="6125" width="5.08984375" style="3" customWidth="1"/>
    <col min="6126" max="6126" width="12.6328125" style="3" customWidth="1"/>
    <col min="6127" max="6127" width="1.6328125" style="3" customWidth="1"/>
    <col min="6128" max="6128" width="11.7265625" style="3" customWidth="1"/>
    <col min="6129" max="6129" width="13" style="3" customWidth="1"/>
    <col min="6130" max="6133" width="11.7265625" style="3" customWidth="1"/>
    <col min="6134" max="6134" width="10.453125" style="3" customWidth="1"/>
    <col min="6135" max="6135" width="0.90625" style="3" customWidth="1"/>
    <col min="6136" max="6136" width="5.6328125" style="3" customWidth="1"/>
    <col min="6137" max="6137" width="9" style="3" customWidth="1"/>
    <col min="6138" max="6138" width="5.6328125" style="3" customWidth="1"/>
    <col min="6139" max="6139" width="9" style="3" customWidth="1"/>
    <col min="6140" max="6140" width="5.6328125" style="3" customWidth="1"/>
    <col min="6141" max="6141" width="9" style="3" customWidth="1"/>
    <col min="6142" max="6142" width="5.6328125" style="3" customWidth="1"/>
    <col min="6143" max="6143" width="9" style="3" customWidth="1"/>
    <col min="6144" max="6144" width="5.6328125" style="3" customWidth="1"/>
    <col min="6145" max="6145" width="9" style="3" customWidth="1"/>
    <col min="6146" max="6146" width="8.90625" style="3" customWidth="1"/>
    <col min="6147" max="6147" width="0.90625" style="3" customWidth="1"/>
    <col min="6148" max="6148" width="4.453125" style="3" customWidth="1"/>
    <col min="6149" max="6149" width="8.90625" style="3" customWidth="1"/>
    <col min="6150" max="6150" width="11.08984375" style="3" customWidth="1"/>
    <col min="6151" max="6151" width="0.90625" style="3" customWidth="1"/>
    <col min="6152" max="6152" width="4.6328125" style="3" customWidth="1"/>
    <col min="6153" max="6153" width="22.6328125" style="3" customWidth="1"/>
    <col min="6154" max="6154" width="8.90625" style="3" customWidth="1"/>
    <col min="6155" max="6373" width="9" style="3"/>
    <col min="6374" max="6374" width="5.7265625" style="3" customWidth="1"/>
    <col min="6375" max="6375" width="29.6328125" style="3" customWidth="1"/>
    <col min="6376" max="6376" width="35.36328125" style="3" customWidth="1"/>
    <col min="6377" max="6377" width="10.26953125" style="3" customWidth="1"/>
    <col min="6378" max="6378" width="5.7265625" style="3" customWidth="1"/>
    <col min="6379" max="6379" width="13.6328125" style="3" customWidth="1"/>
    <col min="6380" max="6380" width="14.6328125" style="3" customWidth="1"/>
    <col min="6381" max="6381" width="5.08984375" style="3" customWidth="1"/>
    <col min="6382" max="6382" width="12.6328125" style="3" customWidth="1"/>
    <col min="6383" max="6383" width="1.6328125" style="3" customWidth="1"/>
    <col min="6384" max="6384" width="11.7265625" style="3" customWidth="1"/>
    <col min="6385" max="6385" width="13" style="3" customWidth="1"/>
    <col min="6386" max="6389" width="11.7265625" style="3" customWidth="1"/>
    <col min="6390" max="6390" width="10.453125" style="3" customWidth="1"/>
    <col min="6391" max="6391" width="0.90625" style="3" customWidth="1"/>
    <col min="6392" max="6392" width="5.6328125" style="3" customWidth="1"/>
    <col min="6393" max="6393" width="9" style="3" customWidth="1"/>
    <col min="6394" max="6394" width="5.6328125" style="3" customWidth="1"/>
    <col min="6395" max="6395" width="9" style="3" customWidth="1"/>
    <col min="6396" max="6396" width="5.6328125" style="3" customWidth="1"/>
    <col min="6397" max="6397" width="9" style="3" customWidth="1"/>
    <col min="6398" max="6398" width="5.6328125" style="3" customWidth="1"/>
    <col min="6399" max="6399" width="9" style="3" customWidth="1"/>
    <col min="6400" max="6400" width="5.6328125" style="3" customWidth="1"/>
    <col min="6401" max="6401" width="9" style="3" customWidth="1"/>
    <col min="6402" max="6402" width="8.90625" style="3" customWidth="1"/>
    <col min="6403" max="6403" width="0.90625" style="3" customWidth="1"/>
    <col min="6404" max="6404" width="4.453125" style="3" customWidth="1"/>
    <col min="6405" max="6405" width="8.90625" style="3" customWidth="1"/>
    <col min="6406" max="6406" width="11.08984375" style="3" customWidth="1"/>
    <col min="6407" max="6407" width="0.90625" style="3" customWidth="1"/>
    <col min="6408" max="6408" width="4.6328125" style="3" customWidth="1"/>
    <col min="6409" max="6409" width="22.6328125" style="3" customWidth="1"/>
    <col min="6410" max="6410" width="8.90625" style="3" customWidth="1"/>
    <col min="6411" max="6629" width="9" style="3"/>
    <col min="6630" max="6630" width="5.7265625" style="3" customWidth="1"/>
    <col min="6631" max="6631" width="29.6328125" style="3" customWidth="1"/>
    <col min="6632" max="6632" width="35.36328125" style="3" customWidth="1"/>
    <col min="6633" max="6633" width="10.26953125" style="3" customWidth="1"/>
    <col min="6634" max="6634" width="5.7265625" style="3" customWidth="1"/>
    <col min="6635" max="6635" width="13.6328125" style="3" customWidth="1"/>
    <col min="6636" max="6636" width="14.6328125" style="3" customWidth="1"/>
    <col min="6637" max="6637" width="5.08984375" style="3" customWidth="1"/>
    <col min="6638" max="6638" width="12.6328125" style="3" customWidth="1"/>
    <col min="6639" max="6639" width="1.6328125" style="3" customWidth="1"/>
    <col min="6640" max="6640" width="11.7265625" style="3" customWidth="1"/>
    <col min="6641" max="6641" width="13" style="3" customWidth="1"/>
    <col min="6642" max="6645" width="11.7265625" style="3" customWidth="1"/>
    <col min="6646" max="6646" width="10.453125" style="3" customWidth="1"/>
    <col min="6647" max="6647" width="0.90625" style="3" customWidth="1"/>
    <col min="6648" max="6648" width="5.6328125" style="3" customWidth="1"/>
    <col min="6649" max="6649" width="9" style="3" customWidth="1"/>
    <col min="6650" max="6650" width="5.6328125" style="3" customWidth="1"/>
    <col min="6651" max="6651" width="9" style="3" customWidth="1"/>
    <col min="6652" max="6652" width="5.6328125" style="3" customWidth="1"/>
    <col min="6653" max="6653" width="9" style="3" customWidth="1"/>
    <col min="6654" max="6654" width="5.6328125" style="3" customWidth="1"/>
    <col min="6655" max="6655" width="9" style="3" customWidth="1"/>
    <col min="6656" max="6656" width="5.6328125" style="3" customWidth="1"/>
    <col min="6657" max="6657" width="9" style="3" customWidth="1"/>
    <col min="6658" max="6658" width="8.90625" style="3" customWidth="1"/>
    <col min="6659" max="6659" width="0.90625" style="3" customWidth="1"/>
    <col min="6660" max="6660" width="4.453125" style="3" customWidth="1"/>
    <col min="6661" max="6661" width="8.90625" style="3" customWidth="1"/>
    <col min="6662" max="6662" width="11.08984375" style="3" customWidth="1"/>
    <col min="6663" max="6663" width="0.90625" style="3" customWidth="1"/>
    <col min="6664" max="6664" width="4.6328125" style="3" customWidth="1"/>
    <col min="6665" max="6665" width="22.6328125" style="3" customWidth="1"/>
    <col min="6666" max="6666" width="8.90625" style="3" customWidth="1"/>
    <col min="6667" max="6885" width="9" style="3"/>
    <col min="6886" max="6886" width="5.7265625" style="3" customWidth="1"/>
    <col min="6887" max="6887" width="29.6328125" style="3" customWidth="1"/>
    <col min="6888" max="6888" width="35.36328125" style="3" customWidth="1"/>
    <col min="6889" max="6889" width="10.26953125" style="3" customWidth="1"/>
    <col min="6890" max="6890" width="5.7265625" style="3" customWidth="1"/>
    <col min="6891" max="6891" width="13.6328125" style="3" customWidth="1"/>
    <col min="6892" max="6892" width="14.6328125" style="3" customWidth="1"/>
    <col min="6893" max="6893" width="5.08984375" style="3" customWidth="1"/>
    <col min="6894" max="6894" width="12.6328125" style="3" customWidth="1"/>
    <col min="6895" max="6895" width="1.6328125" style="3" customWidth="1"/>
    <col min="6896" max="6896" width="11.7265625" style="3" customWidth="1"/>
    <col min="6897" max="6897" width="13" style="3" customWidth="1"/>
    <col min="6898" max="6901" width="11.7265625" style="3" customWidth="1"/>
    <col min="6902" max="6902" width="10.453125" style="3" customWidth="1"/>
    <col min="6903" max="6903" width="0.90625" style="3" customWidth="1"/>
    <col min="6904" max="6904" width="5.6328125" style="3" customWidth="1"/>
    <col min="6905" max="6905" width="9" style="3" customWidth="1"/>
    <col min="6906" max="6906" width="5.6328125" style="3" customWidth="1"/>
    <col min="6907" max="6907" width="9" style="3" customWidth="1"/>
    <col min="6908" max="6908" width="5.6328125" style="3" customWidth="1"/>
    <col min="6909" max="6909" width="9" style="3" customWidth="1"/>
    <col min="6910" max="6910" width="5.6328125" style="3" customWidth="1"/>
    <col min="6911" max="6911" width="9" style="3" customWidth="1"/>
    <col min="6912" max="6912" width="5.6328125" style="3" customWidth="1"/>
    <col min="6913" max="6913" width="9" style="3" customWidth="1"/>
    <col min="6914" max="6914" width="8.90625" style="3" customWidth="1"/>
    <col min="6915" max="6915" width="0.90625" style="3" customWidth="1"/>
    <col min="6916" max="6916" width="4.453125" style="3" customWidth="1"/>
    <col min="6917" max="6917" width="8.90625" style="3" customWidth="1"/>
    <col min="6918" max="6918" width="11.08984375" style="3" customWidth="1"/>
    <col min="6919" max="6919" width="0.90625" style="3" customWidth="1"/>
    <col min="6920" max="6920" width="4.6328125" style="3" customWidth="1"/>
    <col min="6921" max="6921" width="22.6328125" style="3" customWidth="1"/>
    <col min="6922" max="6922" width="8.90625" style="3" customWidth="1"/>
    <col min="6923" max="7141" width="9" style="3"/>
    <col min="7142" max="7142" width="5.7265625" style="3" customWidth="1"/>
    <col min="7143" max="7143" width="29.6328125" style="3" customWidth="1"/>
    <col min="7144" max="7144" width="35.36328125" style="3" customWidth="1"/>
    <col min="7145" max="7145" width="10.26953125" style="3" customWidth="1"/>
    <col min="7146" max="7146" width="5.7265625" style="3" customWidth="1"/>
    <col min="7147" max="7147" width="13.6328125" style="3" customWidth="1"/>
    <col min="7148" max="7148" width="14.6328125" style="3" customWidth="1"/>
    <col min="7149" max="7149" width="5.08984375" style="3" customWidth="1"/>
    <col min="7150" max="7150" width="12.6328125" style="3" customWidth="1"/>
    <col min="7151" max="7151" width="1.6328125" style="3" customWidth="1"/>
    <col min="7152" max="7152" width="11.7265625" style="3" customWidth="1"/>
    <col min="7153" max="7153" width="13" style="3" customWidth="1"/>
    <col min="7154" max="7157" width="11.7265625" style="3" customWidth="1"/>
    <col min="7158" max="7158" width="10.453125" style="3" customWidth="1"/>
    <col min="7159" max="7159" width="0.90625" style="3" customWidth="1"/>
    <col min="7160" max="7160" width="5.6328125" style="3" customWidth="1"/>
    <col min="7161" max="7161" width="9" style="3" customWidth="1"/>
    <col min="7162" max="7162" width="5.6328125" style="3" customWidth="1"/>
    <col min="7163" max="7163" width="9" style="3" customWidth="1"/>
    <col min="7164" max="7164" width="5.6328125" style="3" customWidth="1"/>
    <col min="7165" max="7165" width="9" style="3" customWidth="1"/>
    <col min="7166" max="7166" width="5.6328125" style="3" customWidth="1"/>
    <col min="7167" max="7167" width="9" style="3" customWidth="1"/>
    <col min="7168" max="7168" width="5.6328125" style="3" customWidth="1"/>
    <col min="7169" max="7169" width="9" style="3" customWidth="1"/>
    <col min="7170" max="7170" width="8.90625" style="3" customWidth="1"/>
    <col min="7171" max="7171" width="0.90625" style="3" customWidth="1"/>
    <col min="7172" max="7172" width="4.453125" style="3" customWidth="1"/>
    <col min="7173" max="7173" width="8.90625" style="3" customWidth="1"/>
    <col min="7174" max="7174" width="11.08984375" style="3" customWidth="1"/>
    <col min="7175" max="7175" width="0.90625" style="3" customWidth="1"/>
    <col min="7176" max="7176" width="4.6328125" style="3" customWidth="1"/>
    <col min="7177" max="7177" width="22.6328125" style="3" customWidth="1"/>
    <col min="7178" max="7178" width="8.90625" style="3" customWidth="1"/>
    <col min="7179" max="7397" width="9" style="3"/>
    <col min="7398" max="7398" width="5.7265625" style="3" customWidth="1"/>
    <col min="7399" max="7399" width="29.6328125" style="3" customWidth="1"/>
    <col min="7400" max="7400" width="35.36328125" style="3" customWidth="1"/>
    <col min="7401" max="7401" width="10.26953125" style="3" customWidth="1"/>
    <col min="7402" max="7402" width="5.7265625" style="3" customWidth="1"/>
    <col min="7403" max="7403" width="13.6328125" style="3" customWidth="1"/>
    <col min="7404" max="7404" width="14.6328125" style="3" customWidth="1"/>
    <col min="7405" max="7405" width="5.08984375" style="3" customWidth="1"/>
    <col min="7406" max="7406" width="12.6328125" style="3" customWidth="1"/>
    <col min="7407" max="7407" width="1.6328125" style="3" customWidth="1"/>
    <col min="7408" max="7408" width="11.7265625" style="3" customWidth="1"/>
    <col min="7409" max="7409" width="13" style="3" customWidth="1"/>
    <col min="7410" max="7413" width="11.7265625" style="3" customWidth="1"/>
    <col min="7414" max="7414" width="10.453125" style="3" customWidth="1"/>
    <col min="7415" max="7415" width="0.90625" style="3" customWidth="1"/>
    <col min="7416" max="7416" width="5.6328125" style="3" customWidth="1"/>
    <col min="7417" max="7417" width="9" style="3" customWidth="1"/>
    <col min="7418" max="7418" width="5.6328125" style="3" customWidth="1"/>
    <col min="7419" max="7419" width="9" style="3" customWidth="1"/>
    <col min="7420" max="7420" width="5.6328125" style="3" customWidth="1"/>
    <col min="7421" max="7421" width="9" style="3" customWidth="1"/>
    <col min="7422" max="7422" width="5.6328125" style="3" customWidth="1"/>
    <col min="7423" max="7423" width="9" style="3" customWidth="1"/>
    <col min="7424" max="7424" width="5.6328125" style="3" customWidth="1"/>
    <col min="7425" max="7425" width="9" style="3" customWidth="1"/>
    <col min="7426" max="7426" width="8.90625" style="3" customWidth="1"/>
    <col min="7427" max="7427" width="0.90625" style="3" customWidth="1"/>
    <col min="7428" max="7428" width="4.453125" style="3" customWidth="1"/>
    <col min="7429" max="7429" width="8.90625" style="3" customWidth="1"/>
    <col min="7430" max="7430" width="11.08984375" style="3" customWidth="1"/>
    <col min="7431" max="7431" width="0.90625" style="3" customWidth="1"/>
    <col min="7432" max="7432" width="4.6328125" style="3" customWidth="1"/>
    <col min="7433" max="7433" width="22.6328125" style="3" customWidth="1"/>
    <col min="7434" max="7434" width="8.90625" style="3" customWidth="1"/>
    <col min="7435" max="7653" width="9" style="3"/>
    <col min="7654" max="7654" width="5.7265625" style="3" customWidth="1"/>
    <col min="7655" max="7655" width="29.6328125" style="3" customWidth="1"/>
    <col min="7656" max="7656" width="35.36328125" style="3" customWidth="1"/>
    <col min="7657" max="7657" width="10.26953125" style="3" customWidth="1"/>
    <col min="7658" max="7658" width="5.7265625" style="3" customWidth="1"/>
    <col min="7659" max="7659" width="13.6328125" style="3" customWidth="1"/>
    <col min="7660" max="7660" width="14.6328125" style="3" customWidth="1"/>
    <col min="7661" max="7661" width="5.08984375" style="3" customWidth="1"/>
    <col min="7662" max="7662" width="12.6328125" style="3" customWidth="1"/>
    <col min="7663" max="7663" width="1.6328125" style="3" customWidth="1"/>
    <col min="7664" max="7664" width="11.7265625" style="3" customWidth="1"/>
    <col min="7665" max="7665" width="13" style="3" customWidth="1"/>
    <col min="7666" max="7669" width="11.7265625" style="3" customWidth="1"/>
    <col min="7670" max="7670" width="10.453125" style="3" customWidth="1"/>
    <col min="7671" max="7671" width="0.90625" style="3" customWidth="1"/>
    <col min="7672" max="7672" width="5.6328125" style="3" customWidth="1"/>
    <col min="7673" max="7673" width="9" style="3" customWidth="1"/>
    <col min="7674" max="7674" width="5.6328125" style="3" customWidth="1"/>
    <col min="7675" max="7675" width="9" style="3" customWidth="1"/>
    <col min="7676" max="7676" width="5.6328125" style="3" customWidth="1"/>
    <col min="7677" max="7677" width="9" style="3" customWidth="1"/>
    <col min="7678" max="7678" width="5.6328125" style="3" customWidth="1"/>
    <col min="7679" max="7679" width="9" style="3" customWidth="1"/>
    <col min="7680" max="7680" width="5.6328125" style="3" customWidth="1"/>
    <col min="7681" max="7681" width="9" style="3" customWidth="1"/>
    <col min="7682" max="7682" width="8.90625" style="3" customWidth="1"/>
    <col min="7683" max="7683" width="0.90625" style="3" customWidth="1"/>
    <col min="7684" max="7684" width="4.453125" style="3" customWidth="1"/>
    <col min="7685" max="7685" width="8.90625" style="3" customWidth="1"/>
    <col min="7686" max="7686" width="11.08984375" style="3" customWidth="1"/>
    <col min="7687" max="7687" width="0.90625" style="3" customWidth="1"/>
    <col min="7688" max="7688" width="4.6328125" style="3" customWidth="1"/>
    <col min="7689" max="7689" width="22.6328125" style="3" customWidth="1"/>
    <col min="7690" max="7690" width="8.90625" style="3" customWidth="1"/>
    <col min="7691" max="7909" width="9" style="3"/>
    <col min="7910" max="7910" width="5.7265625" style="3" customWidth="1"/>
    <col min="7911" max="7911" width="29.6328125" style="3" customWidth="1"/>
    <col min="7912" max="7912" width="35.36328125" style="3" customWidth="1"/>
    <col min="7913" max="7913" width="10.26953125" style="3" customWidth="1"/>
    <col min="7914" max="7914" width="5.7265625" style="3" customWidth="1"/>
    <col min="7915" max="7915" width="13.6328125" style="3" customWidth="1"/>
    <col min="7916" max="7916" width="14.6328125" style="3" customWidth="1"/>
    <col min="7917" max="7917" width="5.08984375" style="3" customWidth="1"/>
    <col min="7918" max="7918" width="12.6328125" style="3" customWidth="1"/>
    <col min="7919" max="7919" width="1.6328125" style="3" customWidth="1"/>
    <col min="7920" max="7920" width="11.7265625" style="3" customWidth="1"/>
    <col min="7921" max="7921" width="13" style="3" customWidth="1"/>
    <col min="7922" max="7925" width="11.7265625" style="3" customWidth="1"/>
    <col min="7926" max="7926" width="10.453125" style="3" customWidth="1"/>
    <col min="7927" max="7927" width="0.90625" style="3" customWidth="1"/>
    <col min="7928" max="7928" width="5.6328125" style="3" customWidth="1"/>
    <col min="7929" max="7929" width="9" style="3" customWidth="1"/>
    <col min="7930" max="7930" width="5.6328125" style="3" customWidth="1"/>
    <col min="7931" max="7931" width="9" style="3" customWidth="1"/>
    <col min="7932" max="7932" width="5.6328125" style="3" customWidth="1"/>
    <col min="7933" max="7933" width="9" style="3" customWidth="1"/>
    <col min="7934" max="7934" width="5.6328125" style="3" customWidth="1"/>
    <col min="7935" max="7935" width="9" style="3" customWidth="1"/>
    <col min="7936" max="7936" width="5.6328125" style="3" customWidth="1"/>
    <col min="7937" max="7937" width="9" style="3" customWidth="1"/>
    <col min="7938" max="7938" width="8.90625" style="3" customWidth="1"/>
    <col min="7939" max="7939" width="0.90625" style="3" customWidth="1"/>
    <col min="7940" max="7940" width="4.453125" style="3" customWidth="1"/>
    <col min="7941" max="7941" width="8.90625" style="3" customWidth="1"/>
    <col min="7942" max="7942" width="11.08984375" style="3" customWidth="1"/>
    <col min="7943" max="7943" width="0.90625" style="3" customWidth="1"/>
    <col min="7944" max="7944" width="4.6328125" style="3" customWidth="1"/>
    <col min="7945" max="7945" width="22.6328125" style="3" customWidth="1"/>
    <col min="7946" max="7946" width="8.90625" style="3" customWidth="1"/>
    <col min="7947" max="8165" width="9" style="3"/>
    <col min="8166" max="8166" width="5.7265625" style="3" customWidth="1"/>
    <col min="8167" max="8167" width="29.6328125" style="3" customWidth="1"/>
    <col min="8168" max="8168" width="35.36328125" style="3" customWidth="1"/>
    <col min="8169" max="8169" width="10.26953125" style="3" customWidth="1"/>
    <col min="8170" max="8170" width="5.7265625" style="3" customWidth="1"/>
    <col min="8171" max="8171" width="13.6328125" style="3" customWidth="1"/>
    <col min="8172" max="8172" width="14.6328125" style="3" customWidth="1"/>
    <col min="8173" max="8173" width="5.08984375" style="3" customWidth="1"/>
    <col min="8174" max="8174" width="12.6328125" style="3" customWidth="1"/>
    <col min="8175" max="8175" width="1.6328125" style="3" customWidth="1"/>
    <col min="8176" max="8176" width="11.7265625" style="3" customWidth="1"/>
    <col min="8177" max="8177" width="13" style="3" customWidth="1"/>
    <col min="8178" max="8181" width="11.7265625" style="3" customWidth="1"/>
    <col min="8182" max="8182" width="10.453125" style="3" customWidth="1"/>
    <col min="8183" max="8183" width="0.90625" style="3" customWidth="1"/>
    <col min="8184" max="8184" width="5.6328125" style="3" customWidth="1"/>
    <col min="8185" max="8185" width="9" style="3" customWidth="1"/>
    <col min="8186" max="8186" width="5.6328125" style="3" customWidth="1"/>
    <col min="8187" max="8187" width="9" style="3" customWidth="1"/>
    <col min="8188" max="8188" width="5.6328125" style="3" customWidth="1"/>
    <col min="8189" max="8189" width="9" style="3" customWidth="1"/>
    <col min="8190" max="8190" width="5.6328125" style="3" customWidth="1"/>
    <col min="8191" max="8191" width="9" style="3" customWidth="1"/>
    <col min="8192" max="8192" width="5.6328125" style="3" customWidth="1"/>
    <col min="8193" max="8193" width="9" style="3" customWidth="1"/>
    <col min="8194" max="8194" width="8.90625" style="3" customWidth="1"/>
    <col min="8195" max="8195" width="0.90625" style="3" customWidth="1"/>
    <col min="8196" max="8196" width="4.453125" style="3" customWidth="1"/>
    <col min="8197" max="8197" width="8.90625" style="3" customWidth="1"/>
    <col min="8198" max="8198" width="11.08984375" style="3" customWidth="1"/>
    <col min="8199" max="8199" width="0.90625" style="3" customWidth="1"/>
    <col min="8200" max="8200" width="4.6328125" style="3" customWidth="1"/>
    <col min="8201" max="8201" width="22.6328125" style="3" customWidth="1"/>
    <col min="8202" max="8202" width="8.90625" style="3" customWidth="1"/>
    <col min="8203" max="8421" width="9" style="3"/>
    <col min="8422" max="8422" width="5.7265625" style="3" customWidth="1"/>
    <col min="8423" max="8423" width="29.6328125" style="3" customWidth="1"/>
    <col min="8424" max="8424" width="35.36328125" style="3" customWidth="1"/>
    <col min="8425" max="8425" width="10.26953125" style="3" customWidth="1"/>
    <col min="8426" max="8426" width="5.7265625" style="3" customWidth="1"/>
    <col min="8427" max="8427" width="13.6328125" style="3" customWidth="1"/>
    <col min="8428" max="8428" width="14.6328125" style="3" customWidth="1"/>
    <col min="8429" max="8429" width="5.08984375" style="3" customWidth="1"/>
    <col min="8430" max="8430" width="12.6328125" style="3" customWidth="1"/>
    <col min="8431" max="8431" width="1.6328125" style="3" customWidth="1"/>
    <col min="8432" max="8432" width="11.7265625" style="3" customWidth="1"/>
    <col min="8433" max="8433" width="13" style="3" customWidth="1"/>
    <col min="8434" max="8437" width="11.7265625" style="3" customWidth="1"/>
    <col min="8438" max="8438" width="10.453125" style="3" customWidth="1"/>
    <col min="8439" max="8439" width="0.90625" style="3" customWidth="1"/>
    <col min="8440" max="8440" width="5.6328125" style="3" customWidth="1"/>
    <col min="8441" max="8441" width="9" style="3" customWidth="1"/>
    <col min="8442" max="8442" width="5.6328125" style="3" customWidth="1"/>
    <col min="8443" max="8443" width="9" style="3" customWidth="1"/>
    <col min="8444" max="8444" width="5.6328125" style="3" customWidth="1"/>
    <col min="8445" max="8445" width="9" style="3" customWidth="1"/>
    <col min="8446" max="8446" width="5.6328125" style="3" customWidth="1"/>
    <col min="8447" max="8447" width="9" style="3" customWidth="1"/>
    <col min="8448" max="8448" width="5.6328125" style="3" customWidth="1"/>
    <col min="8449" max="8449" width="9" style="3" customWidth="1"/>
    <col min="8450" max="8450" width="8.90625" style="3" customWidth="1"/>
    <col min="8451" max="8451" width="0.90625" style="3" customWidth="1"/>
    <col min="8452" max="8452" width="4.453125" style="3" customWidth="1"/>
    <col min="8453" max="8453" width="8.90625" style="3" customWidth="1"/>
    <col min="8454" max="8454" width="11.08984375" style="3" customWidth="1"/>
    <col min="8455" max="8455" width="0.90625" style="3" customWidth="1"/>
    <col min="8456" max="8456" width="4.6328125" style="3" customWidth="1"/>
    <col min="8457" max="8457" width="22.6328125" style="3" customWidth="1"/>
    <col min="8458" max="8458" width="8.90625" style="3" customWidth="1"/>
    <col min="8459" max="8677" width="9" style="3"/>
    <col min="8678" max="8678" width="5.7265625" style="3" customWidth="1"/>
    <col min="8679" max="8679" width="29.6328125" style="3" customWidth="1"/>
    <col min="8680" max="8680" width="35.36328125" style="3" customWidth="1"/>
    <col min="8681" max="8681" width="10.26953125" style="3" customWidth="1"/>
    <col min="8682" max="8682" width="5.7265625" style="3" customWidth="1"/>
    <col min="8683" max="8683" width="13.6328125" style="3" customWidth="1"/>
    <col min="8684" max="8684" width="14.6328125" style="3" customWidth="1"/>
    <col min="8685" max="8685" width="5.08984375" style="3" customWidth="1"/>
    <col min="8686" max="8686" width="12.6328125" style="3" customWidth="1"/>
    <col min="8687" max="8687" width="1.6328125" style="3" customWidth="1"/>
    <col min="8688" max="8688" width="11.7265625" style="3" customWidth="1"/>
    <col min="8689" max="8689" width="13" style="3" customWidth="1"/>
    <col min="8690" max="8693" width="11.7265625" style="3" customWidth="1"/>
    <col min="8694" max="8694" width="10.453125" style="3" customWidth="1"/>
    <col min="8695" max="8695" width="0.90625" style="3" customWidth="1"/>
    <col min="8696" max="8696" width="5.6328125" style="3" customWidth="1"/>
    <col min="8697" max="8697" width="9" style="3" customWidth="1"/>
    <col min="8698" max="8698" width="5.6328125" style="3" customWidth="1"/>
    <col min="8699" max="8699" width="9" style="3" customWidth="1"/>
    <col min="8700" max="8700" width="5.6328125" style="3" customWidth="1"/>
    <col min="8701" max="8701" width="9" style="3" customWidth="1"/>
    <col min="8702" max="8702" width="5.6328125" style="3" customWidth="1"/>
    <col min="8703" max="8703" width="9" style="3" customWidth="1"/>
    <col min="8704" max="8704" width="5.6328125" style="3" customWidth="1"/>
    <col min="8705" max="8705" width="9" style="3" customWidth="1"/>
    <col min="8706" max="8706" width="8.90625" style="3" customWidth="1"/>
    <col min="8707" max="8707" width="0.90625" style="3" customWidth="1"/>
    <col min="8708" max="8708" width="4.453125" style="3" customWidth="1"/>
    <col min="8709" max="8709" width="8.90625" style="3" customWidth="1"/>
    <col min="8710" max="8710" width="11.08984375" style="3" customWidth="1"/>
    <col min="8711" max="8711" width="0.90625" style="3" customWidth="1"/>
    <col min="8712" max="8712" width="4.6328125" style="3" customWidth="1"/>
    <col min="8713" max="8713" width="22.6328125" style="3" customWidth="1"/>
    <col min="8714" max="8714" width="8.90625" style="3" customWidth="1"/>
    <col min="8715" max="8933" width="9" style="3"/>
    <col min="8934" max="8934" width="5.7265625" style="3" customWidth="1"/>
    <col min="8935" max="8935" width="29.6328125" style="3" customWidth="1"/>
    <col min="8936" max="8936" width="35.36328125" style="3" customWidth="1"/>
    <col min="8937" max="8937" width="10.26953125" style="3" customWidth="1"/>
    <col min="8938" max="8938" width="5.7265625" style="3" customWidth="1"/>
    <col min="8939" max="8939" width="13.6328125" style="3" customWidth="1"/>
    <col min="8940" max="8940" width="14.6328125" style="3" customWidth="1"/>
    <col min="8941" max="8941" width="5.08984375" style="3" customWidth="1"/>
    <col min="8942" max="8942" width="12.6328125" style="3" customWidth="1"/>
    <col min="8943" max="8943" width="1.6328125" style="3" customWidth="1"/>
    <col min="8944" max="8944" width="11.7265625" style="3" customWidth="1"/>
    <col min="8945" max="8945" width="13" style="3" customWidth="1"/>
    <col min="8946" max="8949" width="11.7265625" style="3" customWidth="1"/>
    <col min="8950" max="8950" width="10.453125" style="3" customWidth="1"/>
    <col min="8951" max="8951" width="0.90625" style="3" customWidth="1"/>
    <col min="8952" max="8952" width="5.6328125" style="3" customWidth="1"/>
    <col min="8953" max="8953" width="9" style="3" customWidth="1"/>
    <col min="8954" max="8954" width="5.6328125" style="3" customWidth="1"/>
    <col min="8955" max="8955" width="9" style="3" customWidth="1"/>
    <col min="8956" max="8956" width="5.6328125" style="3" customWidth="1"/>
    <col min="8957" max="8957" width="9" style="3" customWidth="1"/>
    <col min="8958" max="8958" width="5.6328125" style="3" customWidth="1"/>
    <col min="8959" max="8959" width="9" style="3" customWidth="1"/>
    <col min="8960" max="8960" width="5.6328125" style="3" customWidth="1"/>
    <col min="8961" max="8961" width="9" style="3" customWidth="1"/>
    <col min="8962" max="8962" width="8.90625" style="3" customWidth="1"/>
    <col min="8963" max="8963" width="0.90625" style="3" customWidth="1"/>
    <col min="8964" max="8964" width="4.453125" style="3" customWidth="1"/>
    <col min="8965" max="8965" width="8.90625" style="3" customWidth="1"/>
    <col min="8966" max="8966" width="11.08984375" style="3" customWidth="1"/>
    <col min="8967" max="8967" width="0.90625" style="3" customWidth="1"/>
    <col min="8968" max="8968" width="4.6328125" style="3" customWidth="1"/>
    <col min="8969" max="8969" width="22.6328125" style="3" customWidth="1"/>
    <col min="8970" max="8970" width="8.90625" style="3" customWidth="1"/>
    <col min="8971" max="9189" width="9" style="3"/>
    <col min="9190" max="9190" width="5.7265625" style="3" customWidth="1"/>
    <col min="9191" max="9191" width="29.6328125" style="3" customWidth="1"/>
    <col min="9192" max="9192" width="35.36328125" style="3" customWidth="1"/>
    <col min="9193" max="9193" width="10.26953125" style="3" customWidth="1"/>
    <col min="9194" max="9194" width="5.7265625" style="3" customWidth="1"/>
    <col min="9195" max="9195" width="13.6328125" style="3" customWidth="1"/>
    <col min="9196" max="9196" width="14.6328125" style="3" customWidth="1"/>
    <col min="9197" max="9197" width="5.08984375" style="3" customWidth="1"/>
    <col min="9198" max="9198" width="12.6328125" style="3" customWidth="1"/>
    <col min="9199" max="9199" width="1.6328125" style="3" customWidth="1"/>
    <col min="9200" max="9200" width="11.7265625" style="3" customWidth="1"/>
    <col min="9201" max="9201" width="13" style="3" customWidth="1"/>
    <col min="9202" max="9205" width="11.7265625" style="3" customWidth="1"/>
    <col min="9206" max="9206" width="10.453125" style="3" customWidth="1"/>
    <col min="9207" max="9207" width="0.90625" style="3" customWidth="1"/>
    <col min="9208" max="9208" width="5.6328125" style="3" customWidth="1"/>
    <col min="9209" max="9209" width="9" style="3" customWidth="1"/>
    <col min="9210" max="9210" width="5.6328125" style="3" customWidth="1"/>
    <col min="9211" max="9211" width="9" style="3" customWidth="1"/>
    <col min="9212" max="9212" width="5.6328125" style="3" customWidth="1"/>
    <col min="9213" max="9213" width="9" style="3" customWidth="1"/>
    <col min="9214" max="9214" width="5.6328125" style="3" customWidth="1"/>
    <col min="9215" max="9215" width="9" style="3" customWidth="1"/>
    <col min="9216" max="9216" width="5.6328125" style="3" customWidth="1"/>
    <col min="9217" max="9217" width="9" style="3" customWidth="1"/>
    <col min="9218" max="9218" width="8.90625" style="3" customWidth="1"/>
    <col min="9219" max="9219" width="0.90625" style="3" customWidth="1"/>
    <col min="9220" max="9220" width="4.453125" style="3" customWidth="1"/>
    <col min="9221" max="9221" width="8.90625" style="3" customWidth="1"/>
    <col min="9222" max="9222" width="11.08984375" style="3" customWidth="1"/>
    <col min="9223" max="9223" width="0.90625" style="3" customWidth="1"/>
    <col min="9224" max="9224" width="4.6328125" style="3" customWidth="1"/>
    <col min="9225" max="9225" width="22.6328125" style="3" customWidth="1"/>
    <col min="9226" max="9226" width="8.90625" style="3" customWidth="1"/>
    <col min="9227" max="9445" width="9" style="3"/>
    <col min="9446" max="9446" width="5.7265625" style="3" customWidth="1"/>
    <col min="9447" max="9447" width="29.6328125" style="3" customWidth="1"/>
    <col min="9448" max="9448" width="35.36328125" style="3" customWidth="1"/>
    <col min="9449" max="9449" width="10.26953125" style="3" customWidth="1"/>
    <col min="9450" max="9450" width="5.7265625" style="3" customWidth="1"/>
    <col min="9451" max="9451" width="13.6328125" style="3" customWidth="1"/>
    <col min="9452" max="9452" width="14.6328125" style="3" customWidth="1"/>
    <col min="9453" max="9453" width="5.08984375" style="3" customWidth="1"/>
    <col min="9454" max="9454" width="12.6328125" style="3" customWidth="1"/>
    <col min="9455" max="9455" width="1.6328125" style="3" customWidth="1"/>
    <col min="9456" max="9456" width="11.7265625" style="3" customWidth="1"/>
    <col min="9457" max="9457" width="13" style="3" customWidth="1"/>
    <col min="9458" max="9461" width="11.7265625" style="3" customWidth="1"/>
    <col min="9462" max="9462" width="10.453125" style="3" customWidth="1"/>
    <col min="9463" max="9463" width="0.90625" style="3" customWidth="1"/>
    <col min="9464" max="9464" width="5.6328125" style="3" customWidth="1"/>
    <col min="9465" max="9465" width="9" style="3" customWidth="1"/>
    <col min="9466" max="9466" width="5.6328125" style="3" customWidth="1"/>
    <col min="9467" max="9467" width="9" style="3" customWidth="1"/>
    <col min="9468" max="9468" width="5.6328125" style="3" customWidth="1"/>
    <col min="9469" max="9469" width="9" style="3" customWidth="1"/>
    <col min="9470" max="9470" width="5.6328125" style="3" customWidth="1"/>
    <col min="9471" max="9471" width="9" style="3" customWidth="1"/>
    <col min="9472" max="9472" width="5.6328125" style="3" customWidth="1"/>
    <col min="9473" max="9473" width="9" style="3" customWidth="1"/>
    <col min="9474" max="9474" width="8.90625" style="3" customWidth="1"/>
    <col min="9475" max="9475" width="0.90625" style="3" customWidth="1"/>
    <col min="9476" max="9476" width="4.453125" style="3" customWidth="1"/>
    <col min="9477" max="9477" width="8.90625" style="3" customWidth="1"/>
    <col min="9478" max="9478" width="11.08984375" style="3" customWidth="1"/>
    <col min="9479" max="9479" width="0.90625" style="3" customWidth="1"/>
    <col min="9480" max="9480" width="4.6328125" style="3" customWidth="1"/>
    <col min="9481" max="9481" width="22.6328125" style="3" customWidth="1"/>
    <col min="9482" max="9482" width="8.90625" style="3" customWidth="1"/>
    <col min="9483" max="9701" width="9" style="3"/>
    <col min="9702" max="9702" width="5.7265625" style="3" customWidth="1"/>
    <col min="9703" max="9703" width="29.6328125" style="3" customWidth="1"/>
    <col min="9704" max="9704" width="35.36328125" style="3" customWidth="1"/>
    <col min="9705" max="9705" width="10.26953125" style="3" customWidth="1"/>
    <col min="9706" max="9706" width="5.7265625" style="3" customWidth="1"/>
    <col min="9707" max="9707" width="13.6328125" style="3" customWidth="1"/>
    <col min="9708" max="9708" width="14.6328125" style="3" customWidth="1"/>
    <col min="9709" max="9709" width="5.08984375" style="3" customWidth="1"/>
    <col min="9710" max="9710" width="12.6328125" style="3" customWidth="1"/>
    <col min="9711" max="9711" width="1.6328125" style="3" customWidth="1"/>
    <col min="9712" max="9712" width="11.7265625" style="3" customWidth="1"/>
    <col min="9713" max="9713" width="13" style="3" customWidth="1"/>
    <col min="9714" max="9717" width="11.7265625" style="3" customWidth="1"/>
    <col min="9718" max="9718" width="10.453125" style="3" customWidth="1"/>
    <col min="9719" max="9719" width="0.90625" style="3" customWidth="1"/>
    <col min="9720" max="9720" width="5.6328125" style="3" customWidth="1"/>
    <col min="9721" max="9721" width="9" style="3" customWidth="1"/>
    <col min="9722" max="9722" width="5.6328125" style="3" customWidth="1"/>
    <col min="9723" max="9723" width="9" style="3" customWidth="1"/>
    <col min="9724" max="9724" width="5.6328125" style="3" customWidth="1"/>
    <col min="9725" max="9725" width="9" style="3" customWidth="1"/>
    <col min="9726" max="9726" width="5.6328125" style="3" customWidth="1"/>
    <col min="9727" max="9727" width="9" style="3" customWidth="1"/>
    <col min="9728" max="9728" width="5.6328125" style="3" customWidth="1"/>
    <col min="9729" max="9729" width="9" style="3" customWidth="1"/>
    <col min="9730" max="9730" width="8.90625" style="3" customWidth="1"/>
    <col min="9731" max="9731" width="0.90625" style="3" customWidth="1"/>
    <col min="9732" max="9732" width="4.453125" style="3" customWidth="1"/>
    <col min="9733" max="9733" width="8.90625" style="3" customWidth="1"/>
    <col min="9734" max="9734" width="11.08984375" style="3" customWidth="1"/>
    <col min="9735" max="9735" width="0.90625" style="3" customWidth="1"/>
    <col min="9736" max="9736" width="4.6328125" style="3" customWidth="1"/>
    <col min="9737" max="9737" width="22.6328125" style="3" customWidth="1"/>
    <col min="9738" max="9738" width="8.90625" style="3" customWidth="1"/>
    <col min="9739" max="9957" width="9" style="3"/>
    <col min="9958" max="9958" width="5.7265625" style="3" customWidth="1"/>
    <col min="9959" max="9959" width="29.6328125" style="3" customWidth="1"/>
    <col min="9960" max="9960" width="35.36328125" style="3" customWidth="1"/>
    <col min="9961" max="9961" width="10.26953125" style="3" customWidth="1"/>
    <col min="9962" max="9962" width="5.7265625" style="3" customWidth="1"/>
    <col min="9963" max="9963" width="13.6328125" style="3" customWidth="1"/>
    <col min="9964" max="9964" width="14.6328125" style="3" customWidth="1"/>
    <col min="9965" max="9965" width="5.08984375" style="3" customWidth="1"/>
    <col min="9966" max="9966" width="12.6328125" style="3" customWidth="1"/>
    <col min="9967" max="9967" width="1.6328125" style="3" customWidth="1"/>
    <col min="9968" max="9968" width="11.7265625" style="3" customWidth="1"/>
    <col min="9969" max="9969" width="13" style="3" customWidth="1"/>
    <col min="9970" max="9973" width="11.7265625" style="3" customWidth="1"/>
    <col min="9974" max="9974" width="10.453125" style="3" customWidth="1"/>
    <col min="9975" max="9975" width="0.90625" style="3" customWidth="1"/>
    <col min="9976" max="9976" width="5.6328125" style="3" customWidth="1"/>
    <col min="9977" max="9977" width="9" style="3" customWidth="1"/>
    <col min="9978" max="9978" width="5.6328125" style="3" customWidth="1"/>
    <col min="9979" max="9979" width="9" style="3" customWidth="1"/>
    <col min="9980" max="9980" width="5.6328125" style="3" customWidth="1"/>
    <col min="9981" max="9981" width="9" style="3" customWidth="1"/>
    <col min="9982" max="9982" width="5.6328125" style="3" customWidth="1"/>
    <col min="9983" max="9983" width="9" style="3" customWidth="1"/>
    <col min="9984" max="9984" width="5.6328125" style="3" customWidth="1"/>
    <col min="9985" max="9985" width="9" style="3" customWidth="1"/>
    <col min="9986" max="9986" width="8.90625" style="3" customWidth="1"/>
    <col min="9987" max="9987" width="0.90625" style="3" customWidth="1"/>
    <col min="9988" max="9988" width="4.453125" style="3" customWidth="1"/>
    <col min="9989" max="9989" width="8.90625" style="3" customWidth="1"/>
    <col min="9990" max="9990" width="11.08984375" style="3" customWidth="1"/>
    <col min="9991" max="9991" width="0.90625" style="3" customWidth="1"/>
    <col min="9992" max="9992" width="4.6328125" style="3" customWidth="1"/>
    <col min="9993" max="9993" width="22.6328125" style="3" customWidth="1"/>
    <col min="9994" max="9994" width="8.90625" style="3" customWidth="1"/>
    <col min="9995" max="10213" width="9" style="3"/>
    <col min="10214" max="10214" width="5.7265625" style="3" customWidth="1"/>
    <col min="10215" max="10215" width="29.6328125" style="3" customWidth="1"/>
    <col min="10216" max="10216" width="35.36328125" style="3" customWidth="1"/>
    <col min="10217" max="10217" width="10.26953125" style="3" customWidth="1"/>
    <col min="10218" max="10218" width="5.7265625" style="3" customWidth="1"/>
    <col min="10219" max="10219" width="13.6328125" style="3" customWidth="1"/>
    <col min="10220" max="10220" width="14.6328125" style="3" customWidth="1"/>
    <col min="10221" max="10221" width="5.08984375" style="3" customWidth="1"/>
    <col min="10222" max="10222" width="12.6328125" style="3" customWidth="1"/>
    <col min="10223" max="10223" width="1.6328125" style="3" customWidth="1"/>
    <col min="10224" max="10224" width="11.7265625" style="3" customWidth="1"/>
    <col min="10225" max="10225" width="13" style="3" customWidth="1"/>
    <col min="10226" max="10229" width="11.7265625" style="3" customWidth="1"/>
    <col min="10230" max="10230" width="10.453125" style="3" customWidth="1"/>
    <col min="10231" max="10231" width="0.90625" style="3" customWidth="1"/>
    <col min="10232" max="10232" width="5.6328125" style="3" customWidth="1"/>
    <col min="10233" max="10233" width="9" style="3" customWidth="1"/>
    <col min="10234" max="10234" width="5.6328125" style="3" customWidth="1"/>
    <col min="10235" max="10235" width="9" style="3" customWidth="1"/>
    <col min="10236" max="10236" width="5.6328125" style="3" customWidth="1"/>
    <col min="10237" max="10237" width="9" style="3" customWidth="1"/>
    <col min="10238" max="10238" width="5.6328125" style="3" customWidth="1"/>
    <col min="10239" max="10239" width="9" style="3" customWidth="1"/>
    <col min="10240" max="10240" width="5.6328125" style="3" customWidth="1"/>
    <col min="10241" max="10241" width="9" style="3" customWidth="1"/>
    <col min="10242" max="10242" width="8.90625" style="3" customWidth="1"/>
    <col min="10243" max="10243" width="0.90625" style="3" customWidth="1"/>
    <col min="10244" max="10244" width="4.453125" style="3" customWidth="1"/>
    <col min="10245" max="10245" width="8.90625" style="3" customWidth="1"/>
    <col min="10246" max="10246" width="11.08984375" style="3" customWidth="1"/>
    <col min="10247" max="10247" width="0.90625" style="3" customWidth="1"/>
    <col min="10248" max="10248" width="4.6328125" style="3" customWidth="1"/>
    <col min="10249" max="10249" width="22.6328125" style="3" customWidth="1"/>
    <col min="10250" max="10250" width="8.90625" style="3" customWidth="1"/>
    <col min="10251" max="10469" width="9" style="3"/>
    <col min="10470" max="10470" width="5.7265625" style="3" customWidth="1"/>
    <col min="10471" max="10471" width="29.6328125" style="3" customWidth="1"/>
    <col min="10472" max="10472" width="35.36328125" style="3" customWidth="1"/>
    <col min="10473" max="10473" width="10.26953125" style="3" customWidth="1"/>
    <col min="10474" max="10474" width="5.7265625" style="3" customWidth="1"/>
    <col min="10475" max="10475" width="13.6328125" style="3" customWidth="1"/>
    <col min="10476" max="10476" width="14.6328125" style="3" customWidth="1"/>
    <col min="10477" max="10477" width="5.08984375" style="3" customWidth="1"/>
    <col min="10478" max="10478" width="12.6328125" style="3" customWidth="1"/>
    <col min="10479" max="10479" width="1.6328125" style="3" customWidth="1"/>
    <col min="10480" max="10480" width="11.7265625" style="3" customWidth="1"/>
    <col min="10481" max="10481" width="13" style="3" customWidth="1"/>
    <col min="10482" max="10485" width="11.7265625" style="3" customWidth="1"/>
    <col min="10486" max="10486" width="10.453125" style="3" customWidth="1"/>
    <col min="10487" max="10487" width="0.90625" style="3" customWidth="1"/>
    <col min="10488" max="10488" width="5.6328125" style="3" customWidth="1"/>
    <col min="10489" max="10489" width="9" style="3" customWidth="1"/>
    <col min="10490" max="10490" width="5.6328125" style="3" customWidth="1"/>
    <col min="10491" max="10491" width="9" style="3" customWidth="1"/>
    <col min="10492" max="10492" width="5.6328125" style="3" customWidth="1"/>
    <col min="10493" max="10493" width="9" style="3" customWidth="1"/>
    <col min="10494" max="10494" width="5.6328125" style="3" customWidth="1"/>
    <col min="10495" max="10495" width="9" style="3" customWidth="1"/>
    <col min="10496" max="10496" width="5.6328125" style="3" customWidth="1"/>
    <col min="10497" max="10497" width="9" style="3" customWidth="1"/>
    <col min="10498" max="10498" width="8.90625" style="3" customWidth="1"/>
    <col min="10499" max="10499" width="0.90625" style="3" customWidth="1"/>
    <col min="10500" max="10500" width="4.453125" style="3" customWidth="1"/>
    <col min="10501" max="10501" width="8.90625" style="3" customWidth="1"/>
    <col min="10502" max="10502" width="11.08984375" style="3" customWidth="1"/>
    <col min="10503" max="10503" width="0.90625" style="3" customWidth="1"/>
    <col min="10504" max="10504" width="4.6328125" style="3" customWidth="1"/>
    <col min="10505" max="10505" width="22.6328125" style="3" customWidth="1"/>
    <col min="10506" max="10506" width="8.90625" style="3" customWidth="1"/>
    <col min="10507" max="10725" width="9" style="3"/>
    <col min="10726" max="10726" width="5.7265625" style="3" customWidth="1"/>
    <col min="10727" max="10727" width="29.6328125" style="3" customWidth="1"/>
    <col min="10728" max="10728" width="35.36328125" style="3" customWidth="1"/>
    <col min="10729" max="10729" width="10.26953125" style="3" customWidth="1"/>
    <col min="10730" max="10730" width="5.7265625" style="3" customWidth="1"/>
    <col min="10731" max="10731" width="13.6328125" style="3" customWidth="1"/>
    <col min="10732" max="10732" width="14.6328125" style="3" customWidth="1"/>
    <col min="10733" max="10733" width="5.08984375" style="3" customWidth="1"/>
    <col min="10734" max="10734" width="12.6328125" style="3" customWidth="1"/>
    <col min="10735" max="10735" width="1.6328125" style="3" customWidth="1"/>
    <col min="10736" max="10736" width="11.7265625" style="3" customWidth="1"/>
    <col min="10737" max="10737" width="13" style="3" customWidth="1"/>
    <col min="10738" max="10741" width="11.7265625" style="3" customWidth="1"/>
    <col min="10742" max="10742" width="10.453125" style="3" customWidth="1"/>
    <col min="10743" max="10743" width="0.90625" style="3" customWidth="1"/>
    <col min="10744" max="10744" width="5.6328125" style="3" customWidth="1"/>
    <col min="10745" max="10745" width="9" style="3" customWidth="1"/>
    <col min="10746" max="10746" width="5.6328125" style="3" customWidth="1"/>
    <col min="10747" max="10747" width="9" style="3" customWidth="1"/>
    <col min="10748" max="10748" width="5.6328125" style="3" customWidth="1"/>
    <col min="10749" max="10749" width="9" style="3" customWidth="1"/>
    <col min="10750" max="10750" width="5.6328125" style="3" customWidth="1"/>
    <col min="10751" max="10751" width="9" style="3" customWidth="1"/>
    <col min="10752" max="10752" width="5.6328125" style="3" customWidth="1"/>
    <col min="10753" max="10753" width="9" style="3" customWidth="1"/>
    <col min="10754" max="10754" width="8.90625" style="3" customWidth="1"/>
    <col min="10755" max="10755" width="0.90625" style="3" customWidth="1"/>
    <col min="10756" max="10756" width="4.453125" style="3" customWidth="1"/>
    <col min="10757" max="10757" width="8.90625" style="3" customWidth="1"/>
    <col min="10758" max="10758" width="11.08984375" style="3" customWidth="1"/>
    <col min="10759" max="10759" width="0.90625" style="3" customWidth="1"/>
    <col min="10760" max="10760" width="4.6328125" style="3" customWidth="1"/>
    <col min="10761" max="10761" width="22.6328125" style="3" customWidth="1"/>
    <col min="10762" max="10762" width="8.90625" style="3" customWidth="1"/>
    <col min="10763" max="10981" width="9" style="3"/>
    <col min="10982" max="10982" width="5.7265625" style="3" customWidth="1"/>
    <col min="10983" max="10983" width="29.6328125" style="3" customWidth="1"/>
    <col min="10984" max="10984" width="35.36328125" style="3" customWidth="1"/>
    <col min="10985" max="10985" width="10.26953125" style="3" customWidth="1"/>
    <col min="10986" max="10986" width="5.7265625" style="3" customWidth="1"/>
    <col min="10987" max="10987" width="13.6328125" style="3" customWidth="1"/>
    <col min="10988" max="10988" width="14.6328125" style="3" customWidth="1"/>
    <col min="10989" max="10989" width="5.08984375" style="3" customWidth="1"/>
    <col min="10990" max="10990" width="12.6328125" style="3" customWidth="1"/>
    <col min="10991" max="10991" width="1.6328125" style="3" customWidth="1"/>
    <col min="10992" max="10992" width="11.7265625" style="3" customWidth="1"/>
    <col min="10993" max="10993" width="13" style="3" customWidth="1"/>
    <col min="10994" max="10997" width="11.7265625" style="3" customWidth="1"/>
    <col min="10998" max="10998" width="10.453125" style="3" customWidth="1"/>
    <col min="10999" max="10999" width="0.90625" style="3" customWidth="1"/>
    <col min="11000" max="11000" width="5.6328125" style="3" customWidth="1"/>
    <col min="11001" max="11001" width="9" style="3" customWidth="1"/>
    <col min="11002" max="11002" width="5.6328125" style="3" customWidth="1"/>
    <col min="11003" max="11003" width="9" style="3" customWidth="1"/>
    <col min="11004" max="11004" width="5.6328125" style="3" customWidth="1"/>
    <col min="11005" max="11005" width="9" style="3" customWidth="1"/>
    <col min="11006" max="11006" width="5.6328125" style="3" customWidth="1"/>
    <col min="11007" max="11007" width="9" style="3" customWidth="1"/>
    <col min="11008" max="11008" width="5.6328125" style="3" customWidth="1"/>
    <col min="11009" max="11009" width="9" style="3" customWidth="1"/>
    <col min="11010" max="11010" width="8.90625" style="3" customWidth="1"/>
    <col min="11011" max="11011" width="0.90625" style="3" customWidth="1"/>
    <col min="11012" max="11012" width="4.453125" style="3" customWidth="1"/>
    <col min="11013" max="11013" width="8.90625" style="3" customWidth="1"/>
    <col min="11014" max="11014" width="11.08984375" style="3" customWidth="1"/>
    <col min="11015" max="11015" width="0.90625" style="3" customWidth="1"/>
    <col min="11016" max="11016" width="4.6328125" style="3" customWidth="1"/>
    <col min="11017" max="11017" width="22.6328125" style="3" customWidth="1"/>
    <col min="11018" max="11018" width="8.90625" style="3" customWidth="1"/>
    <col min="11019" max="11237" width="9" style="3"/>
    <col min="11238" max="11238" width="5.7265625" style="3" customWidth="1"/>
    <col min="11239" max="11239" width="29.6328125" style="3" customWidth="1"/>
    <col min="11240" max="11240" width="35.36328125" style="3" customWidth="1"/>
    <col min="11241" max="11241" width="10.26953125" style="3" customWidth="1"/>
    <col min="11242" max="11242" width="5.7265625" style="3" customWidth="1"/>
    <col min="11243" max="11243" width="13.6328125" style="3" customWidth="1"/>
    <col min="11244" max="11244" width="14.6328125" style="3" customWidth="1"/>
    <col min="11245" max="11245" width="5.08984375" style="3" customWidth="1"/>
    <col min="11246" max="11246" width="12.6328125" style="3" customWidth="1"/>
    <col min="11247" max="11247" width="1.6328125" style="3" customWidth="1"/>
    <col min="11248" max="11248" width="11.7265625" style="3" customWidth="1"/>
    <col min="11249" max="11249" width="13" style="3" customWidth="1"/>
    <col min="11250" max="11253" width="11.7265625" style="3" customWidth="1"/>
    <col min="11254" max="11254" width="10.453125" style="3" customWidth="1"/>
    <col min="11255" max="11255" width="0.90625" style="3" customWidth="1"/>
    <col min="11256" max="11256" width="5.6328125" style="3" customWidth="1"/>
    <col min="11257" max="11257" width="9" style="3" customWidth="1"/>
    <col min="11258" max="11258" width="5.6328125" style="3" customWidth="1"/>
    <col min="11259" max="11259" width="9" style="3" customWidth="1"/>
    <col min="11260" max="11260" width="5.6328125" style="3" customWidth="1"/>
    <col min="11261" max="11261" width="9" style="3" customWidth="1"/>
    <col min="11262" max="11262" width="5.6328125" style="3" customWidth="1"/>
    <col min="11263" max="11263" width="9" style="3" customWidth="1"/>
    <col min="11264" max="11264" width="5.6328125" style="3" customWidth="1"/>
    <col min="11265" max="11265" width="9" style="3" customWidth="1"/>
    <col min="11266" max="11266" width="8.90625" style="3" customWidth="1"/>
    <col min="11267" max="11267" width="0.90625" style="3" customWidth="1"/>
    <col min="11268" max="11268" width="4.453125" style="3" customWidth="1"/>
    <col min="11269" max="11269" width="8.90625" style="3" customWidth="1"/>
    <col min="11270" max="11270" width="11.08984375" style="3" customWidth="1"/>
    <col min="11271" max="11271" width="0.90625" style="3" customWidth="1"/>
    <col min="11272" max="11272" width="4.6328125" style="3" customWidth="1"/>
    <col min="11273" max="11273" width="22.6328125" style="3" customWidth="1"/>
    <col min="11274" max="11274" width="8.90625" style="3" customWidth="1"/>
    <col min="11275" max="11493" width="9" style="3"/>
    <col min="11494" max="11494" width="5.7265625" style="3" customWidth="1"/>
    <col min="11495" max="11495" width="29.6328125" style="3" customWidth="1"/>
    <col min="11496" max="11496" width="35.36328125" style="3" customWidth="1"/>
    <col min="11497" max="11497" width="10.26953125" style="3" customWidth="1"/>
    <col min="11498" max="11498" width="5.7265625" style="3" customWidth="1"/>
    <col min="11499" max="11499" width="13.6328125" style="3" customWidth="1"/>
    <col min="11500" max="11500" width="14.6328125" style="3" customWidth="1"/>
    <col min="11501" max="11501" width="5.08984375" style="3" customWidth="1"/>
    <col min="11502" max="11502" width="12.6328125" style="3" customWidth="1"/>
    <col min="11503" max="11503" width="1.6328125" style="3" customWidth="1"/>
    <col min="11504" max="11504" width="11.7265625" style="3" customWidth="1"/>
    <col min="11505" max="11505" width="13" style="3" customWidth="1"/>
    <col min="11506" max="11509" width="11.7265625" style="3" customWidth="1"/>
    <col min="11510" max="11510" width="10.453125" style="3" customWidth="1"/>
    <col min="11511" max="11511" width="0.90625" style="3" customWidth="1"/>
    <col min="11512" max="11512" width="5.6328125" style="3" customWidth="1"/>
    <col min="11513" max="11513" width="9" style="3" customWidth="1"/>
    <col min="11514" max="11514" width="5.6328125" style="3" customWidth="1"/>
    <col min="11515" max="11515" width="9" style="3" customWidth="1"/>
    <col min="11516" max="11516" width="5.6328125" style="3" customWidth="1"/>
    <col min="11517" max="11517" width="9" style="3" customWidth="1"/>
    <col min="11518" max="11518" width="5.6328125" style="3" customWidth="1"/>
    <col min="11519" max="11519" width="9" style="3" customWidth="1"/>
    <col min="11520" max="11520" width="5.6328125" style="3" customWidth="1"/>
    <col min="11521" max="11521" width="9" style="3" customWidth="1"/>
    <col min="11522" max="11522" width="8.90625" style="3" customWidth="1"/>
    <col min="11523" max="11523" width="0.90625" style="3" customWidth="1"/>
    <col min="11524" max="11524" width="4.453125" style="3" customWidth="1"/>
    <col min="11525" max="11525" width="8.90625" style="3" customWidth="1"/>
    <col min="11526" max="11526" width="11.08984375" style="3" customWidth="1"/>
    <col min="11527" max="11527" width="0.90625" style="3" customWidth="1"/>
    <col min="11528" max="11528" width="4.6328125" style="3" customWidth="1"/>
    <col min="11529" max="11529" width="22.6328125" style="3" customWidth="1"/>
    <col min="11530" max="11530" width="8.90625" style="3" customWidth="1"/>
    <col min="11531" max="11749" width="9" style="3"/>
    <col min="11750" max="11750" width="5.7265625" style="3" customWidth="1"/>
    <col min="11751" max="11751" width="29.6328125" style="3" customWidth="1"/>
    <col min="11752" max="11752" width="35.36328125" style="3" customWidth="1"/>
    <col min="11753" max="11753" width="10.26953125" style="3" customWidth="1"/>
    <col min="11754" max="11754" width="5.7265625" style="3" customWidth="1"/>
    <col min="11755" max="11755" width="13.6328125" style="3" customWidth="1"/>
    <col min="11756" max="11756" width="14.6328125" style="3" customWidth="1"/>
    <col min="11757" max="11757" width="5.08984375" style="3" customWidth="1"/>
    <col min="11758" max="11758" width="12.6328125" style="3" customWidth="1"/>
    <col min="11759" max="11759" width="1.6328125" style="3" customWidth="1"/>
    <col min="11760" max="11760" width="11.7265625" style="3" customWidth="1"/>
    <col min="11761" max="11761" width="13" style="3" customWidth="1"/>
    <col min="11762" max="11765" width="11.7265625" style="3" customWidth="1"/>
    <col min="11766" max="11766" width="10.453125" style="3" customWidth="1"/>
    <col min="11767" max="11767" width="0.90625" style="3" customWidth="1"/>
    <col min="11768" max="11768" width="5.6328125" style="3" customWidth="1"/>
    <col min="11769" max="11769" width="9" style="3" customWidth="1"/>
    <col min="11770" max="11770" width="5.6328125" style="3" customWidth="1"/>
    <col min="11771" max="11771" width="9" style="3" customWidth="1"/>
    <col min="11772" max="11772" width="5.6328125" style="3" customWidth="1"/>
    <col min="11773" max="11773" width="9" style="3" customWidth="1"/>
    <col min="11774" max="11774" width="5.6328125" style="3" customWidth="1"/>
    <col min="11775" max="11775" width="9" style="3" customWidth="1"/>
    <col min="11776" max="11776" width="5.6328125" style="3" customWidth="1"/>
    <col min="11777" max="11777" width="9" style="3" customWidth="1"/>
    <col min="11778" max="11778" width="8.90625" style="3" customWidth="1"/>
    <col min="11779" max="11779" width="0.90625" style="3" customWidth="1"/>
    <col min="11780" max="11780" width="4.453125" style="3" customWidth="1"/>
    <col min="11781" max="11781" width="8.90625" style="3" customWidth="1"/>
    <col min="11782" max="11782" width="11.08984375" style="3" customWidth="1"/>
    <col min="11783" max="11783" width="0.90625" style="3" customWidth="1"/>
    <col min="11784" max="11784" width="4.6328125" style="3" customWidth="1"/>
    <col min="11785" max="11785" width="22.6328125" style="3" customWidth="1"/>
    <col min="11786" max="11786" width="8.90625" style="3" customWidth="1"/>
    <col min="11787" max="12005" width="9" style="3"/>
    <col min="12006" max="12006" width="5.7265625" style="3" customWidth="1"/>
    <col min="12007" max="12007" width="29.6328125" style="3" customWidth="1"/>
    <col min="12008" max="12008" width="35.36328125" style="3" customWidth="1"/>
    <col min="12009" max="12009" width="10.26953125" style="3" customWidth="1"/>
    <col min="12010" max="12010" width="5.7265625" style="3" customWidth="1"/>
    <col min="12011" max="12011" width="13.6328125" style="3" customWidth="1"/>
    <col min="12012" max="12012" width="14.6328125" style="3" customWidth="1"/>
    <col min="12013" max="12013" width="5.08984375" style="3" customWidth="1"/>
    <col min="12014" max="12014" width="12.6328125" style="3" customWidth="1"/>
    <col min="12015" max="12015" width="1.6328125" style="3" customWidth="1"/>
    <col min="12016" max="12016" width="11.7265625" style="3" customWidth="1"/>
    <col min="12017" max="12017" width="13" style="3" customWidth="1"/>
    <col min="12018" max="12021" width="11.7265625" style="3" customWidth="1"/>
    <col min="12022" max="12022" width="10.453125" style="3" customWidth="1"/>
    <col min="12023" max="12023" width="0.90625" style="3" customWidth="1"/>
    <col min="12024" max="12024" width="5.6328125" style="3" customWidth="1"/>
    <col min="12025" max="12025" width="9" style="3" customWidth="1"/>
    <col min="12026" max="12026" width="5.6328125" style="3" customWidth="1"/>
    <col min="12027" max="12027" width="9" style="3" customWidth="1"/>
    <col min="12028" max="12028" width="5.6328125" style="3" customWidth="1"/>
    <col min="12029" max="12029" width="9" style="3" customWidth="1"/>
    <col min="12030" max="12030" width="5.6328125" style="3" customWidth="1"/>
    <col min="12031" max="12031" width="9" style="3" customWidth="1"/>
    <col min="12032" max="12032" width="5.6328125" style="3" customWidth="1"/>
    <col min="12033" max="12033" width="9" style="3" customWidth="1"/>
    <col min="12034" max="12034" width="8.90625" style="3" customWidth="1"/>
    <col min="12035" max="12035" width="0.90625" style="3" customWidth="1"/>
    <col min="12036" max="12036" width="4.453125" style="3" customWidth="1"/>
    <col min="12037" max="12037" width="8.90625" style="3" customWidth="1"/>
    <col min="12038" max="12038" width="11.08984375" style="3" customWidth="1"/>
    <col min="12039" max="12039" width="0.90625" style="3" customWidth="1"/>
    <col min="12040" max="12040" width="4.6328125" style="3" customWidth="1"/>
    <col min="12041" max="12041" width="22.6328125" style="3" customWidth="1"/>
    <col min="12042" max="12042" width="8.90625" style="3" customWidth="1"/>
    <col min="12043" max="12261" width="9" style="3"/>
    <col min="12262" max="12262" width="5.7265625" style="3" customWidth="1"/>
    <col min="12263" max="12263" width="29.6328125" style="3" customWidth="1"/>
    <col min="12264" max="12264" width="35.36328125" style="3" customWidth="1"/>
    <col min="12265" max="12265" width="10.26953125" style="3" customWidth="1"/>
    <col min="12266" max="12266" width="5.7265625" style="3" customWidth="1"/>
    <col min="12267" max="12267" width="13.6328125" style="3" customWidth="1"/>
    <col min="12268" max="12268" width="14.6328125" style="3" customWidth="1"/>
    <col min="12269" max="12269" width="5.08984375" style="3" customWidth="1"/>
    <col min="12270" max="12270" width="12.6328125" style="3" customWidth="1"/>
    <col min="12271" max="12271" width="1.6328125" style="3" customWidth="1"/>
    <col min="12272" max="12272" width="11.7265625" style="3" customWidth="1"/>
    <col min="12273" max="12273" width="13" style="3" customWidth="1"/>
    <col min="12274" max="12277" width="11.7265625" style="3" customWidth="1"/>
    <col min="12278" max="12278" width="10.453125" style="3" customWidth="1"/>
    <col min="12279" max="12279" width="0.90625" style="3" customWidth="1"/>
    <col min="12280" max="12280" width="5.6328125" style="3" customWidth="1"/>
    <col min="12281" max="12281" width="9" style="3" customWidth="1"/>
    <col min="12282" max="12282" width="5.6328125" style="3" customWidth="1"/>
    <col min="12283" max="12283" width="9" style="3" customWidth="1"/>
    <col min="12284" max="12284" width="5.6328125" style="3" customWidth="1"/>
    <col min="12285" max="12285" width="9" style="3" customWidth="1"/>
    <col min="12286" max="12286" width="5.6328125" style="3" customWidth="1"/>
    <col min="12287" max="12287" width="9" style="3" customWidth="1"/>
    <col min="12288" max="12288" width="5.6328125" style="3" customWidth="1"/>
    <col min="12289" max="12289" width="9" style="3" customWidth="1"/>
    <col min="12290" max="12290" width="8.90625" style="3" customWidth="1"/>
    <col min="12291" max="12291" width="0.90625" style="3" customWidth="1"/>
    <col min="12292" max="12292" width="4.453125" style="3" customWidth="1"/>
    <col min="12293" max="12293" width="8.90625" style="3" customWidth="1"/>
    <col min="12294" max="12294" width="11.08984375" style="3" customWidth="1"/>
    <col min="12295" max="12295" width="0.90625" style="3" customWidth="1"/>
    <col min="12296" max="12296" width="4.6328125" style="3" customWidth="1"/>
    <col min="12297" max="12297" width="22.6328125" style="3" customWidth="1"/>
    <col min="12298" max="12298" width="8.90625" style="3" customWidth="1"/>
    <col min="12299" max="12517" width="9" style="3"/>
    <col min="12518" max="12518" width="5.7265625" style="3" customWidth="1"/>
    <col min="12519" max="12519" width="29.6328125" style="3" customWidth="1"/>
    <col min="12520" max="12520" width="35.36328125" style="3" customWidth="1"/>
    <col min="12521" max="12521" width="10.26953125" style="3" customWidth="1"/>
    <col min="12522" max="12522" width="5.7265625" style="3" customWidth="1"/>
    <col min="12523" max="12523" width="13.6328125" style="3" customWidth="1"/>
    <col min="12524" max="12524" width="14.6328125" style="3" customWidth="1"/>
    <col min="12525" max="12525" width="5.08984375" style="3" customWidth="1"/>
    <col min="12526" max="12526" width="12.6328125" style="3" customWidth="1"/>
    <col min="12527" max="12527" width="1.6328125" style="3" customWidth="1"/>
    <col min="12528" max="12528" width="11.7265625" style="3" customWidth="1"/>
    <col min="12529" max="12529" width="13" style="3" customWidth="1"/>
    <col min="12530" max="12533" width="11.7265625" style="3" customWidth="1"/>
    <col min="12534" max="12534" width="10.453125" style="3" customWidth="1"/>
    <col min="12535" max="12535" width="0.90625" style="3" customWidth="1"/>
    <col min="12536" max="12536" width="5.6328125" style="3" customWidth="1"/>
    <col min="12537" max="12537" width="9" style="3" customWidth="1"/>
    <col min="12538" max="12538" width="5.6328125" style="3" customWidth="1"/>
    <col min="12539" max="12539" width="9" style="3" customWidth="1"/>
    <col min="12540" max="12540" width="5.6328125" style="3" customWidth="1"/>
    <col min="12541" max="12541" width="9" style="3" customWidth="1"/>
    <col min="12542" max="12542" width="5.6328125" style="3" customWidth="1"/>
    <col min="12543" max="12543" width="9" style="3" customWidth="1"/>
    <col min="12544" max="12544" width="5.6328125" style="3" customWidth="1"/>
    <col min="12545" max="12545" width="9" style="3" customWidth="1"/>
    <col min="12546" max="12546" width="8.90625" style="3" customWidth="1"/>
    <col min="12547" max="12547" width="0.90625" style="3" customWidth="1"/>
    <col min="12548" max="12548" width="4.453125" style="3" customWidth="1"/>
    <col min="12549" max="12549" width="8.90625" style="3" customWidth="1"/>
    <col min="12550" max="12550" width="11.08984375" style="3" customWidth="1"/>
    <col min="12551" max="12551" width="0.90625" style="3" customWidth="1"/>
    <col min="12552" max="12552" width="4.6328125" style="3" customWidth="1"/>
    <col min="12553" max="12553" width="22.6328125" style="3" customWidth="1"/>
    <col min="12554" max="12554" width="8.90625" style="3" customWidth="1"/>
    <col min="12555" max="12773" width="9" style="3"/>
    <col min="12774" max="12774" width="5.7265625" style="3" customWidth="1"/>
    <col min="12775" max="12775" width="29.6328125" style="3" customWidth="1"/>
    <col min="12776" max="12776" width="35.36328125" style="3" customWidth="1"/>
    <col min="12777" max="12777" width="10.26953125" style="3" customWidth="1"/>
    <col min="12778" max="12778" width="5.7265625" style="3" customWidth="1"/>
    <col min="12779" max="12779" width="13.6328125" style="3" customWidth="1"/>
    <col min="12780" max="12780" width="14.6328125" style="3" customWidth="1"/>
    <col min="12781" max="12781" width="5.08984375" style="3" customWidth="1"/>
    <col min="12782" max="12782" width="12.6328125" style="3" customWidth="1"/>
    <col min="12783" max="12783" width="1.6328125" style="3" customWidth="1"/>
    <col min="12784" max="12784" width="11.7265625" style="3" customWidth="1"/>
    <col min="12785" max="12785" width="13" style="3" customWidth="1"/>
    <col min="12786" max="12789" width="11.7265625" style="3" customWidth="1"/>
    <col min="12790" max="12790" width="10.453125" style="3" customWidth="1"/>
    <col min="12791" max="12791" width="0.90625" style="3" customWidth="1"/>
    <col min="12792" max="12792" width="5.6328125" style="3" customWidth="1"/>
    <col min="12793" max="12793" width="9" style="3" customWidth="1"/>
    <col min="12794" max="12794" width="5.6328125" style="3" customWidth="1"/>
    <col min="12795" max="12795" width="9" style="3" customWidth="1"/>
    <col min="12796" max="12796" width="5.6328125" style="3" customWidth="1"/>
    <col min="12797" max="12797" width="9" style="3" customWidth="1"/>
    <col min="12798" max="12798" width="5.6328125" style="3" customWidth="1"/>
    <col min="12799" max="12799" width="9" style="3" customWidth="1"/>
    <col min="12800" max="12800" width="5.6328125" style="3" customWidth="1"/>
    <col min="12801" max="12801" width="9" style="3" customWidth="1"/>
    <col min="12802" max="12802" width="8.90625" style="3" customWidth="1"/>
    <col min="12803" max="12803" width="0.90625" style="3" customWidth="1"/>
    <col min="12804" max="12804" width="4.453125" style="3" customWidth="1"/>
    <col min="12805" max="12805" width="8.90625" style="3" customWidth="1"/>
    <col min="12806" max="12806" width="11.08984375" style="3" customWidth="1"/>
    <col min="12807" max="12807" width="0.90625" style="3" customWidth="1"/>
    <col min="12808" max="12808" width="4.6328125" style="3" customWidth="1"/>
    <col min="12809" max="12809" width="22.6328125" style="3" customWidth="1"/>
    <col min="12810" max="12810" width="8.90625" style="3" customWidth="1"/>
    <col min="12811" max="13029" width="9" style="3"/>
    <col min="13030" max="13030" width="5.7265625" style="3" customWidth="1"/>
    <col min="13031" max="13031" width="29.6328125" style="3" customWidth="1"/>
    <col min="13032" max="13032" width="35.36328125" style="3" customWidth="1"/>
    <col min="13033" max="13033" width="10.26953125" style="3" customWidth="1"/>
    <col min="13034" max="13034" width="5.7265625" style="3" customWidth="1"/>
    <col min="13035" max="13035" width="13.6328125" style="3" customWidth="1"/>
    <col min="13036" max="13036" width="14.6328125" style="3" customWidth="1"/>
    <col min="13037" max="13037" width="5.08984375" style="3" customWidth="1"/>
    <col min="13038" max="13038" width="12.6328125" style="3" customWidth="1"/>
    <col min="13039" max="13039" width="1.6328125" style="3" customWidth="1"/>
    <col min="13040" max="13040" width="11.7265625" style="3" customWidth="1"/>
    <col min="13041" max="13041" width="13" style="3" customWidth="1"/>
    <col min="13042" max="13045" width="11.7265625" style="3" customWidth="1"/>
    <col min="13046" max="13046" width="10.453125" style="3" customWidth="1"/>
    <col min="13047" max="13047" width="0.90625" style="3" customWidth="1"/>
    <col min="13048" max="13048" width="5.6328125" style="3" customWidth="1"/>
    <col min="13049" max="13049" width="9" style="3" customWidth="1"/>
    <col min="13050" max="13050" width="5.6328125" style="3" customWidth="1"/>
    <col min="13051" max="13051" width="9" style="3" customWidth="1"/>
    <col min="13052" max="13052" width="5.6328125" style="3" customWidth="1"/>
    <col min="13053" max="13053" width="9" style="3" customWidth="1"/>
    <col min="13054" max="13054" width="5.6328125" style="3" customWidth="1"/>
    <col min="13055" max="13055" width="9" style="3" customWidth="1"/>
    <col min="13056" max="13056" width="5.6328125" style="3" customWidth="1"/>
    <col min="13057" max="13057" width="9" style="3" customWidth="1"/>
    <col min="13058" max="13058" width="8.90625" style="3" customWidth="1"/>
    <col min="13059" max="13059" width="0.90625" style="3" customWidth="1"/>
    <col min="13060" max="13060" width="4.453125" style="3" customWidth="1"/>
    <col min="13061" max="13061" width="8.90625" style="3" customWidth="1"/>
    <col min="13062" max="13062" width="11.08984375" style="3" customWidth="1"/>
    <col min="13063" max="13063" width="0.90625" style="3" customWidth="1"/>
    <col min="13064" max="13064" width="4.6328125" style="3" customWidth="1"/>
    <col min="13065" max="13065" width="22.6328125" style="3" customWidth="1"/>
    <col min="13066" max="13066" width="8.90625" style="3" customWidth="1"/>
    <col min="13067" max="13285" width="9" style="3"/>
    <col min="13286" max="13286" width="5.7265625" style="3" customWidth="1"/>
    <col min="13287" max="13287" width="29.6328125" style="3" customWidth="1"/>
    <col min="13288" max="13288" width="35.36328125" style="3" customWidth="1"/>
    <col min="13289" max="13289" width="10.26953125" style="3" customWidth="1"/>
    <col min="13290" max="13290" width="5.7265625" style="3" customWidth="1"/>
    <col min="13291" max="13291" width="13.6328125" style="3" customWidth="1"/>
    <col min="13292" max="13292" width="14.6328125" style="3" customWidth="1"/>
    <col min="13293" max="13293" width="5.08984375" style="3" customWidth="1"/>
    <col min="13294" max="13294" width="12.6328125" style="3" customWidth="1"/>
    <col min="13295" max="13295" width="1.6328125" style="3" customWidth="1"/>
    <col min="13296" max="13296" width="11.7265625" style="3" customWidth="1"/>
    <col min="13297" max="13297" width="13" style="3" customWidth="1"/>
    <col min="13298" max="13301" width="11.7265625" style="3" customWidth="1"/>
    <col min="13302" max="13302" width="10.453125" style="3" customWidth="1"/>
    <col min="13303" max="13303" width="0.90625" style="3" customWidth="1"/>
    <col min="13304" max="13304" width="5.6328125" style="3" customWidth="1"/>
    <col min="13305" max="13305" width="9" style="3" customWidth="1"/>
    <col min="13306" max="13306" width="5.6328125" style="3" customWidth="1"/>
    <col min="13307" max="13307" width="9" style="3" customWidth="1"/>
    <col min="13308" max="13308" width="5.6328125" style="3" customWidth="1"/>
    <col min="13309" max="13309" width="9" style="3" customWidth="1"/>
    <col min="13310" max="13310" width="5.6328125" style="3" customWidth="1"/>
    <col min="13311" max="13311" width="9" style="3" customWidth="1"/>
    <col min="13312" max="13312" width="5.6328125" style="3" customWidth="1"/>
    <col min="13313" max="13313" width="9" style="3" customWidth="1"/>
    <col min="13314" max="13314" width="8.90625" style="3" customWidth="1"/>
    <col min="13315" max="13315" width="0.90625" style="3" customWidth="1"/>
    <col min="13316" max="13316" width="4.453125" style="3" customWidth="1"/>
    <col min="13317" max="13317" width="8.90625" style="3" customWidth="1"/>
    <col min="13318" max="13318" width="11.08984375" style="3" customWidth="1"/>
    <col min="13319" max="13319" width="0.90625" style="3" customWidth="1"/>
    <col min="13320" max="13320" width="4.6328125" style="3" customWidth="1"/>
    <col min="13321" max="13321" width="22.6328125" style="3" customWidth="1"/>
    <col min="13322" max="13322" width="8.90625" style="3" customWidth="1"/>
    <col min="13323" max="13541" width="9" style="3"/>
    <col min="13542" max="13542" width="5.7265625" style="3" customWidth="1"/>
    <col min="13543" max="13543" width="29.6328125" style="3" customWidth="1"/>
    <col min="13544" max="13544" width="35.36328125" style="3" customWidth="1"/>
    <col min="13545" max="13545" width="10.26953125" style="3" customWidth="1"/>
    <col min="13546" max="13546" width="5.7265625" style="3" customWidth="1"/>
    <col min="13547" max="13547" width="13.6328125" style="3" customWidth="1"/>
    <col min="13548" max="13548" width="14.6328125" style="3" customWidth="1"/>
    <col min="13549" max="13549" width="5.08984375" style="3" customWidth="1"/>
    <col min="13550" max="13550" width="12.6328125" style="3" customWidth="1"/>
    <col min="13551" max="13551" width="1.6328125" style="3" customWidth="1"/>
    <col min="13552" max="13552" width="11.7265625" style="3" customWidth="1"/>
    <col min="13553" max="13553" width="13" style="3" customWidth="1"/>
    <col min="13554" max="13557" width="11.7265625" style="3" customWidth="1"/>
    <col min="13558" max="13558" width="10.453125" style="3" customWidth="1"/>
    <col min="13559" max="13559" width="0.90625" style="3" customWidth="1"/>
    <col min="13560" max="13560" width="5.6328125" style="3" customWidth="1"/>
    <col min="13561" max="13561" width="9" style="3" customWidth="1"/>
    <col min="13562" max="13562" width="5.6328125" style="3" customWidth="1"/>
    <col min="13563" max="13563" width="9" style="3" customWidth="1"/>
    <col min="13564" max="13564" width="5.6328125" style="3" customWidth="1"/>
    <col min="13565" max="13565" width="9" style="3" customWidth="1"/>
    <col min="13566" max="13566" width="5.6328125" style="3" customWidth="1"/>
    <col min="13567" max="13567" width="9" style="3" customWidth="1"/>
    <col min="13568" max="13568" width="5.6328125" style="3" customWidth="1"/>
    <col min="13569" max="13569" width="9" style="3" customWidth="1"/>
    <col min="13570" max="13570" width="8.90625" style="3" customWidth="1"/>
    <col min="13571" max="13571" width="0.90625" style="3" customWidth="1"/>
    <col min="13572" max="13572" width="4.453125" style="3" customWidth="1"/>
    <col min="13573" max="13573" width="8.90625" style="3" customWidth="1"/>
    <col min="13574" max="13574" width="11.08984375" style="3" customWidth="1"/>
    <col min="13575" max="13575" width="0.90625" style="3" customWidth="1"/>
    <col min="13576" max="13576" width="4.6328125" style="3" customWidth="1"/>
    <col min="13577" max="13577" width="22.6328125" style="3" customWidth="1"/>
    <col min="13578" max="13578" width="8.90625" style="3" customWidth="1"/>
    <col min="13579" max="13797" width="9" style="3"/>
    <col min="13798" max="13798" width="5.7265625" style="3" customWidth="1"/>
    <col min="13799" max="13799" width="29.6328125" style="3" customWidth="1"/>
    <col min="13800" max="13800" width="35.36328125" style="3" customWidth="1"/>
    <col min="13801" max="13801" width="10.26953125" style="3" customWidth="1"/>
    <col min="13802" max="13802" width="5.7265625" style="3" customWidth="1"/>
    <col min="13803" max="13803" width="13.6328125" style="3" customWidth="1"/>
    <col min="13804" max="13804" width="14.6328125" style="3" customWidth="1"/>
    <col min="13805" max="13805" width="5.08984375" style="3" customWidth="1"/>
    <col min="13806" max="13806" width="12.6328125" style="3" customWidth="1"/>
    <col min="13807" max="13807" width="1.6328125" style="3" customWidth="1"/>
    <col min="13808" max="13808" width="11.7265625" style="3" customWidth="1"/>
    <col min="13809" max="13809" width="13" style="3" customWidth="1"/>
    <col min="13810" max="13813" width="11.7265625" style="3" customWidth="1"/>
    <col min="13814" max="13814" width="10.453125" style="3" customWidth="1"/>
    <col min="13815" max="13815" width="0.90625" style="3" customWidth="1"/>
    <col min="13816" max="13816" width="5.6328125" style="3" customWidth="1"/>
    <col min="13817" max="13817" width="9" style="3" customWidth="1"/>
    <col min="13818" max="13818" width="5.6328125" style="3" customWidth="1"/>
    <col min="13819" max="13819" width="9" style="3" customWidth="1"/>
    <col min="13820" max="13820" width="5.6328125" style="3" customWidth="1"/>
    <col min="13821" max="13821" width="9" style="3" customWidth="1"/>
    <col min="13822" max="13822" width="5.6328125" style="3" customWidth="1"/>
    <col min="13823" max="13823" width="9" style="3" customWidth="1"/>
    <col min="13824" max="13824" width="5.6328125" style="3" customWidth="1"/>
    <col min="13825" max="13825" width="9" style="3" customWidth="1"/>
    <col min="13826" max="13826" width="8.90625" style="3" customWidth="1"/>
    <col min="13827" max="13827" width="0.90625" style="3" customWidth="1"/>
    <col min="13828" max="13828" width="4.453125" style="3" customWidth="1"/>
    <col min="13829" max="13829" width="8.90625" style="3" customWidth="1"/>
    <col min="13830" max="13830" width="11.08984375" style="3" customWidth="1"/>
    <col min="13831" max="13831" width="0.90625" style="3" customWidth="1"/>
    <col min="13832" max="13832" width="4.6328125" style="3" customWidth="1"/>
    <col min="13833" max="13833" width="22.6328125" style="3" customWidth="1"/>
    <col min="13834" max="13834" width="8.90625" style="3" customWidth="1"/>
    <col min="13835" max="14053" width="9" style="3"/>
    <col min="14054" max="14054" width="5.7265625" style="3" customWidth="1"/>
    <col min="14055" max="14055" width="29.6328125" style="3" customWidth="1"/>
    <col min="14056" max="14056" width="35.36328125" style="3" customWidth="1"/>
    <col min="14057" max="14057" width="10.26953125" style="3" customWidth="1"/>
    <col min="14058" max="14058" width="5.7265625" style="3" customWidth="1"/>
    <col min="14059" max="14059" width="13.6328125" style="3" customWidth="1"/>
    <col min="14060" max="14060" width="14.6328125" style="3" customWidth="1"/>
    <col min="14061" max="14061" width="5.08984375" style="3" customWidth="1"/>
    <col min="14062" max="14062" width="12.6328125" style="3" customWidth="1"/>
    <col min="14063" max="14063" width="1.6328125" style="3" customWidth="1"/>
    <col min="14064" max="14064" width="11.7265625" style="3" customWidth="1"/>
    <col min="14065" max="14065" width="13" style="3" customWidth="1"/>
    <col min="14066" max="14069" width="11.7265625" style="3" customWidth="1"/>
    <col min="14070" max="14070" width="10.453125" style="3" customWidth="1"/>
    <col min="14071" max="14071" width="0.90625" style="3" customWidth="1"/>
    <col min="14072" max="14072" width="5.6328125" style="3" customWidth="1"/>
    <col min="14073" max="14073" width="9" style="3" customWidth="1"/>
    <col min="14074" max="14074" width="5.6328125" style="3" customWidth="1"/>
    <col min="14075" max="14075" width="9" style="3" customWidth="1"/>
    <col min="14076" max="14076" width="5.6328125" style="3" customWidth="1"/>
    <col min="14077" max="14077" width="9" style="3" customWidth="1"/>
    <col min="14078" max="14078" width="5.6328125" style="3" customWidth="1"/>
    <col min="14079" max="14079" width="9" style="3" customWidth="1"/>
    <col min="14080" max="14080" width="5.6328125" style="3" customWidth="1"/>
    <col min="14081" max="14081" width="9" style="3" customWidth="1"/>
    <col min="14082" max="14082" width="8.90625" style="3" customWidth="1"/>
    <col min="14083" max="14083" width="0.90625" style="3" customWidth="1"/>
    <col min="14084" max="14084" width="4.453125" style="3" customWidth="1"/>
    <col min="14085" max="14085" width="8.90625" style="3" customWidth="1"/>
    <col min="14086" max="14086" width="11.08984375" style="3" customWidth="1"/>
    <col min="14087" max="14087" width="0.90625" style="3" customWidth="1"/>
    <col min="14088" max="14088" width="4.6328125" style="3" customWidth="1"/>
    <col min="14089" max="14089" width="22.6328125" style="3" customWidth="1"/>
    <col min="14090" max="14090" width="8.90625" style="3" customWidth="1"/>
    <col min="14091" max="14309" width="9" style="3"/>
    <col min="14310" max="14310" width="5.7265625" style="3" customWidth="1"/>
    <col min="14311" max="14311" width="29.6328125" style="3" customWidth="1"/>
    <col min="14312" max="14312" width="35.36328125" style="3" customWidth="1"/>
    <col min="14313" max="14313" width="10.26953125" style="3" customWidth="1"/>
    <col min="14314" max="14314" width="5.7265625" style="3" customWidth="1"/>
    <col min="14315" max="14315" width="13.6328125" style="3" customWidth="1"/>
    <col min="14316" max="14316" width="14.6328125" style="3" customWidth="1"/>
    <col min="14317" max="14317" width="5.08984375" style="3" customWidth="1"/>
    <col min="14318" max="14318" width="12.6328125" style="3" customWidth="1"/>
    <col min="14319" max="14319" width="1.6328125" style="3" customWidth="1"/>
    <col min="14320" max="14320" width="11.7265625" style="3" customWidth="1"/>
    <col min="14321" max="14321" width="13" style="3" customWidth="1"/>
    <col min="14322" max="14325" width="11.7265625" style="3" customWidth="1"/>
    <col min="14326" max="14326" width="10.453125" style="3" customWidth="1"/>
    <col min="14327" max="14327" width="0.90625" style="3" customWidth="1"/>
    <col min="14328" max="14328" width="5.6328125" style="3" customWidth="1"/>
    <col min="14329" max="14329" width="9" style="3" customWidth="1"/>
    <col min="14330" max="14330" width="5.6328125" style="3" customWidth="1"/>
    <col min="14331" max="14331" width="9" style="3" customWidth="1"/>
    <col min="14332" max="14332" width="5.6328125" style="3" customWidth="1"/>
    <col min="14333" max="14333" width="9" style="3" customWidth="1"/>
    <col min="14334" max="14334" width="5.6328125" style="3" customWidth="1"/>
    <col min="14335" max="14335" width="9" style="3" customWidth="1"/>
    <col min="14336" max="14336" width="5.6328125" style="3" customWidth="1"/>
    <col min="14337" max="14337" width="9" style="3" customWidth="1"/>
    <col min="14338" max="14338" width="8.90625" style="3" customWidth="1"/>
    <col min="14339" max="14339" width="0.90625" style="3" customWidth="1"/>
    <col min="14340" max="14340" width="4.453125" style="3" customWidth="1"/>
    <col min="14341" max="14341" width="8.90625" style="3" customWidth="1"/>
    <col min="14342" max="14342" width="11.08984375" style="3" customWidth="1"/>
    <col min="14343" max="14343" width="0.90625" style="3" customWidth="1"/>
    <col min="14344" max="14344" width="4.6328125" style="3" customWidth="1"/>
    <col min="14345" max="14345" width="22.6328125" style="3" customWidth="1"/>
    <col min="14346" max="14346" width="8.90625" style="3" customWidth="1"/>
    <col min="14347" max="14565" width="9" style="3"/>
    <col min="14566" max="14566" width="5.7265625" style="3" customWidth="1"/>
    <col min="14567" max="14567" width="29.6328125" style="3" customWidth="1"/>
    <col min="14568" max="14568" width="35.36328125" style="3" customWidth="1"/>
    <col min="14569" max="14569" width="10.26953125" style="3" customWidth="1"/>
    <col min="14570" max="14570" width="5.7265625" style="3" customWidth="1"/>
    <col min="14571" max="14571" width="13.6328125" style="3" customWidth="1"/>
    <col min="14572" max="14572" width="14.6328125" style="3" customWidth="1"/>
    <col min="14573" max="14573" width="5.08984375" style="3" customWidth="1"/>
    <col min="14574" max="14574" width="12.6328125" style="3" customWidth="1"/>
    <col min="14575" max="14575" width="1.6328125" style="3" customWidth="1"/>
    <col min="14576" max="14576" width="11.7265625" style="3" customWidth="1"/>
    <col min="14577" max="14577" width="13" style="3" customWidth="1"/>
    <col min="14578" max="14581" width="11.7265625" style="3" customWidth="1"/>
    <col min="14582" max="14582" width="10.453125" style="3" customWidth="1"/>
    <col min="14583" max="14583" width="0.90625" style="3" customWidth="1"/>
    <col min="14584" max="14584" width="5.6328125" style="3" customWidth="1"/>
    <col min="14585" max="14585" width="9" style="3" customWidth="1"/>
    <col min="14586" max="14586" width="5.6328125" style="3" customWidth="1"/>
    <col min="14587" max="14587" width="9" style="3" customWidth="1"/>
    <col min="14588" max="14588" width="5.6328125" style="3" customWidth="1"/>
    <col min="14589" max="14589" width="9" style="3" customWidth="1"/>
    <col min="14590" max="14590" width="5.6328125" style="3" customWidth="1"/>
    <col min="14591" max="14591" width="9" style="3" customWidth="1"/>
    <col min="14592" max="14592" width="5.6328125" style="3" customWidth="1"/>
    <col min="14593" max="14593" width="9" style="3" customWidth="1"/>
    <col min="14594" max="14594" width="8.90625" style="3" customWidth="1"/>
    <col min="14595" max="14595" width="0.90625" style="3" customWidth="1"/>
    <col min="14596" max="14596" width="4.453125" style="3" customWidth="1"/>
    <col min="14597" max="14597" width="8.90625" style="3" customWidth="1"/>
    <col min="14598" max="14598" width="11.08984375" style="3" customWidth="1"/>
    <col min="14599" max="14599" width="0.90625" style="3" customWidth="1"/>
    <col min="14600" max="14600" width="4.6328125" style="3" customWidth="1"/>
    <col min="14601" max="14601" width="22.6328125" style="3" customWidth="1"/>
    <col min="14602" max="14602" width="8.90625" style="3" customWidth="1"/>
    <col min="14603" max="14821" width="9" style="3"/>
    <col min="14822" max="14822" width="5.7265625" style="3" customWidth="1"/>
    <col min="14823" max="14823" width="29.6328125" style="3" customWidth="1"/>
    <col min="14824" max="14824" width="35.36328125" style="3" customWidth="1"/>
    <col min="14825" max="14825" width="10.26953125" style="3" customWidth="1"/>
    <col min="14826" max="14826" width="5.7265625" style="3" customWidth="1"/>
    <col min="14827" max="14827" width="13.6328125" style="3" customWidth="1"/>
    <col min="14828" max="14828" width="14.6328125" style="3" customWidth="1"/>
    <col min="14829" max="14829" width="5.08984375" style="3" customWidth="1"/>
    <col min="14830" max="14830" width="12.6328125" style="3" customWidth="1"/>
    <col min="14831" max="14831" width="1.6328125" style="3" customWidth="1"/>
    <col min="14832" max="14832" width="11.7265625" style="3" customWidth="1"/>
    <col min="14833" max="14833" width="13" style="3" customWidth="1"/>
    <col min="14834" max="14837" width="11.7265625" style="3" customWidth="1"/>
    <col min="14838" max="14838" width="10.453125" style="3" customWidth="1"/>
    <col min="14839" max="14839" width="0.90625" style="3" customWidth="1"/>
    <col min="14840" max="14840" width="5.6328125" style="3" customWidth="1"/>
    <col min="14841" max="14841" width="9" style="3" customWidth="1"/>
    <col min="14842" max="14842" width="5.6328125" style="3" customWidth="1"/>
    <col min="14843" max="14843" width="9" style="3" customWidth="1"/>
    <col min="14844" max="14844" width="5.6328125" style="3" customWidth="1"/>
    <col min="14845" max="14845" width="9" style="3" customWidth="1"/>
    <col min="14846" max="14846" width="5.6328125" style="3" customWidth="1"/>
    <col min="14847" max="14847" width="9" style="3" customWidth="1"/>
    <col min="14848" max="14848" width="5.6328125" style="3" customWidth="1"/>
    <col min="14849" max="14849" width="9" style="3" customWidth="1"/>
    <col min="14850" max="14850" width="8.90625" style="3" customWidth="1"/>
    <col min="14851" max="14851" width="0.90625" style="3" customWidth="1"/>
    <col min="14852" max="14852" width="4.453125" style="3" customWidth="1"/>
    <col min="14853" max="14853" width="8.90625" style="3" customWidth="1"/>
    <col min="14854" max="14854" width="11.08984375" style="3" customWidth="1"/>
    <col min="14855" max="14855" width="0.90625" style="3" customWidth="1"/>
    <col min="14856" max="14856" width="4.6328125" style="3" customWidth="1"/>
    <col min="14857" max="14857" width="22.6328125" style="3" customWidth="1"/>
    <col min="14858" max="14858" width="8.90625" style="3" customWidth="1"/>
    <col min="14859" max="15077" width="9" style="3"/>
    <col min="15078" max="15078" width="5.7265625" style="3" customWidth="1"/>
    <col min="15079" max="15079" width="29.6328125" style="3" customWidth="1"/>
    <col min="15080" max="15080" width="35.36328125" style="3" customWidth="1"/>
    <col min="15081" max="15081" width="10.26953125" style="3" customWidth="1"/>
    <col min="15082" max="15082" width="5.7265625" style="3" customWidth="1"/>
    <col min="15083" max="15083" width="13.6328125" style="3" customWidth="1"/>
    <col min="15084" max="15084" width="14.6328125" style="3" customWidth="1"/>
    <col min="15085" max="15085" width="5.08984375" style="3" customWidth="1"/>
    <col min="15086" max="15086" width="12.6328125" style="3" customWidth="1"/>
    <col min="15087" max="15087" width="1.6328125" style="3" customWidth="1"/>
    <col min="15088" max="15088" width="11.7265625" style="3" customWidth="1"/>
    <col min="15089" max="15089" width="13" style="3" customWidth="1"/>
    <col min="15090" max="15093" width="11.7265625" style="3" customWidth="1"/>
    <col min="15094" max="15094" width="10.453125" style="3" customWidth="1"/>
    <col min="15095" max="15095" width="0.90625" style="3" customWidth="1"/>
    <col min="15096" max="15096" width="5.6328125" style="3" customWidth="1"/>
    <col min="15097" max="15097" width="9" style="3" customWidth="1"/>
    <col min="15098" max="15098" width="5.6328125" style="3" customWidth="1"/>
    <col min="15099" max="15099" width="9" style="3" customWidth="1"/>
    <col min="15100" max="15100" width="5.6328125" style="3" customWidth="1"/>
    <col min="15101" max="15101" width="9" style="3" customWidth="1"/>
    <col min="15102" max="15102" width="5.6328125" style="3" customWidth="1"/>
    <col min="15103" max="15103" width="9" style="3" customWidth="1"/>
    <col min="15104" max="15104" width="5.6328125" style="3" customWidth="1"/>
    <col min="15105" max="15105" width="9" style="3" customWidth="1"/>
    <col min="15106" max="15106" width="8.90625" style="3" customWidth="1"/>
    <col min="15107" max="15107" width="0.90625" style="3" customWidth="1"/>
    <col min="15108" max="15108" width="4.453125" style="3" customWidth="1"/>
    <col min="15109" max="15109" width="8.90625" style="3" customWidth="1"/>
    <col min="15110" max="15110" width="11.08984375" style="3" customWidth="1"/>
    <col min="15111" max="15111" width="0.90625" style="3" customWidth="1"/>
    <col min="15112" max="15112" width="4.6328125" style="3" customWidth="1"/>
    <col min="15113" max="15113" width="22.6328125" style="3" customWidth="1"/>
    <col min="15114" max="15114" width="8.90625" style="3" customWidth="1"/>
    <col min="15115" max="15333" width="9" style="3"/>
    <col min="15334" max="15334" width="5.7265625" style="3" customWidth="1"/>
    <col min="15335" max="15335" width="29.6328125" style="3" customWidth="1"/>
    <col min="15336" max="15336" width="35.36328125" style="3" customWidth="1"/>
    <col min="15337" max="15337" width="10.26953125" style="3" customWidth="1"/>
    <col min="15338" max="15338" width="5.7265625" style="3" customWidth="1"/>
    <col min="15339" max="15339" width="13.6328125" style="3" customWidth="1"/>
    <col min="15340" max="15340" width="14.6328125" style="3" customWidth="1"/>
    <col min="15341" max="15341" width="5.08984375" style="3" customWidth="1"/>
    <col min="15342" max="15342" width="12.6328125" style="3" customWidth="1"/>
    <col min="15343" max="15343" width="1.6328125" style="3" customWidth="1"/>
    <col min="15344" max="15344" width="11.7265625" style="3" customWidth="1"/>
    <col min="15345" max="15345" width="13" style="3" customWidth="1"/>
    <col min="15346" max="15349" width="11.7265625" style="3" customWidth="1"/>
    <col min="15350" max="15350" width="10.453125" style="3" customWidth="1"/>
    <col min="15351" max="15351" width="0.90625" style="3" customWidth="1"/>
    <col min="15352" max="15352" width="5.6328125" style="3" customWidth="1"/>
    <col min="15353" max="15353" width="9" style="3" customWidth="1"/>
    <col min="15354" max="15354" width="5.6328125" style="3" customWidth="1"/>
    <col min="15355" max="15355" width="9" style="3" customWidth="1"/>
    <col min="15356" max="15356" width="5.6328125" style="3" customWidth="1"/>
    <col min="15357" max="15357" width="9" style="3" customWidth="1"/>
    <col min="15358" max="15358" width="5.6328125" style="3" customWidth="1"/>
    <col min="15359" max="15359" width="9" style="3" customWidth="1"/>
    <col min="15360" max="15360" width="5.6328125" style="3" customWidth="1"/>
    <col min="15361" max="15361" width="9" style="3" customWidth="1"/>
    <col min="15362" max="15362" width="8.90625" style="3" customWidth="1"/>
    <col min="15363" max="15363" width="0.90625" style="3" customWidth="1"/>
    <col min="15364" max="15364" width="4.453125" style="3" customWidth="1"/>
    <col min="15365" max="15365" width="8.90625" style="3" customWidth="1"/>
    <col min="15366" max="15366" width="11.08984375" style="3" customWidth="1"/>
    <col min="15367" max="15367" width="0.90625" style="3" customWidth="1"/>
    <col min="15368" max="15368" width="4.6328125" style="3" customWidth="1"/>
    <col min="15369" max="15369" width="22.6328125" style="3" customWidth="1"/>
    <col min="15370" max="15370" width="8.90625" style="3" customWidth="1"/>
    <col min="15371" max="15589" width="9" style="3"/>
    <col min="15590" max="15590" width="5.7265625" style="3" customWidth="1"/>
    <col min="15591" max="15591" width="29.6328125" style="3" customWidth="1"/>
    <col min="15592" max="15592" width="35.36328125" style="3" customWidth="1"/>
    <col min="15593" max="15593" width="10.26953125" style="3" customWidth="1"/>
    <col min="15594" max="15594" width="5.7265625" style="3" customWidth="1"/>
    <col min="15595" max="15595" width="13.6328125" style="3" customWidth="1"/>
    <col min="15596" max="15596" width="14.6328125" style="3" customWidth="1"/>
    <col min="15597" max="15597" width="5.08984375" style="3" customWidth="1"/>
    <col min="15598" max="15598" width="12.6328125" style="3" customWidth="1"/>
    <col min="15599" max="15599" width="1.6328125" style="3" customWidth="1"/>
    <col min="15600" max="15600" width="11.7265625" style="3" customWidth="1"/>
    <col min="15601" max="15601" width="13" style="3" customWidth="1"/>
    <col min="15602" max="15605" width="11.7265625" style="3" customWidth="1"/>
    <col min="15606" max="15606" width="10.453125" style="3" customWidth="1"/>
    <col min="15607" max="15607" width="0.90625" style="3" customWidth="1"/>
    <col min="15608" max="15608" width="5.6328125" style="3" customWidth="1"/>
    <col min="15609" max="15609" width="9" style="3" customWidth="1"/>
    <col min="15610" max="15610" width="5.6328125" style="3" customWidth="1"/>
    <col min="15611" max="15611" width="9" style="3" customWidth="1"/>
    <col min="15612" max="15612" width="5.6328125" style="3" customWidth="1"/>
    <col min="15613" max="15613" width="9" style="3" customWidth="1"/>
    <col min="15614" max="15614" width="5.6328125" style="3" customWidth="1"/>
    <col min="15615" max="15615" width="9" style="3" customWidth="1"/>
    <col min="15616" max="15616" width="5.6328125" style="3" customWidth="1"/>
    <col min="15617" max="15617" width="9" style="3" customWidth="1"/>
    <col min="15618" max="15618" width="8.90625" style="3" customWidth="1"/>
    <col min="15619" max="15619" width="0.90625" style="3" customWidth="1"/>
    <col min="15620" max="15620" width="4.453125" style="3" customWidth="1"/>
    <col min="15621" max="15621" width="8.90625" style="3" customWidth="1"/>
    <col min="15622" max="15622" width="11.08984375" style="3" customWidth="1"/>
    <col min="15623" max="15623" width="0.90625" style="3" customWidth="1"/>
    <col min="15624" max="15624" width="4.6328125" style="3" customWidth="1"/>
    <col min="15625" max="15625" width="22.6328125" style="3" customWidth="1"/>
    <col min="15626" max="15626" width="8.90625" style="3" customWidth="1"/>
    <col min="15627" max="15845" width="9" style="3"/>
    <col min="15846" max="15846" width="5.7265625" style="3" customWidth="1"/>
    <col min="15847" max="15847" width="29.6328125" style="3" customWidth="1"/>
    <col min="15848" max="15848" width="35.36328125" style="3" customWidth="1"/>
    <col min="15849" max="15849" width="10.26953125" style="3" customWidth="1"/>
    <col min="15850" max="15850" width="5.7265625" style="3" customWidth="1"/>
    <col min="15851" max="15851" width="13.6328125" style="3" customWidth="1"/>
    <col min="15852" max="15852" width="14.6328125" style="3" customWidth="1"/>
    <col min="15853" max="15853" width="5.08984375" style="3" customWidth="1"/>
    <col min="15854" max="15854" width="12.6328125" style="3" customWidth="1"/>
    <col min="15855" max="15855" width="1.6328125" style="3" customWidth="1"/>
    <col min="15856" max="15856" width="11.7265625" style="3" customWidth="1"/>
    <col min="15857" max="15857" width="13" style="3" customWidth="1"/>
    <col min="15858" max="15861" width="11.7265625" style="3" customWidth="1"/>
    <col min="15862" max="15862" width="10.453125" style="3" customWidth="1"/>
    <col min="15863" max="15863" width="0.90625" style="3" customWidth="1"/>
    <col min="15864" max="15864" width="5.6328125" style="3" customWidth="1"/>
    <col min="15865" max="15865" width="9" style="3" customWidth="1"/>
    <col min="15866" max="15866" width="5.6328125" style="3" customWidth="1"/>
    <col min="15867" max="15867" width="9" style="3" customWidth="1"/>
    <col min="15868" max="15868" width="5.6328125" style="3" customWidth="1"/>
    <col min="15869" max="15869" width="9" style="3" customWidth="1"/>
    <col min="15870" max="15870" width="5.6328125" style="3" customWidth="1"/>
    <col min="15871" max="15871" width="9" style="3" customWidth="1"/>
    <col min="15872" max="15872" width="5.6328125" style="3" customWidth="1"/>
    <col min="15873" max="15873" width="9" style="3" customWidth="1"/>
    <col min="15874" max="15874" width="8.90625" style="3" customWidth="1"/>
    <col min="15875" max="15875" width="0.90625" style="3" customWidth="1"/>
    <col min="15876" max="15876" width="4.453125" style="3" customWidth="1"/>
    <col min="15877" max="15877" width="8.90625" style="3" customWidth="1"/>
    <col min="15878" max="15878" width="11.08984375" style="3" customWidth="1"/>
    <col min="15879" max="15879" width="0.90625" style="3" customWidth="1"/>
    <col min="15880" max="15880" width="4.6328125" style="3" customWidth="1"/>
    <col min="15881" max="15881" width="22.6328125" style="3" customWidth="1"/>
    <col min="15882" max="15882" width="8.90625" style="3" customWidth="1"/>
    <col min="15883" max="16101" width="9" style="3"/>
    <col min="16102" max="16102" width="5.7265625" style="3" customWidth="1"/>
    <col min="16103" max="16103" width="29.6328125" style="3" customWidth="1"/>
    <col min="16104" max="16104" width="35.36328125" style="3" customWidth="1"/>
    <col min="16105" max="16105" width="10.26953125" style="3" customWidth="1"/>
    <col min="16106" max="16106" width="5.7265625" style="3" customWidth="1"/>
    <col min="16107" max="16107" width="13.6328125" style="3" customWidth="1"/>
    <col min="16108" max="16108" width="14.6328125" style="3" customWidth="1"/>
    <col min="16109" max="16109" width="5.08984375" style="3" customWidth="1"/>
    <col min="16110" max="16110" width="12.6328125" style="3" customWidth="1"/>
    <col min="16111" max="16111" width="1.6328125" style="3" customWidth="1"/>
    <col min="16112" max="16112" width="11.7265625" style="3" customWidth="1"/>
    <col min="16113" max="16113" width="13" style="3" customWidth="1"/>
    <col min="16114" max="16117" width="11.7265625" style="3" customWidth="1"/>
    <col min="16118" max="16118" width="10.453125" style="3" customWidth="1"/>
    <col min="16119" max="16119" width="0.90625" style="3" customWidth="1"/>
    <col min="16120" max="16120" width="5.6328125" style="3" customWidth="1"/>
    <col min="16121" max="16121" width="9" style="3" customWidth="1"/>
    <col min="16122" max="16122" width="5.6328125" style="3" customWidth="1"/>
    <col min="16123" max="16123" width="9" style="3" customWidth="1"/>
    <col min="16124" max="16124" width="5.6328125" style="3" customWidth="1"/>
    <col min="16125" max="16125" width="9" style="3" customWidth="1"/>
    <col min="16126" max="16126" width="5.6328125" style="3" customWidth="1"/>
    <col min="16127" max="16127" width="9" style="3" customWidth="1"/>
    <col min="16128" max="16128" width="5.6328125" style="3" customWidth="1"/>
    <col min="16129" max="16129" width="9" style="3" customWidth="1"/>
    <col min="16130" max="16130" width="8.90625" style="3" customWidth="1"/>
    <col min="16131" max="16131" width="0.90625" style="3" customWidth="1"/>
    <col min="16132" max="16132" width="4.453125" style="3" customWidth="1"/>
    <col min="16133" max="16133" width="8.90625" style="3" customWidth="1"/>
    <col min="16134" max="16134" width="11.08984375" style="3" customWidth="1"/>
    <col min="16135" max="16135" width="0.90625" style="3" customWidth="1"/>
    <col min="16136" max="16136" width="4.6328125" style="3" customWidth="1"/>
    <col min="16137" max="16137" width="22.6328125" style="3" customWidth="1"/>
    <col min="16138" max="16138" width="8.90625" style="3" customWidth="1"/>
    <col min="16139" max="16357" width="9" style="3"/>
    <col min="16358"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'内訳(北舎)'!I496+1</f>
        <v>125</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43"/>
      <c r="C5" s="104"/>
      <c r="D5" s="68"/>
      <c r="E5" s="69"/>
      <c r="F5" s="115"/>
      <c r="G5" s="70"/>
      <c r="H5" s="71"/>
      <c r="I5" s="72"/>
    </row>
    <row r="6" spans="1:9" s="38" customFormat="1" ht="13.5" customHeight="1">
      <c r="A6" s="59" t="s">
        <v>1030</v>
      </c>
      <c r="B6" s="109" t="s">
        <v>1019</v>
      </c>
      <c r="C6" s="109"/>
      <c r="D6" s="76"/>
      <c r="E6" s="61"/>
      <c r="F6" s="110"/>
      <c r="G6" s="77"/>
      <c r="H6" s="78"/>
      <c r="I6" s="79"/>
    </row>
    <row r="7" spans="1:9" s="118" customFormat="1" ht="13.5" customHeight="1">
      <c r="A7" s="111"/>
      <c r="B7" s="112"/>
      <c r="C7" s="112"/>
      <c r="D7" s="113"/>
      <c r="E7" s="114"/>
      <c r="F7" s="115"/>
      <c r="G7" s="70"/>
      <c r="H7" s="175"/>
      <c r="I7" s="117"/>
    </row>
    <row r="8" spans="1:9" s="38" customFormat="1" ht="13.5" customHeight="1">
      <c r="A8" s="59"/>
      <c r="B8" s="109" t="s">
        <v>1046</v>
      </c>
      <c r="C8" s="109"/>
      <c r="D8" s="76"/>
      <c r="E8" s="61"/>
      <c r="F8" s="110"/>
      <c r="G8" s="77"/>
      <c r="H8" s="176"/>
      <c r="I8" s="79"/>
    </row>
    <row r="9" spans="1:9" s="118" customFormat="1" ht="13.5" customHeight="1">
      <c r="A9" s="111"/>
      <c r="B9" s="177"/>
      <c r="C9" s="177"/>
      <c r="D9" s="113"/>
      <c r="E9" s="114"/>
      <c r="F9" s="115"/>
      <c r="G9" s="70"/>
      <c r="H9" s="175"/>
      <c r="I9" s="117"/>
    </row>
    <row r="10" spans="1:9" s="38" customFormat="1" ht="13.5" customHeight="1">
      <c r="A10" s="59"/>
      <c r="B10" s="141" t="s">
        <v>1113</v>
      </c>
      <c r="C10" s="141" t="s">
        <v>1116</v>
      </c>
      <c r="D10" s="76">
        <v>4</v>
      </c>
      <c r="E10" s="61" t="s">
        <v>1115</v>
      </c>
      <c r="F10" s="110"/>
      <c r="G10" s="77"/>
      <c r="H10" s="176"/>
      <c r="I10" s="124"/>
    </row>
    <row r="11" spans="1:9" s="118" customFormat="1" ht="13.5" customHeight="1">
      <c r="A11" s="111"/>
      <c r="B11" s="177"/>
      <c r="C11" s="177"/>
      <c r="D11" s="113"/>
      <c r="E11" s="114"/>
      <c r="F11" s="115"/>
      <c r="G11" s="70"/>
      <c r="H11" s="175"/>
      <c r="I11" s="117"/>
    </row>
    <row r="12" spans="1:9" s="38" customFormat="1" ht="13.5" customHeight="1">
      <c r="A12" s="59"/>
      <c r="B12" s="141" t="s">
        <v>1113</v>
      </c>
      <c r="C12" s="141" t="s">
        <v>1118</v>
      </c>
      <c r="D12" s="76">
        <v>4</v>
      </c>
      <c r="E12" s="61" t="s">
        <v>1115</v>
      </c>
      <c r="F12" s="110"/>
      <c r="G12" s="77"/>
      <c r="H12" s="176"/>
      <c r="I12" s="124"/>
    </row>
    <row r="13" spans="1:9" s="118" customFormat="1" ht="13.5" customHeight="1">
      <c r="A13" s="111"/>
      <c r="B13" s="177"/>
      <c r="C13" s="177"/>
      <c r="D13" s="113"/>
      <c r="E13" s="114"/>
      <c r="F13" s="115"/>
      <c r="G13" s="70"/>
      <c r="H13" s="175"/>
      <c r="I13" s="117"/>
    </row>
    <row r="14" spans="1:9" s="38" customFormat="1" ht="13.5" customHeight="1">
      <c r="A14" s="59"/>
      <c r="B14" s="141" t="s">
        <v>1113</v>
      </c>
      <c r="C14" s="141" t="s">
        <v>1119</v>
      </c>
      <c r="D14" s="76">
        <v>5</v>
      </c>
      <c r="E14" s="61" t="s">
        <v>1115</v>
      </c>
      <c r="F14" s="110"/>
      <c r="G14" s="77"/>
      <c r="H14" s="176"/>
      <c r="I14" s="124"/>
    </row>
    <row r="15" spans="1:9" s="118" customFormat="1" ht="13.5" customHeight="1">
      <c r="A15" s="111"/>
      <c r="B15" s="177"/>
      <c r="C15" s="177"/>
      <c r="D15" s="113"/>
      <c r="E15" s="114"/>
      <c r="F15" s="115"/>
      <c r="G15" s="70"/>
      <c r="H15" s="175"/>
      <c r="I15" s="117"/>
    </row>
    <row r="16" spans="1:9" s="38" customFormat="1" ht="13.5" customHeight="1">
      <c r="A16" s="59"/>
      <c r="B16" s="141" t="s">
        <v>1130</v>
      </c>
      <c r="C16" s="141" t="s">
        <v>1131</v>
      </c>
      <c r="D16" s="76">
        <v>3</v>
      </c>
      <c r="E16" s="61" t="s">
        <v>1132</v>
      </c>
      <c r="F16" s="110"/>
      <c r="G16" s="77"/>
      <c r="H16" s="176"/>
      <c r="I16" s="124"/>
    </row>
    <row r="17" spans="1:9" s="118" customFormat="1" ht="13.5" customHeight="1">
      <c r="A17" s="111"/>
      <c r="B17" s="177"/>
      <c r="C17" s="177"/>
      <c r="D17" s="113"/>
      <c r="E17" s="114"/>
      <c r="F17" s="115"/>
      <c r="G17" s="70"/>
      <c r="H17" s="175"/>
      <c r="I17" s="117"/>
    </row>
    <row r="18" spans="1:9" s="38" customFormat="1" ht="13.5" customHeight="1">
      <c r="A18" s="59"/>
      <c r="B18" s="141" t="s">
        <v>1221</v>
      </c>
      <c r="C18" s="141" t="s">
        <v>1222</v>
      </c>
      <c r="D18" s="76">
        <v>3</v>
      </c>
      <c r="E18" s="61" t="s">
        <v>145</v>
      </c>
      <c r="F18" s="110"/>
      <c r="G18" s="77"/>
      <c r="H18" s="176"/>
      <c r="I18" s="124"/>
    </row>
    <row r="19" spans="1:9" s="118" customFormat="1" ht="13.5" customHeight="1">
      <c r="A19" s="111"/>
      <c r="B19" s="177"/>
      <c r="C19" s="177"/>
      <c r="D19" s="113"/>
      <c r="E19" s="114"/>
      <c r="F19" s="115"/>
      <c r="G19" s="70"/>
      <c r="H19" s="175"/>
      <c r="I19" s="117"/>
    </row>
    <row r="20" spans="1:9" s="38" customFormat="1" ht="13.5" customHeight="1">
      <c r="A20" s="59"/>
      <c r="B20" s="109" t="s">
        <v>1056</v>
      </c>
      <c r="C20" s="141"/>
      <c r="D20" s="76"/>
      <c r="E20" s="61"/>
      <c r="F20" s="110"/>
      <c r="G20" s="77"/>
      <c r="H20" s="176"/>
      <c r="I20" s="124"/>
    </row>
    <row r="21" spans="1:9" s="118" customFormat="1" ht="13.5" customHeight="1">
      <c r="A21" s="111"/>
      <c r="B21" s="177"/>
      <c r="C21" s="177"/>
      <c r="D21" s="113"/>
      <c r="E21" s="114"/>
      <c r="F21" s="115"/>
      <c r="G21" s="70"/>
      <c r="H21" s="175"/>
      <c r="I21" s="117"/>
    </row>
    <row r="22" spans="1:9" s="38" customFormat="1" ht="13.5" customHeight="1">
      <c r="A22" s="59"/>
      <c r="B22" s="141" t="s">
        <v>1113</v>
      </c>
      <c r="C22" s="141" t="s">
        <v>1116</v>
      </c>
      <c r="D22" s="76">
        <v>4</v>
      </c>
      <c r="E22" s="61" t="s">
        <v>1115</v>
      </c>
      <c r="F22" s="110"/>
      <c r="G22" s="77"/>
      <c r="H22" s="176"/>
      <c r="I22" s="124"/>
    </row>
    <row r="23" spans="1:9" s="118" customFormat="1" ht="13.5" customHeight="1">
      <c r="A23" s="111"/>
      <c r="B23" s="177"/>
      <c r="C23" s="177"/>
      <c r="D23" s="113"/>
      <c r="E23" s="114"/>
      <c r="F23" s="115"/>
      <c r="G23" s="70"/>
      <c r="H23" s="175"/>
      <c r="I23" s="117"/>
    </row>
    <row r="24" spans="1:9" s="38" customFormat="1" ht="13.5" customHeight="1">
      <c r="A24" s="59"/>
      <c r="B24" s="141" t="s">
        <v>1113</v>
      </c>
      <c r="C24" s="141" t="s">
        <v>1118</v>
      </c>
      <c r="D24" s="76">
        <v>4</v>
      </c>
      <c r="E24" s="61" t="s">
        <v>1115</v>
      </c>
      <c r="F24" s="110"/>
      <c r="G24" s="77"/>
      <c r="H24" s="176"/>
      <c r="I24" s="124"/>
    </row>
    <row r="25" spans="1:9" s="118" customFormat="1" ht="13.5" customHeight="1">
      <c r="A25" s="111"/>
      <c r="B25" s="177"/>
      <c r="C25" s="177"/>
      <c r="D25" s="113"/>
      <c r="E25" s="114"/>
      <c r="F25" s="115"/>
      <c r="G25" s="70"/>
      <c r="H25" s="175"/>
      <c r="I25" s="117"/>
    </row>
    <row r="26" spans="1:9" s="38" customFormat="1" ht="13.5" customHeight="1">
      <c r="A26" s="59"/>
      <c r="B26" s="141" t="s">
        <v>1113</v>
      </c>
      <c r="C26" s="141" t="s">
        <v>1119</v>
      </c>
      <c r="D26" s="76">
        <v>5</v>
      </c>
      <c r="E26" s="61" t="s">
        <v>1115</v>
      </c>
      <c r="F26" s="110"/>
      <c r="G26" s="77"/>
      <c r="H26" s="176"/>
      <c r="I26" s="124"/>
    </row>
    <row r="27" spans="1:9" s="118" customFormat="1" ht="13.5" customHeight="1">
      <c r="A27" s="111"/>
      <c r="B27" s="177"/>
      <c r="C27" s="177"/>
      <c r="D27" s="113"/>
      <c r="E27" s="114"/>
      <c r="F27" s="115"/>
      <c r="G27" s="70"/>
      <c r="H27" s="175"/>
      <c r="I27" s="117"/>
    </row>
    <row r="28" spans="1:9" s="38" customFormat="1" ht="13.5" customHeight="1">
      <c r="A28" s="59"/>
      <c r="B28" s="141" t="s">
        <v>1130</v>
      </c>
      <c r="C28" s="141" t="s">
        <v>1131</v>
      </c>
      <c r="D28" s="76">
        <v>3</v>
      </c>
      <c r="E28" s="61" t="s">
        <v>1132</v>
      </c>
      <c r="F28" s="110"/>
      <c r="G28" s="77"/>
      <c r="H28" s="176"/>
      <c r="I28" s="124"/>
    </row>
    <row r="29" spans="1:9" s="118" customFormat="1" ht="13.5" customHeight="1">
      <c r="A29" s="111"/>
      <c r="B29" s="177"/>
      <c r="C29" s="177"/>
      <c r="D29" s="113"/>
      <c r="E29" s="114"/>
      <c r="F29" s="115"/>
      <c r="G29" s="70"/>
      <c r="H29" s="175"/>
      <c r="I29" s="117"/>
    </row>
    <row r="30" spans="1:9" s="38" customFormat="1" ht="13.5" customHeight="1">
      <c r="A30" s="59"/>
      <c r="B30" s="141" t="s">
        <v>1221</v>
      </c>
      <c r="C30" s="141" t="s">
        <v>1222</v>
      </c>
      <c r="D30" s="76">
        <v>3</v>
      </c>
      <c r="E30" s="61" t="s">
        <v>1223</v>
      </c>
      <c r="F30" s="110"/>
      <c r="G30" s="77"/>
      <c r="H30" s="176"/>
      <c r="I30" s="124"/>
    </row>
    <row r="31" spans="1:9" s="118" customFormat="1" ht="13.5" customHeight="1">
      <c r="A31" s="111"/>
      <c r="B31" s="177"/>
      <c r="C31" s="177"/>
      <c r="D31" s="113"/>
      <c r="E31" s="114"/>
      <c r="F31" s="115"/>
      <c r="G31" s="70"/>
      <c r="H31" s="175"/>
      <c r="I31" s="117"/>
    </row>
    <row r="32" spans="1:9" s="38" customFormat="1" ht="13.5" customHeight="1">
      <c r="A32" s="59"/>
      <c r="B32" s="141"/>
      <c r="C32" s="141"/>
      <c r="D32" s="76"/>
      <c r="E32" s="61"/>
      <c r="F32" s="110"/>
      <c r="G32" s="77"/>
      <c r="H32" s="176"/>
      <c r="I32" s="124"/>
    </row>
    <row r="33" spans="1:9" s="118" customFormat="1" ht="13.5" customHeight="1">
      <c r="A33" s="111"/>
      <c r="B33" s="177"/>
      <c r="C33" s="177"/>
      <c r="D33" s="113"/>
      <c r="E33" s="114"/>
      <c r="F33" s="115"/>
      <c r="G33" s="70"/>
      <c r="H33" s="175"/>
      <c r="I33" s="117"/>
    </row>
    <row r="34" spans="1:9" s="38" customFormat="1" ht="13.5" customHeight="1">
      <c r="A34" s="59"/>
      <c r="B34" s="141"/>
      <c r="C34" s="141"/>
      <c r="D34" s="76"/>
      <c r="E34" s="61"/>
      <c r="F34" s="110"/>
      <c r="G34" s="77"/>
      <c r="H34" s="176"/>
      <c r="I34" s="124"/>
    </row>
    <row r="35" spans="1:9" s="183" customFormat="1" ht="13.5" customHeight="1">
      <c r="A35" s="111"/>
      <c r="B35" s="112"/>
      <c r="C35" s="177"/>
      <c r="D35" s="113"/>
      <c r="E35" s="114"/>
      <c r="F35" s="115"/>
      <c r="G35" s="115"/>
      <c r="H35" s="175"/>
      <c r="I35" s="117"/>
    </row>
    <row r="36" spans="1:9" s="182" customFormat="1" ht="13.5" customHeight="1">
      <c r="A36" s="87"/>
      <c r="B36" s="178" t="s">
        <v>1224</v>
      </c>
      <c r="C36" s="179"/>
      <c r="D36" s="88"/>
      <c r="E36" s="89"/>
      <c r="F36" s="127"/>
      <c r="G36" s="127"/>
      <c r="H36" s="180"/>
      <c r="I36" s="145"/>
    </row>
    <row r="37" spans="1:9" s="118" customFormat="1" ht="13.5" customHeight="1">
      <c r="A37" s="130"/>
      <c r="B37" s="131"/>
      <c r="C37" s="131"/>
      <c r="E37" s="132"/>
      <c r="F37" s="133"/>
      <c r="G37" s="134"/>
    </row>
    <row r="38" spans="1:9" s="38" customFormat="1" ht="13.5" customHeight="1">
      <c r="A38" s="50"/>
      <c r="B38" s="136"/>
      <c r="C38" s="136"/>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126</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182" customFormat="1" ht="13.5" customHeight="1">
      <c r="A43" s="67"/>
      <c r="B43" s="143"/>
      <c r="C43" s="104"/>
      <c r="D43" s="68"/>
      <c r="E43" s="69"/>
      <c r="F43" s="115"/>
      <c r="G43" s="70"/>
      <c r="H43" s="181"/>
      <c r="I43" s="72"/>
    </row>
    <row r="44" spans="1:9" s="182" customFormat="1" ht="13.5" customHeight="1">
      <c r="A44" s="59" t="s">
        <v>1225</v>
      </c>
      <c r="B44" s="109" t="s">
        <v>1021</v>
      </c>
      <c r="C44" s="109"/>
      <c r="D44" s="76"/>
      <c r="E44" s="61"/>
      <c r="F44" s="110"/>
      <c r="G44" s="77"/>
      <c r="H44" s="176"/>
      <c r="I44" s="79"/>
    </row>
    <row r="45" spans="1:9" s="183" customFormat="1" ht="13.5" customHeight="1">
      <c r="A45" s="111"/>
      <c r="B45" s="112"/>
      <c r="C45" s="112"/>
      <c r="D45" s="113"/>
      <c r="E45" s="114"/>
      <c r="F45" s="115"/>
      <c r="G45" s="70"/>
      <c r="H45" s="175"/>
      <c r="I45" s="117"/>
    </row>
    <row r="46" spans="1:9" s="182" customFormat="1" ht="13.5" customHeight="1">
      <c r="A46" s="59"/>
      <c r="B46" s="109" t="s">
        <v>1046</v>
      </c>
      <c r="C46" s="109"/>
      <c r="D46" s="76"/>
      <c r="E46" s="61"/>
      <c r="F46" s="110"/>
      <c r="G46" s="77"/>
      <c r="H46" s="176"/>
      <c r="I46" s="79"/>
    </row>
    <row r="47" spans="1:9" s="183" customFormat="1" ht="13.5" customHeight="1">
      <c r="A47" s="111"/>
      <c r="B47" s="104"/>
      <c r="C47" s="112"/>
      <c r="D47" s="113"/>
      <c r="E47" s="114"/>
      <c r="F47" s="115"/>
      <c r="G47" s="70"/>
      <c r="H47" s="175"/>
      <c r="I47" s="117"/>
    </row>
    <row r="48" spans="1:9" s="182" customFormat="1" ht="13.5" customHeight="1">
      <c r="A48" s="59"/>
      <c r="B48" s="109" t="s">
        <v>1155</v>
      </c>
      <c r="C48" s="109" t="s">
        <v>1226</v>
      </c>
      <c r="D48" s="76">
        <v>1</v>
      </c>
      <c r="E48" s="61" t="s">
        <v>1115</v>
      </c>
      <c r="F48" s="110"/>
      <c r="G48" s="77"/>
      <c r="H48" s="176"/>
      <c r="I48" s="124"/>
    </row>
    <row r="49" spans="1:9" s="118" customFormat="1" ht="13.5" customHeight="1">
      <c r="A49" s="111"/>
      <c r="B49" s="104"/>
      <c r="C49" s="112"/>
      <c r="D49" s="113"/>
      <c r="E49" s="114"/>
      <c r="F49" s="115"/>
      <c r="G49" s="70"/>
      <c r="H49" s="175"/>
      <c r="I49" s="117"/>
    </row>
    <row r="50" spans="1:9" s="38" customFormat="1" ht="13.5" customHeight="1">
      <c r="A50" s="59"/>
      <c r="B50" s="109" t="s">
        <v>1165</v>
      </c>
      <c r="C50" s="109" t="s">
        <v>1166</v>
      </c>
      <c r="D50" s="76">
        <v>1</v>
      </c>
      <c r="E50" s="61" t="s">
        <v>1115</v>
      </c>
      <c r="F50" s="110"/>
      <c r="G50" s="77"/>
      <c r="H50" s="176"/>
      <c r="I50" s="124"/>
    </row>
    <row r="51" spans="1:9" s="118" customFormat="1" ht="13.5" customHeight="1">
      <c r="A51" s="111"/>
      <c r="B51" s="104"/>
      <c r="C51" s="112"/>
      <c r="D51" s="113"/>
      <c r="E51" s="114"/>
      <c r="F51" s="115"/>
      <c r="G51" s="70"/>
      <c r="H51" s="175"/>
      <c r="I51" s="117"/>
    </row>
    <row r="52" spans="1:9" s="38" customFormat="1" ht="13.5" customHeight="1">
      <c r="A52" s="59"/>
      <c r="B52" s="109" t="s">
        <v>1227</v>
      </c>
      <c r="C52" s="109" t="s">
        <v>1228</v>
      </c>
      <c r="D52" s="76">
        <v>2</v>
      </c>
      <c r="E52" s="61" t="s">
        <v>1097</v>
      </c>
      <c r="F52" s="110"/>
      <c r="G52" s="77"/>
      <c r="H52" s="176"/>
      <c r="I52" s="124"/>
    </row>
    <row r="53" spans="1:9" s="118" customFormat="1" ht="13.5" customHeight="1">
      <c r="A53" s="111"/>
      <c r="B53" s="104"/>
      <c r="C53" s="112"/>
      <c r="D53" s="113"/>
      <c r="E53" s="114"/>
      <c r="F53" s="115"/>
      <c r="G53" s="70"/>
      <c r="H53" s="175"/>
      <c r="I53" s="117"/>
    </row>
    <row r="54" spans="1:9" s="38" customFormat="1" ht="13.5" customHeight="1">
      <c r="A54" s="59"/>
      <c r="B54" s="109" t="s">
        <v>1171</v>
      </c>
      <c r="C54" s="109" t="s">
        <v>1173</v>
      </c>
      <c r="D54" s="76">
        <v>4</v>
      </c>
      <c r="E54" s="61" t="s">
        <v>1132</v>
      </c>
      <c r="F54" s="110"/>
      <c r="G54" s="77"/>
      <c r="H54" s="176"/>
      <c r="I54" s="124"/>
    </row>
    <row r="55" spans="1:9" s="118" customFormat="1" ht="13.5" customHeight="1">
      <c r="A55" s="111"/>
      <c r="B55" s="112"/>
      <c r="C55" s="112"/>
      <c r="D55" s="113"/>
      <c r="E55" s="114"/>
      <c r="F55" s="115"/>
      <c r="G55" s="70"/>
      <c r="H55" s="175"/>
      <c r="I55" s="117"/>
    </row>
    <row r="56" spans="1:9" s="38" customFormat="1" ht="13.5" customHeight="1">
      <c r="A56" s="59"/>
      <c r="B56" s="109" t="s">
        <v>1171</v>
      </c>
      <c r="C56" s="109" t="s">
        <v>1174</v>
      </c>
      <c r="D56" s="76">
        <v>2</v>
      </c>
      <c r="E56" s="61" t="s">
        <v>1132</v>
      </c>
      <c r="F56" s="110"/>
      <c r="G56" s="77"/>
      <c r="H56" s="176"/>
      <c r="I56" s="124"/>
    </row>
    <row r="57" spans="1:9" s="118" customFormat="1" ht="13.5" customHeight="1">
      <c r="A57" s="111"/>
      <c r="B57" s="112"/>
      <c r="C57" s="112"/>
      <c r="D57" s="113"/>
      <c r="E57" s="114"/>
      <c r="F57" s="115"/>
      <c r="G57" s="70"/>
      <c r="H57" s="175"/>
      <c r="I57" s="117"/>
    </row>
    <row r="58" spans="1:9" s="38" customFormat="1" ht="13.5" customHeight="1">
      <c r="A58" s="59"/>
      <c r="B58" s="109" t="s">
        <v>1171</v>
      </c>
      <c r="C58" s="109" t="s">
        <v>1178</v>
      </c>
      <c r="D58" s="76">
        <v>7</v>
      </c>
      <c r="E58" s="61" t="s">
        <v>1132</v>
      </c>
      <c r="F58" s="110"/>
      <c r="G58" s="77"/>
      <c r="H58" s="176"/>
      <c r="I58" s="124"/>
    </row>
    <row r="59" spans="1:9" s="118" customFormat="1" ht="13.5" customHeight="1">
      <c r="A59" s="111"/>
      <c r="B59" s="112"/>
      <c r="C59" s="112"/>
      <c r="D59" s="113"/>
      <c r="E59" s="114"/>
      <c r="F59" s="115"/>
      <c r="G59" s="70"/>
      <c r="H59" s="175"/>
      <c r="I59" s="117"/>
    </row>
    <row r="60" spans="1:9" s="38" customFormat="1" ht="13.5" customHeight="1">
      <c r="A60" s="59"/>
      <c r="B60" s="109" t="s">
        <v>1171</v>
      </c>
      <c r="C60" s="109" t="s">
        <v>1182</v>
      </c>
      <c r="D60" s="76">
        <v>12</v>
      </c>
      <c r="E60" s="61" t="s">
        <v>1132</v>
      </c>
      <c r="F60" s="110"/>
      <c r="G60" s="77"/>
      <c r="H60" s="176"/>
      <c r="I60" s="124"/>
    </row>
    <row r="61" spans="1:9" s="118" customFormat="1" ht="13.5" customHeight="1">
      <c r="A61" s="111"/>
      <c r="B61" s="112"/>
      <c r="C61" s="112"/>
      <c r="D61" s="113"/>
      <c r="E61" s="114"/>
      <c r="F61" s="115"/>
      <c r="G61" s="70"/>
      <c r="H61" s="175"/>
      <c r="I61" s="117"/>
    </row>
    <row r="62" spans="1:9" s="38" customFormat="1" ht="13.5" customHeight="1">
      <c r="A62" s="59"/>
      <c r="B62" s="109" t="s">
        <v>1056</v>
      </c>
      <c r="C62" s="109"/>
      <c r="D62" s="76"/>
      <c r="E62" s="61"/>
      <c r="F62" s="110"/>
      <c r="G62" s="77"/>
      <c r="H62" s="176"/>
      <c r="I62" s="124"/>
    </row>
    <row r="63" spans="1:9" s="118" customFormat="1" ht="13.5" customHeight="1">
      <c r="A63" s="111"/>
      <c r="B63" s="112"/>
      <c r="C63" s="112"/>
      <c r="D63" s="113"/>
      <c r="E63" s="114"/>
      <c r="F63" s="115"/>
      <c r="G63" s="70"/>
      <c r="H63" s="175"/>
      <c r="I63" s="117"/>
    </row>
    <row r="64" spans="1:9" s="38" customFormat="1" ht="13.5" customHeight="1">
      <c r="A64" s="59"/>
      <c r="B64" s="109" t="s">
        <v>1155</v>
      </c>
      <c r="C64" s="109" t="s">
        <v>1226</v>
      </c>
      <c r="D64" s="76">
        <v>1</v>
      </c>
      <c r="E64" s="61" t="s">
        <v>1115</v>
      </c>
      <c r="F64" s="110"/>
      <c r="G64" s="77"/>
      <c r="H64" s="176"/>
      <c r="I64" s="124"/>
    </row>
    <row r="65" spans="1:9" s="118" customFormat="1" ht="13.5" customHeight="1">
      <c r="A65" s="111"/>
      <c r="B65" s="112"/>
      <c r="C65" s="112"/>
      <c r="D65" s="113"/>
      <c r="E65" s="69"/>
      <c r="F65" s="115"/>
      <c r="G65" s="70"/>
      <c r="H65" s="175"/>
      <c r="I65" s="117"/>
    </row>
    <row r="66" spans="1:9" s="38" customFormat="1" ht="13.5" customHeight="1">
      <c r="A66" s="59"/>
      <c r="B66" s="109" t="s">
        <v>1165</v>
      </c>
      <c r="C66" s="109" t="s">
        <v>1166</v>
      </c>
      <c r="D66" s="76">
        <v>1</v>
      </c>
      <c r="E66" s="61" t="s">
        <v>1115</v>
      </c>
      <c r="F66" s="110"/>
      <c r="G66" s="77"/>
      <c r="H66" s="176"/>
      <c r="I66" s="124"/>
    </row>
    <row r="67" spans="1:9" s="183" customFormat="1" ht="13.5" customHeight="1">
      <c r="A67" s="111"/>
      <c r="B67" s="112"/>
      <c r="C67" s="112"/>
      <c r="D67" s="113"/>
      <c r="E67" s="114"/>
      <c r="F67" s="115"/>
      <c r="G67" s="70"/>
      <c r="H67" s="175"/>
      <c r="I67" s="117"/>
    </row>
    <row r="68" spans="1:9" s="182" customFormat="1" ht="13.5" customHeight="1">
      <c r="A68" s="59"/>
      <c r="B68" s="109" t="s">
        <v>1227</v>
      </c>
      <c r="C68" s="109" t="s">
        <v>1228</v>
      </c>
      <c r="D68" s="76">
        <v>2</v>
      </c>
      <c r="E68" s="61" t="s">
        <v>1097</v>
      </c>
      <c r="F68" s="110"/>
      <c r="G68" s="77"/>
      <c r="H68" s="176"/>
      <c r="I68" s="124"/>
    </row>
    <row r="69" spans="1:9" s="118" customFormat="1" ht="13.5" customHeight="1">
      <c r="A69" s="111"/>
      <c r="B69" s="112"/>
      <c r="C69" s="112"/>
      <c r="D69" s="113"/>
      <c r="E69" s="114"/>
      <c r="F69" s="115"/>
      <c r="G69" s="70"/>
      <c r="H69" s="175"/>
      <c r="I69" s="117"/>
    </row>
    <row r="70" spans="1:9" s="38" customFormat="1" ht="13.5" customHeight="1">
      <c r="A70" s="59"/>
      <c r="B70" s="109" t="s">
        <v>1171</v>
      </c>
      <c r="C70" s="109" t="s">
        <v>1173</v>
      </c>
      <c r="D70" s="76">
        <v>4</v>
      </c>
      <c r="E70" s="61" t="s">
        <v>1132</v>
      </c>
      <c r="F70" s="110"/>
      <c r="G70" s="77"/>
      <c r="H70" s="176"/>
      <c r="I70" s="124"/>
    </row>
    <row r="71" spans="1:9" s="118" customFormat="1" ht="13.5" customHeight="1">
      <c r="A71" s="111"/>
      <c r="B71" s="112"/>
      <c r="C71" s="112"/>
      <c r="D71" s="113"/>
      <c r="E71" s="114"/>
      <c r="F71" s="115"/>
      <c r="G71" s="70"/>
      <c r="H71" s="175"/>
      <c r="I71" s="117"/>
    </row>
    <row r="72" spans="1:9" s="38" customFormat="1" ht="13.5" customHeight="1">
      <c r="A72" s="59"/>
      <c r="B72" s="109" t="s">
        <v>1171</v>
      </c>
      <c r="C72" s="109" t="s">
        <v>1174</v>
      </c>
      <c r="D72" s="76">
        <v>2</v>
      </c>
      <c r="E72" s="61" t="s">
        <v>1132</v>
      </c>
      <c r="F72" s="110"/>
      <c r="G72" s="77"/>
      <c r="H72" s="176"/>
      <c r="I72" s="124"/>
    </row>
    <row r="73" spans="1:9" s="118" customFormat="1" ht="13.5" customHeight="1">
      <c r="A73" s="111"/>
      <c r="B73" s="112"/>
      <c r="C73" s="112"/>
      <c r="D73" s="113"/>
      <c r="E73" s="114"/>
      <c r="F73" s="115"/>
      <c r="G73" s="115"/>
      <c r="H73" s="175"/>
      <c r="I73" s="117"/>
    </row>
    <row r="74" spans="1:9" s="38" customFormat="1" ht="13.5" customHeight="1">
      <c r="A74" s="87"/>
      <c r="B74" s="179" t="s">
        <v>1171</v>
      </c>
      <c r="C74" s="126" t="s">
        <v>1178</v>
      </c>
      <c r="D74" s="88">
        <v>7</v>
      </c>
      <c r="E74" s="89" t="s">
        <v>1132</v>
      </c>
      <c r="F74" s="127"/>
      <c r="G74" s="127"/>
      <c r="H74" s="180"/>
      <c r="I74" s="145"/>
    </row>
    <row r="75" spans="1:9" s="118" customFormat="1" ht="13.5" customHeight="1">
      <c r="A75" s="130"/>
      <c r="B75" s="131"/>
      <c r="C75" s="131"/>
      <c r="E75" s="132"/>
      <c r="F75" s="133"/>
      <c r="G75" s="134"/>
    </row>
    <row r="76" spans="1:9" s="38" customFormat="1" ht="13.5" customHeight="1">
      <c r="A76" s="50"/>
      <c r="B76" s="136"/>
      <c r="C76" s="136"/>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127</v>
      </c>
    </row>
    <row r="79" spans="1:9" s="38" customFormat="1" ht="13.5" customHeight="1">
      <c r="A79" s="54"/>
      <c r="B79" s="96"/>
      <c r="C79" s="96"/>
      <c r="D79" s="55"/>
      <c r="E79" s="56"/>
      <c r="F79" s="57"/>
      <c r="G79" s="57"/>
      <c r="H79" s="384"/>
      <c r="I79" s="385"/>
    </row>
    <row r="80" spans="1:9" s="38" customFormat="1" ht="13.5" customHeight="1">
      <c r="A80" s="59" t="s">
        <v>29</v>
      </c>
      <c r="B80" s="100" t="s">
        <v>58</v>
      </c>
      <c r="C80" s="100" t="s">
        <v>59</v>
      </c>
      <c r="D80" s="60" t="s">
        <v>60</v>
      </c>
      <c r="E80" s="61" t="s">
        <v>32</v>
      </c>
      <c r="F80" s="61" t="s">
        <v>61</v>
      </c>
      <c r="G80" s="61" t="s">
        <v>62</v>
      </c>
      <c r="H80" s="386" t="s">
        <v>63</v>
      </c>
      <c r="I80" s="387"/>
    </row>
    <row r="81" spans="1:10" s="38" customFormat="1" ht="13.5" customHeight="1">
      <c r="A81" s="67"/>
      <c r="B81" s="104"/>
      <c r="C81" s="104"/>
      <c r="D81" s="68"/>
      <c r="E81" s="69"/>
      <c r="F81" s="115"/>
      <c r="G81" s="70"/>
      <c r="H81" s="175"/>
      <c r="I81" s="117"/>
    </row>
    <row r="82" spans="1:10" s="38" customFormat="1" ht="13.5" customHeight="1">
      <c r="A82" s="59"/>
      <c r="B82" s="109" t="s">
        <v>1171</v>
      </c>
      <c r="C82" s="109" t="s">
        <v>1182</v>
      </c>
      <c r="D82" s="76">
        <v>12</v>
      </c>
      <c r="E82" s="61" t="s">
        <v>1132</v>
      </c>
      <c r="F82" s="110"/>
      <c r="G82" s="77"/>
      <c r="H82" s="176"/>
      <c r="I82" s="124"/>
    </row>
    <row r="83" spans="1:10" s="118" customFormat="1" ht="13.5" customHeight="1">
      <c r="A83" s="111"/>
      <c r="B83" s="112"/>
      <c r="C83" s="112"/>
      <c r="D83" s="113"/>
      <c r="E83" s="114"/>
      <c r="F83" s="115"/>
      <c r="G83" s="70"/>
      <c r="H83" s="175"/>
      <c r="I83" s="117"/>
    </row>
    <row r="84" spans="1:10" s="38" customFormat="1" ht="13.5" customHeight="1">
      <c r="A84" s="59"/>
      <c r="B84" s="109"/>
      <c r="C84" s="109"/>
      <c r="D84" s="76"/>
      <c r="E84" s="61"/>
      <c r="F84" s="110"/>
      <c r="G84" s="77"/>
      <c r="H84" s="176"/>
      <c r="I84" s="79"/>
    </row>
    <row r="85" spans="1:10" s="118" customFormat="1" ht="13.5" customHeight="1">
      <c r="A85" s="111"/>
      <c r="B85" s="104"/>
      <c r="C85" s="104"/>
      <c r="D85" s="68"/>
      <c r="E85" s="69"/>
      <c r="F85" s="115"/>
      <c r="G85" s="70"/>
      <c r="H85" s="175"/>
      <c r="I85" s="117"/>
      <c r="J85" s="38"/>
    </row>
    <row r="86" spans="1:10" s="38" customFormat="1" ht="13.5" customHeight="1">
      <c r="A86" s="59"/>
      <c r="B86" s="109"/>
      <c r="C86" s="109"/>
      <c r="D86" s="76"/>
      <c r="E86" s="61"/>
      <c r="F86" s="110"/>
      <c r="G86" s="77"/>
      <c r="H86" s="176"/>
      <c r="I86" s="124"/>
    </row>
    <row r="87" spans="1:10" s="118" customFormat="1" ht="13.5" customHeight="1">
      <c r="A87" s="111"/>
      <c r="B87" s="112"/>
      <c r="C87" s="112"/>
      <c r="D87" s="113"/>
      <c r="E87" s="114"/>
      <c r="F87" s="115"/>
      <c r="G87" s="70"/>
      <c r="H87" s="175"/>
      <c r="I87" s="117"/>
    </row>
    <row r="88" spans="1:10" s="38" customFormat="1" ht="13.5" customHeight="1">
      <c r="A88" s="59"/>
      <c r="B88" s="109"/>
      <c r="C88" s="109"/>
      <c r="D88" s="76"/>
      <c r="E88" s="61"/>
      <c r="F88" s="110"/>
      <c r="G88" s="77"/>
      <c r="H88" s="176"/>
      <c r="I88" s="124"/>
    </row>
    <row r="89" spans="1:10" s="118" customFormat="1" ht="13.5" customHeight="1">
      <c r="A89" s="111"/>
      <c r="B89" s="112"/>
      <c r="C89" s="112"/>
      <c r="D89" s="113"/>
      <c r="E89" s="114"/>
      <c r="F89" s="115"/>
      <c r="G89" s="70"/>
      <c r="H89" s="175"/>
      <c r="I89" s="117"/>
    </row>
    <row r="90" spans="1:10" s="38" customFormat="1" ht="13.5" customHeight="1">
      <c r="A90" s="59"/>
      <c r="B90" s="109"/>
      <c r="C90" s="109"/>
      <c r="D90" s="76"/>
      <c r="E90" s="61"/>
      <c r="F90" s="110"/>
      <c r="G90" s="77"/>
      <c r="H90" s="176"/>
      <c r="I90" s="124"/>
    </row>
    <row r="91" spans="1:10" s="118" customFormat="1" ht="13.5" customHeight="1">
      <c r="A91" s="111"/>
      <c r="B91" s="112"/>
      <c r="C91" s="112"/>
      <c r="D91" s="113"/>
      <c r="E91" s="114"/>
      <c r="F91" s="115"/>
      <c r="G91" s="70"/>
      <c r="H91" s="175"/>
      <c r="I91" s="117"/>
    </row>
    <row r="92" spans="1:10" s="38" customFormat="1" ht="13.5" customHeight="1">
      <c r="A92" s="59"/>
      <c r="B92" s="109"/>
      <c r="C92" s="109"/>
      <c r="D92" s="76"/>
      <c r="E92" s="61"/>
      <c r="F92" s="110"/>
      <c r="G92" s="77"/>
      <c r="H92" s="176"/>
      <c r="I92" s="124"/>
    </row>
    <row r="93" spans="1:10" s="118" customFormat="1" ht="13.5" customHeight="1">
      <c r="A93" s="111"/>
      <c r="B93" s="112"/>
      <c r="C93" s="112"/>
      <c r="D93" s="113"/>
      <c r="E93" s="114"/>
      <c r="F93" s="115"/>
      <c r="G93" s="70"/>
      <c r="H93" s="175"/>
      <c r="I93" s="117"/>
    </row>
    <row r="94" spans="1:10" s="38" customFormat="1" ht="13.5" customHeight="1">
      <c r="A94" s="59"/>
      <c r="B94" s="109"/>
      <c r="C94" s="109"/>
      <c r="D94" s="76"/>
      <c r="E94" s="61"/>
      <c r="F94" s="110"/>
      <c r="G94" s="77"/>
      <c r="H94" s="176"/>
      <c r="I94" s="124"/>
    </row>
    <row r="95" spans="1:10" s="118" customFormat="1" ht="13.5" customHeight="1">
      <c r="A95" s="111"/>
      <c r="B95" s="112"/>
      <c r="C95" s="112"/>
      <c r="D95" s="113"/>
      <c r="E95" s="114"/>
      <c r="F95" s="115"/>
      <c r="G95" s="70"/>
      <c r="H95" s="175"/>
      <c r="I95" s="117"/>
    </row>
    <row r="96" spans="1:10" s="38" customFormat="1" ht="13.5" customHeight="1">
      <c r="A96" s="59"/>
      <c r="B96" s="109"/>
      <c r="C96" s="109"/>
      <c r="D96" s="76"/>
      <c r="E96" s="61"/>
      <c r="F96" s="110"/>
      <c r="G96" s="77"/>
      <c r="H96" s="176"/>
      <c r="I96" s="124"/>
    </row>
    <row r="97" spans="1:9" s="118" customFormat="1" ht="13.5" customHeight="1">
      <c r="A97" s="111"/>
      <c r="B97" s="112"/>
      <c r="C97" s="112"/>
      <c r="D97" s="113"/>
      <c r="E97" s="114"/>
      <c r="F97" s="115"/>
      <c r="G97" s="70"/>
      <c r="H97" s="175"/>
      <c r="I97" s="117"/>
    </row>
    <row r="98" spans="1:9" s="38" customFormat="1" ht="13.5" customHeight="1">
      <c r="A98" s="59"/>
      <c r="B98" s="109"/>
      <c r="C98" s="109"/>
      <c r="D98" s="76"/>
      <c r="E98" s="61"/>
      <c r="F98" s="110"/>
      <c r="G98" s="77"/>
      <c r="H98" s="176"/>
      <c r="I98" s="124"/>
    </row>
    <row r="99" spans="1:9" s="118" customFormat="1" ht="13.5" customHeight="1">
      <c r="A99" s="111"/>
      <c r="B99" s="112"/>
      <c r="C99" s="112"/>
      <c r="D99" s="113"/>
      <c r="E99" s="114"/>
      <c r="F99" s="115"/>
      <c r="G99" s="70"/>
      <c r="H99" s="175"/>
      <c r="I99" s="117"/>
    </row>
    <row r="100" spans="1:9" s="38" customFormat="1" ht="13.5" customHeight="1">
      <c r="A100" s="59"/>
      <c r="B100" s="109"/>
      <c r="C100" s="109"/>
      <c r="D100" s="76"/>
      <c r="E100" s="61"/>
      <c r="F100" s="110"/>
      <c r="G100" s="77"/>
      <c r="H100" s="176"/>
      <c r="I100" s="124"/>
    </row>
    <row r="101" spans="1:9" s="118" customFormat="1" ht="13.5" customHeight="1">
      <c r="A101" s="111"/>
      <c r="B101" s="112"/>
      <c r="C101" s="112"/>
      <c r="D101" s="113"/>
      <c r="E101" s="114"/>
      <c r="F101" s="115"/>
      <c r="G101" s="70"/>
      <c r="H101" s="175"/>
      <c r="I101" s="117"/>
    </row>
    <row r="102" spans="1:9" s="38" customFormat="1" ht="13.5" customHeight="1">
      <c r="A102" s="59"/>
      <c r="B102" s="109"/>
      <c r="C102" s="109"/>
      <c r="D102" s="76"/>
      <c r="E102" s="61"/>
      <c r="F102" s="110"/>
      <c r="G102" s="77"/>
      <c r="H102" s="176"/>
      <c r="I102" s="124"/>
    </row>
    <row r="103" spans="1:9" s="118" customFormat="1" ht="13.5" customHeight="1">
      <c r="A103" s="111"/>
      <c r="B103" s="112"/>
      <c r="C103" s="112"/>
      <c r="D103" s="113"/>
      <c r="E103" s="114"/>
      <c r="F103" s="115"/>
      <c r="G103" s="70"/>
      <c r="H103" s="175"/>
      <c r="I103" s="117"/>
    </row>
    <row r="104" spans="1:9" s="38" customFormat="1" ht="13.5" customHeight="1">
      <c r="A104" s="59"/>
      <c r="B104" s="109"/>
      <c r="C104" s="109"/>
      <c r="D104" s="76"/>
      <c r="E104" s="61"/>
      <c r="F104" s="110"/>
      <c r="G104" s="77"/>
      <c r="H104" s="176"/>
      <c r="I104" s="124"/>
    </row>
    <row r="105" spans="1:9" s="118" customFormat="1" ht="13.5" customHeight="1">
      <c r="A105" s="111"/>
      <c r="B105" s="112"/>
      <c r="C105" s="112"/>
      <c r="D105" s="113"/>
      <c r="E105" s="114"/>
      <c r="F105" s="115"/>
      <c r="G105" s="70"/>
      <c r="H105" s="175"/>
      <c r="I105" s="117"/>
    </row>
    <row r="106" spans="1:9" s="38" customFormat="1" ht="13.5" customHeight="1">
      <c r="A106" s="59"/>
      <c r="B106" s="109"/>
      <c r="C106" s="109"/>
      <c r="D106" s="76"/>
      <c r="E106" s="61"/>
      <c r="F106" s="110"/>
      <c r="G106" s="77"/>
      <c r="H106" s="176"/>
      <c r="I106" s="124"/>
    </row>
    <row r="107" spans="1:9" s="118" customFormat="1" ht="13.5" customHeight="1">
      <c r="A107" s="111"/>
      <c r="B107" s="112"/>
      <c r="C107" s="112"/>
      <c r="D107" s="113"/>
      <c r="E107" s="114"/>
      <c r="F107" s="115"/>
      <c r="G107" s="70"/>
      <c r="H107" s="175"/>
      <c r="I107" s="117"/>
    </row>
    <row r="108" spans="1:9" s="38" customFormat="1" ht="13.5" customHeight="1">
      <c r="A108" s="59"/>
      <c r="B108" s="109"/>
      <c r="C108" s="109"/>
      <c r="D108" s="76"/>
      <c r="E108" s="61"/>
      <c r="F108" s="110"/>
      <c r="G108" s="77"/>
      <c r="H108" s="176"/>
      <c r="I108" s="124"/>
    </row>
    <row r="109" spans="1:9" s="118" customFormat="1" ht="13.5" customHeight="1">
      <c r="A109" s="111"/>
      <c r="B109" s="112"/>
      <c r="C109" s="112"/>
      <c r="D109" s="113"/>
      <c r="E109" s="114"/>
      <c r="F109" s="115"/>
      <c r="G109" s="70"/>
      <c r="H109" s="175"/>
      <c r="I109" s="117"/>
    </row>
    <row r="110" spans="1:9" s="38" customFormat="1" ht="13.5" customHeight="1">
      <c r="A110" s="59"/>
      <c r="B110" s="109"/>
      <c r="C110" s="141"/>
      <c r="D110" s="184"/>
      <c r="E110" s="61"/>
      <c r="F110" s="110"/>
      <c r="G110" s="77"/>
      <c r="H110" s="176"/>
      <c r="I110" s="124"/>
    </row>
    <row r="111" spans="1:9" s="118" customFormat="1" ht="13.5" customHeight="1">
      <c r="A111" s="111"/>
      <c r="B111" s="112"/>
      <c r="C111" s="177"/>
      <c r="D111" s="113"/>
      <c r="E111" s="114"/>
      <c r="F111" s="115"/>
      <c r="G111" s="115"/>
      <c r="H111" s="175"/>
      <c r="I111" s="117"/>
    </row>
    <row r="112" spans="1:9" s="38" customFormat="1" ht="13.5" customHeight="1">
      <c r="A112" s="87"/>
      <c r="B112" s="178" t="s">
        <v>1229</v>
      </c>
      <c r="C112" s="179"/>
      <c r="D112" s="88"/>
      <c r="E112" s="89"/>
      <c r="F112" s="127"/>
      <c r="G112" s="127"/>
      <c r="H112" s="180"/>
      <c r="I112" s="145"/>
    </row>
    <row r="113" spans="1:9" s="118" customFormat="1" ht="13.5" customHeight="1">
      <c r="A113" s="130"/>
      <c r="B113" s="131"/>
      <c r="C113" s="131"/>
      <c r="E113" s="132"/>
      <c r="F113" s="133"/>
      <c r="G113" s="134"/>
    </row>
    <row r="114" spans="1:9" s="38" customFormat="1" ht="13.5" customHeight="1">
      <c r="A114" s="50"/>
      <c r="B114" s="136"/>
      <c r="C114" s="136"/>
      <c r="E114" s="95"/>
      <c r="F114" s="137"/>
      <c r="G114" s="138"/>
    </row>
    <row r="115" spans="1:9" s="38" customFormat="1" ht="13.5" customHeight="1">
      <c r="A115" s="376"/>
      <c r="B115" s="394"/>
      <c r="C115" s="394"/>
      <c r="D115" s="379"/>
      <c r="E115" s="381"/>
      <c r="F115" s="382"/>
      <c r="G115" s="48"/>
      <c r="H115" s="3"/>
    </row>
    <row r="116" spans="1:9" s="38" customFormat="1" ht="13.5" customHeight="1">
      <c r="A116" s="395"/>
      <c r="B116" s="395"/>
      <c r="C116" s="395"/>
      <c r="D116" s="380"/>
      <c r="E116" s="383"/>
      <c r="F116" s="383"/>
      <c r="G116" s="51"/>
      <c r="H116" s="52" t="s">
        <v>57</v>
      </c>
      <c r="I116" s="53">
        <f>I78+1</f>
        <v>128</v>
      </c>
    </row>
    <row r="117" spans="1:9" s="38" customFormat="1" ht="13.5" customHeight="1">
      <c r="A117" s="54"/>
      <c r="B117" s="96"/>
      <c r="C117" s="96"/>
      <c r="D117" s="55"/>
      <c r="E117" s="56"/>
      <c r="F117" s="57"/>
      <c r="G117" s="57"/>
      <c r="H117" s="384"/>
      <c r="I117" s="385"/>
    </row>
    <row r="118" spans="1:9" s="38" customFormat="1" ht="13.5" customHeight="1">
      <c r="A118" s="59" t="s">
        <v>29</v>
      </c>
      <c r="B118" s="100" t="s">
        <v>58</v>
      </c>
      <c r="C118" s="100" t="s">
        <v>59</v>
      </c>
      <c r="D118" s="60" t="s">
        <v>60</v>
      </c>
      <c r="E118" s="61" t="s">
        <v>32</v>
      </c>
      <c r="F118" s="61" t="s">
        <v>61</v>
      </c>
      <c r="G118" s="61" t="s">
        <v>62</v>
      </c>
      <c r="H118" s="386" t="s">
        <v>63</v>
      </c>
      <c r="I118" s="387"/>
    </row>
    <row r="119" spans="1:9" s="38" customFormat="1" ht="13.5" customHeight="1">
      <c r="A119" s="67"/>
      <c r="B119" s="143"/>
      <c r="C119" s="104"/>
      <c r="D119" s="68"/>
      <c r="E119" s="69"/>
      <c r="F119" s="115"/>
      <c r="G119" s="70"/>
      <c r="H119" s="71"/>
      <c r="I119" s="72"/>
    </row>
    <row r="120" spans="1:9" s="38" customFormat="1" ht="13.5" customHeight="1">
      <c r="A120" s="59" t="s">
        <v>1032</v>
      </c>
      <c r="B120" s="109" t="s">
        <v>1027</v>
      </c>
      <c r="C120" s="109"/>
      <c r="D120" s="76"/>
      <c r="E120" s="61"/>
      <c r="F120" s="110"/>
      <c r="G120" s="77"/>
      <c r="H120" s="176"/>
      <c r="I120" s="79"/>
    </row>
    <row r="121" spans="1:9" s="118" customFormat="1" ht="13.5" customHeight="1">
      <c r="A121" s="111"/>
      <c r="B121" s="112"/>
      <c r="C121" s="112"/>
      <c r="D121" s="113"/>
      <c r="E121" s="114"/>
      <c r="F121" s="115"/>
      <c r="G121" s="70"/>
      <c r="H121" s="175"/>
      <c r="I121" s="117"/>
    </row>
    <row r="122" spans="1:9" s="38" customFormat="1" ht="13.5" customHeight="1">
      <c r="A122" s="59"/>
      <c r="B122" s="109" t="s">
        <v>1046</v>
      </c>
      <c r="C122" s="109"/>
      <c r="D122" s="76"/>
      <c r="E122" s="61"/>
      <c r="F122" s="110"/>
      <c r="G122" s="77"/>
      <c r="H122" s="176"/>
      <c r="I122" s="79"/>
    </row>
    <row r="123" spans="1:9" s="183" customFormat="1" ht="13.5" customHeight="1">
      <c r="A123" s="111"/>
      <c r="B123" s="112"/>
      <c r="C123" s="112"/>
      <c r="D123" s="113"/>
      <c r="E123" s="114"/>
      <c r="F123" s="115"/>
      <c r="G123" s="70"/>
      <c r="H123" s="175"/>
      <c r="I123" s="117"/>
    </row>
    <row r="124" spans="1:9" s="182" customFormat="1" ht="13.5" customHeight="1">
      <c r="A124" s="59"/>
      <c r="B124" s="109" t="s">
        <v>1200</v>
      </c>
      <c r="C124" s="109"/>
      <c r="D124" s="76">
        <v>1</v>
      </c>
      <c r="E124" s="61" t="s">
        <v>1132</v>
      </c>
      <c r="F124" s="110"/>
      <c r="G124" s="77"/>
      <c r="H124" s="176"/>
      <c r="I124" s="124"/>
    </row>
    <row r="125" spans="1:9" s="118" customFormat="1" ht="13.5" customHeight="1">
      <c r="A125" s="111"/>
      <c r="B125" s="112"/>
      <c r="C125" s="112"/>
      <c r="D125" s="113"/>
      <c r="E125" s="114"/>
      <c r="F125" s="115"/>
      <c r="G125" s="70"/>
      <c r="H125" s="175"/>
      <c r="I125" s="117"/>
    </row>
    <row r="126" spans="1:9" s="38" customFormat="1" ht="13.5" customHeight="1">
      <c r="A126" s="59"/>
      <c r="B126" s="109" t="s">
        <v>1056</v>
      </c>
      <c r="C126" s="109"/>
      <c r="D126" s="76"/>
      <c r="E126" s="61"/>
      <c r="F126" s="110"/>
      <c r="G126" s="77"/>
      <c r="H126" s="176"/>
      <c r="I126" s="124"/>
    </row>
    <row r="127" spans="1:9" s="118" customFormat="1" ht="13.5" customHeight="1">
      <c r="A127" s="111"/>
      <c r="B127" s="112"/>
      <c r="C127" s="112"/>
      <c r="D127" s="113"/>
      <c r="E127" s="114"/>
      <c r="F127" s="115"/>
      <c r="G127" s="70"/>
      <c r="H127" s="175"/>
      <c r="I127" s="117"/>
    </row>
    <row r="128" spans="1:9" s="38" customFormat="1" ht="13.5" customHeight="1">
      <c r="A128" s="59"/>
      <c r="B128" s="109" t="s">
        <v>1201</v>
      </c>
      <c r="C128" s="109" t="s">
        <v>1202</v>
      </c>
      <c r="D128" s="76">
        <v>1</v>
      </c>
      <c r="E128" s="61" t="s">
        <v>1132</v>
      </c>
      <c r="F128" s="110"/>
      <c r="G128" s="77"/>
      <c r="H128" s="176"/>
      <c r="I128" s="124"/>
    </row>
    <row r="129" spans="1:9" s="118" customFormat="1" ht="13.5" customHeight="1">
      <c r="A129" s="111"/>
      <c r="B129" s="112"/>
      <c r="C129" s="112"/>
      <c r="D129" s="113"/>
      <c r="E129" s="114"/>
      <c r="F129" s="115"/>
      <c r="G129" s="70"/>
      <c r="H129" s="175"/>
      <c r="I129" s="117"/>
    </row>
    <row r="130" spans="1:9" s="38" customFormat="1" ht="13.5" customHeight="1">
      <c r="A130" s="59"/>
      <c r="B130" s="109"/>
      <c r="C130" s="109"/>
      <c r="D130" s="76"/>
      <c r="E130" s="61"/>
      <c r="F130" s="110"/>
      <c r="G130" s="77"/>
      <c r="H130" s="176"/>
      <c r="I130" s="124"/>
    </row>
    <row r="131" spans="1:9" s="118" customFormat="1" ht="13.5" customHeight="1">
      <c r="A131" s="111"/>
      <c r="B131" s="112"/>
      <c r="C131" s="112"/>
      <c r="D131" s="113"/>
      <c r="E131" s="114"/>
      <c r="F131" s="115"/>
      <c r="G131" s="70"/>
      <c r="H131" s="175"/>
      <c r="I131" s="117"/>
    </row>
    <row r="132" spans="1:9" s="38" customFormat="1" ht="13.5" customHeight="1">
      <c r="A132" s="59"/>
      <c r="B132" s="109"/>
      <c r="C132" s="109"/>
      <c r="D132" s="76"/>
      <c r="E132" s="61"/>
      <c r="F132" s="110"/>
      <c r="G132" s="77"/>
      <c r="H132" s="176"/>
      <c r="I132" s="124"/>
    </row>
    <row r="133" spans="1:9" s="118" customFormat="1" ht="13.5" customHeight="1">
      <c r="A133" s="111"/>
      <c r="B133" s="112"/>
      <c r="C133" s="112"/>
      <c r="D133" s="113"/>
      <c r="E133" s="114"/>
      <c r="F133" s="115"/>
      <c r="G133" s="70"/>
      <c r="H133" s="175"/>
      <c r="I133" s="117"/>
    </row>
    <row r="134" spans="1:9" s="38" customFormat="1" ht="13.5" customHeight="1">
      <c r="A134" s="59"/>
      <c r="B134" s="109"/>
      <c r="C134" s="109"/>
      <c r="D134" s="76"/>
      <c r="E134" s="61"/>
      <c r="F134" s="110"/>
      <c r="G134" s="77"/>
      <c r="H134" s="176"/>
      <c r="I134" s="124"/>
    </row>
    <row r="135" spans="1:9" s="118" customFormat="1" ht="13.5" customHeight="1">
      <c r="A135" s="111"/>
      <c r="B135" s="112"/>
      <c r="C135" s="112"/>
      <c r="D135" s="113"/>
      <c r="E135" s="114"/>
      <c r="F135" s="115"/>
      <c r="G135" s="70"/>
      <c r="H135" s="175"/>
      <c r="I135" s="117"/>
    </row>
    <row r="136" spans="1:9" s="38" customFormat="1" ht="13.5" customHeight="1">
      <c r="A136" s="59"/>
      <c r="B136" s="109"/>
      <c r="C136" s="109"/>
      <c r="D136" s="76"/>
      <c r="E136" s="61"/>
      <c r="F136" s="110"/>
      <c r="G136" s="77"/>
      <c r="H136" s="176"/>
      <c r="I136" s="124"/>
    </row>
    <row r="137" spans="1:9" s="118" customFormat="1" ht="13.5" customHeight="1">
      <c r="A137" s="111"/>
      <c r="B137" s="112"/>
      <c r="C137" s="112"/>
      <c r="D137" s="113"/>
      <c r="E137" s="114"/>
      <c r="F137" s="115"/>
      <c r="G137" s="70"/>
      <c r="H137" s="175"/>
      <c r="I137" s="117"/>
    </row>
    <row r="138" spans="1:9" s="38" customFormat="1" ht="13.5" customHeight="1">
      <c r="A138" s="59"/>
      <c r="B138" s="109"/>
      <c r="C138" s="109"/>
      <c r="D138" s="76"/>
      <c r="E138" s="61"/>
      <c r="F138" s="110"/>
      <c r="G138" s="77"/>
      <c r="H138" s="176"/>
      <c r="I138" s="124"/>
    </row>
    <row r="139" spans="1:9" s="118" customFormat="1" ht="13.5" customHeight="1">
      <c r="A139" s="111"/>
      <c r="B139" s="112"/>
      <c r="C139" s="112"/>
      <c r="D139" s="113"/>
      <c r="E139" s="114"/>
      <c r="F139" s="115"/>
      <c r="G139" s="70"/>
      <c r="H139" s="175"/>
      <c r="I139" s="117"/>
    </row>
    <row r="140" spans="1:9" s="38" customFormat="1" ht="13.5" customHeight="1">
      <c r="A140" s="59"/>
      <c r="B140" s="109"/>
      <c r="C140" s="109"/>
      <c r="D140" s="76"/>
      <c r="E140" s="61"/>
      <c r="F140" s="110"/>
      <c r="G140" s="77"/>
      <c r="H140" s="176"/>
      <c r="I140" s="124"/>
    </row>
    <row r="141" spans="1:9" s="118" customFormat="1" ht="13.5" customHeight="1">
      <c r="A141" s="111"/>
      <c r="B141" s="112"/>
      <c r="C141" s="112"/>
      <c r="D141" s="113"/>
      <c r="E141" s="114"/>
      <c r="F141" s="115"/>
      <c r="G141" s="70"/>
      <c r="H141" s="175"/>
      <c r="I141" s="117"/>
    </row>
    <row r="142" spans="1:9" s="38" customFormat="1" ht="13.5" customHeight="1">
      <c r="A142" s="59"/>
      <c r="B142" s="109"/>
      <c r="C142" s="109"/>
      <c r="D142" s="76"/>
      <c r="E142" s="61"/>
      <c r="F142" s="110"/>
      <c r="G142" s="77"/>
      <c r="H142" s="176"/>
      <c r="I142" s="124"/>
    </row>
    <row r="143" spans="1:9" s="118" customFormat="1" ht="13.5" customHeight="1">
      <c r="A143" s="111"/>
      <c r="B143" s="112"/>
      <c r="C143" s="112"/>
      <c r="D143" s="113"/>
      <c r="E143" s="114"/>
      <c r="F143" s="115"/>
      <c r="G143" s="70"/>
      <c r="H143" s="175"/>
      <c r="I143" s="117"/>
    </row>
    <row r="144" spans="1:9" s="38" customFormat="1" ht="13.5" customHeight="1">
      <c r="A144" s="59"/>
      <c r="B144" s="109"/>
      <c r="C144" s="109"/>
      <c r="D144" s="76"/>
      <c r="E144" s="61"/>
      <c r="F144" s="110"/>
      <c r="G144" s="77"/>
      <c r="H144" s="176"/>
      <c r="I144" s="124"/>
    </row>
    <row r="145" spans="1:9" s="118" customFormat="1" ht="13.5" customHeight="1">
      <c r="A145" s="111"/>
      <c r="B145" s="112"/>
      <c r="C145" s="112"/>
      <c r="D145" s="113"/>
      <c r="E145" s="114"/>
      <c r="F145" s="115"/>
      <c r="G145" s="70"/>
      <c r="H145" s="175"/>
      <c r="I145" s="117"/>
    </row>
    <row r="146" spans="1:9" s="38" customFormat="1" ht="13.5" customHeight="1">
      <c r="A146" s="59"/>
      <c r="B146" s="109"/>
      <c r="C146" s="109"/>
      <c r="D146" s="76"/>
      <c r="E146" s="61"/>
      <c r="F146" s="110"/>
      <c r="G146" s="77"/>
      <c r="H146" s="176"/>
      <c r="I146" s="124"/>
    </row>
    <row r="147" spans="1:9" s="118" customFormat="1" ht="13.5" customHeight="1">
      <c r="A147" s="111"/>
      <c r="B147" s="177"/>
      <c r="C147" s="112"/>
      <c r="D147" s="113"/>
      <c r="E147" s="114"/>
      <c r="F147" s="115"/>
      <c r="G147" s="70"/>
      <c r="H147" s="175"/>
      <c r="I147" s="117"/>
    </row>
    <row r="148" spans="1:9" s="38" customFormat="1" ht="13.5" customHeight="1">
      <c r="A148" s="59"/>
      <c r="B148" s="141"/>
      <c r="C148" s="109"/>
      <c r="D148" s="76"/>
      <c r="E148" s="61"/>
      <c r="F148" s="110"/>
      <c r="G148" s="77"/>
      <c r="H148" s="176"/>
      <c r="I148" s="124"/>
    </row>
    <row r="149" spans="1:9" s="118" customFormat="1" ht="13.5" customHeight="1">
      <c r="A149" s="111"/>
      <c r="B149" s="112"/>
      <c r="C149" s="112"/>
      <c r="D149" s="113"/>
      <c r="E149" s="114"/>
      <c r="F149" s="115"/>
      <c r="G149" s="115"/>
      <c r="H149" s="175"/>
      <c r="I149" s="117"/>
    </row>
    <row r="150" spans="1:9" s="38" customFormat="1" ht="13.5" customHeight="1">
      <c r="A150" s="87"/>
      <c r="B150" s="178" t="s">
        <v>1650</v>
      </c>
      <c r="C150" s="126"/>
      <c r="D150" s="88"/>
      <c r="E150" s="89"/>
      <c r="F150" s="127"/>
      <c r="G150" s="127"/>
      <c r="H150" s="180"/>
      <c r="I150" s="145"/>
    </row>
    <row r="151" spans="1:9" s="118" customFormat="1" ht="13.5" customHeight="1">
      <c r="A151" s="130"/>
      <c r="B151" s="131"/>
      <c r="C151" s="131"/>
      <c r="E151" s="132"/>
      <c r="F151" s="133"/>
      <c r="G151" s="134"/>
    </row>
    <row r="152" spans="1:9" s="38" customFormat="1" ht="13.5" customHeight="1">
      <c r="A152" s="50"/>
      <c r="B152" s="136"/>
      <c r="C152" s="136"/>
      <c r="E152" s="95"/>
      <c r="F152" s="137"/>
      <c r="G152" s="138"/>
    </row>
    <row r="153" spans="1:9" s="38" customFormat="1" ht="13.5" customHeight="1">
      <c r="A153" s="376"/>
      <c r="B153" s="394"/>
      <c r="C153" s="394"/>
      <c r="D153" s="379"/>
      <c r="E153" s="381"/>
      <c r="F153" s="382"/>
      <c r="G153" s="48"/>
      <c r="H153" s="3"/>
    </row>
    <row r="154" spans="1:9" s="38" customFormat="1" ht="13.5" customHeight="1">
      <c r="A154" s="395"/>
      <c r="B154" s="395"/>
      <c r="C154" s="395"/>
      <c r="D154" s="380"/>
      <c r="E154" s="383"/>
      <c r="F154" s="383"/>
      <c r="G154" s="51"/>
      <c r="H154" s="52" t="s">
        <v>57</v>
      </c>
      <c r="I154" s="53">
        <f>I116+1</f>
        <v>129</v>
      </c>
    </row>
    <row r="155" spans="1:9" s="38" customFormat="1" ht="13.5" customHeight="1">
      <c r="A155" s="54"/>
      <c r="B155" s="96"/>
      <c r="C155" s="96"/>
      <c r="D155" s="55"/>
      <c r="E155" s="56"/>
      <c r="F155" s="57"/>
      <c r="G155" s="57"/>
      <c r="H155" s="384"/>
      <c r="I155" s="385"/>
    </row>
    <row r="156" spans="1:9" s="38" customFormat="1" ht="13.5" customHeight="1">
      <c r="A156" s="59" t="s">
        <v>29</v>
      </c>
      <c r="B156" s="100" t="s">
        <v>58</v>
      </c>
      <c r="C156" s="100" t="s">
        <v>59</v>
      </c>
      <c r="D156" s="60" t="s">
        <v>60</v>
      </c>
      <c r="E156" s="61" t="s">
        <v>32</v>
      </c>
      <c r="F156" s="61" t="s">
        <v>61</v>
      </c>
      <c r="G156" s="61" t="s">
        <v>62</v>
      </c>
      <c r="H156" s="386" t="s">
        <v>63</v>
      </c>
      <c r="I156" s="387"/>
    </row>
    <row r="157" spans="1:9" s="38" customFormat="1" ht="13.5" customHeight="1">
      <c r="A157" s="67"/>
      <c r="B157" s="143"/>
      <c r="C157" s="104"/>
      <c r="D157" s="68"/>
      <c r="E157" s="69"/>
      <c r="F157" s="115"/>
      <c r="G157" s="70"/>
      <c r="H157" s="71"/>
      <c r="I157" s="72"/>
    </row>
    <row r="158" spans="1:9" s="38" customFormat="1" ht="13.5" customHeight="1">
      <c r="A158" s="59" t="s">
        <v>1230</v>
      </c>
      <c r="B158" s="109" t="s">
        <v>1231</v>
      </c>
      <c r="C158" s="109"/>
      <c r="D158" s="76"/>
      <c r="E158" s="61"/>
      <c r="F158" s="110"/>
      <c r="G158" s="77"/>
      <c r="H158" s="176"/>
      <c r="I158" s="79"/>
    </row>
    <row r="159" spans="1:9" s="118" customFormat="1" ht="13.5" customHeight="1">
      <c r="A159" s="111"/>
      <c r="B159" s="112"/>
      <c r="C159" s="112"/>
      <c r="D159" s="113"/>
      <c r="E159" s="114"/>
      <c r="F159" s="115"/>
      <c r="G159" s="70"/>
      <c r="H159" s="175"/>
      <c r="I159" s="117"/>
    </row>
    <row r="160" spans="1:9" s="38" customFormat="1" ht="13.5" customHeight="1">
      <c r="A160" s="59"/>
      <c r="B160" s="109" t="s">
        <v>1046</v>
      </c>
      <c r="C160" s="109"/>
      <c r="D160" s="76"/>
      <c r="E160" s="61"/>
      <c r="F160" s="110"/>
      <c r="G160" s="77"/>
      <c r="H160" s="176"/>
      <c r="I160" s="79"/>
    </row>
    <row r="161" spans="1:9" s="118" customFormat="1" ht="13.5" customHeight="1">
      <c r="A161" s="111"/>
      <c r="B161" s="112"/>
      <c r="C161" s="112"/>
      <c r="D161" s="113"/>
      <c r="E161" s="114"/>
      <c r="F161" s="115"/>
      <c r="G161" s="70"/>
      <c r="H161" s="175"/>
      <c r="I161" s="117"/>
    </row>
    <row r="162" spans="1:9" s="38" customFormat="1" ht="13.5" customHeight="1">
      <c r="A162" s="59"/>
      <c r="B162" s="109" t="s">
        <v>1204</v>
      </c>
      <c r="C162" s="109" t="s">
        <v>1205</v>
      </c>
      <c r="D162" s="76">
        <v>1</v>
      </c>
      <c r="E162" s="61" t="s">
        <v>119</v>
      </c>
      <c r="F162" s="110"/>
      <c r="G162" s="77"/>
      <c r="H162" s="176"/>
      <c r="I162" s="124"/>
    </row>
    <row r="163" spans="1:9" s="118" customFormat="1" ht="13.5" customHeight="1">
      <c r="A163" s="111"/>
      <c r="B163" s="112"/>
      <c r="C163" s="112"/>
      <c r="D163" s="113"/>
      <c r="E163" s="114"/>
      <c r="F163" s="115"/>
      <c r="G163" s="70"/>
      <c r="H163" s="175"/>
      <c r="I163" s="117"/>
    </row>
    <row r="164" spans="1:9" s="38" customFormat="1" ht="13.5" customHeight="1">
      <c r="A164" s="59"/>
      <c r="B164" s="109" t="s">
        <v>1204</v>
      </c>
      <c r="C164" s="109" t="s">
        <v>1206</v>
      </c>
      <c r="D164" s="76">
        <v>11</v>
      </c>
      <c r="E164" s="61" t="s">
        <v>119</v>
      </c>
      <c r="F164" s="110"/>
      <c r="G164" s="77"/>
      <c r="H164" s="176"/>
      <c r="I164" s="124"/>
    </row>
    <row r="165" spans="1:9" s="118" customFormat="1" ht="13.5" customHeight="1">
      <c r="A165" s="111"/>
      <c r="B165" s="112"/>
      <c r="C165" s="112"/>
      <c r="D165" s="113"/>
      <c r="E165" s="114"/>
      <c r="F165" s="115"/>
      <c r="G165" s="70"/>
      <c r="H165" s="175"/>
      <c r="I165" s="117"/>
    </row>
    <row r="166" spans="1:9" s="38" customFormat="1" ht="13.5" customHeight="1">
      <c r="A166" s="59"/>
      <c r="B166" s="109" t="s">
        <v>1103</v>
      </c>
      <c r="C166" s="109" t="s">
        <v>1104</v>
      </c>
      <c r="D166" s="76">
        <v>1</v>
      </c>
      <c r="E166" s="61" t="s">
        <v>119</v>
      </c>
      <c r="F166" s="110"/>
      <c r="G166" s="77"/>
      <c r="H166" s="176"/>
      <c r="I166" s="124"/>
    </row>
    <row r="167" spans="1:9" s="118" customFormat="1" ht="13.5" customHeight="1">
      <c r="A167" s="111"/>
      <c r="B167" s="112"/>
      <c r="C167" s="112"/>
      <c r="D167" s="113"/>
      <c r="E167" s="114"/>
      <c r="F167" s="115"/>
      <c r="G167" s="70"/>
      <c r="H167" s="175"/>
      <c r="I167" s="117"/>
    </row>
    <row r="168" spans="1:9" s="38" customFormat="1" ht="13.5" customHeight="1">
      <c r="A168" s="59"/>
      <c r="B168" s="109" t="s">
        <v>1207</v>
      </c>
      <c r="C168" s="109" t="s">
        <v>1208</v>
      </c>
      <c r="D168" s="76">
        <v>1</v>
      </c>
      <c r="E168" s="61" t="s">
        <v>1097</v>
      </c>
      <c r="F168" s="110"/>
      <c r="G168" s="77"/>
      <c r="H168" s="176"/>
      <c r="I168" s="124"/>
    </row>
    <row r="169" spans="1:9" s="118" customFormat="1" ht="13.5" customHeight="1">
      <c r="A169" s="111"/>
      <c r="B169" s="112"/>
      <c r="C169" s="112"/>
      <c r="D169" s="113"/>
      <c r="E169" s="114"/>
      <c r="F169" s="115"/>
      <c r="G169" s="70"/>
      <c r="H169" s="175"/>
      <c r="I169" s="117"/>
    </row>
    <row r="170" spans="1:9" s="38" customFormat="1" ht="13.5" customHeight="1">
      <c r="A170" s="59"/>
      <c r="B170" s="109" t="s">
        <v>1232</v>
      </c>
      <c r="C170" s="109" t="s">
        <v>1233</v>
      </c>
      <c r="D170" s="76">
        <v>1</v>
      </c>
      <c r="E170" s="61" t="s">
        <v>508</v>
      </c>
      <c r="F170" s="110"/>
      <c r="G170" s="77"/>
      <c r="H170" s="176"/>
      <c r="I170" s="124"/>
    </row>
    <row r="171" spans="1:9" s="118" customFormat="1" ht="13.5" customHeight="1">
      <c r="A171" s="111"/>
      <c r="B171" s="112"/>
      <c r="C171" s="112"/>
      <c r="D171" s="113"/>
      <c r="E171" s="114"/>
      <c r="F171" s="115"/>
      <c r="G171" s="70"/>
      <c r="H171" s="175"/>
      <c r="I171" s="117"/>
    </row>
    <row r="172" spans="1:9" s="38" customFormat="1" ht="13.5" customHeight="1">
      <c r="A172" s="59"/>
      <c r="B172" s="109" t="s">
        <v>1211</v>
      </c>
      <c r="C172" s="109" t="s">
        <v>1212</v>
      </c>
      <c r="D172" s="76">
        <v>1</v>
      </c>
      <c r="E172" s="61" t="s">
        <v>1097</v>
      </c>
      <c r="F172" s="110"/>
      <c r="G172" s="77"/>
      <c r="H172" s="176"/>
      <c r="I172" s="124"/>
    </row>
    <row r="173" spans="1:9" s="118" customFormat="1" ht="13.5" customHeight="1">
      <c r="A173" s="111"/>
      <c r="B173" s="112"/>
      <c r="C173" s="112"/>
      <c r="D173" s="113"/>
      <c r="E173" s="114"/>
      <c r="F173" s="115"/>
      <c r="G173" s="70"/>
      <c r="H173" s="175"/>
      <c r="I173" s="117"/>
    </row>
    <row r="174" spans="1:9" s="38" customFormat="1" ht="13.5" customHeight="1">
      <c r="A174" s="59"/>
      <c r="B174" s="109" t="s">
        <v>1211</v>
      </c>
      <c r="C174" s="109" t="s">
        <v>1213</v>
      </c>
      <c r="D174" s="76">
        <v>1</v>
      </c>
      <c r="E174" s="61" t="s">
        <v>1097</v>
      </c>
      <c r="F174" s="110"/>
      <c r="G174" s="77"/>
      <c r="H174" s="176"/>
      <c r="I174" s="124"/>
    </row>
    <row r="175" spans="1:9" s="118" customFormat="1" ht="13.5" customHeight="1">
      <c r="A175" s="111"/>
      <c r="B175" s="112"/>
      <c r="C175" s="112"/>
      <c r="D175" s="113"/>
      <c r="E175" s="114"/>
      <c r="F175" s="115"/>
      <c r="G175" s="70"/>
      <c r="H175" s="175"/>
      <c r="I175" s="117"/>
    </row>
    <row r="176" spans="1:9" s="38" customFormat="1" ht="13.5" customHeight="1">
      <c r="A176" s="59"/>
      <c r="B176" s="109" t="s">
        <v>1215</v>
      </c>
      <c r="C176" s="109" t="s">
        <v>1216</v>
      </c>
      <c r="D176" s="76">
        <v>2</v>
      </c>
      <c r="E176" s="61" t="s">
        <v>1115</v>
      </c>
      <c r="F176" s="110"/>
      <c r="G176" s="77"/>
      <c r="H176" s="176"/>
      <c r="I176" s="124"/>
    </row>
    <row r="177" spans="1:9" s="118" customFormat="1" ht="13.5" customHeight="1">
      <c r="A177" s="111"/>
      <c r="B177" s="112"/>
      <c r="C177" s="112"/>
      <c r="D177" s="113"/>
      <c r="E177" s="114"/>
      <c r="F177" s="115"/>
      <c r="G177" s="70"/>
      <c r="H177" s="175"/>
      <c r="I177" s="117"/>
    </row>
    <row r="178" spans="1:9" s="38" customFormat="1" ht="13.5" customHeight="1">
      <c r="A178" s="59"/>
      <c r="B178" s="109" t="s">
        <v>1056</v>
      </c>
      <c r="C178" s="109"/>
      <c r="D178" s="76"/>
      <c r="E178" s="61"/>
      <c r="F178" s="110"/>
      <c r="G178" s="77"/>
      <c r="H178" s="176"/>
      <c r="I178" s="124"/>
    </row>
    <row r="179" spans="1:9" s="118" customFormat="1" ht="13.5" customHeight="1">
      <c r="A179" s="111"/>
      <c r="B179" s="112"/>
      <c r="C179" s="112"/>
      <c r="D179" s="113"/>
      <c r="E179" s="114"/>
      <c r="F179" s="115"/>
      <c r="G179" s="70"/>
      <c r="H179" s="175"/>
      <c r="I179" s="117"/>
    </row>
    <row r="180" spans="1:9" s="38" customFormat="1" ht="13.5" customHeight="1">
      <c r="A180" s="59"/>
      <c r="B180" s="109" t="s">
        <v>1211</v>
      </c>
      <c r="C180" s="109" t="s">
        <v>1212</v>
      </c>
      <c r="D180" s="76">
        <v>2</v>
      </c>
      <c r="E180" s="61" t="s">
        <v>1097</v>
      </c>
      <c r="F180" s="110"/>
      <c r="G180" s="77"/>
      <c r="H180" s="176"/>
      <c r="I180" s="124"/>
    </row>
    <row r="181" spans="1:9" s="118" customFormat="1" ht="13.5" customHeight="1">
      <c r="A181" s="111"/>
      <c r="B181" s="112"/>
      <c r="C181" s="112"/>
      <c r="D181" s="113"/>
      <c r="E181" s="114"/>
      <c r="F181" s="115"/>
      <c r="G181" s="70"/>
      <c r="H181" s="175"/>
      <c r="I181" s="117"/>
    </row>
    <row r="182" spans="1:9" s="38" customFormat="1" ht="13.5" customHeight="1">
      <c r="A182" s="59"/>
      <c r="B182" s="109" t="s">
        <v>1215</v>
      </c>
      <c r="C182" s="109" t="s">
        <v>1216</v>
      </c>
      <c r="D182" s="76">
        <v>2</v>
      </c>
      <c r="E182" s="61" t="s">
        <v>1115</v>
      </c>
      <c r="F182" s="110"/>
      <c r="G182" s="77"/>
      <c r="H182" s="176"/>
      <c r="I182" s="124"/>
    </row>
    <row r="183" spans="1:9" s="118" customFormat="1" ht="13.5" customHeight="1">
      <c r="A183" s="111"/>
      <c r="B183" s="112"/>
      <c r="C183" s="112"/>
      <c r="D183" s="113"/>
      <c r="E183" s="114"/>
      <c r="F183" s="115"/>
      <c r="G183" s="70"/>
      <c r="H183" s="175"/>
      <c r="I183" s="117"/>
    </row>
    <row r="184" spans="1:9" s="38" customFormat="1" ht="13.5" customHeight="1">
      <c r="A184" s="59"/>
      <c r="B184" s="109"/>
      <c r="C184" s="109"/>
      <c r="D184" s="76"/>
      <c r="E184" s="61"/>
      <c r="F184" s="110"/>
      <c r="G184" s="77"/>
      <c r="H184" s="176"/>
      <c r="I184" s="124"/>
    </row>
    <row r="185" spans="1:9" s="118" customFormat="1" ht="13.5" customHeight="1">
      <c r="A185" s="111"/>
      <c r="B185" s="177"/>
      <c r="C185" s="112"/>
      <c r="D185" s="113"/>
      <c r="E185" s="114"/>
      <c r="F185" s="115"/>
      <c r="G185" s="70"/>
      <c r="H185" s="175"/>
      <c r="I185" s="117"/>
    </row>
    <row r="186" spans="1:9" s="38" customFormat="1" ht="13.5" customHeight="1">
      <c r="A186" s="59"/>
      <c r="B186" s="141"/>
      <c r="C186" s="109"/>
      <c r="D186" s="76"/>
      <c r="E186" s="61"/>
      <c r="F186" s="110"/>
      <c r="G186" s="77"/>
      <c r="H186" s="176"/>
      <c r="I186" s="124"/>
    </row>
    <row r="187" spans="1:9" s="118" customFormat="1" ht="13.5" customHeight="1">
      <c r="A187" s="111"/>
      <c r="B187" s="112"/>
      <c r="C187" s="112"/>
      <c r="D187" s="113"/>
      <c r="E187" s="114"/>
      <c r="F187" s="115"/>
      <c r="G187" s="115"/>
      <c r="H187" s="175"/>
      <c r="I187" s="117"/>
    </row>
    <row r="188" spans="1:9" s="38" customFormat="1" ht="13.5" customHeight="1">
      <c r="A188" s="87"/>
      <c r="B188" s="178" t="s">
        <v>1234</v>
      </c>
      <c r="C188" s="126"/>
      <c r="D188" s="88"/>
      <c r="E188" s="89"/>
      <c r="F188" s="127"/>
      <c r="G188" s="127"/>
      <c r="H188" s="180"/>
      <c r="I188" s="145"/>
    </row>
    <row r="189" spans="1:9" s="118" customFormat="1" ht="13.5" customHeight="1">
      <c r="A189" s="130"/>
      <c r="B189" s="131"/>
      <c r="C189" s="131"/>
      <c r="E189" s="132"/>
      <c r="F189" s="133"/>
      <c r="G189" s="134"/>
    </row>
    <row r="190" spans="1:9" s="38" customFormat="1" ht="13.5" customHeight="1">
      <c r="A190" s="50"/>
      <c r="B190" s="136"/>
      <c r="C190" s="136"/>
      <c r="E190" s="95"/>
      <c r="F190" s="137"/>
      <c r="G190" s="138"/>
    </row>
    <row r="191" spans="1:9" s="38" customFormat="1" ht="13.5" customHeight="1">
      <c r="A191" s="376"/>
      <c r="B191" s="394"/>
      <c r="C191" s="394"/>
      <c r="D191" s="379"/>
      <c r="E191" s="381"/>
      <c r="F191" s="382"/>
      <c r="G191" s="48"/>
      <c r="H191" s="3"/>
    </row>
    <row r="192" spans="1:9" s="38" customFormat="1" ht="13.5" customHeight="1">
      <c r="A192" s="395"/>
      <c r="B192" s="395"/>
      <c r="C192" s="395"/>
      <c r="D192" s="380"/>
      <c r="E192" s="383"/>
      <c r="F192" s="383"/>
      <c r="G192" s="51"/>
      <c r="H192" s="52" t="s">
        <v>57</v>
      </c>
      <c r="I192" s="53">
        <f>I154+1</f>
        <v>130</v>
      </c>
    </row>
    <row r="193" spans="1:9" s="38" customFormat="1" ht="13.5" customHeight="1">
      <c r="A193" s="54"/>
      <c r="B193" s="96"/>
      <c r="C193" s="96"/>
      <c r="D193" s="55"/>
      <c r="E193" s="56"/>
      <c r="F193" s="57"/>
      <c r="G193" s="57"/>
      <c r="H193" s="384"/>
      <c r="I193" s="385"/>
    </row>
    <row r="194" spans="1:9" s="38" customFormat="1" ht="13.5" customHeight="1">
      <c r="A194" s="59" t="s">
        <v>29</v>
      </c>
      <c r="B194" s="100" t="s">
        <v>58</v>
      </c>
      <c r="C194" s="100" t="s">
        <v>59</v>
      </c>
      <c r="D194" s="60" t="s">
        <v>60</v>
      </c>
      <c r="E194" s="61" t="s">
        <v>32</v>
      </c>
      <c r="F194" s="61" t="s">
        <v>61</v>
      </c>
      <c r="G194" s="61" t="s">
        <v>62</v>
      </c>
      <c r="H194" s="386" t="s">
        <v>63</v>
      </c>
      <c r="I194" s="387"/>
    </row>
    <row r="195" spans="1:9" s="38" customFormat="1" ht="13.5" customHeight="1">
      <c r="A195" s="67"/>
      <c r="B195" s="143"/>
      <c r="C195" s="104"/>
      <c r="D195" s="68"/>
      <c r="E195" s="114"/>
      <c r="F195" s="115"/>
      <c r="G195" s="70"/>
      <c r="H195" s="71"/>
      <c r="I195" s="72"/>
    </row>
    <row r="196" spans="1:9" s="38" customFormat="1" ht="13.5" customHeight="1">
      <c r="A196" s="59" t="s">
        <v>1034</v>
      </c>
      <c r="B196" s="109" t="s">
        <v>1035</v>
      </c>
      <c r="C196" s="109"/>
      <c r="D196" s="76"/>
      <c r="E196" s="61"/>
      <c r="F196" s="110"/>
      <c r="G196" s="77"/>
      <c r="H196" s="78"/>
      <c r="I196" s="79"/>
    </row>
    <row r="197" spans="1:9" s="118" customFormat="1" ht="13.5" customHeight="1">
      <c r="A197" s="111"/>
      <c r="B197" s="112"/>
      <c r="C197" s="112"/>
      <c r="D197" s="113"/>
      <c r="E197" s="114"/>
      <c r="F197" s="115"/>
      <c r="G197" s="70"/>
      <c r="H197" s="175"/>
      <c r="I197" s="117"/>
    </row>
    <row r="198" spans="1:9" s="38" customFormat="1" ht="13.5" customHeight="1">
      <c r="A198" s="59"/>
      <c r="B198" s="109" t="s">
        <v>1046</v>
      </c>
      <c r="C198" s="109"/>
      <c r="D198" s="76"/>
      <c r="E198" s="61"/>
      <c r="F198" s="110"/>
      <c r="G198" s="77"/>
      <c r="H198" s="176"/>
      <c r="I198" s="79"/>
    </row>
    <row r="199" spans="1:9" s="118" customFormat="1" ht="13.5" customHeight="1">
      <c r="A199" s="111"/>
      <c r="B199" s="112"/>
      <c r="C199" s="112"/>
      <c r="D199" s="113"/>
      <c r="E199" s="114"/>
      <c r="F199" s="115"/>
      <c r="G199" s="70"/>
      <c r="H199" s="175"/>
      <c r="I199" s="117"/>
    </row>
    <row r="200" spans="1:9" s="38" customFormat="1" ht="13.5" customHeight="1">
      <c r="A200" s="59"/>
      <c r="B200" s="109" t="s">
        <v>1147</v>
      </c>
      <c r="C200" s="109" t="s">
        <v>1235</v>
      </c>
      <c r="D200" s="76">
        <v>9</v>
      </c>
      <c r="E200" s="61" t="s">
        <v>119</v>
      </c>
      <c r="F200" s="110"/>
      <c r="G200" s="77"/>
      <c r="H200" s="176"/>
      <c r="I200" s="124"/>
    </row>
    <row r="201" spans="1:9" s="118" customFormat="1" ht="13.5" customHeight="1">
      <c r="A201" s="111"/>
      <c r="B201" s="112"/>
      <c r="C201" s="112"/>
      <c r="D201" s="113"/>
      <c r="E201" s="114"/>
      <c r="F201" s="115"/>
      <c r="G201" s="70"/>
      <c r="H201" s="175"/>
      <c r="I201" s="117"/>
    </row>
    <row r="202" spans="1:9" s="38" customFormat="1" ht="13.5" customHeight="1">
      <c r="A202" s="59"/>
      <c r="B202" s="109" t="s">
        <v>1236</v>
      </c>
      <c r="C202" s="109" t="s">
        <v>1237</v>
      </c>
      <c r="D202" s="76">
        <v>8</v>
      </c>
      <c r="E202" s="61" t="s">
        <v>119</v>
      </c>
      <c r="F202" s="110"/>
      <c r="G202" s="77"/>
      <c r="H202" s="176"/>
      <c r="I202" s="124"/>
    </row>
    <row r="203" spans="1:9" s="118" customFormat="1" ht="13.5" customHeight="1">
      <c r="A203" s="111"/>
      <c r="B203" s="112"/>
      <c r="C203" s="112"/>
      <c r="D203" s="113"/>
      <c r="E203" s="114"/>
      <c r="F203" s="115"/>
      <c r="G203" s="70"/>
      <c r="H203" s="175"/>
      <c r="I203" s="117"/>
    </row>
    <row r="204" spans="1:9" s="38" customFormat="1" ht="13.5" customHeight="1">
      <c r="A204" s="59"/>
      <c r="B204" s="109" t="s">
        <v>1236</v>
      </c>
      <c r="C204" s="109" t="s">
        <v>1238</v>
      </c>
      <c r="D204" s="76">
        <v>8</v>
      </c>
      <c r="E204" s="61" t="s">
        <v>119</v>
      </c>
      <c r="F204" s="110"/>
      <c r="G204" s="77"/>
      <c r="H204" s="176"/>
      <c r="I204" s="124"/>
    </row>
    <row r="205" spans="1:9" s="118" customFormat="1" ht="13.5" customHeight="1">
      <c r="A205" s="111"/>
      <c r="B205" s="112"/>
      <c r="C205" s="112"/>
      <c r="D205" s="113"/>
      <c r="E205" s="114"/>
      <c r="F205" s="115"/>
      <c r="G205" s="70"/>
      <c r="H205" s="175"/>
      <c r="I205" s="117"/>
    </row>
    <row r="206" spans="1:9" s="38" customFormat="1" ht="13.5" customHeight="1">
      <c r="A206" s="59"/>
      <c r="B206" s="109" t="s">
        <v>1239</v>
      </c>
      <c r="C206" s="109" t="s">
        <v>1240</v>
      </c>
      <c r="D206" s="76">
        <v>9</v>
      </c>
      <c r="E206" s="61" t="s">
        <v>119</v>
      </c>
      <c r="F206" s="110"/>
      <c r="G206" s="77"/>
      <c r="H206" s="176"/>
      <c r="I206" s="124"/>
    </row>
    <row r="207" spans="1:9" s="118" customFormat="1" ht="13.5" customHeight="1">
      <c r="A207" s="111"/>
      <c r="B207" s="112"/>
      <c r="C207" s="112"/>
      <c r="D207" s="113"/>
      <c r="E207" s="114"/>
      <c r="F207" s="115"/>
      <c r="G207" s="70"/>
      <c r="H207" s="175"/>
      <c r="I207" s="117"/>
    </row>
    <row r="208" spans="1:9" s="38" customFormat="1" ht="13.5" customHeight="1">
      <c r="A208" s="59"/>
      <c r="B208" s="109" t="s">
        <v>1241</v>
      </c>
      <c r="C208" s="109" t="s">
        <v>1242</v>
      </c>
      <c r="D208" s="76">
        <v>6</v>
      </c>
      <c r="E208" s="61" t="s">
        <v>119</v>
      </c>
      <c r="F208" s="110"/>
      <c r="G208" s="77"/>
      <c r="H208" s="176"/>
      <c r="I208" s="124"/>
    </row>
    <row r="209" spans="1:9" s="118" customFormat="1" ht="13.5" customHeight="1">
      <c r="A209" s="111"/>
      <c r="B209" s="112"/>
      <c r="C209" s="112"/>
      <c r="D209" s="113"/>
      <c r="E209" s="114"/>
      <c r="F209" s="115"/>
      <c r="G209" s="70"/>
      <c r="H209" s="175"/>
      <c r="I209" s="117"/>
    </row>
    <row r="210" spans="1:9" s="38" customFormat="1" ht="13.5" customHeight="1">
      <c r="A210" s="59"/>
      <c r="B210" s="109" t="s">
        <v>1241</v>
      </c>
      <c r="C210" s="109" t="s">
        <v>1243</v>
      </c>
      <c r="D210" s="76">
        <v>5</v>
      </c>
      <c r="E210" s="61" t="s">
        <v>119</v>
      </c>
      <c r="F210" s="110"/>
      <c r="G210" s="77"/>
      <c r="H210" s="176"/>
      <c r="I210" s="124"/>
    </row>
    <row r="211" spans="1:9" s="118" customFormat="1" ht="13.5" customHeight="1">
      <c r="A211" s="111"/>
      <c r="B211" s="112"/>
      <c r="C211" s="112"/>
      <c r="D211" s="113"/>
      <c r="E211" s="114"/>
      <c r="F211" s="115"/>
      <c r="G211" s="70"/>
      <c r="H211" s="175"/>
      <c r="I211" s="117"/>
    </row>
    <row r="212" spans="1:9" s="38" customFormat="1" ht="13.5" customHeight="1">
      <c r="A212" s="59"/>
      <c r="B212" s="109" t="s">
        <v>1241</v>
      </c>
      <c r="C212" s="109" t="s">
        <v>1244</v>
      </c>
      <c r="D212" s="76">
        <v>8</v>
      </c>
      <c r="E212" s="61" t="s">
        <v>119</v>
      </c>
      <c r="F212" s="110"/>
      <c r="G212" s="77"/>
      <c r="H212" s="176"/>
      <c r="I212" s="124"/>
    </row>
    <row r="213" spans="1:9" s="118" customFormat="1" ht="13.5" customHeight="1">
      <c r="A213" s="111"/>
      <c r="B213" s="112"/>
      <c r="C213" s="112"/>
      <c r="D213" s="113"/>
      <c r="E213" s="114"/>
      <c r="F213" s="115"/>
      <c r="G213" s="70"/>
      <c r="H213" s="175"/>
      <c r="I213" s="117"/>
    </row>
    <row r="214" spans="1:9" s="38" customFormat="1" ht="13.5" customHeight="1">
      <c r="A214" s="59"/>
      <c r="B214" s="109" t="s">
        <v>1245</v>
      </c>
      <c r="C214" s="109" t="s">
        <v>1246</v>
      </c>
      <c r="D214" s="76">
        <v>6</v>
      </c>
      <c r="E214" s="61" t="s">
        <v>119</v>
      </c>
      <c r="F214" s="110"/>
      <c r="G214" s="77"/>
      <c r="H214" s="176"/>
      <c r="I214" s="124"/>
    </row>
    <row r="215" spans="1:9" s="118" customFormat="1" ht="13.5" customHeight="1">
      <c r="A215" s="111"/>
      <c r="B215" s="112"/>
      <c r="C215" s="112"/>
      <c r="D215" s="113"/>
      <c r="E215" s="114"/>
      <c r="F215" s="115"/>
      <c r="G215" s="70"/>
      <c r="H215" s="175"/>
      <c r="I215" s="117"/>
    </row>
    <row r="216" spans="1:9" s="38" customFormat="1" ht="13.5" customHeight="1">
      <c r="A216" s="59"/>
      <c r="B216" s="109" t="s">
        <v>1247</v>
      </c>
      <c r="C216" s="109" t="s">
        <v>1248</v>
      </c>
      <c r="D216" s="76">
        <v>1</v>
      </c>
      <c r="E216" s="61" t="s">
        <v>119</v>
      </c>
      <c r="F216" s="110"/>
      <c r="G216" s="77"/>
      <c r="H216" s="176"/>
      <c r="I216" s="124"/>
    </row>
    <row r="217" spans="1:9" s="118" customFormat="1" ht="13.5" customHeight="1">
      <c r="A217" s="111"/>
      <c r="B217" s="112"/>
      <c r="C217" s="112"/>
      <c r="D217" s="113"/>
      <c r="E217" s="114"/>
      <c r="F217" s="115"/>
      <c r="G217" s="70"/>
      <c r="H217" s="175"/>
      <c r="I217" s="117"/>
    </row>
    <row r="218" spans="1:9" s="38" customFormat="1" ht="13.5" customHeight="1">
      <c r="A218" s="59"/>
      <c r="B218" s="109" t="s">
        <v>1247</v>
      </c>
      <c r="C218" s="109" t="s">
        <v>1249</v>
      </c>
      <c r="D218" s="76">
        <v>30</v>
      </c>
      <c r="E218" s="61" t="s">
        <v>119</v>
      </c>
      <c r="F218" s="110"/>
      <c r="G218" s="77"/>
      <c r="H218" s="176"/>
      <c r="I218" s="124"/>
    </row>
    <row r="219" spans="1:9" s="118" customFormat="1" ht="13.5" customHeight="1">
      <c r="A219" s="111"/>
      <c r="B219" s="112"/>
      <c r="C219" s="112"/>
      <c r="D219" s="113"/>
      <c r="E219" s="114"/>
      <c r="F219" s="115"/>
      <c r="G219" s="70"/>
      <c r="H219" s="175"/>
      <c r="I219" s="117"/>
    </row>
    <row r="220" spans="1:9" s="38" customFormat="1" ht="13.5" customHeight="1">
      <c r="A220" s="59"/>
      <c r="B220" s="109" t="s">
        <v>1250</v>
      </c>
      <c r="C220" s="109" t="s">
        <v>1251</v>
      </c>
      <c r="D220" s="76">
        <v>47</v>
      </c>
      <c r="E220" s="61" t="s">
        <v>119</v>
      </c>
      <c r="F220" s="110"/>
      <c r="G220" s="77"/>
      <c r="H220" s="176"/>
      <c r="I220" s="124"/>
    </row>
    <row r="221" spans="1:9" s="118" customFormat="1" ht="13.5" customHeight="1">
      <c r="A221" s="111"/>
      <c r="B221" s="112"/>
      <c r="C221" s="112"/>
      <c r="D221" s="113"/>
      <c r="E221" s="114"/>
      <c r="F221" s="115"/>
      <c r="G221" s="70"/>
      <c r="H221" s="175"/>
      <c r="I221" s="117"/>
    </row>
    <row r="222" spans="1:9" s="38" customFormat="1" ht="13.5" customHeight="1">
      <c r="A222" s="59"/>
      <c r="B222" s="109" t="s">
        <v>1250</v>
      </c>
      <c r="C222" s="109" t="s">
        <v>1252</v>
      </c>
      <c r="D222" s="76">
        <v>22</v>
      </c>
      <c r="E222" s="61" t="s">
        <v>119</v>
      </c>
      <c r="F222" s="110"/>
      <c r="G222" s="77"/>
      <c r="H222" s="176"/>
      <c r="I222" s="124"/>
    </row>
    <row r="223" spans="1:9" s="118" customFormat="1" ht="13.5" customHeight="1">
      <c r="A223" s="111"/>
      <c r="B223" s="177"/>
      <c r="C223" s="112"/>
      <c r="D223" s="113"/>
      <c r="E223" s="114"/>
      <c r="F223" s="115"/>
      <c r="G223" s="70"/>
      <c r="H223" s="175"/>
      <c r="I223" s="117"/>
    </row>
    <row r="224" spans="1:9" s="38" customFormat="1" ht="13.5" customHeight="1">
      <c r="A224" s="59"/>
      <c r="B224" s="141" t="s">
        <v>1099</v>
      </c>
      <c r="C224" s="109" t="s">
        <v>1253</v>
      </c>
      <c r="D224" s="76">
        <v>3</v>
      </c>
      <c r="E224" s="61" t="s">
        <v>119</v>
      </c>
      <c r="F224" s="110"/>
      <c r="G224" s="77"/>
      <c r="H224" s="176"/>
      <c r="I224" s="124"/>
    </row>
    <row r="225" spans="1:9" s="118" customFormat="1" ht="13.5" customHeight="1">
      <c r="A225" s="111"/>
      <c r="B225" s="177"/>
      <c r="C225" s="112"/>
      <c r="D225" s="113"/>
      <c r="E225" s="114"/>
      <c r="F225" s="115"/>
      <c r="G225" s="115"/>
      <c r="H225" s="175"/>
      <c r="I225" s="117"/>
    </row>
    <row r="226" spans="1:9" s="38" customFormat="1" ht="13.5" customHeight="1">
      <c r="A226" s="87"/>
      <c r="B226" s="179" t="s">
        <v>1254</v>
      </c>
      <c r="C226" s="126" t="s">
        <v>1255</v>
      </c>
      <c r="D226" s="88">
        <v>1</v>
      </c>
      <c r="E226" s="89" t="s">
        <v>119</v>
      </c>
      <c r="F226" s="127"/>
      <c r="G226" s="127"/>
      <c r="H226" s="180"/>
      <c r="I226" s="145"/>
    </row>
    <row r="227" spans="1:9" s="118" customFormat="1" ht="13.5" customHeight="1">
      <c r="A227" s="130"/>
      <c r="B227" s="131"/>
      <c r="C227" s="131"/>
      <c r="E227" s="132"/>
      <c r="F227" s="133"/>
      <c r="G227" s="134"/>
    </row>
    <row r="228" spans="1:9" s="38" customFormat="1" ht="13.5" customHeight="1">
      <c r="A228" s="50"/>
      <c r="B228" s="136"/>
      <c r="C228" s="136"/>
      <c r="E228" s="95"/>
      <c r="F228" s="137"/>
      <c r="G228" s="138"/>
    </row>
    <row r="229" spans="1:9" s="38" customFormat="1" ht="13.5" customHeight="1">
      <c r="A229" s="376"/>
      <c r="B229" s="394"/>
      <c r="C229" s="394"/>
      <c r="D229" s="379"/>
      <c r="E229" s="381"/>
      <c r="F229" s="382"/>
      <c r="G229" s="48"/>
      <c r="H229" s="3"/>
    </row>
    <row r="230" spans="1:9" s="38" customFormat="1" ht="13.5" customHeight="1">
      <c r="A230" s="395"/>
      <c r="B230" s="395"/>
      <c r="C230" s="395"/>
      <c r="D230" s="380"/>
      <c r="E230" s="383"/>
      <c r="F230" s="383"/>
      <c r="G230" s="51"/>
      <c r="H230" s="52" t="s">
        <v>57</v>
      </c>
      <c r="I230" s="53">
        <f>I192+1</f>
        <v>131</v>
      </c>
    </row>
    <row r="231" spans="1:9" s="38" customFormat="1" ht="13.5" customHeight="1">
      <c r="A231" s="54"/>
      <c r="B231" s="96"/>
      <c r="C231" s="96"/>
      <c r="D231" s="55"/>
      <c r="E231" s="56"/>
      <c r="F231" s="57"/>
      <c r="G231" s="57"/>
      <c r="H231" s="384"/>
      <c r="I231" s="385"/>
    </row>
    <row r="232" spans="1:9" s="38" customFormat="1" ht="13.5" customHeight="1">
      <c r="A232" s="59" t="s">
        <v>29</v>
      </c>
      <c r="B232" s="100" t="s">
        <v>58</v>
      </c>
      <c r="C232" s="100" t="s">
        <v>59</v>
      </c>
      <c r="D232" s="60" t="s">
        <v>60</v>
      </c>
      <c r="E232" s="61" t="s">
        <v>32</v>
      </c>
      <c r="F232" s="61" t="s">
        <v>61</v>
      </c>
      <c r="G232" s="61" t="s">
        <v>62</v>
      </c>
      <c r="H232" s="386" t="s">
        <v>63</v>
      </c>
      <c r="I232" s="387"/>
    </row>
    <row r="233" spans="1:9" s="38" customFormat="1" ht="13.5" customHeight="1">
      <c r="A233" s="67"/>
      <c r="B233" s="177"/>
      <c r="C233" s="112"/>
      <c r="D233" s="113"/>
      <c r="E233" s="114"/>
      <c r="F233" s="105"/>
      <c r="G233" s="70"/>
      <c r="H233" s="71"/>
      <c r="I233" s="72"/>
    </row>
    <row r="234" spans="1:9" s="38" customFormat="1" ht="13.5" customHeight="1">
      <c r="A234" s="59"/>
      <c r="B234" s="185" t="s">
        <v>1254</v>
      </c>
      <c r="C234" s="148" t="s">
        <v>1256</v>
      </c>
      <c r="D234" s="149">
        <v>1</v>
      </c>
      <c r="E234" s="150" t="s">
        <v>119</v>
      </c>
      <c r="F234" s="186"/>
      <c r="G234" s="77"/>
      <c r="H234" s="176"/>
      <c r="I234" s="79"/>
    </row>
    <row r="235" spans="1:9" s="118" customFormat="1" ht="13.5" customHeight="1">
      <c r="A235" s="111"/>
      <c r="B235" s="104"/>
      <c r="C235" s="104"/>
      <c r="D235" s="68"/>
      <c r="E235" s="69"/>
      <c r="F235" s="115"/>
      <c r="G235" s="70"/>
      <c r="H235" s="175"/>
      <c r="I235" s="117"/>
    </row>
    <row r="236" spans="1:9" s="38" customFormat="1" ht="13.5" customHeight="1">
      <c r="A236" s="59"/>
      <c r="B236" s="109" t="s">
        <v>1150</v>
      </c>
      <c r="C236" s="109" t="s">
        <v>1151</v>
      </c>
      <c r="D236" s="76">
        <v>2</v>
      </c>
      <c r="E236" s="61" t="s">
        <v>1097</v>
      </c>
      <c r="F236" s="110"/>
      <c r="G236" s="77"/>
      <c r="H236" s="176"/>
      <c r="I236" s="79"/>
    </row>
    <row r="237" spans="1:9" s="118" customFormat="1" ht="13.5" customHeight="1">
      <c r="A237" s="111"/>
      <c r="B237" s="112"/>
      <c r="C237" s="112"/>
      <c r="D237" s="113"/>
      <c r="E237" s="114"/>
      <c r="F237" s="115"/>
      <c r="G237" s="70"/>
      <c r="H237" s="175"/>
      <c r="I237" s="117"/>
    </row>
    <row r="238" spans="1:9" s="38" customFormat="1" ht="13.5" customHeight="1">
      <c r="A238" s="59"/>
      <c r="B238" s="109" t="s">
        <v>1150</v>
      </c>
      <c r="C238" s="109" t="s">
        <v>1257</v>
      </c>
      <c r="D238" s="76">
        <v>3</v>
      </c>
      <c r="E238" s="61" t="s">
        <v>1097</v>
      </c>
      <c r="F238" s="110"/>
      <c r="G238" s="77"/>
      <c r="H238" s="176"/>
      <c r="I238" s="124"/>
    </row>
    <row r="239" spans="1:9" s="118" customFormat="1" ht="13.5" customHeight="1">
      <c r="A239" s="111"/>
      <c r="B239" s="112"/>
      <c r="C239" s="112"/>
      <c r="D239" s="113"/>
      <c r="E239" s="114"/>
      <c r="F239" s="115"/>
      <c r="G239" s="70"/>
      <c r="H239" s="175"/>
      <c r="I239" s="117"/>
    </row>
    <row r="240" spans="1:9" s="38" customFormat="1" ht="13.5" customHeight="1">
      <c r="A240" s="59"/>
      <c r="B240" s="109" t="s">
        <v>1258</v>
      </c>
      <c r="C240" s="109" t="s">
        <v>1259</v>
      </c>
      <c r="D240" s="76">
        <v>4</v>
      </c>
      <c r="E240" s="61" t="s">
        <v>1097</v>
      </c>
      <c r="F240" s="110"/>
      <c r="G240" s="77"/>
      <c r="H240" s="176"/>
      <c r="I240" s="124"/>
    </row>
    <row r="241" spans="1:10" s="118" customFormat="1" ht="13.5" customHeight="1">
      <c r="A241" s="111"/>
      <c r="B241" s="143"/>
      <c r="C241" s="143"/>
      <c r="D241" s="84"/>
      <c r="E241" s="85"/>
      <c r="F241" s="115"/>
      <c r="G241" s="70"/>
      <c r="H241" s="175"/>
      <c r="I241" s="72"/>
      <c r="J241" s="38"/>
    </row>
    <row r="242" spans="1:10" s="38" customFormat="1" ht="13.5" customHeight="1">
      <c r="A242" s="59"/>
      <c r="B242" s="109" t="s">
        <v>1260</v>
      </c>
      <c r="C242" s="109"/>
      <c r="D242" s="76">
        <v>24</v>
      </c>
      <c r="E242" s="61" t="s">
        <v>508</v>
      </c>
      <c r="F242" s="110"/>
      <c r="G242" s="77"/>
      <c r="H242" s="176"/>
      <c r="I242" s="124"/>
    </row>
    <row r="243" spans="1:10" s="118" customFormat="1" ht="13.5" customHeight="1">
      <c r="A243" s="111"/>
      <c r="B243" s="143"/>
      <c r="C243" s="143"/>
      <c r="D243" s="84"/>
      <c r="E243" s="85"/>
      <c r="F243" s="115"/>
      <c r="G243" s="70"/>
      <c r="H243" s="175"/>
      <c r="I243" s="72"/>
      <c r="J243" s="38"/>
    </row>
    <row r="244" spans="1:10" s="38" customFormat="1" ht="13.5" customHeight="1">
      <c r="A244" s="59"/>
      <c r="B244" s="109" t="s">
        <v>1261</v>
      </c>
      <c r="C244" s="109" t="s">
        <v>1262</v>
      </c>
      <c r="D244" s="76">
        <v>1</v>
      </c>
      <c r="E244" s="61" t="s">
        <v>794</v>
      </c>
      <c r="F244" s="110"/>
      <c r="G244" s="77"/>
      <c r="H244" s="176"/>
      <c r="I244" s="124"/>
    </row>
    <row r="245" spans="1:10" s="118" customFormat="1" ht="13.5" customHeight="1">
      <c r="A245" s="111"/>
      <c r="B245" s="143"/>
      <c r="C245" s="143"/>
      <c r="D245" s="84"/>
      <c r="E245" s="85"/>
      <c r="F245" s="115"/>
      <c r="G245" s="70"/>
      <c r="H245" s="175"/>
      <c r="I245" s="72"/>
      <c r="J245" s="38"/>
    </row>
    <row r="246" spans="1:10" s="38" customFormat="1" ht="13.5" customHeight="1">
      <c r="A246" s="59"/>
      <c r="B246" s="109" t="s">
        <v>1263</v>
      </c>
      <c r="C246" s="109"/>
      <c r="D246" s="76">
        <v>1</v>
      </c>
      <c r="E246" s="61" t="s">
        <v>1053</v>
      </c>
      <c r="F246" s="110"/>
      <c r="G246" s="77"/>
      <c r="H246" s="176"/>
      <c r="I246" s="124"/>
    </row>
    <row r="247" spans="1:10" s="118" customFormat="1" ht="13.5" customHeight="1">
      <c r="A247" s="111"/>
      <c r="B247" s="143"/>
      <c r="C247" s="143"/>
      <c r="D247" s="84"/>
      <c r="E247" s="85"/>
      <c r="F247" s="115"/>
      <c r="G247" s="70"/>
      <c r="H247" s="175"/>
      <c r="I247" s="72"/>
      <c r="J247" s="38"/>
    </row>
    <row r="248" spans="1:10" s="38" customFormat="1" ht="13.5" customHeight="1">
      <c r="A248" s="59"/>
      <c r="B248" s="109" t="s">
        <v>1264</v>
      </c>
      <c r="C248" s="109"/>
      <c r="D248" s="76">
        <v>1</v>
      </c>
      <c r="E248" s="61" t="s">
        <v>1053</v>
      </c>
      <c r="F248" s="110"/>
      <c r="G248" s="77"/>
      <c r="H248" s="176"/>
      <c r="I248" s="124"/>
    </row>
    <row r="249" spans="1:10" s="118" customFormat="1" ht="13.5" customHeight="1">
      <c r="A249" s="111"/>
      <c r="B249" s="143"/>
      <c r="C249" s="143"/>
      <c r="D249" s="84"/>
      <c r="E249" s="85"/>
      <c r="F249" s="115"/>
      <c r="G249" s="70"/>
      <c r="H249" s="175"/>
      <c r="I249" s="72"/>
      <c r="J249" s="38"/>
    </row>
    <row r="250" spans="1:10" s="38" customFormat="1" ht="13.5" customHeight="1">
      <c r="A250" s="59"/>
      <c r="B250" s="109" t="s">
        <v>1265</v>
      </c>
      <c r="C250" s="109"/>
      <c r="D250" s="76">
        <v>1</v>
      </c>
      <c r="E250" s="61" t="s">
        <v>1053</v>
      </c>
      <c r="F250" s="110"/>
      <c r="G250" s="77"/>
      <c r="H250" s="176"/>
      <c r="I250" s="124"/>
    </row>
    <row r="251" spans="1:10" s="118" customFormat="1" ht="13.5" customHeight="1">
      <c r="A251" s="111"/>
      <c r="B251" s="143"/>
      <c r="C251" s="143"/>
      <c r="D251" s="84"/>
      <c r="E251" s="85"/>
      <c r="F251" s="115"/>
      <c r="G251" s="70"/>
      <c r="H251" s="175"/>
      <c r="I251" s="72"/>
      <c r="J251" s="38"/>
    </row>
    <row r="252" spans="1:10" s="38" customFormat="1" ht="13.5" customHeight="1">
      <c r="A252" s="59"/>
      <c r="B252" s="109" t="s">
        <v>1266</v>
      </c>
      <c r="C252" s="109"/>
      <c r="D252" s="76">
        <v>1</v>
      </c>
      <c r="E252" s="61" t="s">
        <v>1185</v>
      </c>
      <c r="F252" s="110"/>
      <c r="G252" s="77"/>
      <c r="H252" s="176"/>
      <c r="I252" s="124"/>
    </row>
    <row r="253" spans="1:10" s="118" customFormat="1" ht="13.5" customHeight="1">
      <c r="A253" s="111"/>
      <c r="B253" s="143"/>
      <c r="C253" s="143"/>
      <c r="D253" s="84"/>
      <c r="E253" s="85"/>
      <c r="F253" s="115"/>
      <c r="G253" s="70"/>
      <c r="H253" s="175"/>
      <c r="I253" s="72"/>
      <c r="J253" s="38"/>
    </row>
    <row r="254" spans="1:10" s="38" customFormat="1" ht="13.15" customHeight="1">
      <c r="A254" s="59"/>
      <c r="B254" s="109" t="s">
        <v>1267</v>
      </c>
      <c r="C254" s="109"/>
      <c r="D254" s="76">
        <v>1</v>
      </c>
      <c r="E254" s="61" t="s">
        <v>1185</v>
      </c>
      <c r="F254" s="110"/>
      <c r="G254" s="77"/>
      <c r="H254" s="176"/>
      <c r="I254" s="124"/>
    </row>
    <row r="255" spans="1:10" s="38" customFormat="1" ht="13.5" customHeight="1">
      <c r="A255" s="83"/>
      <c r="B255" s="143"/>
      <c r="C255" s="143"/>
      <c r="D255" s="84"/>
      <c r="E255" s="85"/>
      <c r="F255" s="115"/>
      <c r="G255" s="70"/>
      <c r="H255" s="175"/>
      <c r="I255" s="72"/>
    </row>
    <row r="256" spans="1:10" s="38" customFormat="1" ht="13.5" customHeight="1">
      <c r="A256" s="59"/>
      <c r="B256" s="109" t="s">
        <v>1268</v>
      </c>
      <c r="C256" s="109"/>
      <c r="D256" s="76">
        <v>1</v>
      </c>
      <c r="E256" s="61" t="s">
        <v>38</v>
      </c>
      <c r="F256" s="110"/>
      <c r="G256" s="77"/>
      <c r="H256" s="176"/>
      <c r="I256" s="124"/>
    </row>
    <row r="257" spans="1:9" s="38" customFormat="1" ht="13.5" customHeight="1">
      <c r="A257" s="83"/>
      <c r="B257" s="143"/>
      <c r="C257" s="143"/>
      <c r="D257" s="84"/>
      <c r="E257" s="85"/>
      <c r="F257" s="115"/>
      <c r="G257" s="70"/>
      <c r="H257" s="175"/>
      <c r="I257" s="72"/>
    </row>
    <row r="258" spans="1:9" s="38" customFormat="1" ht="13.5" customHeight="1">
      <c r="A258" s="59"/>
      <c r="B258" s="109" t="s">
        <v>1269</v>
      </c>
      <c r="C258" s="109"/>
      <c r="D258" s="76">
        <v>1</v>
      </c>
      <c r="E258" s="61" t="s">
        <v>38</v>
      </c>
      <c r="F258" s="110"/>
      <c r="G258" s="77"/>
      <c r="H258" s="176"/>
      <c r="I258" s="124"/>
    </row>
    <row r="259" spans="1:9" s="38" customFormat="1" ht="13.5" customHeight="1">
      <c r="A259" s="83"/>
      <c r="B259" s="143"/>
      <c r="C259" s="143"/>
      <c r="D259" s="84"/>
      <c r="E259" s="85"/>
      <c r="F259" s="115"/>
      <c r="G259" s="70"/>
      <c r="H259" s="175"/>
      <c r="I259" s="72"/>
    </row>
    <row r="260" spans="1:9" s="38" customFormat="1" ht="13.5" customHeight="1">
      <c r="A260" s="59"/>
      <c r="B260" s="109" t="s">
        <v>1270</v>
      </c>
      <c r="C260" s="109"/>
      <c r="D260" s="76">
        <v>1</v>
      </c>
      <c r="E260" s="61" t="s">
        <v>1271</v>
      </c>
      <c r="F260" s="110"/>
      <c r="G260" s="77"/>
      <c r="H260" s="176"/>
      <c r="I260" s="124"/>
    </row>
    <row r="261" spans="1:9" s="118" customFormat="1" ht="13.5" customHeight="1">
      <c r="A261" s="111"/>
      <c r="B261" s="112"/>
      <c r="C261" s="112"/>
      <c r="D261" s="113"/>
      <c r="E261" s="114"/>
      <c r="F261" s="115"/>
      <c r="G261" s="70"/>
      <c r="H261" s="175"/>
      <c r="I261" s="117"/>
    </row>
    <row r="262" spans="1:9" s="38" customFormat="1" ht="13.5" customHeight="1">
      <c r="A262" s="59"/>
      <c r="B262" s="109" t="s">
        <v>1135</v>
      </c>
      <c r="C262" s="109" t="s">
        <v>1272</v>
      </c>
      <c r="D262" s="76">
        <v>3</v>
      </c>
      <c r="E262" s="61" t="s">
        <v>145</v>
      </c>
      <c r="F262" s="110"/>
      <c r="G262" s="77"/>
      <c r="H262" s="176"/>
      <c r="I262" s="124"/>
    </row>
    <row r="263" spans="1:9" s="118" customFormat="1" ht="13.5" customHeight="1">
      <c r="A263" s="111"/>
      <c r="B263" s="112"/>
      <c r="C263" s="112"/>
      <c r="D263" s="113"/>
      <c r="E263" s="114"/>
      <c r="F263" s="115"/>
      <c r="G263" s="115"/>
      <c r="H263" s="175"/>
      <c r="I263" s="117"/>
    </row>
    <row r="264" spans="1:9" s="38" customFormat="1" ht="13.5" customHeight="1">
      <c r="A264" s="87"/>
      <c r="B264" s="179" t="s">
        <v>1273</v>
      </c>
      <c r="C264" s="126" t="s">
        <v>1274</v>
      </c>
      <c r="D264" s="88">
        <v>1</v>
      </c>
      <c r="E264" s="89" t="s">
        <v>38</v>
      </c>
      <c r="F264" s="127"/>
      <c r="G264" s="127"/>
      <c r="H264" s="180"/>
      <c r="I264" s="145"/>
    </row>
    <row r="265" spans="1:9" s="118" customFormat="1" ht="13.5" customHeight="1">
      <c r="A265" s="130"/>
      <c r="B265" s="131"/>
      <c r="C265" s="131"/>
      <c r="E265" s="132"/>
      <c r="F265" s="133"/>
      <c r="G265" s="134"/>
    </row>
    <row r="266" spans="1:9" s="38" customFormat="1" ht="13.5" customHeight="1">
      <c r="A266" s="50"/>
      <c r="B266" s="136"/>
      <c r="C266" s="136"/>
      <c r="E266" s="95"/>
      <c r="F266" s="137"/>
      <c r="G266" s="138"/>
    </row>
    <row r="267" spans="1:9" s="38" customFormat="1" ht="13.5" customHeight="1">
      <c r="A267" s="376"/>
      <c r="B267" s="394"/>
      <c r="C267" s="394"/>
      <c r="D267" s="379"/>
      <c r="E267" s="381"/>
      <c r="F267" s="382"/>
      <c r="G267" s="48"/>
      <c r="H267" s="3"/>
    </row>
    <row r="268" spans="1:9" s="38" customFormat="1" ht="13.5" customHeight="1">
      <c r="A268" s="395"/>
      <c r="B268" s="395"/>
      <c r="C268" s="395"/>
      <c r="D268" s="380"/>
      <c r="E268" s="383"/>
      <c r="F268" s="383"/>
      <c r="G268" s="51"/>
      <c r="H268" s="52" t="s">
        <v>57</v>
      </c>
      <c r="I268" s="53">
        <f>I230+1</f>
        <v>132</v>
      </c>
    </row>
    <row r="269" spans="1:9" s="38" customFormat="1" ht="13.5" customHeight="1">
      <c r="A269" s="54"/>
      <c r="B269" s="96"/>
      <c r="C269" s="96"/>
      <c r="D269" s="55"/>
      <c r="E269" s="56"/>
      <c r="F269" s="57"/>
      <c r="G269" s="57"/>
      <c r="H269" s="384"/>
      <c r="I269" s="385"/>
    </row>
    <row r="270" spans="1:9" s="38" customFormat="1" ht="13.5" customHeight="1">
      <c r="A270" s="59" t="s">
        <v>29</v>
      </c>
      <c r="B270" s="100" t="s">
        <v>58</v>
      </c>
      <c r="C270" s="100" t="s">
        <v>59</v>
      </c>
      <c r="D270" s="60" t="s">
        <v>60</v>
      </c>
      <c r="E270" s="61" t="s">
        <v>32</v>
      </c>
      <c r="F270" s="61" t="s">
        <v>61</v>
      </c>
      <c r="G270" s="61" t="s">
        <v>62</v>
      </c>
      <c r="H270" s="386" t="s">
        <v>63</v>
      </c>
      <c r="I270" s="387"/>
    </row>
    <row r="271" spans="1:9" s="38" customFormat="1" ht="13.5" customHeight="1">
      <c r="A271" s="67"/>
      <c r="B271" s="177"/>
      <c r="C271" s="112"/>
      <c r="D271" s="113"/>
      <c r="E271" s="114"/>
      <c r="F271" s="105"/>
      <c r="G271" s="70"/>
      <c r="H271" s="71"/>
      <c r="I271" s="72"/>
    </row>
    <row r="272" spans="1:9" s="38" customFormat="1" ht="13.5" customHeight="1">
      <c r="A272" s="59"/>
      <c r="B272" s="185"/>
      <c r="C272" s="148"/>
      <c r="D272" s="149"/>
      <c r="E272" s="150"/>
      <c r="F272" s="186" t="str">
        <f>IFERROR(IF(D272=1,"",IF(D272=1,#REF!,INT(#REF!))),"")</f>
        <v/>
      </c>
      <c r="G272" s="77" t="str">
        <f>IF(D272=1,#REF!,IF(D272="","",D272*F272))</f>
        <v/>
      </c>
      <c r="H272" s="176"/>
      <c r="I272" s="79"/>
    </row>
    <row r="273" spans="1:10" s="118" customFormat="1" ht="13.5" customHeight="1">
      <c r="A273" s="111"/>
      <c r="B273" s="104"/>
      <c r="C273" s="104"/>
      <c r="D273" s="68"/>
      <c r="E273" s="69"/>
      <c r="F273" s="115"/>
      <c r="G273" s="70"/>
      <c r="H273" s="175"/>
      <c r="I273" s="117"/>
    </row>
    <row r="274" spans="1:10" s="38" customFormat="1" ht="13.5" customHeight="1">
      <c r="A274" s="59"/>
      <c r="B274" s="109"/>
      <c r="C274" s="109"/>
      <c r="D274" s="76"/>
      <c r="E274" s="61"/>
      <c r="F274" s="110" t="str">
        <f>IFERROR(IF(D274=1,"",IF(D274=1,#REF!,INT(#REF!))),"")</f>
        <v/>
      </c>
      <c r="G274" s="77" t="str">
        <f>IF(D274=1,#REF!,IF(D274="","",D274*F274))</f>
        <v/>
      </c>
      <c r="H274" s="176"/>
      <c r="I274" s="79"/>
    </row>
    <row r="275" spans="1:10" s="118" customFormat="1" ht="13.5" customHeight="1">
      <c r="A275" s="111"/>
      <c r="B275" s="112"/>
      <c r="C275" s="112"/>
      <c r="D275" s="113"/>
      <c r="E275" s="114"/>
      <c r="F275" s="115"/>
      <c r="G275" s="70"/>
      <c r="H275" s="175"/>
      <c r="I275" s="117"/>
    </row>
    <row r="276" spans="1:10" s="38" customFormat="1" ht="13.5" customHeight="1">
      <c r="A276" s="59"/>
      <c r="B276" s="109"/>
      <c r="C276" s="109"/>
      <c r="D276" s="76"/>
      <c r="E276" s="61"/>
      <c r="F276" s="110" t="str">
        <f>IFERROR(IF(D276=1,"",IF(D276=1,#REF!,INT(#REF!))),"")</f>
        <v/>
      </c>
      <c r="G276" s="77" t="str">
        <f>IF(D276=1,#REF!,IF(D276="","",D276*F276))</f>
        <v/>
      </c>
      <c r="H276" s="176"/>
      <c r="I276" s="124"/>
    </row>
    <row r="277" spans="1:10" s="118" customFormat="1" ht="13.5" customHeight="1">
      <c r="A277" s="111"/>
      <c r="B277" s="112"/>
      <c r="C277" s="112"/>
      <c r="D277" s="113"/>
      <c r="E277" s="114"/>
      <c r="F277" s="115"/>
      <c r="G277" s="70"/>
      <c r="H277" s="175"/>
      <c r="I277" s="117"/>
    </row>
    <row r="278" spans="1:10" s="38" customFormat="1" ht="13.5" customHeight="1">
      <c r="A278" s="59"/>
      <c r="B278" s="109"/>
      <c r="C278" s="109"/>
      <c r="D278" s="76"/>
      <c r="E278" s="61"/>
      <c r="F278" s="110" t="str">
        <f>IFERROR(IF(D278=1,"",IF(D278=1,#REF!,INT(#REF!))),"")</f>
        <v/>
      </c>
      <c r="G278" s="77" t="str">
        <f>IF(D278=1,#REF!,IF(D278="","",D278*F278))</f>
        <v/>
      </c>
      <c r="H278" s="176"/>
      <c r="I278" s="124"/>
    </row>
    <row r="279" spans="1:10" s="118" customFormat="1" ht="13.5" customHeight="1">
      <c r="A279" s="111"/>
      <c r="B279" s="143"/>
      <c r="C279" s="143"/>
      <c r="D279" s="84"/>
      <c r="E279" s="85"/>
      <c r="F279" s="115"/>
      <c r="G279" s="70"/>
      <c r="H279" s="175"/>
      <c r="I279" s="72"/>
      <c r="J279" s="38"/>
    </row>
    <row r="280" spans="1:10" s="38" customFormat="1" ht="13.5" customHeight="1">
      <c r="A280" s="59"/>
      <c r="B280" s="109"/>
      <c r="C280" s="109"/>
      <c r="D280" s="76"/>
      <c r="E280" s="61"/>
      <c r="F280" s="110" t="str">
        <f>IFERROR(IF(D280=1,"",IF(D280=1,#REF!,INT(#REF!))),"")</f>
        <v/>
      </c>
      <c r="G280" s="77" t="str">
        <f>IF(D280=1,#REF!,IF(D280="","",D280*F280))</f>
        <v/>
      </c>
      <c r="H280" s="176"/>
      <c r="I280" s="124"/>
    </row>
    <row r="281" spans="1:10" s="118" customFormat="1" ht="13.5" customHeight="1">
      <c r="A281" s="111"/>
      <c r="B281" s="143"/>
      <c r="C281" s="143"/>
      <c r="D281" s="84"/>
      <c r="E281" s="85"/>
      <c r="F281" s="115"/>
      <c r="G281" s="70"/>
      <c r="H281" s="175"/>
      <c r="I281" s="72"/>
      <c r="J281" s="38"/>
    </row>
    <row r="282" spans="1:10" s="38" customFormat="1" ht="13.5" customHeight="1">
      <c r="A282" s="59"/>
      <c r="B282" s="109"/>
      <c r="C282" s="109"/>
      <c r="D282" s="76"/>
      <c r="E282" s="61"/>
      <c r="F282" s="110" t="str">
        <f>IFERROR(IF(D282=1,"",IF(D282=1,#REF!,INT(#REF!))),"")</f>
        <v/>
      </c>
      <c r="G282" s="77" t="str">
        <f>IF(D282=1,#REF!,IF(D282="","",D282*F282))</f>
        <v/>
      </c>
      <c r="H282" s="176"/>
      <c r="I282" s="124"/>
    </row>
    <row r="283" spans="1:10" s="118" customFormat="1" ht="13.5" customHeight="1">
      <c r="A283" s="111"/>
      <c r="B283" s="143"/>
      <c r="C283" s="143"/>
      <c r="D283" s="84"/>
      <c r="E283" s="85"/>
      <c r="F283" s="115"/>
      <c r="G283" s="70"/>
      <c r="H283" s="175"/>
      <c r="I283" s="72"/>
      <c r="J283" s="38"/>
    </row>
    <row r="284" spans="1:10" s="38" customFormat="1" ht="13.5" customHeight="1">
      <c r="A284" s="59"/>
      <c r="B284" s="109"/>
      <c r="C284" s="109"/>
      <c r="D284" s="76"/>
      <c r="E284" s="61"/>
      <c r="F284" s="110" t="str">
        <f>IFERROR(IF(D284=1,"",IF(D284=1,#REF!,INT(#REF!))),"")</f>
        <v/>
      </c>
      <c r="G284" s="77" t="str">
        <f>IF(D284=1,#REF!,IF(D284="","",D284*F284))</f>
        <v/>
      </c>
      <c r="H284" s="176"/>
      <c r="I284" s="124"/>
    </row>
    <row r="285" spans="1:10" s="118" customFormat="1" ht="13.5" customHeight="1">
      <c r="A285" s="111"/>
      <c r="B285" s="143"/>
      <c r="C285" s="143"/>
      <c r="D285" s="84"/>
      <c r="E285" s="85"/>
      <c r="F285" s="115"/>
      <c r="G285" s="70"/>
      <c r="H285" s="175"/>
      <c r="I285" s="72"/>
      <c r="J285" s="38"/>
    </row>
    <row r="286" spans="1:10" s="38" customFormat="1" ht="13.5" customHeight="1">
      <c r="A286" s="59"/>
      <c r="B286" s="109"/>
      <c r="C286" s="109"/>
      <c r="D286" s="76"/>
      <c r="E286" s="61"/>
      <c r="F286" s="110" t="str">
        <f>IFERROR(IF(D286=1,"",IF(D286=1,#REF!,INT(#REF!))),"")</f>
        <v/>
      </c>
      <c r="G286" s="77" t="str">
        <f>IF(D286=1,#REF!,IF(D286="","",D286*F286))</f>
        <v/>
      </c>
      <c r="H286" s="176"/>
      <c r="I286" s="124"/>
    </row>
    <row r="287" spans="1:10" s="118" customFormat="1" ht="13.5" customHeight="1">
      <c r="A287" s="111"/>
      <c r="B287" s="143"/>
      <c r="C287" s="143"/>
      <c r="D287" s="84"/>
      <c r="E287" s="85"/>
      <c r="F287" s="115"/>
      <c r="G287" s="70"/>
      <c r="H287" s="175"/>
      <c r="I287" s="72"/>
      <c r="J287" s="38"/>
    </row>
    <row r="288" spans="1:10" s="38" customFormat="1" ht="13.5" customHeight="1">
      <c r="A288" s="59"/>
      <c r="B288" s="109"/>
      <c r="C288" s="109"/>
      <c r="D288" s="76"/>
      <c r="E288" s="61"/>
      <c r="F288" s="110" t="str">
        <f>IFERROR(IF(D288=1,"",IF(D288=1,#REF!,INT(#REF!))),"")</f>
        <v/>
      </c>
      <c r="G288" s="77" t="str">
        <f>IF(D288=1,#REF!,IF(D288="","",D288*F288))</f>
        <v/>
      </c>
      <c r="H288" s="176"/>
      <c r="I288" s="124"/>
    </row>
    <row r="289" spans="1:10" s="118" customFormat="1" ht="13.5" customHeight="1">
      <c r="A289" s="111"/>
      <c r="B289" s="143"/>
      <c r="C289" s="143"/>
      <c r="D289" s="84"/>
      <c r="E289" s="85"/>
      <c r="F289" s="115"/>
      <c r="G289" s="70"/>
      <c r="H289" s="175"/>
      <c r="I289" s="72"/>
      <c r="J289" s="38"/>
    </row>
    <row r="290" spans="1:10" s="38" customFormat="1" ht="13.5" customHeight="1">
      <c r="A290" s="59"/>
      <c r="B290" s="109"/>
      <c r="C290" s="109"/>
      <c r="D290" s="76"/>
      <c r="E290" s="61"/>
      <c r="F290" s="110" t="str">
        <f>IFERROR(IF(D290=1,"",IF(D290=1,#REF!,INT(#REF!))),"")</f>
        <v/>
      </c>
      <c r="G290" s="77" t="str">
        <f>IF(D290=1,#REF!,IF(D290="","",D290*F290))</f>
        <v/>
      </c>
      <c r="H290" s="176"/>
      <c r="I290" s="124"/>
    </row>
    <row r="291" spans="1:10" s="118" customFormat="1" ht="13.5" customHeight="1">
      <c r="A291" s="111"/>
      <c r="B291" s="143"/>
      <c r="C291" s="143"/>
      <c r="D291" s="84"/>
      <c r="E291" s="85"/>
      <c r="F291" s="115"/>
      <c r="G291" s="70"/>
      <c r="H291" s="175"/>
      <c r="I291" s="72"/>
      <c r="J291" s="38"/>
    </row>
    <row r="292" spans="1:10" s="38" customFormat="1" ht="13.15" customHeight="1">
      <c r="A292" s="59"/>
      <c r="B292" s="109"/>
      <c r="C292" s="109"/>
      <c r="D292" s="76"/>
      <c r="E292" s="61"/>
      <c r="F292" s="110" t="str">
        <f>IFERROR(IF(D292=1,"",IF(D292=1,#REF!,INT(#REF!))),"")</f>
        <v/>
      </c>
      <c r="G292" s="77" t="str">
        <f>IF(D292=1,#REF!,IF(D292="","",D292*F292))</f>
        <v/>
      </c>
      <c r="H292" s="176"/>
      <c r="I292" s="124"/>
    </row>
    <row r="293" spans="1:10" s="38" customFormat="1" ht="13.5" customHeight="1">
      <c r="A293" s="83"/>
      <c r="B293" s="143"/>
      <c r="C293" s="143"/>
      <c r="D293" s="84"/>
      <c r="E293" s="85"/>
      <c r="F293" s="115"/>
      <c r="G293" s="70"/>
      <c r="H293" s="175"/>
      <c r="I293" s="72"/>
    </row>
    <row r="294" spans="1:10" s="38" customFormat="1" ht="13.5" customHeight="1">
      <c r="A294" s="59"/>
      <c r="B294" s="109"/>
      <c r="C294" s="109"/>
      <c r="D294" s="76"/>
      <c r="E294" s="61"/>
      <c r="F294" s="110" t="str">
        <f>IFERROR(IF(D294=1,"",IF(D294=1,#REF!,INT(#REF!))),"")</f>
        <v/>
      </c>
      <c r="G294" s="77" t="str">
        <f>IF(D294=1,#REF!,IF(D294="","",D294*F294))</f>
        <v/>
      </c>
      <c r="H294" s="176"/>
      <c r="I294" s="124"/>
    </row>
    <row r="295" spans="1:10" s="38" customFormat="1" ht="13.5" customHeight="1">
      <c r="A295" s="83"/>
      <c r="B295" s="143"/>
      <c r="C295" s="143"/>
      <c r="D295" s="84"/>
      <c r="E295" s="85"/>
      <c r="F295" s="115"/>
      <c r="G295" s="70"/>
      <c r="H295" s="175"/>
      <c r="I295" s="72"/>
    </row>
    <row r="296" spans="1:10" s="38" customFormat="1" ht="13.5" customHeight="1">
      <c r="A296" s="59"/>
      <c r="B296" s="109"/>
      <c r="C296" s="109"/>
      <c r="D296" s="76"/>
      <c r="E296" s="61"/>
      <c r="F296" s="110" t="str">
        <f>IFERROR(IF(D296=1,"",IF(D296=1,#REF!,INT(#REF!))),"")</f>
        <v/>
      </c>
      <c r="G296" s="77" t="str">
        <f>IF(D296=1,#REF!,IF(D296="","",D296*F296))</f>
        <v/>
      </c>
      <c r="H296" s="176"/>
      <c r="I296" s="124"/>
    </row>
    <row r="297" spans="1:10" s="38" customFormat="1" ht="13.5" customHeight="1">
      <c r="A297" s="83"/>
      <c r="B297" s="143"/>
      <c r="C297" s="143"/>
      <c r="D297" s="84"/>
      <c r="E297" s="85"/>
      <c r="F297" s="115"/>
      <c r="G297" s="70"/>
      <c r="H297" s="175"/>
      <c r="I297" s="72"/>
    </row>
    <row r="298" spans="1:10" s="38" customFormat="1" ht="13.5" customHeight="1">
      <c r="A298" s="59"/>
      <c r="B298" s="109"/>
      <c r="C298" s="109"/>
      <c r="D298" s="76"/>
      <c r="E298" s="61"/>
      <c r="F298" s="110" t="str">
        <f>IFERROR(IF(D298=1,"",IF(D298=1,#REF!,INT(#REF!))),"")</f>
        <v/>
      </c>
      <c r="G298" s="77" t="str">
        <f>IF(D298=1,#REF!,IF(D298="","",D298*F298))</f>
        <v/>
      </c>
      <c r="H298" s="176"/>
      <c r="I298" s="124"/>
    </row>
    <row r="299" spans="1:10" s="118" customFormat="1" ht="13.5" customHeight="1">
      <c r="A299" s="111"/>
      <c r="B299" s="112"/>
      <c r="C299" s="112"/>
      <c r="D299" s="113"/>
      <c r="E299" s="114"/>
      <c r="F299" s="115"/>
      <c r="G299" s="70"/>
      <c r="H299" s="175"/>
      <c r="I299" s="117"/>
    </row>
    <row r="300" spans="1:10" s="38" customFormat="1" ht="13.5" customHeight="1">
      <c r="A300" s="59"/>
      <c r="B300" s="109"/>
      <c r="C300" s="109"/>
      <c r="D300" s="76"/>
      <c r="E300" s="61"/>
      <c r="F300" s="110" t="str">
        <f>IFERROR(IF(D300=1,"",IF(D300=1,#REF!,INT(#REF!))),"")</f>
        <v/>
      </c>
      <c r="G300" s="77" t="str">
        <f>IF(D300=1,#REF!,IF(D300="","",D300*F300))</f>
        <v/>
      </c>
      <c r="H300" s="176"/>
      <c r="I300" s="124"/>
    </row>
    <row r="301" spans="1:10" s="118" customFormat="1" ht="13.5" customHeight="1">
      <c r="A301" s="111"/>
      <c r="B301" s="112"/>
      <c r="C301" s="112"/>
      <c r="D301" s="113"/>
      <c r="E301" s="114"/>
      <c r="F301" s="115"/>
      <c r="G301" s="115"/>
      <c r="H301" s="175"/>
      <c r="I301" s="117"/>
    </row>
    <row r="302" spans="1:10" s="38" customFormat="1" ht="13.5" customHeight="1">
      <c r="A302" s="87"/>
      <c r="B302" s="178" t="s">
        <v>1275</v>
      </c>
      <c r="C302" s="126"/>
      <c r="D302" s="88"/>
      <c r="E302" s="89"/>
      <c r="F302" s="127"/>
      <c r="G302" s="127">
        <f>G304+G266</f>
        <v>0</v>
      </c>
      <c r="H302" s="180"/>
      <c r="I302" s="145"/>
    </row>
    <row r="303" spans="1:10" s="118" customFormat="1" ht="13.5" customHeight="1">
      <c r="A303" s="130"/>
      <c r="B303" s="131"/>
      <c r="C303" s="131"/>
      <c r="E303" s="132"/>
      <c r="F303" s="133" t="str">
        <f>IF(G303=0," ","P計")</f>
        <v xml:space="preserve"> </v>
      </c>
      <c r="G303" s="134">
        <f>SUM(G275,G277,G279,G273,G281,G283,G285,G287,G289,G291,G293,G295,G297,G299)</f>
        <v>0</v>
      </c>
    </row>
    <row r="304" spans="1:10" s="38" customFormat="1" ht="13.5" customHeight="1">
      <c r="A304" s="50"/>
      <c r="B304" s="136"/>
      <c r="C304" s="136"/>
      <c r="E304" s="95"/>
      <c r="F304" s="137" t="str">
        <f>IF(G304=0," ","P計")</f>
        <v xml:space="preserve"> </v>
      </c>
      <c r="G304" s="138">
        <f>SUM(G272,G276,G278,G280,G274,G282,G284,G286,G288,G290,G292,G294,G296,G298,G300)</f>
        <v>0</v>
      </c>
    </row>
    <row r="305" spans="1:9" s="38" customFormat="1" ht="13.5" customHeight="1">
      <c r="A305" s="376"/>
      <c r="B305" s="394"/>
      <c r="C305" s="394"/>
      <c r="D305" s="379"/>
      <c r="E305" s="381"/>
      <c r="F305" s="382"/>
      <c r="G305" s="48"/>
      <c r="H305" s="3"/>
    </row>
    <row r="306" spans="1:9" s="38" customFormat="1" ht="13.5" customHeight="1">
      <c r="A306" s="395"/>
      <c r="B306" s="395"/>
      <c r="C306" s="395"/>
      <c r="D306" s="380"/>
      <c r="E306" s="383"/>
      <c r="F306" s="383"/>
      <c r="G306" s="51"/>
      <c r="H306" s="52" t="s">
        <v>57</v>
      </c>
      <c r="I306" s="53">
        <f>I268+1</f>
        <v>133</v>
      </c>
    </row>
    <row r="307" spans="1:9" s="38" customFormat="1" ht="13.5" customHeight="1">
      <c r="A307" s="54"/>
      <c r="B307" s="96"/>
      <c r="C307" s="96"/>
      <c r="D307" s="55"/>
      <c r="E307" s="56"/>
      <c r="F307" s="57"/>
      <c r="G307" s="57"/>
      <c r="H307" s="384"/>
      <c r="I307" s="385"/>
    </row>
    <row r="308" spans="1:9" s="38" customFormat="1" ht="13.5" customHeight="1">
      <c r="A308" s="59" t="s">
        <v>29</v>
      </c>
      <c r="B308" s="100" t="s">
        <v>58</v>
      </c>
      <c r="C308" s="100" t="s">
        <v>59</v>
      </c>
      <c r="D308" s="60" t="s">
        <v>60</v>
      </c>
      <c r="E308" s="61" t="s">
        <v>32</v>
      </c>
      <c r="F308" s="61" t="s">
        <v>61</v>
      </c>
      <c r="G308" s="61" t="s">
        <v>62</v>
      </c>
      <c r="H308" s="386" t="s">
        <v>63</v>
      </c>
      <c r="I308" s="387"/>
    </row>
    <row r="309" spans="1:9" s="38" customFormat="1" ht="13.5" customHeight="1">
      <c r="A309" s="67"/>
      <c r="B309" s="84"/>
      <c r="C309" s="112"/>
      <c r="D309" s="113"/>
      <c r="E309" s="69"/>
      <c r="F309" s="115"/>
      <c r="G309" s="70"/>
      <c r="H309" s="71"/>
      <c r="I309" s="72"/>
    </row>
    <row r="310" spans="1:9" s="38" customFormat="1" ht="13.5" customHeight="1">
      <c r="A310" s="59" t="s">
        <v>1276</v>
      </c>
      <c r="B310" s="171" t="s">
        <v>1072</v>
      </c>
      <c r="C310" s="109"/>
      <c r="D310" s="76"/>
      <c r="E310" s="61"/>
      <c r="F310" s="110"/>
      <c r="G310" s="77"/>
      <c r="H310" s="176"/>
      <c r="I310" s="79"/>
    </row>
    <row r="311" spans="1:9" s="118" customFormat="1" ht="13.5" customHeight="1">
      <c r="A311" s="111"/>
      <c r="B311" s="112"/>
      <c r="C311" s="112"/>
      <c r="D311" s="113"/>
      <c r="E311" s="69"/>
      <c r="F311" s="115"/>
      <c r="G311" s="70"/>
      <c r="H311" s="116"/>
      <c r="I311" s="117"/>
    </row>
    <row r="312" spans="1:9" s="38" customFormat="1" ht="13.5" customHeight="1">
      <c r="A312" s="59"/>
      <c r="B312" s="109" t="s">
        <v>1073</v>
      </c>
      <c r="C312" s="109" t="s">
        <v>1220</v>
      </c>
      <c r="D312" s="76">
        <v>0.5</v>
      </c>
      <c r="E312" s="61" t="s">
        <v>1075</v>
      </c>
      <c r="F312" s="110"/>
      <c r="G312" s="77"/>
      <c r="H312" s="78"/>
      <c r="I312" s="79"/>
    </row>
    <row r="313" spans="1:9" s="118" customFormat="1" ht="13.5" customHeight="1">
      <c r="A313" s="111"/>
      <c r="B313" s="112"/>
      <c r="C313" s="112"/>
      <c r="D313" s="113"/>
      <c r="E313" s="69"/>
      <c r="F313" s="115"/>
      <c r="G313" s="70"/>
      <c r="H313" s="116"/>
      <c r="I313" s="117"/>
    </row>
    <row r="314" spans="1:9" s="38" customFormat="1" ht="13.5" customHeight="1">
      <c r="A314" s="59"/>
      <c r="B314" s="109" t="s">
        <v>1073</v>
      </c>
      <c r="C314" s="109" t="s">
        <v>1077</v>
      </c>
      <c r="D314" s="76">
        <v>5</v>
      </c>
      <c r="E314" s="61" t="s">
        <v>1078</v>
      </c>
      <c r="F314" s="110"/>
      <c r="G314" s="77"/>
      <c r="H314" s="78"/>
      <c r="I314" s="124"/>
    </row>
    <row r="315" spans="1:9" s="118" customFormat="1" ht="13.5" customHeight="1">
      <c r="A315" s="111"/>
      <c r="B315" s="112"/>
      <c r="C315" s="112"/>
      <c r="D315" s="113"/>
      <c r="E315" s="114"/>
      <c r="F315" s="115"/>
      <c r="G315" s="70"/>
      <c r="H315" s="116"/>
      <c r="I315" s="117"/>
    </row>
    <row r="316" spans="1:9" s="38" customFormat="1" ht="13.5" customHeight="1">
      <c r="A316" s="59"/>
      <c r="B316" s="109" t="s">
        <v>1083</v>
      </c>
      <c r="C316" s="109" t="s">
        <v>1220</v>
      </c>
      <c r="D316" s="76">
        <v>0.5</v>
      </c>
      <c r="E316" s="61" t="s">
        <v>164</v>
      </c>
      <c r="F316" s="110"/>
      <c r="G316" s="77"/>
      <c r="H316" s="78"/>
      <c r="I316" s="124"/>
    </row>
    <row r="317" spans="1:9" s="118" customFormat="1" ht="13.5" customHeight="1">
      <c r="A317" s="111"/>
      <c r="B317" s="112"/>
      <c r="C317" s="112"/>
      <c r="D317" s="113"/>
      <c r="E317" s="114"/>
      <c r="F317" s="115"/>
      <c r="G317" s="70"/>
      <c r="H317" s="116"/>
      <c r="I317" s="117"/>
    </row>
    <row r="318" spans="1:9" s="38" customFormat="1" ht="13.5" customHeight="1">
      <c r="A318" s="59"/>
      <c r="B318" s="109" t="s">
        <v>1083</v>
      </c>
      <c r="C318" s="109" t="s">
        <v>1077</v>
      </c>
      <c r="D318" s="76">
        <v>5</v>
      </c>
      <c r="E318" s="61" t="s">
        <v>1085</v>
      </c>
      <c r="F318" s="110"/>
      <c r="G318" s="77"/>
      <c r="H318" s="78"/>
      <c r="I318" s="124"/>
    </row>
    <row r="319" spans="1:9" s="118" customFormat="1" ht="13.5" customHeight="1">
      <c r="A319" s="111"/>
      <c r="B319" s="112"/>
      <c r="C319" s="112"/>
      <c r="D319" s="113"/>
      <c r="E319" s="114"/>
      <c r="F319" s="115"/>
      <c r="G319" s="70"/>
      <c r="H319" s="116"/>
      <c r="I319" s="117"/>
    </row>
    <row r="320" spans="1:9" s="38" customFormat="1" ht="13.5" customHeight="1">
      <c r="A320" s="59"/>
      <c r="B320" s="109"/>
      <c r="C320" s="109"/>
      <c r="D320" s="76"/>
      <c r="E320" s="61"/>
      <c r="F320" s="110"/>
      <c r="G320" s="77"/>
      <c r="H320" s="78"/>
      <c r="I320" s="124"/>
    </row>
    <row r="321" spans="1:9" s="118" customFormat="1" ht="13.5" customHeight="1">
      <c r="A321" s="111"/>
      <c r="B321" s="112"/>
      <c r="C321" s="112"/>
      <c r="D321" s="113"/>
      <c r="E321" s="114"/>
      <c r="F321" s="115"/>
      <c r="G321" s="70"/>
      <c r="H321" s="116"/>
      <c r="I321" s="117"/>
    </row>
    <row r="322" spans="1:9" s="38" customFormat="1" ht="13.5" customHeight="1">
      <c r="A322" s="59"/>
      <c r="B322" s="109"/>
      <c r="C322" s="109"/>
      <c r="D322" s="76"/>
      <c r="E322" s="61"/>
      <c r="F322" s="110"/>
      <c r="G322" s="77"/>
      <c r="H322" s="78"/>
      <c r="I322" s="124"/>
    </row>
    <row r="323" spans="1:9" s="118" customFormat="1" ht="13.5" customHeight="1">
      <c r="A323" s="111"/>
      <c r="B323" s="112"/>
      <c r="C323" s="112"/>
      <c r="D323" s="113"/>
      <c r="E323" s="114"/>
      <c r="F323" s="115"/>
      <c r="G323" s="70"/>
      <c r="H323" s="116"/>
      <c r="I323" s="117"/>
    </row>
    <row r="324" spans="1:9" s="38" customFormat="1" ht="13.5" customHeight="1">
      <c r="A324" s="59"/>
      <c r="B324" s="109"/>
      <c r="C324" s="109"/>
      <c r="D324" s="76"/>
      <c r="E324" s="61"/>
      <c r="F324" s="110"/>
      <c r="G324" s="77"/>
      <c r="H324" s="78"/>
      <c r="I324" s="124"/>
    </row>
    <row r="325" spans="1:9" s="118" customFormat="1" ht="13.5" customHeight="1">
      <c r="A325" s="111"/>
      <c r="B325" s="112"/>
      <c r="C325" s="112"/>
      <c r="D325" s="113"/>
      <c r="E325" s="114"/>
      <c r="F325" s="115"/>
      <c r="G325" s="70"/>
      <c r="H325" s="116"/>
      <c r="I325" s="117"/>
    </row>
    <row r="326" spans="1:9" s="38" customFormat="1" ht="13.5" customHeight="1">
      <c r="A326" s="59"/>
      <c r="B326" s="109"/>
      <c r="C326" s="109"/>
      <c r="D326" s="76"/>
      <c r="E326" s="61"/>
      <c r="F326" s="110"/>
      <c r="G326" s="77"/>
      <c r="H326" s="78"/>
      <c r="I326" s="124"/>
    </row>
    <row r="327" spans="1:9" s="118" customFormat="1" ht="13.5" customHeight="1">
      <c r="A327" s="111"/>
      <c r="B327" s="112"/>
      <c r="C327" s="112"/>
      <c r="D327" s="113"/>
      <c r="E327" s="114"/>
      <c r="F327" s="115"/>
      <c r="G327" s="70"/>
      <c r="H327" s="116"/>
      <c r="I327" s="117"/>
    </row>
    <row r="328" spans="1:9" s="38" customFormat="1" ht="13.5" customHeight="1">
      <c r="A328" s="59"/>
      <c r="B328" s="109"/>
      <c r="C328" s="109"/>
      <c r="D328" s="76"/>
      <c r="E328" s="61"/>
      <c r="F328" s="110"/>
      <c r="G328" s="77"/>
      <c r="H328" s="78"/>
      <c r="I328" s="124"/>
    </row>
    <row r="329" spans="1:9" s="118" customFormat="1" ht="13.5" customHeight="1">
      <c r="A329" s="111"/>
      <c r="B329" s="112"/>
      <c r="C329" s="112"/>
      <c r="D329" s="113"/>
      <c r="E329" s="114"/>
      <c r="F329" s="115"/>
      <c r="G329" s="70"/>
      <c r="H329" s="175"/>
      <c r="I329" s="117"/>
    </row>
    <row r="330" spans="1:9" s="38" customFormat="1" ht="13.5" customHeight="1">
      <c r="A330" s="59"/>
      <c r="B330" s="109"/>
      <c r="C330" s="109"/>
      <c r="D330" s="76"/>
      <c r="E330" s="61"/>
      <c r="F330" s="110"/>
      <c r="G330" s="77"/>
      <c r="H330" s="176"/>
      <c r="I330" s="124"/>
    </row>
    <row r="331" spans="1:9" s="118" customFormat="1" ht="13.5" customHeight="1">
      <c r="A331" s="111"/>
      <c r="B331" s="112"/>
      <c r="C331" s="112"/>
      <c r="D331" s="113"/>
      <c r="E331" s="114"/>
      <c r="F331" s="115"/>
      <c r="G331" s="70"/>
      <c r="H331" s="175"/>
      <c r="I331" s="117"/>
    </row>
    <row r="332" spans="1:9" s="38" customFormat="1" ht="13.5" customHeight="1">
      <c r="A332" s="59"/>
      <c r="B332" s="109"/>
      <c r="C332" s="109"/>
      <c r="D332" s="76"/>
      <c r="E332" s="61"/>
      <c r="F332" s="110"/>
      <c r="G332" s="77"/>
      <c r="H332" s="176"/>
      <c r="I332" s="124"/>
    </row>
    <row r="333" spans="1:9" s="118" customFormat="1" ht="13.5" customHeight="1">
      <c r="A333" s="111"/>
      <c r="B333" s="112"/>
      <c r="C333" s="112"/>
      <c r="D333" s="113"/>
      <c r="E333" s="114"/>
      <c r="F333" s="115"/>
      <c r="G333" s="70"/>
      <c r="H333" s="175"/>
      <c r="I333" s="117"/>
    </row>
    <row r="334" spans="1:9" s="38" customFormat="1" ht="13.5" customHeight="1">
      <c r="A334" s="59"/>
      <c r="B334" s="109"/>
      <c r="C334" s="109"/>
      <c r="D334" s="76"/>
      <c r="E334" s="61"/>
      <c r="F334" s="110"/>
      <c r="G334" s="77"/>
      <c r="H334" s="176"/>
      <c r="I334" s="124"/>
    </row>
    <row r="335" spans="1:9" s="118" customFormat="1" ht="13.5" customHeight="1">
      <c r="A335" s="111"/>
      <c r="B335" s="112"/>
      <c r="C335" s="112"/>
      <c r="D335" s="113"/>
      <c r="E335" s="114"/>
      <c r="F335" s="115"/>
      <c r="G335" s="70"/>
      <c r="H335" s="175"/>
      <c r="I335" s="117"/>
    </row>
    <row r="336" spans="1:9" s="38" customFormat="1" ht="13.5" customHeight="1">
      <c r="A336" s="59"/>
      <c r="B336" s="109"/>
      <c r="C336" s="109"/>
      <c r="D336" s="76"/>
      <c r="E336" s="61"/>
      <c r="F336" s="110"/>
      <c r="G336" s="77"/>
      <c r="H336" s="176"/>
      <c r="I336" s="124"/>
    </row>
    <row r="337" spans="1:9" s="118" customFormat="1" ht="13.5" customHeight="1">
      <c r="A337" s="111"/>
      <c r="B337" s="112"/>
      <c r="C337" s="112"/>
      <c r="D337" s="113"/>
      <c r="E337" s="114"/>
      <c r="F337" s="115"/>
      <c r="G337" s="70"/>
      <c r="H337" s="175"/>
      <c r="I337" s="117"/>
    </row>
    <row r="338" spans="1:9" s="38" customFormat="1" ht="13.5" customHeight="1">
      <c r="A338" s="59"/>
      <c r="B338" s="109"/>
      <c r="C338" s="109"/>
      <c r="D338" s="76"/>
      <c r="E338" s="61"/>
      <c r="F338" s="110"/>
      <c r="G338" s="77"/>
      <c r="H338" s="176"/>
      <c r="I338" s="124"/>
    </row>
    <row r="339" spans="1:9" s="118" customFormat="1" ht="13.5" customHeight="1">
      <c r="A339" s="111"/>
      <c r="B339" s="112"/>
      <c r="C339" s="112"/>
      <c r="D339" s="113"/>
      <c r="E339" s="114"/>
      <c r="F339" s="115"/>
      <c r="G339" s="115"/>
      <c r="H339" s="175"/>
      <c r="I339" s="117"/>
    </row>
    <row r="340" spans="1:9" s="38" customFormat="1" ht="13.5" customHeight="1">
      <c r="A340" s="87"/>
      <c r="B340" s="178" t="s">
        <v>1277</v>
      </c>
      <c r="C340" s="126"/>
      <c r="D340" s="88"/>
      <c r="E340" s="89"/>
      <c r="F340" s="127"/>
      <c r="G340" s="127"/>
      <c r="H340" s="180"/>
      <c r="I340" s="145"/>
    </row>
    <row r="341" spans="1:9" s="118" customFormat="1" ht="13.5" customHeight="1">
      <c r="A341" s="130"/>
      <c r="B341" s="131"/>
      <c r="C341" s="131"/>
      <c r="E341" s="132"/>
      <c r="F341" s="133"/>
      <c r="G341" s="134"/>
    </row>
    <row r="342" spans="1:9" s="38" customFormat="1" ht="13.5" customHeight="1">
      <c r="A342" s="50"/>
      <c r="B342" s="136"/>
      <c r="C342" s="136"/>
      <c r="E342" s="95"/>
      <c r="F342" s="137"/>
      <c r="G342" s="138"/>
    </row>
  </sheetData>
  <mergeCells count="45">
    <mergeCell ref="H308:I308"/>
    <mergeCell ref="A305:C306"/>
    <mergeCell ref="D305:D306"/>
    <mergeCell ref="E305:F306"/>
    <mergeCell ref="H307:I307"/>
    <mergeCell ref="H270:I270"/>
    <mergeCell ref="A267:C268"/>
    <mergeCell ref="D267:D268"/>
    <mergeCell ref="E267:F268"/>
    <mergeCell ref="H269:I269"/>
    <mergeCell ref="H232:I232"/>
    <mergeCell ref="A229:C230"/>
    <mergeCell ref="D229:D230"/>
    <mergeCell ref="E229:F230"/>
    <mergeCell ref="H231:I231"/>
    <mergeCell ref="H194:I194"/>
    <mergeCell ref="A191:C192"/>
    <mergeCell ref="D191:D192"/>
    <mergeCell ref="E191:F192"/>
    <mergeCell ref="H193:I193"/>
    <mergeCell ref="H156:I156"/>
    <mergeCell ref="A153:C154"/>
    <mergeCell ref="D153:D154"/>
    <mergeCell ref="E153:F154"/>
    <mergeCell ref="H155:I155"/>
    <mergeCell ref="H118:I118"/>
    <mergeCell ref="A115:C116"/>
    <mergeCell ref="D115:D116"/>
    <mergeCell ref="E115:F116"/>
    <mergeCell ref="H117:I117"/>
    <mergeCell ref="H80:I80"/>
    <mergeCell ref="A77:C78"/>
    <mergeCell ref="D77:D78"/>
    <mergeCell ref="E77:F78"/>
    <mergeCell ref="H79:I79"/>
    <mergeCell ref="H42:I42"/>
    <mergeCell ref="A39:C40"/>
    <mergeCell ref="D39:D40"/>
    <mergeCell ref="E39:F40"/>
    <mergeCell ref="H41:I41"/>
    <mergeCell ref="H4:I4"/>
    <mergeCell ref="A1:C2"/>
    <mergeCell ref="D1:D2"/>
    <mergeCell ref="E1:F2"/>
    <mergeCell ref="H3:I3"/>
  </mergeCells>
  <phoneticPr fontId="33"/>
  <conditionalFormatting sqref="F5:F24">
    <cfRule type="cellIs" dxfId="16" priority="3" stopIfTrue="1" operator="equal">
      <formula>1</formula>
    </cfRule>
    <cfRule type="cellIs" priority="4" stopIfTrue="1" operator="equal">
      <formula>1</formula>
    </cfRule>
  </conditionalFormatting>
  <conditionalFormatting sqref="F5:F36">
    <cfRule type="expression" dxfId="15" priority="2" stopIfTrue="1">
      <formula>"$F26=$G26"</formula>
    </cfRule>
  </conditionalFormatting>
  <conditionalFormatting sqref="F6">
    <cfRule type="cellIs" dxfId="14" priority="1" stopIfTrue="1" operator="equal">
      <formula>1</formula>
    </cfRule>
  </conditionalFormatting>
  <conditionalFormatting sqref="F8 F10 F12 F14 F16 F18 F20 F22 F24:F28">
    <cfRule type="cellIs" dxfId="13" priority="5" stopIfTrue="1" operator="equal">
      <formula>1</formula>
    </cfRule>
  </conditionalFormatting>
  <conditionalFormatting sqref="F25:F28">
    <cfRule type="cellIs" priority="8" stopIfTrue="1" operator="equal">
      <formula>1</formula>
    </cfRule>
  </conditionalFormatting>
  <conditionalFormatting sqref="F26">
    <cfRule type="cellIs" dxfId="12" priority="13" stopIfTrue="1" operator="equal">
      <formula>1</formula>
    </cfRule>
  </conditionalFormatting>
  <conditionalFormatting sqref="F28">
    <cfRule type="cellIs" dxfId="11" priority="9" stopIfTrue="1" operator="equal">
      <formula>1</formula>
    </cfRule>
  </conditionalFormatting>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8" manualBreakCount="8">
    <brk id="38" max="8" man="1"/>
    <brk id="76" max="8" man="1"/>
    <brk id="114" max="8" man="1"/>
    <brk id="152" max="8" man="1"/>
    <brk id="190" max="8" man="1"/>
    <brk id="228" max="8" man="1"/>
    <brk id="266" max="8" man="1"/>
    <brk id="304" max="8"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J722"/>
  <sheetViews>
    <sheetView showGridLines="0" view="pageBreakPreview" zoomScale="80" zoomScaleNormal="90" zoomScaleSheetLayoutView="80" workbookViewId="0">
      <selection activeCell="G15" sqref="G15"/>
    </sheetView>
  </sheetViews>
  <sheetFormatPr defaultRowHeight="13.5" customHeight="1"/>
  <cols>
    <col min="1" max="1" width="5.7265625" style="3" customWidth="1"/>
    <col min="2" max="2" width="29.6328125" style="142" customWidth="1"/>
    <col min="3" max="3" width="32.26953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11" width="8.90625" style="3" customWidth="1"/>
    <col min="12" max="228" width="9" style="3"/>
    <col min="229" max="229" width="5.7265625" style="3" customWidth="1"/>
    <col min="230" max="230" width="29.6328125" style="3" customWidth="1"/>
    <col min="231" max="231" width="32.26953125" style="3" customWidth="1"/>
    <col min="232" max="232" width="10.26953125" style="3" customWidth="1"/>
    <col min="233" max="233" width="5.7265625" style="3" customWidth="1"/>
    <col min="234" max="234" width="13.6328125" style="3" customWidth="1"/>
    <col min="235" max="235" width="14.6328125" style="3" customWidth="1"/>
    <col min="236" max="236" width="5.08984375" style="3" customWidth="1"/>
    <col min="237" max="237" width="12.6328125" style="3" customWidth="1"/>
    <col min="238" max="238" width="1.6328125" style="3" customWidth="1"/>
    <col min="239" max="239" width="11.7265625" style="3" customWidth="1"/>
    <col min="240" max="240" width="13" style="3" customWidth="1"/>
    <col min="241" max="244" width="11.7265625" style="3" customWidth="1"/>
    <col min="245" max="245" width="10.453125" style="3" customWidth="1"/>
    <col min="246" max="246" width="0.90625" style="3" customWidth="1"/>
    <col min="247" max="247" width="5.6328125" style="3" customWidth="1"/>
    <col min="248" max="248" width="9" style="3" customWidth="1"/>
    <col min="249" max="249" width="5.6328125" style="3" customWidth="1"/>
    <col min="250" max="250" width="9" style="3" customWidth="1"/>
    <col min="251" max="251" width="5.6328125" style="3" customWidth="1"/>
    <col min="252" max="252" width="9" style="3" customWidth="1"/>
    <col min="253" max="253" width="5.6328125" style="3" customWidth="1"/>
    <col min="254" max="254" width="9" style="3" customWidth="1"/>
    <col min="255" max="255" width="5.6328125" style="3" customWidth="1"/>
    <col min="256" max="256" width="9" style="3" customWidth="1"/>
    <col min="257" max="257" width="8.90625" style="3" customWidth="1"/>
    <col min="258" max="258" width="0.90625" style="3" customWidth="1"/>
    <col min="259" max="259" width="4.453125" style="3" customWidth="1"/>
    <col min="260" max="260" width="8.90625" style="3" customWidth="1"/>
    <col min="261" max="261" width="11.08984375" style="3" customWidth="1"/>
    <col min="262" max="262" width="0.90625" style="3" customWidth="1"/>
    <col min="263" max="263" width="4.6328125" style="3" customWidth="1"/>
    <col min="264" max="264" width="22.6328125" style="3" customWidth="1"/>
    <col min="265" max="267" width="8.90625" style="3" customWidth="1"/>
    <col min="268" max="484" width="9" style="3"/>
    <col min="485" max="485" width="5.7265625" style="3" customWidth="1"/>
    <col min="486" max="486" width="29.6328125" style="3" customWidth="1"/>
    <col min="487" max="487" width="32.26953125" style="3" customWidth="1"/>
    <col min="488" max="488" width="10.26953125" style="3" customWidth="1"/>
    <col min="489" max="489" width="5.7265625" style="3" customWidth="1"/>
    <col min="490" max="490" width="13.6328125" style="3" customWidth="1"/>
    <col min="491" max="491" width="14.6328125" style="3" customWidth="1"/>
    <col min="492" max="492" width="5.08984375" style="3" customWidth="1"/>
    <col min="493" max="493" width="12.6328125" style="3" customWidth="1"/>
    <col min="494" max="494" width="1.6328125" style="3" customWidth="1"/>
    <col min="495" max="495" width="11.7265625" style="3" customWidth="1"/>
    <col min="496" max="496" width="13" style="3" customWidth="1"/>
    <col min="497" max="500" width="11.7265625" style="3" customWidth="1"/>
    <col min="501" max="501" width="10.453125" style="3" customWidth="1"/>
    <col min="502" max="502" width="0.90625" style="3" customWidth="1"/>
    <col min="503" max="503" width="5.6328125" style="3" customWidth="1"/>
    <col min="504" max="504" width="9" style="3" customWidth="1"/>
    <col min="505" max="505" width="5.6328125" style="3" customWidth="1"/>
    <col min="506" max="506" width="9" style="3" customWidth="1"/>
    <col min="507" max="507" width="5.6328125" style="3" customWidth="1"/>
    <col min="508" max="508" width="9" style="3" customWidth="1"/>
    <col min="509" max="509" width="5.6328125" style="3" customWidth="1"/>
    <col min="510" max="510" width="9" style="3" customWidth="1"/>
    <col min="511" max="511" width="5.6328125" style="3" customWidth="1"/>
    <col min="512" max="512" width="9" style="3" customWidth="1"/>
    <col min="513" max="513" width="8.90625" style="3" customWidth="1"/>
    <col min="514" max="514" width="0.90625" style="3" customWidth="1"/>
    <col min="515" max="515" width="4.453125" style="3" customWidth="1"/>
    <col min="516" max="516" width="8.90625" style="3" customWidth="1"/>
    <col min="517" max="517" width="11.08984375" style="3" customWidth="1"/>
    <col min="518" max="518" width="0.90625" style="3" customWidth="1"/>
    <col min="519" max="519" width="4.6328125" style="3" customWidth="1"/>
    <col min="520" max="520" width="22.6328125" style="3" customWidth="1"/>
    <col min="521" max="523" width="8.90625" style="3" customWidth="1"/>
    <col min="524" max="740" width="9" style="3"/>
    <col min="741" max="741" width="5.7265625" style="3" customWidth="1"/>
    <col min="742" max="742" width="29.6328125" style="3" customWidth="1"/>
    <col min="743" max="743" width="32.26953125" style="3" customWidth="1"/>
    <col min="744" max="744" width="10.26953125" style="3" customWidth="1"/>
    <col min="745" max="745" width="5.7265625" style="3" customWidth="1"/>
    <col min="746" max="746" width="13.6328125" style="3" customWidth="1"/>
    <col min="747" max="747" width="14.6328125" style="3" customWidth="1"/>
    <col min="748" max="748" width="5.08984375" style="3" customWidth="1"/>
    <col min="749" max="749" width="12.6328125" style="3" customWidth="1"/>
    <col min="750" max="750" width="1.6328125" style="3" customWidth="1"/>
    <col min="751" max="751" width="11.7265625" style="3" customWidth="1"/>
    <col min="752" max="752" width="13" style="3" customWidth="1"/>
    <col min="753" max="756" width="11.7265625" style="3" customWidth="1"/>
    <col min="757" max="757" width="10.453125" style="3" customWidth="1"/>
    <col min="758" max="758" width="0.90625" style="3" customWidth="1"/>
    <col min="759" max="759" width="5.6328125" style="3" customWidth="1"/>
    <col min="760" max="760" width="9" style="3" customWidth="1"/>
    <col min="761" max="761" width="5.6328125" style="3" customWidth="1"/>
    <col min="762" max="762" width="9" style="3" customWidth="1"/>
    <col min="763" max="763" width="5.6328125" style="3" customWidth="1"/>
    <col min="764" max="764" width="9" style="3" customWidth="1"/>
    <col min="765" max="765" width="5.6328125" style="3" customWidth="1"/>
    <col min="766" max="766" width="9" style="3" customWidth="1"/>
    <col min="767" max="767" width="5.6328125" style="3" customWidth="1"/>
    <col min="768" max="768" width="9" style="3" customWidth="1"/>
    <col min="769" max="769" width="8.90625" style="3" customWidth="1"/>
    <col min="770" max="770" width="0.90625" style="3" customWidth="1"/>
    <col min="771" max="771" width="4.453125" style="3" customWidth="1"/>
    <col min="772" max="772" width="8.90625" style="3" customWidth="1"/>
    <col min="773" max="773" width="11.08984375" style="3" customWidth="1"/>
    <col min="774" max="774" width="0.90625" style="3" customWidth="1"/>
    <col min="775" max="775" width="4.6328125" style="3" customWidth="1"/>
    <col min="776" max="776" width="22.6328125" style="3" customWidth="1"/>
    <col min="777" max="779" width="8.90625" style="3" customWidth="1"/>
    <col min="780" max="996" width="9" style="3"/>
    <col min="997" max="997" width="5.7265625" style="3" customWidth="1"/>
    <col min="998" max="998" width="29.6328125" style="3" customWidth="1"/>
    <col min="999" max="999" width="32.26953125" style="3" customWidth="1"/>
    <col min="1000" max="1000" width="10.26953125" style="3" customWidth="1"/>
    <col min="1001" max="1001" width="5.7265625" style="3" customWidth="1"/>
    <col min="1002" max="1002" width="13.6328125" style="3" customWidth="1"/>
    <col min="1003" max="1003" width="14.6328125" style="3" customWidth="1"/>
    <col min="1004" max="1004" width="5.08984375" style="3" customWidth="1"/>
    <col min="1005" max="1005" width="12.6328125" style="3" customWidth="1"/>
    <col min="1006" max="1006" width="1.6328125" style="3" customWidth="1"/>
    <col min="1007" max="1007" width="11.7265625" style="3" customWidth="1"/>
    <col min="1008" max="1008" width="13" style="3" customWidth="1"/>
    <col min="1009" max="1012" width="11.7265625" style="3" customWidth="1"/>
    <col min="1013" max="1013" width="10.453125" style="3" customWidth="1"/>
    <col min="1014" max="1014" width="0.90625" style="3" customWidth="1"/>
    <col min="1015" max="1015" width="5.6328125" style="3" customWidth="1"/>
    <col min="1016" max="1016" width="9" style="3" customWidth="1"/>
    <col min="1017" max="1017" width="5.6328125" style="3" customWidth="1"/>
    <col min="1018" max="1018" width="9" style="3" customWidth="1"/>
    <col min="1019" max="1019" width="5.6328125" style="3" customWidth="1"/>
    <col min="1020" max="1020" width="9" style="3" customWidth="1"/>
    <col min="1021" max="1021" width="5.6328125" style="3" customWidth="1"/>
    <col min="1022" max="1022" width="9" style="3" customWidth="1"/>
    <col min="1023" max="1023" width="5.6328125" style="3" customWidth="1"/>
    <col min="1024" max="1024" width="9" style="3" customWidth="1"/>
    <col min="1025" max="1025" width="8.90625" style="3" customWidth="1"/>
    <col min="1026" max="1026" width="0.90625" style="3" customWidth="1"/>
    <col min="1027" max="1027" width="4.453125" style="3" customWidth="1"/>
    <col min="1028" max="1028" width="8.90625" style="3" customWidth="1"/>
    <col min="1029" max="1029" width="11.08984375" style="3" customWidth="1"/>
    <col min="1030" max="1030" width="0.90625" style="3" customWidth="1"/>
    <col min="1031" max="1031" width="4.6328125" style="3" customWidth="1"/>
    <col min="1032" max="1032" width="22.6328125" style="3" customWidth="1"/>
    <col min="1033" max="1035" width="8.90625" style="3" customWidth="1"/>
    <col min="1036" max="1252" width="9" style="3"/>
    <col min="1253" max="1253" width="5.7265625" style="3" customWidth="1"/>
    <col min="1254" max="1254" width="29.6328125" style="3" customWidth="1"/>
    <col min="1255" max="1255" width="32.26953125" style="3" customWidth="1"/>
    <col min="1256" max="1256" width="10.26953125" style="3" customWidth="1"/>
    <col min="1257" max="1257" width="5.7265625" style="3" customWidth="1"/>
    <col min="1258" max="1258" width="13.6328125" style="3" customWidth="1"/>
    <col min="1259" max="1259" width="14.6328125" style="3" customWidth="1"/>
    <col min="1260" max="1260" width="5.08984375" style="3" customWidth="1"/>
    <col min="1261" max="1261" width="12.6328125" style="3" customWidth="1"/>
    <col min="1262" max="1262" width="1.6328125" style="3" customWidth="1"/>
    <col min="1263" max="1263" width="11.7265625" style="3" customWidth="1"/>
    <col min="1264" max="1264" width="13" style="3" customWidth="1"/>
    <col min="1265" max="1268" width="11.7265625" style="3" customWidth="1"/>
    <col min="1269" max="1269" width="10.453125" style="3" customWidth="1"/>
    <col min="1270" max="1270" width="0.90625" style="3" customWidth="1"/>
    <col min="1271" max="1271" width="5.6328125" style="3" customWidth="1"/>
    <col min="1272" max="1272" width="9" style="3" customWidth="1"/>
    <col min="1273" max="1273" width="5.6328125" style="3" customWidth="1"/>
    <col min="1274" max="1274" width="9" style="3" customWidth="1"/>
    <col min="1275" max="1275" width="5.6328125" style="3" customWidth="1"/>
    <col min="1276" max="1276" width="9" style="3" customWidth="1"/>
    <col min="1277" max="1277" width="5.6328125" style="3" customWidth="1"/>
    <col min="1278" max="1278" width="9" style="3" customWidth="1"/>
    <col min="1279" max="1279" width="5.6328125" style="3" customWidth="1"/>
    <col min="1280" max="1280" width="9" style="3" customWidth="1"/>
    <col min="1281" max="1281" width="8.90625" style="3" customWidth="1"/>
    <col min="1282" max="1282" width="0.90625" style="3" customWidth="1"/>
    <col min="1283" max="1283" width="4.453125" style="3" customWidth="1"/>
    <col min="1284" max="1284" width="8.90625" style="3" customWidth="1"/>
    <col min="1285" max="1285" width="11.08984375" style="3" customWidth="1"/>
    <col min="1286" max="1286" width="0.90625" style="3" customWidth="1"/>
    <col min="1287" max="1287" width="4.6328125" style="3" customWidth="1"/>
    <col min="1288" max="1288" width="22.6328125" style="3" customWidth="1"/>
    <col min="1289" max="1291" width="8.90625" style="3" customWidth="1"/>
    <col min="1292" max="1508" width="9" style="3"/>
    <col min="1509" max="1509" width="5.7265625" style="3" customWidth="1"/>
    <col min="1510" max="1510" width="29.6328125" style="3" customWidth="1"/>
    <col min="1511" max="1511" width="32.26953125" style="3" customWidth="1"/>
    <col min="1512" max="1512" width="10.26953125" style="3" customWidth="1"/>
    <col min="1513" max="1513" width="5.7265625" style="3" customWidth="1"/>
    <col min="1514" max="1514" width="13.6328125" style="3" customWidth="1"/>
    <col min="1515" max="1515" width="14.6328125" style="3" customWidth="1"/>
    <col min="1516" max="1516" width="5.08984375" style="3" customWidth="1"/>
    <col min="1517" max="1517" width="12.6328125" style="3" customWidth="1"/>
    <col min="1518" max="1518" width="1.6328125" style="3" customWidth="1"/>
    <col min="1519" max="1519" width="11.7265625" style="3" customWidth="1"/>
    <col min="1520" max="1520" width="13" style="3" customWidth="1"/>
    <col min="1521" max="1524" width="11.7265625" style="3" customWidth="1"/>
    <col min="1525" max="1525" width="10.453125" style="3" customWidth="1"/>
    <col min="1526" max="1526" width="0.90625" style="3" customWidth="1"/>
    <col min="1527" max="1527" width="5.6328125" style="3" customWidth="1"/>
    <col min="1528" max="1528" width="9" style="3" customWidth="1"/>
    <col min="1529" max="1529" width="5.6328125" style="3" customWidth="1"/>
    <col min="1530" max="1530" width="9" style="3" customWidth="1"/>
    <col min="1531" max="1531" width="5.6328125" style="3" customWidth="1"/>
    <col min="1532" max="1532" width="9" style="3" customWidth="1"/>
    <col min="1533" max="1533" width="5.6328125" style="3" customWidth="1"/>
    <col min="1534" max="1534" width="9" style="3" customWidth="1"/>
    <col min="1535" max="1535" width="5.6328125" style="3" customWidth="1"/>
    <col min="1536" max="1536" width="9" style="3" customWidth="1"/>
    <col min="1537" max="1537" width="8.90625" style="3" customWidth="1"/>
    <col min="1538" max="1538" width="0.90625" style="3" customWidth="1"/>
    <col min="1539" max="1539" width="4.453125" style="3" customWidth="1"/>
    <col min="1540" max="1540" width="8.90625" style="3" customWidth="1"/>
    <col min="1541" max="1541" width="11.08984375" style="3" customWidth="1"/>
    <col min="1542" max="1542" width="0.90625" style="3" customWidth="1"/>
    <col min="1543" max="1543" width="4.6328125" style="3" customWidth="1"/>
    <col min="1544" max="1544" width="22.6328125" style="3" customWidth="1"/>
    <col min="1545" max="1547" width="8.90625" style="3" customWidth="1"/>
    <col min="1548" max="1764" width="9" style="3"/>
    <col min="1765" max="1765" width="5.7265625" style="3" customWidth="1"/>
    <col min="1766" max="1766" width="29.6328125" style="3" customWidth="1"/>
    <col min="1767" max="1767" width="32.26953125" style="3" customWidth="1"/>
    <col min="1768" max="1768" width="10.26953125" style="3" customWidth="1"/>
    <col min="1769" max="1769" width="5.7265625" style="3" customWidth="1"/>
    <col min="1770" max="1770" width="13.6328125" style="3" customWidth="1"/>
    <col min="1771" max="1771" width="14.6328125" style="3" customWidth="1"/>
    <col min="1772" max="1772" width="5.08984375" style="3" customWidth="1"/>
    <col min="1773" max="1773" width="12.6328125" style="3" customWidth="1"/>
    <col min="1774" max="1774" width="1.6328125" style="3" customWidth="1"/>
    <col min="1775" max="1775" width="11.7265625" style="3" customWidth="1"/>
    <col min="1776" max="1776" width="13" style="3" customWidth="1"/>
    <col min="1777" max="1780" width="11.7265625" style="3" customWidth="1"/>
    <col min="1781" max="1781" width="10.453125" style="3" customWidth="1"/>
    <col min="1782" max="1782" width="0.90625" style="3" customWidth="1"/>
    <col min="1783" max="1783" width="5.6328125" style="3" customWidth="1"/>
    <col min="1784" max="1784" width="9" style="3" customWidth="1"/>
    <col min="1785" max="1785" width="5.6328125" style="3" customWidth="1"/>
    <col min="1786" max="1786" width="9" style="3" customWidth="1"/>
    <col min="1787" max="1787" width="5.6328125" style="3" customWidth="1"/>
    <col min="1788" max="1788" width="9" style="3" customWidth="1"/>
    <col min="1789" max="1789" width="5.6328125" style="3" customWidth="1"/>
    <col min="1790" max="1790" width="9" style="3" customWidth="1"/>
    <col min="1791" max="1791" width="5.6328125" style="3" customWidth="1"/>
    <col min="1792" max="1792" width="9" style="3" customWidth="1"/>
    <col min="1793" max="1793" width="8.90625" style="3" customWidth="1"/>
    <col min="1794" max="1794" width="0.90625" style="3" customWidth="1"/>
    <col min="1795" max="1795" width="4.453125" style="3" customWidth="1"/>
    <col min="1796" max="1796" width="8.90625" style="3" customWidth="1"/>
    <col min="1797" max="1797" width="11.08984375" style="3" customWidth="1"/>
    <col min="1798" max="1798" width="0.90625" style="3" customWidth="1"/>
    <col min="1799" max="1799" width="4.6328125" style="3" customWidth="1"/>
    <col min="1800" max="1800" width="22.6328125" style="3" customWidth="1"/>
    <col min="1801" max="1803" width="8.90625" style="3" customWidth="1"/>
    <col min="1804" max="2020" width="9" style="3"/>
    <col min="2021" max="2021" width="5.7265625" style="3" customWidth="1"/>
    <col min="2022" max="2022" width="29.6328125" style="3" customWidth="1"/>
    <col min="2023" max="2023" width="32.26953125" style="3" customWidth="1"/>
    <col min="2024" max="2024" width="10.26953125" style="3" customWidth="1"/>
    <col min="2025" max="2025" width="5.7265625" style="3" customWidth="1"/>
    <col min="2026" max="2026" width="13.6328125" style="3" customWidth="1"/>
    <col min="2027" max="2027" width="14.6328125" style="3" customWidth="1"/>
    <col min="2028" max="2028" width="5.08984375" style="3" customWidth="1"/>
    <col min="2029" max="2029" width="12.6328125" style="3" customWidth="1"/>
    <col min="2030" max="2030" width="1.6328125" style="3" customWidth="1"/>
    <col min="2031" max="2031" width="11.7265625" style="3" customWidth="1"/>
    <col min="2032" max="2032" width="13" style="3" customWidth="1"/>
    <col min="2033" max="2036" width="11.7265625" style="3" customWidth="1"/>
    <col min="2037" max="2037" width="10.453125" style="3" customWidth="1"/>
    <col min="2038" max="2038" width="0.90625" style="3" customWidth="1"/>
    <col min="2039" max="2039" width="5.6328125" style="3" customWidth="1"/>
    <col min="2040" max="2040" width="9" style="3" customWidth="1"/>
    <col min="2041" max="2041" width="5.6328125" style="3" customWidth="1"/>
    <col min="2042" max="2042" width="9" style="3" customWidth="1"/>
    <col min="2043" max="2043" width="5.6328125" style="3" customWidth="1"/>
    <col min="2044" max="2044" width="9" style="3" customWidth="1"/>
    <col min="2045" max="2045" width="5.6328125" style="3" customWidth="1"/>
    <col min="2046" max="2046" width="9" style="3" customWidth="1"/>
    <col min="2047" max="2047" width="5.6328125" style="3" customWidth="1"/>
    <col min="2048" max="2048" width="9" style="3" customWidth="1"/>
    <col min="2049" max="2049" width="8.90625" style="3" customWidth="1"/>
    <col min="2050" max="2050" width="0.90625" style="3" customWidth="1"/>
    <col min="2051" max="2051" width="4.453125" style="3" customWidth="1"/>
    <col min="2052" max="2052" width="8.90625" style="3" customWidth="1"/>
    <col min="2053" max="2053" width="11.08984375" style="3" customWidth="1"/>
    <col min="2054" max="2054" width="0.90625" style="3" customWidth="1"/>
    <col min="2055" max="2055" width="4.6328125" style="3" customWidth="1"/>
    <col min="2056" max="2056" width="22.6328125" style="3" customWidth="1"/>
    <col min="2057" max="2059" width="8.90625" style="3" customWidth="1"/>
    <col min="2060" max="2276" width="9" style="3"/>
    <col min="2277" max="2277" width="5.7265625" style="3" customWidth="1"/>
    <col min="2278" max="2278" width="29.6328125" style="3" customWidth="1"/>
    <col min="2279" max="2279" width="32.26953125" style="3" customWidth="1"/>
    <col min="2280" max="2280" width="10.26953125" style="3" customWidth="1"/>
    <col min="2281" max="2281" width="5.7265625" style="3" customWidth="1"/>
    <col min="2282" max="2282" width="13.6328125" style="3" customWidth="1"/>
    <col min="2283" max="2283" width="14.6328125" style="3" customWidth="1"/>
    <col min="2284" max="2284" width="5.08984375" style="3" customWidth="1"/>
    <col min="2285" max="2285" width="12.6328125" style="3" customWidth="1"/>
    <col min="2286" max="2286" width="1.6328125" style="3" customWidth="1"/>
    <col min="2287" max="2287" width="11.7265625" style="3" customWidth="1"/>
    <col min="2288" max="2288" width="13" style="3" customWidth="1"/>
    <col min="2289" max="2292" width="11.7265625" style="3" customWidth="1"/>
    <col min="2293" max="2293" width="10.453125" style="3" customWidth="1"/>
    <col min="2294" max="2294" width="0.90625" style="3" customWidth="1"/>
    <col min="2295" max="2295" width="5.6328125" style="3" customWidth="1"/>
    <col min="2296" max="2296" width="9" style="3" customWidth="1"/>
    <col min="2297" max="2297" width="5.6328125" style="3" customWidth="1"/>
    <col min="2298" max="2298" width="9" style="3" customWidth="1"/>
    <col min="2299" max="2299" width="5.6328125" style="3" customWidth="1"/>
    <col min="2300" max="2300" width="9" style="3" customWidth="1"/>
    <col min="2301" max="2301" width="5.6328125" style="3" customWidth="1"/>
    <col min="2302" max="2302" width="9" style="3" customWidth="1"/>
    <col min="2303" max="2303" width="5.6328125" style="3" customWidth="1"/>
    <col min="2304" max="2304" width="9" style="3" customWidth="1"/>
    <col min="2305" max="2305" width="8.90625" style="3" customWidth="1"/>
    <col min="2306" max="2306" width="0.90625" style="3" customWidth="1"/>
    <col min="2307" max="2307" width="4.453125" style="3" customWidth="1"/>
    <col min="2308" max="2308" width="8.90625" style="3" customWidth="1"/>
    <col min="2309" max="2309" width="11.08984375" style="3" customWidth="1"/>
    <col min="2310" max="2310" width="0.90625" style="3" customWidth="1"/>
    <col min="2311" max="2311" width="4.6328125" style="3" customWidth="1"/>
    <col min="2312" max="2312" width="22.6328125" style="3" customWidth="1"/>
    <col min="2313" max="2315" width="8.90625" style="3" customWidth="1"/>
    <col min="2316" max="2532" width="9" style="3"/>
    <col min="2533" max="2533" width="5.7265625" style="3" customWidth="1"/>
    <col min="2534" max="2534" width="29.6328125" style="3" customWidth="1"/>
    <col min="2535" max="2535" width="32.26953125" style="3" customWidth="1"/>
    <col min="2536" max="2536" width="10.26953125" style="3" customWidth="1"/>
    <col min="2537" max="2537" width="5.7265625" style="3" customWidth="1"/>
    <col min="2538" max="2538" width="13.6328125" style="3" customWidth="1"/>
    <col min="2539" max="2539" width="14.6328125" style="3" customWidth="1"/>
    <col min="2540" max="2540" width="5.08984375" style="3" customWidth="1"/>
    <col min="2541" max="2541" width="12.6328125" style="3" customWidth="1"/>
    <col min="2542" max="2542" width="1.6328125" style="3" customWidth="1"/>
    <col min="2543" max="2543" width="11.7265625" style="3" customWidth="1"/>
    <col min="2544" max="2544" width="13" style="3" customWidth="1"/>
    <col min="2545" max="2548" width="11.7265625" style="3" customWidth="1"/>
    <col min="2549" max="2549" width="10.453125" style="3" customWidth="1"/>
    <col min="2550" max="2550" width="0.90625" style="3" customWidth="1"/>
    <col min="2551" max="2551" width="5.6328125" style="3" customWidth="1"/>
    <col min="2552" max="2552" width="9" style="3" customWidth="1"/>
    <col min="2553" max="2553" width="5.6328125" style="3" customWidth="1"/>
    <col min="2554" max="2554" width="9" style="3" customWidth="1"/>
    <col min="2555" max="2555" width="5.6328125" style="3" customWidth="1"/>
    <col min="2556" max="2556" width="9" style="3" customWidth="1"/>
    <col min="2557" max="2557" width="5.6328125" style="3" customWidth="1"/>
    <col min="2558" max="2558" width="9" style="3" customWidth="1"/>
    <col min="2559" max="2559" width="5.6328125" style="3" customWidth="1"/>
    <col min="2560" max="2560" width="9" style="3" customWidth="1"/>
    <col min="2561" max="2561" width="8.90625" style="3" customWidth="1"/>
    <col min="2562" max="2562" width="0.90625" style="3" customWidth="1"/>
    <col min="2563" max="2563" width="4.453125" style="3" customWidth="1"/>
    <col min="2564" max="2564" width="8.90625" style="3" customWidth="1"/>
    <col min="2565" max="2565" width="11.08984375" style="3" customWidth="1"/>
    <col min="2566" max="2566" width="0.90625" style="3" customWidth="1"/>
    <col min="2567" max="2567" width="4.6328125" style="3" customWidth="1"/>
    <col min="2568" max="2568" width="22.6328125" style="3" customWidth="1"/>
    <col min="2569" max="2571" width="8.90625" style="3" customWidth="1"/>
    <col min="2572" max="2788" width="9" style="3"/>
    <col min="2789" max="2789" width="5.7265625" style="3" customWidth="1"/>
    <col min="2790" max="2790" width="29.6328125" style="3" customWidth="1"/>
    <col min="2791" max="2791" width="32.26953125" style="3" customWidth="1"/>
    <col min="2792" max="2792" width="10.26953125" style="3" customWidth="1"/>
    <col min="2793" max="2793" width="5.7265625" style="3" customWidth="1"/>
    <col min="2794" max="2794" width="13.6328125" style="3" customWidth="1"/>
    <col min="2795" max="2795" width="14.6328125" style="3" customWidth="1"/>
    <col min="2796" max="2796" width="5.08984375" style="3" customWidth="1"/>
    <col min="2797" max="2797" width="12.6328125" style="3" customWidth="1"/>
    <col min="2798" max="2798" width="1.6328125" style="3" customWidth="1"/>
    <col min="2799" max="2799" width="11.7265625" style="3" customWidth="1"/>
    <col min="2800" max="2800" width="13" style="3" customWidth="1"/>
    <col min="2801" max="2804" width="11.7265625" style="3" customWidth="1"/>
    <col min="2805" max="2805" width="10.453125" style="3" customWidth="1"/>
    <col min="2806" max="2806" width="0.90625" style="3" customWidth="1"/>
    <col min="2807" max="2807" width="5.6328125" style="3" customWidth="1"/>
    <col min="2808" max="2808" width="9" style="3" customWidth="1"/>
    <col min="2809" max="2809" width="5.6328125" style="3" customWidth="1"/>
    <col min="2810" max="2810" width="9" style="3" customWidth="1"/>
    <col min="2811" max="2811" width="5.6328125" style="3" customWidth="1"/>
    <col min="2812" max="2812" width="9" style="3" customWidth="1"/>
    <col min="2813" max="2813" width="5.6328125" style="3" customWidth="1"/>
    <col min="2814" max="2814" width="9" style="3" customWidth="1"/>
    <col min="2815" max="2815" width="5.6328125" style="3" customWidth="1"/>
    <col min="2816" max="2816" width="9" style="3" customWidth="1"/>
    <col min="2817" max="2817" width="8.90625" style="3" customWidth="1"/>
    <col min="2818" max="2818" width="0.90625" style="3" customWidth="1"/>
    <col min="2819" max="2819" width="4.453125" style="3" customWidth="1"/>
    <col min="2820" max="2820" width="8.90625" style="3" customWidth="1"/>
    <col min="2821" max="2821" width="11.08984375" style="3" customWidth="1"/>
    <col min="2822" max="2822" width="0.90625" style="3" customWidth="1"/>
    <col min="2823" max="2823" width="4.6328125" style="3" customWidth="1"/>
    <col min="2824" max="2824" width="22.6328125" style="3" customWidth="1"/>
    <col min="2825" max="2827" width="8.90625" style="3" customWidth="1"/>
    <col min="2828" max="3044" width="9" style="3"/>
    <col min="3045" max="3045" width="5.7265625" style="3" customWidth="1"/>
    <col min="3046" max="3046" width="29.6328125" style="3" customWidth="1"/>
    <col min="3047" max="3047" width="32.26953125" style="3" customWidth="1"/>
    <col min="3048" max="3048" width="10.26953125" style="3" customWidth="1"/>
    <col min="3049" max="3049" width="5.7265625" style="3" customWidth="1"/>
    <col min="3050" max="3050" width="13.6328125" style="3" customWidth="1"/>
    <col min="3051" max="3051" width="14.6328125" style="3" customWidth="1"/>
    <col min="3052" max="3052" width="5.08984375" style="3" customWidth="1"/>
    <col min="3053" max="3053" width="12.6328125" style="3" customWidth="1"/>
    <col min="3054" max="3054" width="1.6328125" style="3" customWidth="1"/>
    <col min="3055" max="3055" width="11.7265625" style="3" customWidth="1"/>
    <col min="3056" max="3056" width="13" style="3" customWidth="1"/>
    <col min="3057" max="3060" width="11.7265625" style="3" customWidth="1"/>
    <col min="3061" max="3061" width="10.453125" style="3" customWidth="1"/>
    <col min="3062" max="3062" width="0.90625" style="3" customWidth="1"/>
    <col min="3063" max="3063" width="5.6328125" style="3" customWidth="1"/>
    <col min="3064" max="3064" width="9" style="3" customWidth="1"/>
    <col min="3065" max="3065" width="5.6328125" style="3" customWidth="1"/>
    <col min="3066" max="3066" width="9" style="3" customWidth="1"/>
    <col min="3067" max="3067" width="5.6328125" style="3" customWidth="1"/>
    <col min="3068" max="3068" width="9" style="3" customWidth="1"/>
    <col min="3069" max="3069" width="5.6328125" style="3" customWidth="1"/>
    <col min="3070" max="3070" width="9" style="3" customWidth="1"/>
    <col min="3071" max="3071" width="5.6328125" style="3" customWidth="1"/>
    <col min="3072" max="3072" width="9" style="3" customWidth="1"/>
    <col min="3073" max="3073" width="8.90625" style="3" customWidth="1"/>
    <col min="3074" max="3074" width="0.90625" style="3" customWidth="1"/>
    <col min="3075" max="3075" width="4.453125" style="3" customWidth="1"/>
    <col min="3076" max="3076" width="8.90625" style="3" customWidth="1"/>
    <col min="3077" max="3077" width="11.08984375" style="3" customWidth="1"/>
    <col min="3078" max="3078" width="0.90625" style="3" customWidth="1"/>
    <col min="3079" max="3079" width="4.6328125" style="3" customWidth="1"/>
    <col min="3080" max="3080" width="22.6328125" style="3" customWidth="1"/>
    <col min="3081" max="3083" width="8.90625" style="3" customWidth="1"/>
    <col min="3084" max="3300" width="9" style="3"/>
    <col min="3301" max="3301" width="5.7265625" style="3" customWidth="1"/>
    <col min="3302" max="3302" width="29.6328125" style="3" customWidth="1"/>
    <col min="3303" max="3303" width="32.26953125" style="3" customWidth="1"/>
    <col min="3304" max="3304" width="10.26953125" style="3" customWidth="1"/>
    <col min="3305" max="3305" width="5.7265625" style="3" customWidth="1"/>
    <col min="3306" max="3306" width="13.6328125" style="3" customWidth="1"/>
    <col min="3307" max="3307" width="14.6328125" style="3" customWidth="1"/>
    <col min="3308" max="3308" width="5.08984375" style="3" customWidth="1"/>
    <col min="3309" max="3309" width="12.6328125" style="3" customWidth="1"/>
    <col min="3310" max="3310" width="1.6328125" style="3" customWidth="1"/>
    <col min="3311" max="3311" width="11.7265625" style="3" customWidth="1"/>
    <col min="3312" max="3312" width="13" style="3" customWidth="1"/>
    <col min="3313" max="3316" width="11.7265625" style="3" customWidth="1"/>
    <col min="3317" max="3317" width="10.453125" style="3" customWidth="1"/>
    <col min="3318" max="3318" width="0.90625" style="3" customWidth="1"/>
    <col min="3319" max="3319" width="5.6328125" style="3" customWidth="1"/>
    <col min="3320" max="3320" width="9" style="3" customWidth="1"/>
    <col min="3321" max="3321" width="5.6328125" style="3" customWidth="1"/>
    <col min="3322" max="3322" width="9" style="3" customWidth="1"/>
    <col min="3323" max="3323" width="5.6328125" style="3" customWidth="1"/>
    <col min="3324" max="3324" width="9" style="3" customWidth="1"/>
    <col min="3325" max="3325" width="5.6328125" style="3" customWidth="1"/>
    <col min="3326" max="3326" width="9" style="3" customWidth="1"/>
    <col min="3327" max="3327" width="5.6328125" style="3" customWidth="1"/>
    <col min="3328" max="3328" width="9" style="3" customWidth="1"/>
    <col min="3329" max="3329" width="8.90625" style="3" customWidth="1"/>
    <col min="3330" max="3330" width="0.90625" style="3" customWidth="1"/>
    <col min="3331" max="3331" width="4.453125" style="3" customWidth="1"/>
    <col min="3332" max="3332" width="8.90625" style="3" customWidth="1"/>
    <col min="3333" max="3333" width="11.08984375" style="3" customWidth="1"/>
    <col min="3334" max="3334" width="0.90625" style="3" customWidth="1"/>
    <col min="3335" max="3335" width="4.6328125" style="3" customWidth="1"/>
    <col min="3336" max="3336" width="22.6328125" style="3" customWidth="1"/>
    <col min="3337" max="3339" width="8.90625" style="3" customWidth="1"/>
    <col min="3340" max="3556" width="9" style="3"/>
    <col min="3557" max="3557" width="5.7265625" style="3" customWidth="1"/>
    <col min="3558" max="3558" width="29.6328125" style="3" customWidth="1"/>
    <col min="3559" max="3559" width="32.26953125" style="3" customWidth="1"/>
    <col min="3560" max="3560" width="10.26953125" style="3" customWidth="1"/>
    <col min="3561" max="3561" width="5.7265625" style="3" customWidth="1"/>
    <col min="3562" max="3562" width="13.6328125" style="3" customWidth="1"/>
    <col min="3563" max="3563" width="14.6328125" style="3" customWidth="1"/>
    <col min="3564" max="3564" width="5.08984375" style="3" customWidth="1"/>
    <col min="3565" max="3565" width="12.6328125" style="3" customWidth="1"/>
    <col min="3566" max="3566" width="1.6328125" style="3" customWidth="1"/>
    <col min="3567" max="3567" width="11.7265625" style="3" customWidth="1"/>
    <col min="3568" max="3568" width="13" style="3" customWidth="1"/>
    <col min="3569" max="3572" width="11.7265625" style="3" customWidth="1"/>
    <col min="3573" max="3573" width="10.453125" style="3" customWidth="1"/>
    <col min="3574" max="3574" width="0.90625" style="3" customWidth="1"/>
    <col min="3575" max="3575" width="5.6328125" style="3" customWidth="1"/>
    <col min="3576" max="3576" width="9" style="3" customWidth="1"/>
    <col min="3577" max="3577" width="5.6328125" style="3" customWidth="1"/>
    <col min="3578" max="3578" width="9" style="3" customWidth="1"/>
    <col min="3579" max="3579" width="5.6328125" style="3" customWidth="1"/>
    <col min="3580" max="3580" width="9" style="3" customWidth="1"/>
    <col min="3581" max="3581" width="5.6328125" style="3" customWidth="1"/>
    <col min="3582" max="3582" width="9" style="3" customWidth="1"/>
    <col min="3583" max="3583" width="5.6328125" style="3" customWidth="1"/>
    <col min="3584" max="3584" width="9" style="3" customWidth="1"/>
    <col min="3585" max="3585" width="8.90625" style="3" customWidth="1"/>
    <col min="3586" max="3586" width="0.90625" style="3" customWidth="1"/>
    <col min="3587" max="3587" width="4.453125" style="3" customWidth="1"/>
    <col min="3588" max="3588" width="8.90625" style="3" customWidth="1"/>
    <col min="3589" max="3589" width="11.08984375" style="3" customWidth="1"/>
    <col min="3590" max="3590" width="0.90625" style="3" customWidth="1"/>
    <col min="3591" max="3591" width="4.6328125" style="3" customWidth="1"/>
    <col min="3592" max="3592" width="22.6328125" style="3" customWidth="1"/>
    <col min="3593" max="3595" width="8.90625" style="3" customWidth="1"/>
    <col min="3596" max="3812" width="9" style="3"/>
    <col min="3813" max="3813" width="5.7265625" style="3" customWidth="1"/>
    <col min="3814" max="3814" width="29.6328125" style="3" customWidth="1"/>
    <col min="3815" max="3815" width="32.26953125" style="3" customWidth="1"/>
    <col min="3816" max="3816" width="10.26953125" style="3" customWidth="1"/>
    <col min="3817" max="3817" width="5.7265625" style="3" customWidth="1"/>
    <col min="3818" max="3818" width="13.6328125" style="3" customWidth="1"/>
    <col min="3819" max="3819" width="14.6328125" style="3" customWidth="1"/>
    <col min="3820" max="3820" width="5.08984375" style="3" customWidth="1"/>
    <col min="3821" max="3821" width="12.6328125" style="3" customWidth="1"/>
    <col min="3822" max="3822" width="1.6328125" style="3" customWidth="1"/>
    <col min="3823" max="3823" width="11.7265625" style="3" customWidth="1"/>
    <col min="3824" max="3824" width="13" style="3" customWidth="1"/>
    <col min="3825" max="3828" width="11.7265625" style="3" customWidth="1"/>
    <col min="3829" max="3829" width="10.453125" style="3" customWidth="1"/>
    <col min="3830" max="3830" width="0.90625" style="3" customWidth="1"/>
    <col min="3831" max="3831" width="5.6328125" style="3" customWidth="1"/>
    <col min="3832" max="3832" width="9" style="3" customWidth="1"/>
    <col min="3833" max="3833" width="5.6328125" style="3" customWidth="1"/>
    <col min="3834" max="3834" width="9" style="3" customWidth="1"/>
    <col min="3835" max="3835" width="5.6328125" style="3" customWidth="1"/>
    <col min="3836" max="3836" width="9" style="3" customWidth="1"/>
    <col min="3837" max="3837" width="5.6328125" style="3" customWidth="1"/>
    <col min="3838" max="3838" width="9" style="3" customWidth="1"/>
    <col min="3839" max="3839" width="5.6328125" style="3" customWidth="1"/>
    <col min="3840" max="3840" width="9" style="3" customWidth="1"/>
    <col min="3841" max="3841" width="8.90625" style="3" customWidth="1"/>
    <col min="3842" max="3842" width="0.90625" style="3" customWidth="1"/>
    <col min="3843" max="3843" width="4.453125" style="3" customWidth="1"/>
    <col min="3844" max="3844" width="8.90625" style="3" customWidth="1"/>
    <col min="3845" max="3845" width="11.08984375" style="3" customWidth="1"/>
    <col min="3846" max="3846" width="0.90625" style="3" customWidth="1"/>
    <col min="3847" max="3847" width="4.6328125" style="3" customWidth="1"/>
    <col min="3848" max="3848" width="22.6328125" style="3" customWidth="1"/>
    <col min="3849" max="3851" width="8.90625" style="3" customWidth="1"/>
    <col min="3852" max="4068" width="9" style="3"/>
    <col min="4069" max="4069" width="5.7265625" style="3" customWidth="1"/>
    <col min="4070" max="4070" width="29.6328125" style="3" customWidth="1"/>
    <col min="4071" max="4071" width="32.26953125" style="3" customWidth="1"/>
    <col min="4072" max="4072" width="10.26953125" style="3" customWidth="1"/>
    <col min="4073" max="4073" width="5.7265625" style="3" customWidth="1"/>
    <col min="4074" max="4074" width="13.6328125" style="3" customWidth="1"/>
    <col min="4075" max="4075" width="14.6328125" style="3" customWidth="1"/>
    <col min="4076" max="4076" width="5.08984375" style="3" customWidth="1"/>
    <col min="4077" max="4077" width="12.6328125" style="3" customWidth="1"/>
    <col min="4078" max="4078" width="1.6328125" style="3" customWidth="1"/>
    <col min="4079" max="4079" width="11.7265625" style="3" customWidth="1"/>
    <col min="4080" max="4080" width="13" style="3" customWidth="1"/>
    <col min="4081" max="4084" width="11.7265625" style="3" customWidth="1"/>
    <col min="4085" max="4085" width="10.453125" style="3" customWidth="1"/>
    <col min="4086" max="4086" width="0.90625" style="3" customWidth="1"/>
    <col min="4087" max="4087" width="5.6328125" style="3" customWidth="1"/>
    <col min="4088" max="4088" width="9" style="3" customWidth="1"/>
    <col min="4089" max="4089" width="5.6328125" style="3" customWidth="1"/>
    <col min="4090" max="4090" width="9" style="3" customWidth="1"/>
    <col min="4091" max="4091" width="5.6328125" style="3" customWidth="1"/>
    <col min="4092" max="4092" width="9" style="3" customWidth="1"/>
    <col min="4093" max="4093" width="5.6328125" style="3" customWidth="1"/>
    <col min="4094" max="4094" width="9" style="3" customWidth="1"/>
    <col min="4095" max="4095" width="5.6328125" style="3" customWidth="1"/>
    <col min="4096" max="4096" width="9" style="3" customWidth="1"/>
    <col min="4097" max="4097" width="8.90625" style="3" customWidth="1"/>
    <col min="4098" max="4098" width="0.90625" style="3" customWidth="1"/>
    <col min="4099" max="4099" width="4.453125" style="3" customWidth="1"/>
    <col min="4100" max="4100" width="8.90625" style="3" customWidth="1"/>
    <col min="4101" max="4101" width="11.08984375" style="3" customWidth="1"/>
    <col min="4102" max="4102" width="0.90625" style="3" customWidth="1"/>
    <col min="4103" max="4103" width="4.6328125" style="3" customWidth="1"/>
    <col min="4104" max="4104" width="22.6328125" style="3" customWidth="1"/>
    <col min="4105" max="4107" width="8.90625" style="3" customWidth="1"/>
    <col min="4108" max="4324" width="9" style="3"/>
    <col min="4325" max="4325" width="5.7265625" style="3" customWidth="1"/>
    <col min="4326" max="4326" width="29.6328125" style="3" customWidth="1"/>
    <col min="4327" max="4327" width="32.26953125" style="3" customWidth="1"/>
    <col min="4328" max="4328" width="10.26953125" style="3" customWidth="1"/>
    <col min="4329" max="4329" width="5.7265625" style="3" customWidth="1"/>
    <col min="4330" max="4330" width="13.6328125" style="3" customWidth="1"/>
    <col min="4331" max="4331" width="14.6328125" style="3" customWidth="1"/>
    <col min="4332" max="4332" width="5.08984375" style="3" customWidth="1"/>
    <col min="4333" max="4333" width="12.6328125" style="3" customWidth="1"/>
    <col min="4334" max="4334" width="1.6328125" style="3" customWidth="1"/>
    <col min="4335" max="4335" width="11.7265625" style="3" customWidth="1"/>
    <col min="4336" max="4336" width="13" style="3" customWidth="1"/>
    <col min="4337" max="4340" width="11.7265625" style="3" customWidth="1"/>
    <col min="4341" max="4341" width="10.453125" style="3" customWidth="1"/>
    <col min="4342" max="4342" width="0.90625" style="3" customWidth="1"/>
    <col min="4343" max="4343" width="5.6328125" style="3" customWidth="1"/>
    <col min="4344" max="4344" width="9" style="3" customWidth="1"/>
    <col min="4345" max="4345" width="5.6328125" style="3" customWidth="1"/>
    <col min="4346" max="4346" width="9" style="3" customWidth="1"/>
    <col min="4347" max="4347" width="5.6328125" style="3" customWidth="1"/>
    <col min="4348" max="4348" width="9" style="3" customWidth="1"/>
    <col min="4349" max="4349" width="5.6328125" style="3" customWidth="1"/>
    <col min="4350" max="4350" width="9" style="3" customWidth="1"/>
    <col min="4351" max="4351" width="5.6328125" style="3" customWidth="1"/>
    <col min="4352" max="4352" width="9" style="3" customWidth="1"/>
    <col min="4353" max="4353" width="8.90625" style="3" customWidth="1"/>
    <col min="4354" max="4354" width="0.90625" style="3" customWidth="1"/>
    <col min="4355" max="4355" width="4.453125" style="3" customWidth="1"/>
    <col min="4356" max="4356" width="8.90625" style="3" customWidth="1"/>
    <col min="4357" max="4357" width="11.08984375" style="3" customWidth="1"/>
    <col min="4358" max="4358" width="0.90625" style="3" customWidth="1"/>
    <col min="4359" max="4359" width="4.6328125" style="3" customWidth="1"/>
    <col min="4360" max="4360" width="22.6328125" style="3" customWidth="1"/>
    <col min="4361" max="4363" width="8.90625" style="3" customWidth="1"/>
    <col min="4364" max="4580" width="9" style="3"/>
    <col min="4581" max="4581" width="5.7265625" style="3" customWidth="1"/>
    <col min="4582" max="4582" width="29.6328125" style="3" customWidth="1"/>
    <col min="4583" max="4583" width="32.26953125" style="3" customWidth="1"/>
    <col min="4584" max="4584" width="10.26953125" style="3" customWidth="1"/>
    <col min="4585" max="4585" width="5.7265625" style="3" customWidth="1"/>
    <col min="4586" max="4586" width="13.6328125" style="3" customWidth="1"/>
    <col min="4587" max="4587" width="14.6328125" style="3" customWidth="1"/>
    <col min="4588" max="4588" width="5.08984375" style="3" customWidth="1"/>
    <col min="4589" max="4589" width="12.6328125" style="3" customWidth="1"/>
    <col min="4590" max="4590" width="1.6328125" style="3" customWidth="1"/>
    <col min="4591" max="4591" width="11.7265625" style="3" customWidth="1"/>
    <col min="4592" max="4592" width="13" style="3" customWidth="1"/>
    <col min="4593" max="4596" width="11.7265625" style="3" customWidth="1"/>
    <col min="4597" max="4597" width="10.453125" style="3" customWidth="1"/>
    <col min="4598" max="4598" width="0.90625" style="3" customWidth="1"/>
    <col min="4599" max="4599" width="5.6328125" style="3" customWidth="1"/>
    <col min="4600" max="4600" width="9" style="3" customWidth="1"/>
    <col min="4601" max="4601" width="5.6328125" style="3" customWidth="1"/>
    <col min="4602" max="4602" width="9" style="3" customWidth="1"/>
    <col min="4603" max="4603" width="5.6328125" style="3" customWidth="1"/>
    <col min="4604" max="4604" width="9" style="3" customWidth="1"/>
    <col min="4605" max="4605" width="5.6328125" style="3" customWidth="1"/>
    <col min="4606" max="4606" width="9" style="3" customWidth="1"/>
    <col min="4607" max="4607" width="5.6328125" style="3" customWidth="1"/>
    <col min="4608" max="4608" width="9" style="3" customWidth="1"/>
    <col min="4609" max="4609" width="8.90625" style="3" customWidth="1"/>
    <col min="4610" max="4610" width="0.90625" style="3" customWidth="1"/>
    <col min="4611" max="4611" width="4.453125" style="3" customWidth="1"/>
    <col min="4612" max="4612" width="8.90625" style="3" customWidth="1"/>
    <col min="4613" max="4613" width="11.08984375" style="3" customWidth="1"/>
    <col min="4614" max="4614" width="0.90625" style="3" customWidth="1"/>
    <col min="4615" max="4615" width="4.6328125" style="3" customWidth="1"/>
    <col min="4616" max="4616" width="22.6328125" style="3" customWidth="1"/>
    <col min="4617" max="4619" width="8.90625" style="3" customWidth="1"/>
    <col min="4620" max="4836" width="9" style="3"/>
    <col min="4837" max="4837" width="5.7265625" style="3" customWidth="1"/>
    <col min="4838" max="4838" width="29.6328125" style="3" customWidth="1"/>
    <col min="4839" max="4839" width="32.26953125" style="3" customWidth="1"/>
    <col min="4840" max="4840" width="10.26953125" style="3" customWidth="1"/>
    <col min="4841" max="4841" width="5.7265625" style="3" customWidth="1"/>
    <col min="4842" max="4842" width="13.6328125" style="3" customWidth="1"/>
    <col min="4843" max="4843" width="14.6328125" style="3" customWidth="1"/>
    <col min="4844" max="4844" width="5.08984375" style="3" customWidth="1"/>
    <col min="4845" max="4845" width="12.6328125" style="3" customWidth="1"/>
    <col min="4846" max="4846" width="1.6328125" style="3" customWidth="1"/>
    <col min="4847" max="4847" width="11.7265625" style="3" customWidth="1"/>
    <col min="4848" max="4848" width="13" style="3" customWidth="1"/>
    <col min="4849" max="4852" width="11.7265625" style="3" customWidth="1"/>
    <col min="4853" max="4853" width="10.453125" style="3" customWidth="1"/>
    <col min="4854" max="4854" width="0.90625" style="3" customWidth="1"/>
    <col min="4855" max="4855" width="5.6328125" style="3" customWidth="1"/>
    <col min="4856" max="4856" width="9" style="3" customWidth="1"/>
    <col min="4857" max="4857" width="5.6328125" style="3" customWidth="1"/>
    <col min="4858" max="4858" width="9" style="3" customWidth="1"/>
    <col min="4859" max="4859" width="5.6328125" style="3" customWidth="1"/>
    <col min="4860" max="4860" width="9" style="3" customWidth="1"/>
    <col min="4861" max="4861" width="5.6328125" style="3" customWidth="1"/>
    <col min="4862" max="4862" width="9" style="3" customWidth="1"/>
    <col min="4863" max="4863" width="5.6328125" style="3" customWidth="1"/>
    <col min="4864" max="4864" width="9" style="3" customWidth="1"/>
    <col min="4865" max="4865" width="8.90625" style="3" customWidth="1"/>
    <col min="4866" max="4866" width="0.90625" style="3" customWidth="1"/>
    <col min="4867" max="4867" width="4.453125" style="3" customWidth="1"/>
    <col min="4868" max="4868" width="8.90625" style="3" customWidth="1"/>
    <col min="4869" max="4869" width="11.08984375" style="3" customWidth="1"/>
    <col min="4870" max="4870" width="0.90625" style="3" customWidth="1"/>
    <col min="4871" max="4871" width="4.6328125" style="3" customWidth="1"/>
    <col min="4872" max="4872" width="22.6328125" style="3" customWidth="1"/>
    <col min="4873" max="4875" width="8.90625" style="3" customWidth="1"/>
    <col min="4876" max="5092" width="9" style="3"/>
    <col min="5093" max="5093" width="5.7265625" style="3" customWidth="1"/>
    <col min="5094" max="5094" width="29.6328125" style="3" customWidth="1"/>
    <col min="5095" max="5095" width="32.26953125" style="3" customWidth="1"/>
    <col min="5096" max="5096" width="10.26953125" style="3" customWidth="1"/>
    <col min="5097" max="5097" width="5.7265625" style="3" customWidth="1"/>
    <col min="5098" max="5098" width="13.6328125" style="3" customWidth="1"/>
    <col min="5099" max="5099" width="14.6328125" style="3" customWidth="1"/>
    <col min="5100" max="5100" width="5.08984375" style="3" customWidth="1"/>
    <col min="5101" max="5101" width="12.6328125" style="3" customWidth="1"/>
    <col min="5102" max="5102" width="1.6328125" style="3" customWidth="1"/>
    <col min="5103" max="5103" width="11.7265625" style="3" customWidth="1"/>
    <col min="5104" max="5104" width="13" style="3" customWidth="1"/>
    <col min="5105" max="5108" width="11.7265625" style="3" customWidth="1"/>
    <col min="5109" max="5109" width="10.453125" style="3" customWidth="1"/>
    <col min="5110" max="5110" width="0.90625" style="3" customWidth="1"/>
    <col min="5111" max="5111" width="5.6328125" style="3" customWidth="1"/>
    <col min="5112" max="5112" width="9" style="3" customWidth="1"/>
    <col min="5113" max="5113" width="5.6328125" style="3" customWidth="1"/>
    <col min="5114" max="5114" width="9" style="3" customWidth="1"/>
    <col min="5115" max="5115" width="5.6328125" style="3" customWidth="1"/>
    <col min="5116" max="5116" width="9" style="3" customWidth="1"/>
    <col min="5117" max="5117" width="5.6328125" style="3" customWidth="1"/>
    <col min="5118" max="5118" width="9" style="3" customWidth="1"/>
    <col min="5119" max="5119" width="5.6328125" style="3" customWidth="1"/>
    <col min="5120" max="5120" width="9" style="3" customWidth="1"/>
    <col min="5121" max="5121" width="8.90625" style="3" customWidth="1"/>
    <col min="5122" max="5122" width="0.90625" style="3" customWidth="1"/>
    <col min="5123" max="5123" width="4.453125" style="3" customWidth="1"/>
    <col min="5124" max="5124" width="8.90625" style="3" customWidth="1"/>
    <col min="5125" max="5125" width="11.08984375" style="3" customWidth="1"/>
    <col min="5126" max="5126" width="0.90625" style="3" customWidth="1"/>
    <col min="5127" max="5127" width="4.6328125" style="3" customWidth="1"/>
    <col min="5128" max="5128" width="22.6328125" style="3" customWidth="1"/>
    <col min="5129" max="5131" width="8.90625" style="3" customWidth="1"/>
    <col min="5132" max="5348" width="9" style="3"/>
    <col min="5349" max="5349" width="5.7265625" style="3" customWidth="1"/>
    <col min="5350" max="5350" width="29.6328125" style="3" customWidth="1"/>
    <col min="5351" max="5351" width="32.26953125" style="3" customWidth="1"/>
    <col min="5352" max="5352" width="10.26953125" style="3" customWidth="1"/>
    <col min="5353" max="5353" width="5.7265625" style="3" customWidth="1"/>
    <col min="5354" max="5354" width="13.6328125" style="3" customWidth="1"/>
    <col min="5355" max="5355" width="14.6328125" style="3" customWidth="1"/>
    <col min="5356" max="5356" width="5.08984375" style="3" customWidth="1"/>
    <col min="5357" max="5357" width="12.6328125" style="3" customWidth="1"/>
    <col min="5358" max="5358" width="1.6328125" style="3" customWidth="1"/>
    <col min="5359" max="5359" width="11.7265625" style="3" customWidth="1"/>
    <col min="5360" max="5360" width="13" style="3" customWidth="1"/>
    <col min="5361" max="5364" width="11.7265625" style="3" customWidth="1"/>
    <col min="5365" max="5365" width="10.453125" style="3" customWidth="1"/>
    <col min="5366" max="5366" width="0.90625" style="3" customWidth="1"/>
    <col min="5367" max="5367" width="5.6328125" style="3" customWidth="1"/>
    <col min="5368" max="5368" width="9" style="3" customWidth="1"/>
    <col min="5369" max="5369" width="5.6328125" style="3" customWidth="1"/>
    <col min="5370" max="5370" width="9" style="3" customWidth="1"/>
    <col min="5371" max="5371" width="5.6328125" style="3" customWidth="1"/>
    <col min="5372" max="5372" width="9" style="3" customWidth="1"/>
    <col min="5373" max="5373" width="5.6328125" style="3" customWidth="1"/>
    <col min="5374" max="5374" width="9" style="3" customWidth="1"/>
    <col min="5375" max="5375" width="5.6328125" style="3" customWidth="1"/>
    <col min="5376" max="5376" width="9" style="3" customWidth="1"/>
    <col min="5377" max="5377" width="8.90625" style="3" customWidth="1"/>
    <col min="5378" max="5378" width="0.90625" style="3" customWidth="1"/>
    <col min="5379" max="5379" width="4.453125" style="3" customWidth="1"/>
    <col min="5380" max="5380" width="8.90625" style="3" customWidth="1"/>
    <col min="5381" max="5381" width="11.08984375" style="3" customWidth="1"/>
    <col min="5382" max="5382" width="0.90625" style="3" customWidth="1"/>
    <col min="5383" max="5383" width="4.6328125" style="3" customWidth="1"/>
    <col min="5384" max="5384" width="22.6328125" style="3" customWidth="1"/>
    <col min="5385" max="5387" width="8.90625" style="3" customWidth="1"/>
    <col min="5388" max="5604" width="9" style="3"/>
    <col min="5605" max="5605" width="5.7265625" style="3" customWidth="1"/>
    <col min="5606" max="5606" width="29.6328125" style="3" customWidth="1"/>
    <col min="5607" max="5607" width="32.26953125" style="3" customWidth="1"/>
    <col min="5608" max="5608" width="10.26953125" style="3" customWidth="1"/>
    <col min="5609" max="5609" width="5.7265625" style="3" customWidth="1"/>
    <col min="5610" max="5610" width="13.6328125" style="3" customWidth="1"/>
    <col min="5611" max="5611" width="14.6328125" style="3" customWidth="1"/>
    <col min="5612" max="5612" width="5.08984375" style="3" customWidth="1"/>
    <col min="5613" max="5613" width="12.6328125" style="3" customWidth="1"/>
    <col min="5614" max="5614" width="1.6328125" style="3" customWidth="1"/>
    <col min="5615" max="5615" width="11.7265625" style="3" customWidth="1"/>
    <col min="5616" max="5616" width="13" style="3" customWidth="1"/>
    <col min="5617" max="5620" width="11.7265625" style="3" customWidth="1"/>
    <col min="5621" max="5621" width="10.453125" style="3" customWidth="1"/>
    <col min="5622" max="5622" width="0.90625" style="3" customWidth="1"/>
    <col min="5623" max="5623" width="5.6328125" style="3" customWidth="1"/>
    <col min="5624" max="5624" width="9" style="3" customWidth="1"/>
    <col min="5625" max="5625" width="5.6328125" style="3" customWidth="1"/>
    <col min="5626" max="5626" width="9" style="3" customWidth="1"/>
    <col min="5627" max="5627" width="5.6328125" style="3" customWidth="1"/>
    <col min="5628" max="5628" width="9" style="3" customWidth="1"/>
    <col min="5629" max="5629" width="5.6328125" style="3" customWidth="1"/>
    <col min="5630" max="5630" width="9" style="3" customWidth="1"/>
    <col min="5631" max="5631" width="5.6328125" style="3" customWidth="1"/>
    <col min="5632" max="5632" width="9" style="3" customWidth="1"/>
    <col min="5633" max="5633" width="8.90625" style="3" customWidth="1"/>
    <col min="5634" max="5634" width="0.90625" style="3" customWidth="1"/>
    <col min="5635" max="5635" width="4.453125" style="3" customWidth="1"/>
    <col min="5636" max="5636" width="8.90625" style="3" customWidth="1"/>
    <col min="5637" max="5637" width="11.08984375" style="3" customWidth="1"/>
    <col min="5638" max="5638" width="0.90625" style="3" customWidth="1"/>
    <col min="5639" max="5639" width="4.6328125" style="3" customWidth="1"/>
    <col min="5640" max="5640" width="22.6328125" style="3" customWidth="1"/>
    <col min="5641" max="5643" width="8.90625" style="3" customWidth="1"/>
    <col min="5644" max="5860" width="9" style="3"/>
    <col min="5861" max="5861" width="5.7265625" style="3" customWidth="1"/>
    <col min="5862" max="5862" width="29.6328125" style="3" customWidth="1"/>
    <col min="5863" max="5863" width="32.26953125" style="3" customWidth="1"/>
    <col min="5864" max="5864" width="10.26953125" style="3" customWidth="1"/>
    <col min="5865" max="5865" width="5.7265625" style="3" customWidth="1"/>
    <col min="5866" max="5866" width="13.6328125" style="3" customWidth="1"/>
    <col min="5867" max="5867" width="14.6328125" style="3" customWidth="1"/>
    <col min="5868" max="5868" width="5.08984375" style="3" customWidth="1"/>
    <col min="5869" max="5869" width="12.6328125" style="3" customWidth="1"/>
    <col min="5870" max="5870" width="1.6328125" style="3" customWidth="1"/>
    <col min="5871" max="5871" width="11.7265625" style="3" customWidth="1"/>
    <col min="5872" max="5872" width="13" style="3" customWidth="1"/>
    <col min="5873" max="5876" width="11.7265625" style="3" customWidth="1"/>
    <col min="5877" max="5877" width="10.453125" style="3" customWidth="1"/>
    <col min="5878" max="5878" width="0.90625" style="3" customWidth="1"/>
    <col min="5879" max="5879" width="5.6328125" style="3" customWidth="1"/>
    <col min="5880" max="5880" width="9" style="3" customWidth="1"/>
    <col min="5881" max="5881" width="5.6328125" style="3" customWidth="1"/>
    <col min="5882" max="5882" width="9" style="3" customWidth="1"/>
    <col min="5883" max="5883" width="5.6328125" style="3" customWidth="1"/>
    <col min="5884" max="5884" width="9" style="3" customWidth="1"/>
    <col min="5885" max="5885" width="5.6328125" style="3" customWidth="1"/>
    <col min="5886" max="5886" width="9" style="3" customWidth="1"/>
    <col min="5887" max="5887" width="5.6328125" style="3" customWidth="1"/>
    <col min="5888" max="5888" width="9" style="3" customWidth="1"/>
    <col min="5889" max="5889" width="8.90625" style="3" customWidth="1"/>
    <col min="5890" max="5890" width="0.90625" style="3" customWidth="1"/>
    <col min="5891" max="5891" width="4.453125" style="3" customWidth="1"/>
    <col min="5892" max="5892" width="8.90625" style="3" customWidth="1"/>
    <col min="5893" max="5893" width="11.08984375" style="3" customWidth="1"/>
    <col min="5894" max="5894" width="0.90625" style="3" customWidth="1"/>
    <col min="5895" max="5895" width="4.6328125" style="3" customWidth="1"/>
    <col min="5896" max="5896" width="22.6328125" style="3" customWidth="1"/>
    <col min="5897" max="5899" width="8.90625" style="3" customWidth="1"/>
    <col min="5900" max="6116" width="9" style="3"/>
    <col min="6117" max="6117" width="5.7265625" style="3" customWidth="1"/>
    <col min="6118" max="6118" width="29.6328125" style="3" customWidth="1"/>
    <col min="6119" max="6119" width="32.26953125" style="3" customWidth="1"/>
    <col min="6120" max="6120" width="10.26953125" style="3" customWidth="1"/>
    <col min="6121" max="6121" width="5.7265625" style="3" customWidth="1"/>
    <col min="6122" max="6122" width="13.6328125" style="3" customWidth="1"/>
    <col min="6123" max="6123" width="14.6328125" style="3" customWidth="1"/>
    <col min="6124" max="6124" width="5.08984375" style="3" customWidth="1"/>
    <col min="6125" max="6125" width="12.6328125" style="3" customWidth="1"/>
    <col min="6126" max="6126" width="1.6328125" style="3" customWidth="1"/>
    <col min="6127" max="6127" width="11.7265625" style="3" customWidth="1"/>
    <col min="6128" max="6128" width="13" style="3" customWidth="1"/>
    <col min="6129" max="6132" width="11.7265625" style="3" customWidth="1"/>
    <col min="6133" max="6133" width="10.453125" style="3" customWidth="1"/>
    <col min="6134" max="6134" width="0.90625" style="3" customWidth="1"/>
    <col min="6135" max="6135" width="5.6328125" style="3" customWidth="1"/>
    <col min="6136" max="6136" width="9" style="3" customWidth="1"/>
    <col min="6137" max="6137" width="5.6328125" style="3" customWidth="1"/>
    <col min="6138" max="6138" width="9" style="3" customWidth="1"/>
    <col min="6139" max="6139" width="5.6328125" style="3" customWidth="1"/>
    <col min="6140" max="6140" width="9" style="3" customWidth="1"/>
    <col min="6141" max="6141" width="5.6328125" style="3" customWidth="1"/>
    <col min="6142" max="6142" width="9" style="3" customWidth="1"/>
    <col min="6143" max="6143" width="5.6328125" style="3" customWidth="1"/>
    <col min="6144" max="6144" width="9" style="3" customWidth="1"/>
    <col min="6145" max="6145" width="8.90625" style="3" customWidth="1"/>
    <col min="6146" max="6146" width="0.90625" style="3" customWidth="1"/>
    <col min="6147" max="6147" width="4.453125" style="3" customWidth="1"/>
    <col min="6148" max="6148" width="8.90625" style="3" customWidth="1"/>
    <col min="6149" max="6149" width="11.08984375" style="3" customWidth="1"/>
    <col min="6150" max="6150" width="0.90625" style="3" customWidth="1"/>
    <col min="6151" max="6151" width="4.6328125" style="3" customWidth="1"/>
    <col min="6152" max="6152" width="22.6328125" style="3" customWidth="1"/>
    <col min="6153" max="6155" width="8.90625" style="3" customWidth="1"/>
    <col min="6156" max="6372" width="9" style="3"/>
    <col min="6373" max="6373" width="5.7265625" style="3" customWidth="1"/>
    <col min="6374" max="6374" width="29.6328125" style="3" customWidth="1"/>
    <col min="6375" max="6375" width="32.26953125" style="3" customWidth="1"/>
    <col min="6376" max="6376" width="10.26953125" style="3" customWidth="1"/>
    <col min="6377" max="6377" width="5.7265625" style="3" customWidth="1"/>
    <col min="6378" max="6378" width="13.6328125" style="3" customWidth="1"/>
    <col min="6379" max="6379" width="14.6328125" style="3" customWidth="1"/>
    <col min="6380" max="6380" width="5.08984375" style="3" customWidth="1"/>
    <col min="6381" max="6381" width="12.6328125" style="3" customWidth="1"/>
    <col min="6382" max="6382" width="1.6328125" style="3" customWidth="1"/>
    <col min="6383" max="6383" width="11.7265625" style="3" customWidth="1"/>
    <col min="6384" max="6384" width="13" style="3" customWidth="1"/>
    <col min="6385" max="6388" width="11.7265625" style="3" customWidth="1"/>
    <col min="6389" max="6389" width="10.453125" style="3" customWidth="1"/>
    <col min="6390" max="6390" width="0.90625" style="3" customWidth="1"/>
    <col min="6391" max="6391" width="5.6328125" style="3" customWidth="1"/>
    <col min="6392" max="6392" width="9" style="3" customWidth="1"/>
    <col min="6393" max="6393" width="5.6328125" style="3" customWidth="1"/>
    <col min="6394" max="6394" width="9" style="3" customWidth="1"/>
    <col min="6395" max="6395" width="5.6328125" style="3" customWidth="1"/>
    <col min="6396" max="6396" width="9" style="3" customWidth="1"/>
    <col min="6397" max="6397" width="5.6328125" style="3" customWidth="1"/>
    <col min="6398" max="6398" width="9" style="3" customWidth="1"/>
    <col min="6399" max="6399" width="5.6328125" style="3" customWidth="1"/>
    <col min="6400" max="6400" width="9" style="3" customWidth="1"/>
    <col min="6401" max="6401" width="8.90625" style="3" customWidth="1"/>
    <col min="6402" max="6402" width="0.90625" style="3" customWidth="1"/>
    <col min="6403" max="6403" width="4.453125" style="3" customWidth="1"/>
    <col min="6404" max="6404" width="8.90625" style="3" customWidth="1"/>
    <col min="6405" max="6405" width="11.08984375" style="3" customWidth="1"/>
    <col min="6406" max="6406" width="0.90625" style="3" customWidth="1"/>
    <col min="6407" max="6407" width="4.6328125" style="3" customWidth="1"/>
    <col min="6408" max="6408" width="22.6328125" style="3" customWidth="1"/>
    <col min="6409" max="6411" width="8.90625" style="3" customWidth="1"/>
    <col min="6412" max="6628" width="9" style="3"/>
    <col min="6629" max="6629" width="5.7265625" style="3" customWidth="1"/>
    <col min="6630" max="6630" width="29.6328125" style="3" customWidth="1"/>
    <col min="6631" max="6631" width="32.26953125" style="3" customWidth="1"/>
    <col min="6632" max="6632" width="10.26953125" style="3" customWidth="1"/>
    <col min="6633" max="6633" width="5.7265625" style="3" customWidth="1"/>
    <col min="6634" max="6634" width="13.6328125" style="3" customWidth="1"/>
    <col min="6635" max="6635" width="14.6328125" style="3" customWidth="1"/>
    <col min="6636" max="6636" width="5.08984375" style="3" customWidth="1"/>
    <col min="6637" max="6637" width="12.6328125" style="3" customWidth="1"/>
    <col min="6638" max="6638" width="1.6328125" style="3" customWidth="1"/>
    <col min="6639" max="6639" width="11.7265625" style="3" customWidth="1"/>
    <col min="6640" max="6640" width="13" style="3" customWidth="1"/>
    <col min="6641" max="6644" width="11.7265625" style="3" customWidth="1"/>
    <col min="6645" max="6645" width="10.453125" style="3" customWidth="1"/>
    <col min="6646" max="6646" width="0.90625" style="3" customWidth="1"/>
    <col min="6647" max="6647" width="5.6328125" style="3" customWidth="1"/>
    <col min="6648" max="6648" width="9" style="3" customWidth="1"/>
    <col min="6649" max="6649" width="5.6328125" style="3" customWidth="1"/>
    <col min="6650" max="6650" width="9" style="3" customWidth="1"/>
    <col min="6651" max="6651" width="5.6328125" style="3" customWidth="1"/>
    <col min="6652" max="6652" width="9" style="3" customWidth="1"/>
    <col min="6653" max="6653" width="5.6328125" style="3" customWidth="1"/>
    <col min="6654" max="6654" width="9" style="3" customWidth="1"/>
    <col min="6655" max="6655" width="5.6328125" style="3" customWidth="1"/>
    <col min="6656" max="6656" width="9" style="3" customWidth="1"/>
    <col min="6657" max="6657" width="8.90625" style="3" customWidth="1"/>
    <col min="6658" max="6658" width="0.90625" style="3" customWidth="1"/>
    <col min="6659" max="6659" width="4.453125" style="3" customWidth="1"/>
    <col min="6660" max="6660" width="8.90625" style="3" customWidth="1"/>
    <col min="6661" max="6661" width="11.08984375" style="3" customWidth="1"/>
    <col min="6662" max="6662" width="0.90625" style="3" customWidth="1"/>
    <col min="6663" max="6663" width="4.6328125" style="3" customWidth="1"/>
    <col min="6664" max="6664" width="22.6328125" style="3" customWidth="1"/>
    <col min="6665" max="6667" width="8.90625" style="3" customWidth="1"/>
    <col min="6668" max="6884" width="9" style="3"/>
    <col min="6885" max="6885" width="5.7265625" style="3" customWidth="1"/>
    <col min="6886" max="6886" width="29.6328125" style="3" customWidth="1"/>
    <col min="6887" max="6887" width="32.26953125" style="3" customWidth="1"/>
    <col min="6888" max="6888" width="10.26953125" style="3" customWidth="1"/>
    <col min="6889" max="6889" width="5.7265625" style="3" customWidth="1"/>
    <col min="6890" max="6890" width="13.6328125" style="3" customWidth="1"/>
    <col min="6891" max="6891" width="14.6328125" style="3" customWidth="1"/>
    <col min="6892" max="6892" width="5.08984375" style="3" customWidth="1"/>
    <col min="6893" max="6893" width="12.6328125" style="3" customWidth="1"/>
    <col min="6894" max="6894" width="1.6328125" style="3" customWidth="1"/>
    <col min="6895" max="6895" width="11.7265625" style="3" customWidth="1"/>
    <col min="6896" max="6896" width="13" style="3" customWidth="1"/>
    <col min="6897" max="6900" width="11.7265625" style="3" customWidth="1"/>
    <col min="6901" max="6901" width="10.453125" style="3" customWidth="1"/>
    <col min="6902" max="6902" width="0.90625" style="3" customWidth="1"/>
    <col min="6903" max="6903" width="5.6328125" style="3" customWidth="1"/>
    <col min="6904" max="6904" width="9" style="3" customWidth="1"/>
    <col min="6905" max="6905" width="5.6328125" style="3" customWidth="1"/>
    <col min="6906" max="6906" width="9" style="3" customWidth="1"/>
    <col min="6907" max="6907" width="5.6328125" style="3" customWidth="1"/>
    <col min="6908" max="6908" width="9" style="3" customWidth="1"/>
    <col min="6909" max="6909" width="5.6328125" style="3" customWidth="1"/>
    <col min="6910" max="6910" width="9" style="3" customWidth="1"/>
    <col min="6911" max="6911" width="5.6328125" style="3" customWidth="1"/>
    <col min="6912" max="6912" width="9" style="3" customWidth="1"/>
    <col min="6913" max="6913" width="8.90625" style="3" customWidth="1"/>
    <col min="6914" max="6914" width="0.90625" style="3" customWidth="1"/>
    <col min="6915" max="6915" width="4.453125" style="3" customWidth="1"/>
    <col min="6916" max="6916" width="8.90625" style="3" customWidth="1"/>
    <col min="6917" max="6917" width="11.08984375" style="3" customWidth="1"/>
    <col min="6918" max="6918" width="0.90625" style="3" customWidth="1"/>
    <col min="6919" max="6919" width="4.6328125" style="3" customWidth="1"/>
    <col min="6920" max="6920" width="22.6328125" style="3" customWidth="1"/>
    <col min="6921" max="6923" width="8.90625" style="3" customWidth="1"/>
    <col min="6924" max="7140" width="9" style="3"/>
    <col min="7141" max="7141" width="5.7265625" style="3" customWidth="1"/>
    <col min="7142" max="7142" width="29.6328125" style="3" customWidth="1"/>
    <col min="7143" max="7143" width="32.26953125" style="3" customWidth="1"/>
    <col min="7144" max="7144" width="10.26953125" style="3" customWidth="1"/>
    <col min="7145" max="7145" width="5.7265625" style="3" customWidth="1"/>
    <col min="7146" max="7146" width="13.6328125" style="3" customWidth="1"/>
    <col min="7147" max="7147" width="14.6328125" style="3" customWidth="1"/>
    <col min="7148" max="7148" width="5.08984375" style="3" customWidth="1"/>
    <col min="7149" max="7149" width="12.6328125" style="3" customWidth="1"/>
    <col min="7150" max="7150" width="1.6328125" style="3" customWidth="1"/>
    <col min="7151" max="7151" width="11.7265625" style="3" customWidth="1"/>
    <col min="7152" max="7152" width="13" style="3" customWidth="1"/>
    <col min="7153" max="7156" width="11.7265625" style="3" customWidth="1"/>
    <col min="7157" max="7157" width="10.453125" style="3" customWidth="1"/>
    <col min="7158" max="7158" width="0.90625" style="3" customWidth="1"/>
    <col min="7159" max="7159" width="5.6328125" style="3" customWidth="1"/>
    <col min="7160" max="7160" width="9" style="3" customWidth="1"/>
    <col min="7161" max="7161" width="5.6328125" style="3" customWidth="1"/>
    <col min="7162" max="7162" width="9" style="3" customWidth="1"/>
    <col min="7163" max="7163" width="5.6328125" style="3" customWidth="1"/>
    <col min="7164" max="7164" width="9" style="3" customWidth="1"/>
    <col min="7165" max="7165" width="5.6328125" style="3" customWidth="1"/>
    <col min="7166" max="7166" width="9" style="3" customWidth="1"/>
    <col min="7167" max="7167" width="5.6328125" style="3" customWidth="1"/>
    <col min="7168" max="7168" width="9" style="3" customWidth="1"/>
    <col min="7169" max="7169" width="8.90625" style="3" customWidth="1"/>
    <col min="7170" max="7170" width="0.90625" style="3" customWidth="1"/>
    <col min="7171" max="7171" width="4.453125" style="3" customWidth="1"/>
    <col min="7172" max="7172" width="8.90625" style="3" customWidth="1"/>
    <col min="7173" max="7173" width="11.08984375" style="3" customWidth="1"/>
    <col min="7174" max="7174" width="0.90625" style="3" customWidth="1"/>
    <col min="7175" max="7175" width="4.6328125" style="3" customWidth="1"/>
    <col min="7176" max="7176" width="22.6328125" style="3" customWidth="1"/>
    <col min="7177" max="7179" width="8.90625" style="3" customWidth="1"/>
    <col min="7180" max="7396" width="9" style="3"/>
    <col min="7397" max="7397" width="5.7265625" style="3" customWidth="1"/>
    <col min="7398" max="7398" width="29.6328125" style="3" customWidth="1"/>
    <col min="7399" max="7399" width="32.26953125" style="3" customWidth="1"/>
    <col min="7400" max="7400" width="10.26953125" style="3" customWidth="1"/>
    <col min="7401" max="7401" width="5.7265625" style="3" customWidth="1"/>
    <col min="7402" max="7402" width="13.6328125" style="3" customWidth="1"/>
    <col min="7403" max="7403" width="14.6328125" style="3" customWidth="1"/>
    <col min="7404" max="7404" width="5.08984375" style="3" customWidth="1"/>
    <col min="7405" max="7405" width="12.6328125" style="3" customWidth="1"/>
    <col min="7406" max="7406" width="1.6328125" style="3" customWidth="1"/>
    <col min="7407" max="7407" width="11.7265625" style="3" customWidth="1"/>
    <col min="7408" max="7408" width="13" style="3" customWidth="1"/>
    <col min="7409" max="7412" width="11.7265625" style="3" customWidth="1"/>
    <col min="7413" max="7413" width="10.453125" style="3" customWidth="1"/>
    <col min="7414" max="7414" width="0.90625" style="3" customWidth="1"/>
    <col min="7415" max="7415" width="5.6328125" style="3" customWidth="1"/>
    <col min="7416" max="7416" width="9" style="3" customWidth="1"/>
    <col min="7417" max="7417" width="5.6328125" style="3" customWidth="1"/>
    <col min="7418" max="7418" width="9" style="3" customWidth="1"/>
    <col min="7419" max="7419" width="5.6328125" style="3" customWidth="1"/>
    <col min="7420" max="7420" width="9" style="3" customWidth="1"/>
    <col min="7421" max="7421" width="5.6328125" style="3" customWidth="1"/>
    <col min="7422" max="7422" width="9" style="3" customWidth="1"/>
    <col min="7423" max="7423" width="5.6328125" style="3" customWidth="1"/>
    <col min="7424" max="7424" width="9" style="3" customWidth="1"/>
    <col min="7425" max="7425" width="8.90625" style="3" customWidth="1"/>
    <col min="7426" max="7426" width="0.90625" style="3" customWidth="1"/>
    <col min="7427" max="7427" width="4.453125" style="3" customWidth="1"/>
    <col min="7428" max="7428" width="8.90625" style="3" customWidth="1"/>
    <col min="7429" max="7429" width="11.08984375" style="3" customWidth="1"/>
    <col min="7430" max="7430" width="0.90625" style="3" customWidth="1"/>
    <col min="7431" max="7431" width="4.6328125" style="3" customWidth="1"/>
    <col min="7432" max="7432" width="22.6328125" style="3" customWidth="1"/>
    <col min="7433" max="7435" width="8.90625" style="3" customWidth="1"/>
    <col min="7436" max="7652" width="9" style="3"/>
    <col min="7653" max="7653" width="5.7265625" style="3" customWidth="1"/>
    <col min="7654" max="7654" width="29.6328125" style="3" customWidth="1"/>
    <col min="7655" max="7655" width="32.26953125" style="3" customWidth="1"/>
    <col min="7656" max="7656" width="10.26953125" style="3" customWidth="1"/>
    <col min="7657" max="7657" width="5.7265625" style="3" customWidth="1"/>
    <col min="7658" max="7658" width="13.6328125" style="3" customWidth="1"/>
    <col min="7659" max="7659" width="14.6328125" style="3" customWidth="1"/>
    <col min="7660" max="7660" width="5.08984375" style="3" customWidth="1"/>
    <col min="7661" max="7661" width="12.6328125" style="3" customWidth="1"/>
    <col min="7662" max="7662" width="1.6328125" style="3" customWidth="1"/>
    <col min="7663" max="7663" width="11.7265625" style="3" customWidth="1"/>
    <col min="7664" max="7664" width="13" style="3" customWidth="1"/>
    <col min="7665" max="7668" width="11.7265625" style="3" customWidth="1"/>
    <col min="7669" max="7669" width="10.453125" style="3" customWidth="1"/>
    <col min="7670" max="7670" width="0.90625" style="3" customWidth="1"/>
    <col min="7671" max="7671" width="5.6328125" style="3" customWidth="1"/>
    <col min="7672" max="7672" width="9" style="3" customWidth="1"/>
    <col min="7673" max="7673" width="5.6328125" style="3" customWidth="1"/>
    <col min="7674" max="7674" width="9" style="3" customWidth="1"/>
    <col min="7675" max="7675" width="5.6328125" style="3" customWidth="1"/>
    <col min="7676" max="7676" width="9" style="3" customWidth="1"/>
    <col min="7677" max="7677" width="5.6328125" style="3" customWidth="1"/>
    <col min="7678" max="7678" width="9" style="3" customWidth="1"/>
    <col min="7679" max="7679" width="5.6328125" style="3" customWidth="1"/>
    <col min="7680" max="7680" width="9" style="3" customWidth="1"/>
    <col min="7681" max="7681" width="8.90625" style="3" customWidth="1"/>
    <col min="7682" max="7682" width="0.90625" style="3" customWidth="1"/>
    <col min="7683" max="7683" width="4.453125" style="3" customWidth="1"/>
    <col min="7684" max="7684" width="8.90625" style="3" customWidth="1"/>
    <col min="7685" max="7685" width="11.08984375" style="3" customWidth="1"/>
    <col min="7686" max="7686" width="0.90625" style="3" customWidth="1"/>
    <col min="7687" max="7687" width="4.6328125" style="3" customWidth="1"/>
    <col min="7688" max="7688" width="22.6328125" style="3" customWidth="1"/>
    <col min="7689" max="7691" width="8.90625" style="3" customWidth="1"/>
    <col min="7692" max="7908" width="9" style="3"/>
    <col min="7909" max="7909" width="5.7265625" style="3" customWidth="1"/>
    <col min="7910" max="7910" width="29.6328125" style="3" customWidth="1"/>
    <col min="7911" max="7911" width="32.26953125" style="3" customWidth="1"/>
    <col min="7912" max="7912" width="10.26953125" style="3" customWidth="1"/>
    <col min="7913" max="7913" width="5.7265625" style="3" customWidth="1"/>
    <col min="7914" max="7914" width="13.6328125" style="3" customWidth="1"/>
    <col min="7915" max="7915" width="14.6328125" style="3" customWidth="1"/>
    <col min="7916" max="7916" width="5.08984375" style="3" customWidth="1"/>
    <col min="7917" max="7917" width="12.6328125" style="3" customWidth="1"/>
    <col min="7918" max="7918" width="1.6328125" style="3" customWidth="1"/>
    <col min="7919" max="7919" width="11.7265625" style="3" customWidth="1"/>
    <col min="7920" max="7920" width="13" style="3" customWidth="1"/>
    <col min="7921" max="7924" width="11.7265625" style="3" customWidth="1"/>
    <col min="7925" max="7925" width="10.453125" style="3" customWidth="1"/>
    <col min="7926" max="7926" width="0.90625" style="3" customWidth="1"/>
    <col min="7927" max="7927" width="5.6328125" style="3" customWidth="1"/>
    <col min="7928" max="7928" width="9" style="3" customWidth="1"/>
    <col min="7929" max="7929" width="5.6328125" style="3" customWidth="1"/>
    <col min="7930" max="7930" width="9" style="3" customWidth="1"/>
    <col min="7931" max="7931" width="5.6328125" style="3" customWidth="1"/>
    <col min="7932" max="7932" width="9" style="3" customWidth="1"/>
    <col min="7933" max="7933" width="5.6328125" style="3" customWidth="1"/>
    <col min="7934" max="7934" width="9" style="3" customWidth="1"/>
    <col min="7935" max="7935" width="5.6328125" style="3" customWidth="1"/>
    <col min="7936" max="7936" width="9" style="3" customWidth="1"/>
    <col min="7937" max="7937" width="8.90625" style="3" customWidth="1"/>
    <col min="7938" max="7938" width="0.90625" style="3" customWidth="1"/>
    <col min="7939" max="7939" width="4.453125" style="3" customWidth="1"/>
    <col min="7940" max="7940" width="8.90625" style="3" customWidth="1"/>
    <col min="7941" max="7941" width="11.08984375" style="3" customWidth="1"/>
    <col min="7942" max="7942" width="0.90625" style="3" customWidth="1"/>
    <col min="7943" max="7943" width="4.6328125" style="3" customWidth="1"/>
    <col min="7944" max="7944" width="22.6328125" style="3" customWidth="1"/>
    <col min="7945" max="7947" width="8.90625" style="3" customWidth="1"/>
    <col min="7948" max="8164" width="9" style="3"/>
    <col min="8165" max="8165" width="5.7265625" style="3" customWidth="1"/>
    <col min="8166" max="8166" width="29.6328125" style="3" customWidth="1"/>
    <col min="8167" max="8167" width="32.26953125" style="3" customWidth="1"/>
    <col min="8168" max="8168" width="10.26953125" style="3" customWidth="1"/>
    <col min="8169" max="8169" width="5.7265625" style="3" customWidth="1"/>
    <col min="8170" max="8170" width="13.6328125" style="3" customWidth="1"/>
    <col min="8171" max="8171" width="14.6328125" style="3" customWidth="1"/>
    <col min="8172" max="8172" width="5.08984375" style="3" customWidth="1"/>
    <col min="8173" max="8173" width="12.6328125" style="3" customWidth="1"/>
    <col min="8174" max="8174" width="1.6328125" style="3" customWidth="1"/>
    <col min="8175" max="8175" width="11.7265625" style="3" customWidth="1"/>
    <col min="8176" max="8176" width="13" style="3" customWidth="1"/>
    <col min="8177" max="8180" width="11.7265625" style="3" customWidth="1"/>
    <col min="8181" max="8181" width="10.453125" style="3" customWidth="1"/>
    <col min="8182" max="8182" width="0.90625" style="3" customWidth="1"/>
    <col min="8183" max="8183" width="5.6328125" style="3" customWidth="1"/>
    <col min="8184" max="8184" width="9" style="3" customWidth="1"/>
    <col min="8185" max="8185" width="5.6328125" style="3" customWidth="1"/>
    <col min="8186" max="8186" width="9" style="3" customWidth="1"/>
    <col min="8187" max="8187" width="5.6328125" style="3" customWidth="1"/>
    <col min="8188" max="8188" width="9" style="3" customWidth="1"/>
    <col min="8189" max="8189" width="5.6328125" style="3" customWidth="1"/>
    <col min="8190" max="8190" width="9" style="3" customWidth="1"/>
    <col min="8191" max="8191" width="5.6328125" style="3" customWidth="1"/>
    <col min="8192" max="8192" width="9" style="3" customWidth="1"/>
    <col min="8193" max="8193" width="8.90625" style="3" customWidth="1"/>
    <col min="8194" max="8194" width="0.90625" style="3" customWidth="1"/>
    <col min="8195" max="8195" width="4.453125" style="3" customWidth="1"/>
    <col min="8196" max="8196" width="8.90625" style="3" customWidth="1"/>
    <col min="8197" max="8197" width="11.08984375" style="3" customWidth="1"/>
    <col min="8198" max="8198" width="0.90625" style="3" customWidth="1"/>
    <col min="8199" max="8199" width="4.6328125" style="3" customWidth="1"/>
    <col min="8200" max="8200" width="22.6328125" style="3" customWidth="1"/>
    <col min="8201" max="8203" width="8.90625" style="3" customWidth="1"/>
    <col min="8204" max="8420" width="9" style="3"/>
    <col min="8421" max="8421" width="5.7265625" style="3" customWidth="1"/>
    <col min="8422" max="8422" width="29.6328125" style="3" customWidth="1"/>
    <col min="8423" max="8423" width="32.26953125" style="3" customWidth="1"/>
    <col min="8424" max="8424" width="10.26953125" style="3" customWidth="1"/>
    <col min="8425" max="8425" width="5.7265625" style="3" customWidth="1"/>
    <col min="8426" max="8426" width="13.6328125" style="3" customWidth="1"/>
    <col min="8427" max="8427" width="14.6328125" style="3" customWidth="1"/>
    <col min="8428" max="8428" width="5.08984375" style="3" customWidth="1"/>
    <col min="8429" max="8429" width="12.6328125" style="3" customWidth="1"/>
    <col min="8430" max="8430" width="1.6328125" style="3" customWidth="1"/>
    <col min="8431" max="8431" width="11.7265625" style="3" customWidth="1"/>
    <col min="8432" max="8432" width="13" style="3" customWidth="1"/>
    <col min="8433" max="8436" width="11.7265625" style="3" customWidth="1"/>
    <col min="8437" max="8437" width="10.453125" style="3" customWidth="1"/>
    <col min="8438" max="8438" width="0.90625" style="3" customWidth="1"/>
    <col min="8439" max="8439" width="5.6328125" style="3" customWidth="1"/>
    <col min="8440" max="8440" width="9" style="3" customWidth="1"/>
    <col min="8441" max="8441" width="5.6328125" style="3" customWidth="1"/>
    <col min="8442" max="8442" width="9" style="3" customWidth="1"/>
    <col min="8443" max="8443" width="5.6328125" style="3" customWidth="1"/>
    <col min="8444" max="8444" width="9" style="3" customWidth="1"/>
    <col min="8445" max="8445" width="5.6328125" style="3" customWidth="1"/>
    <col min="8446" max="8446" width="9" style="3" customWidth="1"/>
    <col min="8447" max="8447" width="5.6328125" style="3" customWidth="1"/>
    <col min="8448" max="8448" width="9" style="3" customWidth="1"/>
    <col min="8449" max="8449" width="8.90625" style="3" customWidth="1"/>
    <col min="8450" max="8450" width="0.90625" style="3" customWidth="1"/>
    <col min="8451" max="8451" width="4.453125" style="3" customWidth="1"/>
    <col min="8452" max="8452" width="8.90625" style="3" customWidth="1"/>
    <col min="8453" max="8453" width="11.08984375" style="3" customWidth="1"/>
    <col min="8454" max="8454" width="0.90625" style="3" customWidth="1"/>
    <col min="8455" max="8455" width="4.6328125" style="3" customWidth="1"/>
    <col min="8456" max="8456" width="22.6328125" style="3" customWidth="1"/>
    <col min="8457" max="8459" width="8.90625" style="3" customWidth="1"/>
    <col min="8460" max="8676" width="9" style="3"/>
    <col min="8677" max="8677" width="5.7265625" style="3" customWidth="1"/>
    <col min="8678" max="8678" width="29.6328125" style="3" customWidth="1"/>
    <col min="8679" max="8679" width="32.26953125" style="3" customWidth="1"/>
    <col min="8680" max="8680" width="10.26953125" style="3" customWidth="1"/>
    <col min="8681" max="8681" width="5.7265625" style="3" customWidth="1"/>
    <col min="8682" max="8682" width="13.6328125" style="3" customWidth="1"/>
    <col min="8683" max="8683" width="14.6328125" style="3" customWidth="1"/>
    <col min="8684" max="8684" width="5.08984375" style="3" customWidth="1"/>
    <col min="8685" max="8685" width="12.6328125" style="3" customWidth="1"/>
    <col min="8686" max="8686" width="1.6328125" style="3" customWidth="1"/>
    <col min="8687" max="8687" width="11.7265625" style="3" customWidth="1"/>
    <col min="8688" max="8688" width="13" style="3" customWidth="1"/>
    <col min="8689" max="8692" width="11.7265625" style="3" customWidth="1"/>
    <col min="8693" max="8693" width="10.453125" style="3" customWidth="1"/>
    <col min="8694" max="8694" width="0.90625" style="3" customWidth="1"/>
    <col min="8695" max="8695" width="5.6328125" style="3" customWidth="1"/>
    <col min="8696" max="8696" width="9" style="3" customWidth="1"/>
    <col min="8697" max="8697" width="5.6328125" style="3" customWidth="1"/>
    <col min="8698" max="8698" width="9" style="3" customWidth="1"/>
    <col min="8699" max="8699" width="5.6328125" style="3" customWidth="1"/>
    <col min="8700" max="8700" width="9" style="3" customWidth="1"/>
    <col min="8701" max="8701" width="5.6328125" style="3" customWidth="1"/>
    <col min="8702" max="8702" width="9" style="3" customWidth="1"/>
    <col min="8703" max="8703" width="5.6328125" style="3" customWidth="1"/>
    <col min="8704" max="8704" width="9" style="3" customWidth="1"/>
    <col min="8705" max="8705" width="8.90625" style="3" customWidth="1"/>
    <col min="8706" max="8706" width="0.90625" style="3" customWidth="1"/>
    <col min="8707" max="8707" width="4.453125" style="3" customWidth="1"/>
    <col min="8708" max="8708" width="8.90625" style="3" customWidth="1"/>
    <col min="8709" max="8709" width="11.08984375" style="3" customWidth="1"/>
    <col min="8710" max="8710" width="0.90625" style="3" customWidth="1"/>
    <col min="8711" max="8711" width="4.6328125" style="3" customWidth="1"/>
    <col min="8712" max="8712" width="22.6328125" style="3" customWidth="1"/>
    <col min="8713" max="8715" width="8.90625" style="3" customWidth="1"/>
    <col min="8716" max="8932" width="9" style="3"/>
    <col min="8933" max="8933" width="5.7265625" style="3" customWidth="1"/>
    <col min="8934" max="8934" width="29.6328125" style="3" customWidth="1"/>
    <col min="8935" max="8935" width="32.26953125" style="3" customWidth="1"/>
    <col min="8936" max="8936" width="10.26953125" style="3" customWidth="1"/>
    <col min="8937" max="8937" width="5.7265625" style="3" customWidth="1"/>
    <col min="8938" max="8938" width="13.6328125" style="3" customWidth="1"/>
    <col min="8939" max="8939" width="14.6328125" style="3" customWidth="1"/>
    <col min="8940" max="8940" width="5.08984375" style="3" customWidth="1"/>
    <col min="8941" max="8941" width="12.6328125" style="3" customWidth="1"/>
    <col min="8942" max="8942" width="1.6328125" style="3" customWidth="1"/>
    <col min="8943" max="8943" width="11.7265625" style="3" customWidth="1"/>
    <col min="8944" max="8944" width="13" style="3" customWidth="1"/>
    <col min="8945" max="8948" width="11.7265625" style="3" customWidth="1"/>
    <col min="8949" max="8949" width="10.453125" style="3" customWidth="1"/>
    <col min="8950" max="8950" width="0.90625" style="3" customWidth="1"/>
    <col min="8951" max="8951" width="5.6328125" style="3" customWidth="1"/>
    <col min="8952" max="8952" width="9" style="3" customWidth="1"/>
    <col min="8953" max="8953" width="5.6328125" style="3" customWidth="1"/>
    <col min="8954" max="8954" width="9" style="3" customWidth="1"/>
    <col min="8955" max="8955" width="5.6328125" style="3" customWidth="1"/>
    <col min="8956" max="8956" width="9" style="3" customWidth="1"/>
    <col min="8957" max="8957" width="5.6328125" style="3" customWidth="1"/>
    <col min="8958" max="8958" width="9" style="3" customWidth="1"/>
    <col min="8959" max="8959" width="5.6328125" style="3" customWidth="1"/>
    <col min="8960" max="8960" width="9" style="3" customWidth="1"/>
    <col min="8961" max="8961" width="8.90625" style="3" customWidth="1"/>
    <col min="8962" max="8962" width="0.90625" style="3" customWidth="1"/>
    <col min="8963" max="8963" width="4.453125" style="3" customWidth="1"/>
    <col min="8964" max="8964" width="8.90625" style="3" customWidth="1"/>
    <col min="8965" max="8965" width="11.08984375" style="3" customWidth="1"/>
    <col min="8966" max="8966" width="0.90625" style="3" customWidth="1"/>
    <col min="8967" max="8967" width="4.6328125" style="3" customWidth="1"/>
    <col min="8968" max="8968" width="22.6328125" style="3" customWidth="1"/>
    <col min="8969" max="8971" width="8.90625" style="3" customWidth="1"/>
    <col min="8972" max="9188" width="9" style="3"/>
    <col min="9189" max="9189" width="5.7265625" style="3" customWidth="1"/>
    <col min="9190" max="9190" width="29.6328125" style="3" customWidth="1"/>
    <col min="9191" max="9191" width="32.26953125" style="3" customWidth="1"/>
    <col min="9192" max="9192" width="10.26953125" style="3" customWidth="1"/>
    <col min="9193" max="9193" width="5.7265625" style="3" customWidth="1"/>
    <col min="9194" max="9194" width="13.6328125" style="3" customWidth="1"/>
    <col min="9195" max="9195" width="14.6328125" style="3" customWidth="1"/>
    <col min="9196" max="9196" width="5.08984375" style="3" customWidth="1"/>
    <col min="9197" max="9197" width="12.6328125" style="3" customWidth="1"/>
    <col min="9198" max="9198" width="1.6328125" style="3" customWidth="1"/>
    <col min="9199" max="9199" width="11.7265625" style="3" customWidth="1"/>
    <col min="9200" max="9200" width="13" style="3" customWidth="1"/>
    <col min="9201" max="9204" width="11.7265625" style="3" customWidth="1"/>
    <col min="9205" max="9205" width="10.453125" style="3" customWidth="1"/>
    <col min="9206" max="9206" width="0.90625" style="3" customWidth="1"/>
    <col min="9207" max="9207" width="5.6328125" style="3" customWidth="1"/>
    <col min="9208" max="9208" width="9" style="3" customWidth="1"/>
    <col min="9209" max="9209" width="5.6328125" style="3" customWidth="1"/>
    <col min="9210" max="9210" width="9" style="3" customWidth="1"/>
    <col min="9211" max="9211" width="5.6328125" style="3" customWidth="1"/>
    <col min="9212" max="9212" width="9" style="3" customWidth="1"/>
    <col min="9213" max="9213" width="5.6328125" style="3" customWidth="1"/>
    <col min="9214" max="9214" width="9" style="3" customWidth="1"/>
    <col min="9215" max="9215" width="5.6328125" style="3" customWidth="1"/>
    <col min="9216" max="9216" width="9" style="3" customWidth="1"/>
    <col min="9217" max="9217" width="8.90625" style="3" customWidth="1"/>
    <col min="9218" max="9218" width="0.90625" style="3" customWidth="1"/>
    <col min="9219" max="9219" width="4.453125" style="3" customWidth="1"/>
    <col min="9220" max="9220" width="8.90625" style="3" customWidth="1"/>
    <col min="9221" max="9221" width="11.08984375" style="3" customWidth="1"/>
    <col min="9222" max="9222" width="0.90625" style="3" customWidth="1"/>
    <col min="9223" max="9223" width="4.6328125" style="3" customWidth="1"/>
    <col min="9224" max="9224" width="22.6328125" style="3" customWidth="1"/>
    <col min="9225" max="9227" width="8.90625" style="3" customWidth="1"/>
    <col min="9228" max="9444" width="9" style="3"/>
    <col min="9445" max="9445" width="5.7265625" style="3" customWidth="1"/>
    <col min="9446" max="9446" width="29.6328125" style="3" customWidth="1"/>
    <col min="9447" max="9447" width="32.26953125" style="3" customWidth="1"/>
    <col min="9448" max="9448" width="10.26953125" style="3" customWidth="1"/>
    <col min="9449" max="9449" width="5.7265625" style="3" customWidth="1"/>
    <col min="9450" max="9450" width="13.6328125" style="3" customWidth="1"/>
    <col min="9451" max="9451" width="14.6328125" style="3" customWidth="1"/>
    <col min="9452" max="9452" width="5.08984375" style="3" customWidth="1"/>
    <col min="9453" max="9453" width="12.6328125" style="3" customWidth="1"/>
    <col min="9454" max="9454" width="1.6328125" style="3" customWidth="1"/>
    <col min="9455" max="9455" width="11.7265625" style="3" customWidth="1"/>
    <col min="9456" max="9456" width="13" style="3" customWidth="1"/>
    <col min="9457" max="9460" width="11.7265625" style="3" customWidth="1"/>
    <col min="9461" max="9461" width="10.453125" style="3" customWidth="1"/>
    <col min="9462" max="9462" width="0.90625" style="3" customWidth="1"/>
    <col min="9463" max="9463" width="5.6328125" style="3" customWidth="1"/>
    <col min="9464" max="9464" width="9" style="3" customWidth="1"/>
    <col min="9465" max="9465" width="5.6328125" style="3" customWidth="1"/>
    <col min="9466" max="9466" width="9" style="3" customWidth="1"/>
    <col min="9467" max="9467" width="5.6328125" style="3" customWidth="1"/>
    <col min="9468" max="9468" width="9" style="3" customWidth="1"/>
    <col min="9469" max="9469" width="5.6328125" style="3" customWidth="1"/>
    <col min="9470" max="9470" width="9" style="3" customWidth="1"/>
    <col min="9471" max="9471" width="5.6328125" style="3" customWidth="1"/>
    <col min="9472" max="9472" width="9" style="3" customWidth="1"/>
    <col min="9473" max="9473" width="8.90625" style="3" customWidth="1"/>
    <col min="9474" max="9474" width="0.90625" style="3" customWidth="1"/>
    <col min="9475" max="9475" width="4.453125" style="3" customWidth="1"/>
    <col min="9476" max="9476" width="8.90625" style="3" customWidth="1"/>
    <col min="9477" max="9477" width="11.08984375" style="3" customWidth="1"/>
    <col min="9478" max="9478" width="0.90625" style="3" customWidth="1"/>
    <col min="9479" max="9479" width="4.6328125" style="3" customWidth="1"/>
    <col min="9480" max="9480" width="22.6328125" style="3" customWidth="1"/>
    <col min="9481" max="9483" width="8.90625" style="3" customWidth="1"/>
    <col min="9484" max="9700" width="9" style="3"/>
    <col min="9701" max="9701" width="5.7265625" style="3" customWidth="1"/>
    <col min="9702" max="9702" width="29.6328125" style="3" customWidth="1"/>
    <col min="9703" max="9703" width="32.26953125" style="3" customWidth="1"/>
    <col min="9704" max="9704" width="10.26953125" style="3" customWidth="1"/>
    <col min="9705" max="9705" width="5.7265625" style="3" customWidth="1"/>
    <col min="9706" max="9706" width="13.6328125" style="3" customWidth="1"/>
    <col min="9707" max="9707" width="14.6328125" style="3" customWidth="1"/>
    <col min="9708" max="9708" width="5.08984375" style="3" customWidth="1"/>
    <col min="9709" max="9709" width="12.6328125" style="3" customWidth="1"/>
    <col min="9710" max="9710" width="1.6328125" style="3" customWidth="1"/>
    <col min="9711" max="9711" width="11.7265625" style="3" customWidth="1"/>
    <col min="9712" max="9712" width="13" style="3" customWidth="1"/>
    <col min="9713" max="9716" width="11.7265625" style="3" customWidth="1"/>
    <col min="9717" max="9717" width="10.453125" style="3" customWidth="1"/>
    <col min="9718" max="9718" width="0.90625" style="3" customWidth="1"/>
    <col min="9719" max="9719" width="5.6328125" style="3" customWidth="1"/>
    <col min="9720" max="9720" width="9" style="3" customWidth="1"/>
    <col min="9721" max="9721" width="5.6328125" style="3" customWidth="1"/>
    <col min="9722" max="9722" width="9" style="3" customWidth="1"/>
    <col min="9723" max="9723" width="5.6328125" style="3" customWidth="1"/>
    <col min="9724" max="9724" width="9" style="3" customWidth="1"/>
    <col min="9725" max="9725" width="5.6328125" style="3" customWidth="1"/>
    <col min="9726" max="9726" width="9" style="3" customWidth="1"/>
    <col min="9727" max="9727" width="5.6328125" style="3" customWidth="1"/>
    <col min="9728" max="9728" width="9" style="3" customWidth="1"/>
    <col min="9729" max="9729" width="8.90625" style="3" customWidth="1"/>
    <col min="9730" max="9730" width="0.90625" style="3" customWidth="1"/>
    <col min="9731" max="9731" width="4.453125" style="3" customWidth="1"/>
    <col min="9732" max="9732" width="8.90625" style="3" customWidth="1"/>
    <col min="9733" max="9733" width="11.08984375" style="3" customWidth="1"/>
    <col min="9734" max="9734" width="0.90625" style="3" customWidth="1"/>
    <col min="9735" max="9735" width="4.6328125" style="3" customWidth="1"/>
    <col min="9736" max="9736" width="22.6328125" style="3" customWidth="1"/>
    <col min="9737" max="9739" width="8.90625" style="3" customWidth="1"/>
    <col min="9740" max="9956" width="9" style="3"/>
    <col min="9957" max="9957" width="5.7265625" style="3" customWidth="1"/>
    <col min="9958" max="9958" width="29.6328125" style="3" customWidth="1"/>
    <col min="9959" max="9959" width="32.26953125" style="3" customWidth="1"/>
    <col min="9960" max="9960" width="10.26953125" style="3" customWidth="1"/>
    <col min="9961" max="9961" width="5.7265625" style="3" customWidth="1"/>
    <col min="9962" max="9962" width="13.6328125" style="3" customWidth="1"/>
    <col min="9963" max="9963" width="14.6328125" style="3" customWidth="1"/>
    <col min="9964" max="9964" width="5.08984375" style="3" customWidth="1"/>
    <col min="9965" max="9965" width="12.6328125" style="3" customWidth="1"/>
    <col min="9966" max="9966" width="1.6328125" style="3" customWidth="1"/>
    <col min="9967" max="9967" width="11.7265625" style="3" customWidth="1"/>
    <col min="9968" max="9968" width="13" style="3" customWidth="1"/>
    <col min="9969" max="9972" width="11.7265625" style="3" customWidth="1"/>
    <col min="9973" max="9973" width="10.453125" style="3" customWidth="1"/>
    <col min="9974" max="9974" width="0.90625" style="3" customWidth="1"/>
    <col min="9975" max="9975" width="5.6328125" style="3" customWidth="1"/>
    <col min="9976" max="9976" width="9" style="3" customWidth="1"/>
    <col min="9977" max="9977" width="5.6328125" style="3" customWidth="1"/>
    <col min="9978" max="9978" width="9" style="3" customWidth="1"/>
    <col min="9979" max="9979" width="5.6328125" style="3" customWidth="1"/>
    <col min="9980" max="9980" width="9" style="3" customWidth="1"/>
    <col min="9981" max="9981" width="5.6328125" style="3" customWidth="1"/>
    <col min="9982" max="9982" width="9" style="3" customWidth="1"/>
    <col min="9983" max="9983" width="5.6328125" style="3" customWidth="1"/>
    <col min="9984" max="9984" width="9" style="3" customWidth="1"/>
    <col min="9985" max="9985" width="8.90625" style="3" customWidth="1"/>
    <col min="9986" max="9986" width="0.90625" style="3" customWidth="1"/>
    <col min="9987" max="9987" width="4.453125" style="3" customWidth="1"/>
    <col min="9988" max="9988" width="8.90625" style="3" customWidth="1"/>
    <col min="9989" max="9989" width="11.08984375" style="3" customWidth="1"/>
    <col min="9990" max="9990" width="0.90625" style="3" customWidth="1"/>
    <col min="9991" max="9991" width="4.6328125" style="3" customWidth="1"/>
    <col min="9992" max="9992" width="22.6328125" style="3" customWidth="1"/>
    <col min="9993" max="9995" width="8.90625" style="3" customWidth="1"/>
    <col min="9996" max="10212" width="9" style="3"/>
    <col min="10213" max="10213" width="5.7265625" style="3" customWidth="1"/>
    <col min="10214" max="10214" width="29.6328125" style="3" customWidth="1"/>
    <col min="10215" max="10215" width="32.26953125" style="3" customWidth="1"/>
    <col min="10216" max="10216" width="10.26953125" style="3" customWidth="1"/>
    <col min="10217" max="10217" width="5.7265625" style="3" customWidth="1"/>
    <col min="10218" max="10218" width="13.6328125" style="3" customWidth="1"/>
    <col min="10219" max="10219" width="14.6328125" style="3" customWidth="1"/>
    <col min="10220" max="10220" width="5.08984375" style="3" customWidth="1"/>
    <col min="10221" max="10221" width="12.6328125" style="3" customWidth="1"/>
    <col min="10222" max="10222" width="1.6328125" style="3" customWidth="1"/>
    <col min="10223" max="10223" width="11.7265625" style="3" customWidth="1"/>
    <col min="10224" max="10224" width="13" style="3" customWidth="1"/>
    <col min="10225" max="10228" width="11.7265625" style="3" customWidth="1"/>
    <col min="10229" max="10229" width="10.453125" style="3" customWidth="1"/>
    <col min="10230" max="10230" width="0.90625" style="3" customWidth="1"/>
    <col min="10231" max="10231" width="5.6328125" style="3" customWidth="1"/>
    <col min="10232" max="10232" width="9" style="3" customWidth="1"/>
    <col min="10233" max="10233" width="5.6328125" style="3" customWidth="1"/>
    <col min="10234" max="10234" width="9" style="3" customWidth="1"/>
    <col min="10235" max="10235" width="5.6328125" style="3" customWidth="1"/>
    <col min="10236" max="10236" width="9" style="3" customWidth="1"/>
    <col min="10237" max="10237" width="5.6328125" style="3" customWidth="1"/>
    <col min="10238" max="10238" width="9" style="3" customWidth="1"/>
    <col min="10239" max="10239" width="5.6328125" style="3" customWidth="1"/>
    <col min="10240" max="10240" width="9" style="3" customWidth="1"/>
    <col min="10241" max="10241" width="8.90625" style="3" customWidth="1"/>
    <col min="10242" max="10242" width="0.90625" style="3" customWidth="1"/>
    <col min="10243" max="10243" width="4.453125" style="3" customWidth="1"/>
    <col min="10244" max="10244" width="8.90625" style="3" customWidth="1"/>
    <col min="10245" max="10245" width="11.08984375" style="3" customWidth="1"/>
    <col min="10246" max="10246" width="0.90625" style="3" customWidth="1"/>
    <col min="10247" max="10247" width="4.6328125" style="3" customWidth="1"/>
    <col min="10248" max="10248" width="22.6328125" style="3" customWidth="1"/>
    <col min="10249" max="10251" width="8.90625" style="3" customWidth="1"/>
    <col min="10252" max="10468" width="9" style="3"/>
    <col min="10469" max="10469" width="5.7265625" style="3" customWidth="1"/>
    <col min="10470" max="10470" width="29.6328125" style="3" customWidth="1"/>
    <col min="10471" max="10471" width="32.26953125" style="3" customWidth="1"/>
    <col min="10472" max="10472" width="10.26953125" style="3" customWidth="1"/>
    <col min="10473" max="10473" width="5.7265625" style="3" customWidth="1"/>
    <col min="10474" max="10474" width="13.6328125" style="3" customWidth="1"/>
    <col min="10475" max="10475" width="14.6328125" style="3" customWidth="1"/>
    <col min="10476" max="10476" width="5.08984375" style="3" customWidth="1"/>
    <col min="10477" max="10477" width="12.6328125" style="3" customWidth="1"/>
    <col min="10478" max="10478" width="1.6328125" style="3" customWidth="1"/>
    <col min="10479" max="10479" width="11.7265625" style="3" customWidth="1"/>
    <col min="10480" max="10480" width="13" style="3" customWidth="1"/>
    <col min="10481" max="10484" width="11.7265625" style="3" customWidth="1"/>
    <col min="10485" max="10485" width="10.453125" style="3" customWidth="1"/>
    <col min="10486" max="10486" width="0.90625" style="3" customWidth="1"/>
    <col min="10487" max="10487" width="5.6328125" style="3" customWidth="1"/>
    <col min="10488" max="10488" width="9" style="3" customWidth="1"/>
    <col min="10489" max="10489" width="5.6328125" style="3" customWidth="1"/>
    <col min="10490" max="10490" width="9" style="3" customWidth="1"/>
    <col min="10491" max="10491" width="5.6328125" style="3" customWidth="1"/>
    <col min="10492" max="10492" width="9" style="3" customWidth="1"/>
    <col min="10493" max="10493" width="5.6328125" style="3" customWidth="1"/>
    <col min="10494" max="10494" width="9" style="3" customWidth="1"/>
    <col min="10495" max="10495" width="5.6328125" style="3" customWidth="1"/>
    <col min="10496" max="10496" width="9" style="3" customWidth="1"/>
    <col min="10497" max="10497" width="8.90625" style="3" customWidth="1"/>
    <col min="10498" max="10498" width="0.90625" style="3" customWidth="1"/>
    <col min="10499" max="10499" width="4.453125" style="3" customWidth="1"/>
    <col min="10500" max="10500" width="8.90625" style="3" customWidth="1"/>
    <col min="10501" max="10501" width="11.08984375" style="3" customWidth="1"/>
    <col min="10502" max="10502" width="0.90625" style="3" customWidth="1"/>
    <col min="10503" max="10503" width="4.6328125" style="3" customWidth="1"/>
    <col min="10504" max="10504" width="22.6328125" style="3" customWidth="1"/>
    <col min="10505" max="10507" width="8.90625" style="3" customWidth="1"/>
    <col min="10508" max="10724" width="9" style="3"/>
    <col min="10725" max="10725" width="5.7265625" style="3" customWidth="1"/>
    <col min="10726" max="10726" width="29.6328125" style="3" customWidth="1"/>
    <col min="10727" max="10727" width="32.26953125" style="3" customWidth="1"/>
    <col min="10728" max="10728" width="10.26953125" style="3" customWidth="1"/>
    <col min="10729" max="10729" width="5.7265625" style="3" customWidth="1"/>
    <col min="10730" max="10730" width="13.6328125" style="3" customWidth="1"/>
    <col min="10731" max="10731" width="14.6328125" style="3" customWidth="1"/>
    <col min="10732" max="10732" width="5.08984375" style="3" customWidth="1"/>
    <col min="10733" max="10733" width="12.6328125" style="3" customWidth="1"/>
    <col min="10734" max="10734" width="1.6328125" style="3" customWidth="1"/>
    <col min="10735" max="10735" width="11.7265625" style="3" customWidth="1"/>
    <col min="10736" max="10736" width="13" style="3" customWidth="1"/>
    <col min="10737" max="10740" width="11.7265625" style="3" customWidth="1"/>
    <col min="10741" max="10741" width="10.453125" style="3" customWidth="1"/>
    <col min="10742" max="10742" width="0.90625" style="3" customWidth="1"/>
    <col min="10743" max="10743" width="5.6328125" style="3" customWidth="1"/>
    <col min="10744" max="10744" width="9" style="3" customWidth="1"/>
    <col min="10745" max="10745" width="5.6328125" style="3" customWidth="1"/>
    <col min="10746" max="10746" width="9" style="3" customWidth="1"/>
    <col min="10747" max="10747" width="5.6328125" style="3" customWidth="1"/>
    <col min="10748" max="10748" width="9" style="3" customWidth="1"/>
    <col min="10749" max="10749" width="5.6328125" style="3" customWidth="1"/>
    <col min="10750" max="10750" width="9" style="3" customWidth="1"/>
    <col min="10751" max="10751" width="5.6328125" style="3" customWidth="1"/>
    <col min="10752" max="10752" width="9" style="3" customWidth="1"/>
    <col min="10753" max="10753" width="8.90625" style="3" customWidth="1"/>
    <col min="10754" max="10754" width="0.90625" style="3" customWidth="1"/>
    <col min="10755" max="10755" width="4.453125" style="3" customWidth="1"/>
    <col min="10756" max="10756" width="8.90625" style="3" customWidth="1"/>
    <col min="10757" max="10757" width="11.08984375" style="3" customWidth="1"/>
    <col min="10758" max="10758" width="0.90625" style="3" customWidth="1"/>
    <col min="10759" max="10759" width="4.6328125" style="3" customWidth="1"/>
    <col min="10760" max="10760" width="22.6328125" style="3" customWidth="1"/>
    <col min="10761" max="10763" width="8.90625" style="3" customWidth="1"/>
    <col min="10764" max="10980" width="9" style="3"/>
    <col min="10981" max="10981" width="5.7265625" style="3" customWidth="1"/>
    <col min="10982" max="10982" width="29.6328125" style="3" customWidth="1"/>
    <col min="10983" max="10983" width="32.26953125" style="3" customWidth="1"/>
    <col min="10984" max="10984" width="10.26953125" style="3" customWidth="1"/>
    <col min="10985" max="10985" width="5.7265625" style="3" customWidth="1"/>
    <col min="10986" max="10986" width="13.6328125" style="3" customWidth="1"/>
    <col min="10987" max="10987" width="14.6328125" style="3" customWidth="1"/>
    <col min="10988" max="10988" width="5.08984375" style="3" customWidth="1"/>
    <col min="10989" max="10989" width="12.6328125" style="3" customWidth="1"/>
    <col min="10990" max="10990" width="1.6328125" style="3" customWidth="1"/>
    <col min="10991" max="10991" width="11.7265625" style="3" customWidth="1"/>
    <col min="10992" max="10992" width="13" style="3" customWidth="1"/>
    <col min="10993" max="10996" width="11.7265625" style="3" customWidth="1"/>
    <col min="10997" max="10997" width="10.453125" style="3" customWidth="1"/>
    <col min="10998" max="10998" width="0.90625" style="3" customWidth="1"/>
    <col min="10999" max="10999" width="5.6328125" style="3" customWidth="1"/>
    <col min="11000" max="11000" width="9" style="3" customWidth="1"/>
    <col min="11001" max="11001" width="5.6328125" style="3" customWidth="1"/>
    <col min="11002" max="11002" width="9" style="3" customWidth="1"/>
    <col min="11003" max="11003" width="5.6328125" style="3" customWidth="1"/>
    <col min="11004" max="11004" width="9" style="3" customWidth="1"/>
    <col min="11005" max="11005" width="5.6328125" style="3" customWidth="1"/>
    <col min="11006" max="11006" width="9" style="3" customWidth="1"/>
    <col min="11007" max="11007" width="5.6328125" style="3" customWidth="1"/>
    <col min="11008" max="11008" width="9" style="3" customWidth="1"/>
    <col min="11009" max="11009" width="8.90625" style="3" customWidth="1"/>
    <col min="11010" max="11010" width="0.90625" style="3" customWidth="1"/>
    <col min="11011" max="11011" width="4.453125" style="3" customWidth="1"/>
    <col min="11012" max="11012" width="8.90625" style="3" customWidth="1"/>
    <col min="11013" max="11013" width="11.08984375" style="3" customWidth="1"/>
    <col min="11014" max="11014" width="0.90625" style="3" customWidth="1"/>
    <col min="11015" max="11015" width="4.6328125" style="3" customWidth="1"/>
    <col min="11016" max="11016" width="22.6328125" style="3" customWidth="1"/>
    <col min="11017" max="11019" width="8.90625" style="3" customWidth="1"/>
    <col min="11020" max="11236" width="9" style="3"/>
    <col min="11237" max="11237" width="5.7265625" style="3" customWidth="1"/>
    <col min="11238" max="11238" width="29.6328125" style="3" customWidth="1"/>
    <col min="11239" max="11239" width="32.26953125" style="3" customWidth="1"/>
    <col min="11240" max="11240" width="10.26953125" style="3" customWidth="1"/>
    <col min="11241" max="11241" width="5.7265625" style="3" customWidth="1"/>
    <col min="11242" max="11242" width="13.6328125" style="3" customWidth="1"/>
    <col min="11243" max="11243" width="14.6328125" style="3" customWidth="1"/>
    <col min="11244" max="11244" width="5.08984375" style="3" customWidth="1"/>
    <col min="11245" max="11245" width="12.6328125" style="3" customWidth="1"/>
    <col min="11246" max="11246" width="1.6328125" style="3" customWidth="1"/>
    <col min="11247" max="11247" width="11.7265625" style="3" customWidth="1"/>
    <col min="11248" max="11248" width="13" style="3" customWidth="1"/>
    <col min="11249" max="11252" width="11.7265625" style="3" customWidth="1"/>
    <col min="11253" max="11253" width="10.453125" style="3" customWidth="1"/>
    <col min="11254" max="11254" width="0.90625" style="3" customWidth="1"/>
    <col min="11255" max="11255" width="5.6328125" style="3" customWidth="1"/>
    <col min="11256" max="11256" width="9" style="3" customWidth="1"/>
    <col min="11257" max="11257" width="5.6328125" style="3" customWidth="1"/>
    <col min="11258" max="11258" width="9" style="3" customWidth="1"/>
    <col min="11259" max="11259" width="5.6328125" style="3" customWidth="1"/>
    <col min="11260" max="11260" width="9" style="3" customWidth="1"/>
    <col min="11261" max="11261" width="5.6328125" style="3" customWidth="1"/>
    <col min="11262" max="11262" width="9" style="3" customWidth="1"/>
    <col min="11263" max="11263" width="5.6328125" style="3" customWidth="1"/>
    <col min="11264" max="11264" width="9" style="3" customWidth="1"/>
    <col min="11265" max="11265" width="8.90625" style="3" customWidth="1"/>
    <col min="11266" max="11266" width="0.90625" style="3" customWidth="1"/>
    <col min="11267" max="11267" width="4.453125" style="3" customWidth="1"/>
    <col min="11268" max="11268" width="8.90625" style="3" customWidth="1"/>
    <col min="11269" max="11269" width="11.08984375" style="3" customWidth="1"/>
    <col min="11270" max="11270" width="0.90625" style="3" customWidth="1"/>
    <col min="11271" max="11271" width="4.6328125" style="3" customWidth="1"/>
    <col min="11272" max="11272" width="22.6328125" style="3" customWidth="1"/>
    <col min="11273" max="11275" width="8.90625" style="3" customWidth="1"/>
    <col min="11276" max="11492" width="9" style="3"/>
    <col min="11493" max="11493" width="5.7265625" style="3" customWidth="1"/>
    <col min="11494" max="11494" width="29.6328125" style="3" customWidth="1"/>
    <col min="11495" max="11495" width="32.26953125" style="3" customWidth="1"/>
    <col min="11496" max="11496" width="10.26953125" style="3" customWidth="1"/>
    <col min="11497" max="11497" width="5.7265625" style="3" customWidth="1"/>
    <col min="11498" max="11498" width="13.6328125" style="3" customWidth="1"/>
    <col min="11499" max="11499" width="14.6328125" style="3" customWidth="1"/>
    <col min="11500" max="11500" width="5.08984375" style="3" customWidth="1"/>
    <col min="11501" max="11501" width="12.6328125" style="3" customWidth="1"/>
    <col min="11502" max="11502" width="1.6328125" style="3" customWidth="1"/>
    <col min="11503" max="11503" width="11.7265625" style="3" customWidth="1"/>
    <col min="11504" max="11504" width="13" style="3" customWidth="1"/>
    <col min="11505" max="11508" width="11.7265625" style="3" customWidth="1"/>
    <col min="11509" max="11509" width="10.453125" style="3" customWidth="1"/>
    <col min="11510" max="11510" width="0.90625" style="3" customWidth="1"/>
    <col min="11511" max="11511" width="5.6328125" style="3" customWidth="1"/>
    <col min="11512" max="11512" width="9" style="3" customWidth="1"/>
    <col min="11513" max="11513" width="5.6328125" style="3" customWidth="1"/>
    <col min="11514" max="11514" width="9" style="3" customWidth="1"/>
    <col min="11515" max="11515" width="5.6328125" style="3" customWidth="1"/>
    <col min="11516" max="11516" width="9" style="3" customWidth="1"/>
    <col min="11517" max="11517" width="5.6328125" style="3" customWidth="1"/>
    <col min="11518" max="11518" width="9" style="3" customWidth="1"/>
    <col min="11519" max="11519" width="5.6328125" style="3" customWidth="1"/>
    <col min="11520" max="11520" width="9" style="3" customWidth="1"/>
    <col min="11521" max="11521" width="8.90625" style="3" customWidth="1"/>
    <col min="11522" max="11522" width="0.90625" style="3" customWidth="1"/>
    <col min="11523" max="11523" width="4.453125" style="3" customWidth="1"/>
    <col min="11524" max="11524" width="8.90625" style="3" customWidth="1"/>
    <col min="11525" max="11525" width="11.08984375" style="3" customWidth="1"/>
    <col min="11526" max="11526" width="0.90625" style="3" customWidth="1"/>
    <col min="11527" max="11527" width="4.6328125" style="3" customWidth="1"/>
    <col min="11528" max="11528" width="22.6328125" style="3" customWidth="1"/>
    <col min="11529" max="11531" width="8.90625" style="3" customWidth="1"/>
    <col min="11532" max="11748" width="9" style="3"/>
    <col min="11749" max="11749" width="5.7265625" style="3" customWidth="1"/>
    <col min="11750" max="11750" width="29.6328125" style="3" customWidth="1"/>
    <col min="11751" max="11751" width="32.26953125" style="3" customWidth="1"/>
    <col min="11752" max="11752" width="10.26953125" style="3" customWidth="1"/>
    <col min="11753" max="11753" width="5.7265625" style="3" customWidth="1"/>
    <col min="11754" max="11754" width="13.6328125" style="3" customWidth="1"/>
    <col min="11755" max="11755" width="14.6328125" style="3" customWidth="1"/>
    <col min="11756" max="11756" width="5.08984375" style="3" customWidth="1"/>
    <col min="11757" max="11757" width="12.6328125" style="3" customWidth="1"/>
    <col min="11758" max="11758" width="1.6328125" style="3" customWidth="1"/>
    <col min="11759" max="11759" width="11.7265625" style="3" customWidth="1"/>
    <col min="11760" max="11760" width="13" style="3" customWidth="1"/>
    <col min="11761" max="11764" width="11.7265625" style="3" customWidth="1"/>
    <col min="11765" max="11765" width="10.453125" style="3" customWidth="1"/>
    <col min="11766" max="11766" width="0.90625" style="3" customWidth="1"/>
    <col min="11767" max="11767" width="5.6328125" style="3" customWidth="1"/>
    <col min="11768" max="11768" width="9" style="3" customWidth="1"/>
    <col min="11769" max="11769" width="5.6328125" style="3" customWidth="1"/>
    <col min="11770" max="11770" width="9" style="3" customWidth="1"/>
    <col min="11771" max="11771" width="5.6328125" style="3" customWidth="1"/>
    <col min="11772" max="11772" width="9" style="3" customWidth="1"/>
    <col min="11773" max="11773" width="5.6328125" style="3" customWidth="1"/>
    <col min="11774" max="11774" width="9" style="3" customWidth="1"/>
    <col min="11775" max="11775" width="5.6328125" style="3" customWidth="1"/>
    <col min="11776" max="11776" width="9" style="3" customWidth="1"/>
    <col min="11777" max="11777" width="8.90625" style="3" customWidth="1"/>
    <col min="11778" max="11778" width="0.90625" style="3" customWidth="1"/>
    <col min="11779" max="11779" width="4.453125" style="3" customWidth="1"/>
    <col min="11780" max="11780" width="8.90625" style="3" customWidth="1"/>
    <col min="11781" max="11781" width="11.08984375" style="3" customWidth="1"/>
    <col min="11782" max="11782" width="0.90625" style="3" customWidth="1"/>
    <col min="11783" max="11783" width="4.6328125" style="3" customWidth="1"/>
    <col min="11784" max="11784" width="22.6328125" style="3" customWidth="1"/>
    <col min="11785" max="11787" width="8.90625" style="3" customWidth="1"/>
    <col min="11788" max="12004" width="9" style="3"/>
    <col min="12005" max="12005" width="5.7265625" style="3" customWidth="1"/>
    <col min="12006" max="12006" width="29.6328125" style="3" customWidth="1"/>
    <col min="12007" max="12007" width="32.26953125" style="3" customWidth="1"/>
    <col min="12008" max="12008" width="10.26953125" style="3" customWidth="1"/>
    <col min="12009" max="12009" width="5.7265625" style="3" customWidth="1"/>
    <col min="12010" max="12010" width="13.6328125" style="3" customWidth="1"/>
    <col min="12011" max="12011" width="14.6328125" style="3" customWidth="1"/>
    <col min="12012" max="12012" width="5.08984375" style="3" customWidth="1"/>
    <col min="12013" max="12013" width="12.6328125" style="3" customWidth="1"/>
    <col min="12014" max="12014" width="1.6328125" style="3" customWidth="1"/>
    <col min="12015" max="12015" width="11.7265625" style="3" customWidth="1"/>
    <col min="12016" max="12016" width="13" style="3" customWidth="1"/>
    <col min="12017" max="12020" width="11.7265625" style="3" customWidth="1"/>
    <col min="12021" max="12021" width="10.453125" style="3" customWidth="1"/>
    <col min="12022" max="12022" width="0.90625" style="3" customWidth="1"/>
    <col min="12023" max="12023" width="5.6328125" style="3" customWidth="1"/>
    <col min="12024" max="12024" width="9" style="3" customWidth="1"/>
    <col min="12025" max="12025" width="5.6328125" style="3" customWidth="1"/>
    <col min="12026" max="12026" width="9" style="3" customWidth="1"/>
    <col min="12027" max="12027" width="5.6328125" style="3" customWidth="1"/>
    <col min="12028" max="12028" width="9" style="3" customWidth="1"/>
    <col min="12029" max="12029" width="5.6328125" style="3" customWidth="1"/>
    <col min="12030" max="12030" width="9" style="3" customWidth="1"/>
    <col min="12031" max="12031" width="5.6328125" style="3" customWidth="1"/>
    <col min="12032" max="12032" width="9" style="3" customWidth="1"/>
    <col min="12033" max="12033" width="8.90625" style="3" customWidth="1"/>
    <col min="12034" max="12034" width="0.90625" style="3" customWidth="1"/>
    <col min="12035" max="12035" width="4.453125" style="3" customWidth="1"/>
    <col min="12036" max="12036" width="8.90625" style="3" customWidth="1"/>
    <col min="12037" max="12037" width="11.08984375" style="3" customWidth="1"/>
    <col min="12038" max="12038" width="0.90625" style="3" customWidth="1"/>
    <col min="12039" max="12039" width="4.6328125" style="3" customWidth="1"/>
    <col min="12040" max="12040" width="22.6328125" style="3" customWidth="1"/>
    <col min="12041" max="12043" width="8.90625" style="3" customWidth="1"/>
    <col min="12044" max="12260" width="9" style="3"/>
    <col min="12261" max="12261" width="5.7265625" style="3" customWidth="1"/>
    <col min="12262" max="12262" width="29.6328125" style="3" customWidth="1"/>
    <col min="12263" max="12263" width="32.26953125" style="3" customWidth="1"/>
    <col min="12264" max="12264" width="10.26953125" style="3" customWidth="1"/>
    <col min="12265" max="12265" width="5.7265625" style="3" customWidth="1"/>
    <col min="12266" max="12266" width="13.6328125" style="3" customWidth="1"/>
    <col min="12267" max="12267" width="14.6328125" style="3" customWidth="1"/>
    <col min="12268" max="12268" width="5.08984375" style="3" customWidth="1"/>
    <col min="12269" max="12269" width="12.6328125" style="3" customWidth="1"/>
    <col min="12270" max="12270" width="1.6328125" style="3" customWidth="1"/>
    <col min="12271" max="12271" width="11.7265625" style="3" customWidth="1"/>
    <col min="12272" max="12272" width="13" style="3" customWidth="1"/>
    <col min="12273" max="12276" width="11.7265625" style="3" customWidth="1"/>
    <col min="12277" max="12277" width="10.453125" style="3" customWidth="1"/>
    <col min="12278" max="12278" width="0.90625" style="3" customWidth="1"/>
    <col min="12279" max="12279" width="5.6328125" style="3" customWidth="1"/>
    <col min="12280" max="12280" width="9" style="3" customWidth="1"/>
    <col min="12281" max="12281" width="5.6328125" style="3" customWidth="1"/>
    <col min="12282" max="12282" width="9" style="3" customWidth="1"/>
    <col min="12283" max="12283" width="5.6328125" style="3" customWidth="1"/>
    <col min="12284" max="12284" width="9" style="3" customWidth="1"/>
    <col min="12285" max="12285" width="5.6328125" style="3" customWidth="1"/>
    <col min="12286" max="12286" width="9" style="3" customWidth="1"/>
    <col min="12287" max="12287" width="5.6328125" style="3" customWidth="1"/>
    <col min="12288" max="12288" width="9" style="3" customWidth="1"/>
    <col min="12289" max="12289" width="8.90625" style="3" customWidth="1"/>
    <col min="12290" max="12290" width="0.90625" style="3" customWidth="1"/>
    <col min="12291" max="12291" width="4.453125" style="3" customWidth="1"/>
    <col min="12292" max="12292" width="8.90625" style="3" customWidth="1"/>
    <col min="12293" max="12293" width="11.08984375" style="3" customWidth="1"/>
    <col min="12294" max="12294" width="0.90625" style="3" customWidth="1"/>
    <col min="12295" max="12295" width="4.6328125" style="3" customWidth="1"/>
    <col min="12296" max="12296" width="22.6328125" style="3" customWidth="1"/>
    <col min="12297" max="12299" width="8.90625" style="3" customWidth="1"/>
    <col min="12300" max="12516" width="9" style="3"/>
    <col min="12517" max="12517" width="5.7265625" style="3" customWidth="1"/>
    <col min="12518" max="12518" width="29.6328125" style="3" customWidth="1"/>
    <col min="12519" max="12519" width="32.26953125" style="3" customWidth="1"/>
    <col min="12520" max="12520" width="10.26953125" style="3" customWidth="1"/>
    <col min="12521" max="12521" width="5.7265625" style="3" customWidth="1"/>
    <col min="12522" max="12522" width="13.6328125" style="3" customWidth="1"/>
    <col min="12523" max="12523" width="14.6328125" style="3" customWidth="1"/>
    <col min="12524" max="12524" width="5.08984375" style="3" customWidth="1"/>
    <col min="12525" max="12525" width="12.6328125" style="3" customWidth="1"/>
    <col min="12526" max="12526" width="1.6328125" style="3" customWidth="1"/>
    <col min="12527" max="12527" width="11.7265625" style="3" customWidth="1"/>
    <col min="12528" max="12528" width="13" style="3" customWidth="1"/>
    <col min="12529" max="12532" width="11.7265625" style="3" customWidth="1"/>
    <col min="12533" max="12533" width="10.453125" style="3" customWidth="1"/>
    <col min="12534" max="12534" width="0.90625" style="3" customWidth="1"/>
    <col min="12535" max="12535" width="5.6328125" style="3" customWidth="1"/>
    <col min="12536" max="12536" width="9" style="3" customWidth="1"/>
    <col min="12537" max="12537" width="5.6328125" style="3" customWidth="1"/>
    <col min="12538" max="12538" width="9" style="3" customWidth="1"/>
    <col min="12539" max="12539" width="5.6328125" style="3" customWidth="1"/>
    <col min="12540" max="12540" width="9" style="3" customWidth="1"/>
    <col min="12541" max="12541" width="5.6328125" style="3" customWidth="1"/>
    <col min="12542" max="12542" width="9" style="3" customWidth="1"/>
    <col min="12543" max="12543" width="5.6328125" style="3" customWidth="1"/>
    <col min="12544" max="12544" width="9" style="3" customWidth="1"/>
    <col min="12545" max="12545" width="8.90625" style="3" customWidth="1"/>
    <col min="12546" max="12546" width="0.90625" style="3" customWidth="1"/>
    <col min="12547" max="12547" width="4.453125" style="3" customWidth="1"/>
    <col min="12548" max="12548" width="8.90625" style="3" customWidth="1"/>
    <col min="12549" max="12549" width="11.08984375" style="3" customWidth="1"/>
    <col min="12550" max="12550" width="0.90625" style="3" customWidth="1"/>
    <col min="12551" max="12551" width="4.6328125" style="3" customWidth="1"/>
    <col min="12552" max="12552" width="22.6328125" style="3" customWidth="1"/>
    <col min="12553" max="12555" width="8.90625" style="3" customWidth="1"/>
    <col min="12556" max="12772" width="9" style="3"/>
    <col min="12773" max="12773" width="5.7265625" style="3" customWidth="1"/>
    <col min="12774" max="12774" width="29.6328125" style="3" customWidth="1"/>
    <col min="12775" max="12775" width="32.26953125" style="3" customWidth="1"/>
    <col min="12776" max="12776" width="10.26953125" style="3" customWidth="1"/>
    <col min="12777" max="12777" width="5.7265625" style="3" customWidth="1"/>
    <col min="12778" max="12778" width="13.6328125" style="3" customWidth="1"/>
    <col min="12779" max="12779" width="14.6328125" style="3" customWidth="1"/>
    <col min="12780" max="12780" width="5.08984375" style="3" customWidth="1"/>
    <col min="12781" max="12781" width="12.6328125" style="3" customWidth="1"/>
    <col min="12782" max="12782" width="1.6328125" style="3" customWidth="1"/>
    <col min="12783" max="12783" width="11.7265625" style="3" customWidth="1"/>
    <col min="12784" max="12784" width="13" style="3" customWidth="1"/>
    <col min="12785" max="12788" width="11.7265625" style="3" customWidth="1"/>
    <col min="12789" max="12789" width="10.453125" style="3" customWidth="1"/>
    <col min="12790" max="12790" width="0.90625" style="3" customWidth="1"/>
    <col min="12791" max="12791" width="5.6328125" style="3" customWidth="1"/>
    <col min="12792" max="12792" width="9" style="3" customWidth="1"/>
    <col min="12793" max="12793" width="5.6328125" style="3" customWidth="1"/>
    <col min="12794" max="12794" width="9" style="3" customWidth="1"/>
    <col min="12795" max="12795" width="5.6328125" style="3" customWidth="1"/>
    <col min="12796" max="12796" width="9" style="3" customWidth="1"/>
    <col min="12797" max="12797" width="5.6328125" style="3" customWidth="1"/>
    <col min="12798" max="12798" width="9" style="3" customWidth="1"/>
    <col min="12799" max="12799" width="5.6328125" style="3" customWidth="1"/>
    <col min="12800" max="12800" width="9" style="3" customWidth="1"/>
    <col min="12801" max="12801" width="8.90625" style="3" customWidth="1"/>
    <col min="12802" max="12802" width="0.90625" style="3" customWidth="1"/>
    <col min="12803" max="12803" width="4.453125" style="3" customWidth="1"/>
    <col min="12804" max="12804" width="8.90625" style="3" customWidth="1"/>
    <col min="12805" max="12805" width="11.08984375" style="3" customWidth="1"/>
    <col min="12806" max="12806" width="0.90625" style="3" customWidth="1"/>
    <col min="12807" max="12807" width="4.6328125" style="3" customWidth="1"/>
    <col min="12808" max="12808" width="22.6328125" style="3" customWidth="1"/>
    <col min="12809" max="12811" width="8.90625" style="3" customWidth="1"/>
    <col min="12812" max="13028" width="9" style="3"/>
    <col min="13029" max="13029" width="5.7265625" style="3" customWidth="1"/>
    <col min="13030" max="13030" width="29.6328125" style="3" customWidth="1"/>
    <col min="13031" max="13031" width="32.26953125" style="3" customWidth="1"/>
    <col min="13032" max="13032" width="10.26953125" style="3" customWidth="1"/>
    <col min="13033" max="13033" width="5.7265625" style="3" customWidth="1"/>
    <col min="13034" max="13034" width="13.6328125" style="3" customWidth="1"/>
    <col min="13035" max="13035" width="14.6328125" style="3" customWidth="1"/>
    <col min="13036" max="13036" width="5.08984375" style="3" customWidth="1"/>
    <col min="13037" max="13037" width="12.6328125" style="3" customWidth="1"/>
    <col min="13038" max="13038" width="1.6328125" style="3" customWidth="1"/>
    <col min="13039" max="13039" width="11.7265625" style="3" customWidth="1"/>
    <col min="13040" max="13040" width="13" style="3" customWidth="1"/>
    <col min="13041" max="13044" width="11.7265625" style="3" customWidth="1"/>
    <col min="13045" max="13045" width="10.453125" style="3" customWidth="1"/>
    <col min="13046" max="13046" width="0.90625" style="3" customWidth="1"/>
    <col min="13047" max="13047" width="5.6328125" style="3" customWidth="1"/>
    <col min="13048" max="13048" width="9" style="3" customWidth="1"/>
    <col min="13049" max="13049" width="5.6328125" style="3" customWidth="1"/>
    <col min="13050" max="13050" width="9" style="3" customWidth="1"/>
    <col min="13051" max="13051" width="5.6328125" style="3" customWidth="1"/>
    <col min="13052" max="13052" width="9" style="3" customWidth="1"/>
    <col min="13053" max="13053" width="5.6328125" style="3" customWidth="1"/>
    <col min="13054" max="13054" width="9" style="3" customWidth="1"/>
    <col min="13055" max="13055" width="5.6328125" style="3" customWidth="1"/>
    <col min="13056" max="13056" width="9" style="3" customWidth="1"/>
    <col min="13057" max="13057" width="8.90625" style="3" customWidth="1"/>
    <col min="13058" max="13058" width="0.90625" style="3" customWidth="1"/>
    <col min="13059" max="13059" width="4.453125" style="3" customWidth="1"/>
    <col min="13060" max="13060" width="8.90625" style="3" customWidth="1"/>
    <col min="13061" max="13061" width="11.08984375" style="3" customWidth="1"/>
    <col min="13062" max="13062" width="0.90625" style="3" customWidth="1"/>
    <col min="13063" max="13063" width="4.6328125" style="3" customWidth="1"/>
    <col min="13064" max="13064" width="22.6328125" style="3" customWidth="1"/>
    <col min="13065" max="13067" width="8.90625" style="3" customWidth="1"/>
    <col min="13068" max="13284" width="9" style="3"/>
    <col min="13285" max="13285" width="5.7265625" style="3" customWidth="1"/>
    <col min="13286" max="13286" width="29.6328125" style="3" customWidth="1"/>
    <col min="13287" max="13287" width="32.26953125" style="3" customWidth="1"/>
    <col min="13288" max="13288" width="10.26953125" style="3" customWidth="1"/>
    <col min="13289" max="13289" width="5.7265625" style="3" customWidth="1"/>
    <col min="13290" max="13290" width="13.6328125" style="3" customWidth="1"/>
    <col min="13291" max="13291" width="14.6328125" style="3" customWidth="1"/>
    <col min="13292" max="13292" width="5.08984375" style="3" customWidth="1"/>
    <col min="13293" max="13293" width="12.6328125" style="3" customWidth="1"/>
    <col min="13294" max="13294" width="1.6328125" style="3" customWidth="1"/>
    <col min="13295" max="13295" width="11.7265625" style="3" customWidth="1"/>
    <col min="13296" max="13296" width="13" style="3" customWidth="1"/>
    <col min="13297" max="13300" width="11.7265625" style="3" customWidth="1"/>
    <col min="13301" max="13301" width="10.453125" style="3" customWidth="1"/>
    <col min="13302" max="13302" width="0.90625" style="3" customWidth="1"/>
    <col min="13303" max="13303" width="5.6328125" style="3" customWidth="1"/>
    <col min="13304" max="13304" width="9" style="3" customWidth="1"/>
    <col min="13305" max="13305" width="5.6328125" style="3" customWidth="1"/>
    <col min="13306" max="13306" width="9" style="3" customWidth="1"/>
    <col min="13307" max="13307" width="5.6328125" style="3" customWidth="1"/>
    <col min="13308" max="13308" width="9" style="3" customWidth="1"/>
    <col min="13309" max="13309" width="5.6328125" style="3" customWidth="1"/>
    <col min="13310" max="13310" width="9" style="3" customWidth="1"/>
    <col min="13311" max="13311" width="5.6328125" style="3" customWidth="1"/>
    <col min="13312" max="13312" width="9" style="3" customWidth="1"/>
    <col min="13313" max="13313" width="8.90625" style="3" customWidth="1"/>
    <col min="13314" max="13314" width="0.90625" style="3" customWidth="1"/>
    <col min="13315" max="13315" width="4.453125" style="3" customWidth="1"/>
    <col min="13316" max="13316" width="8.90625" style="3" customWidth="1"/>
    <col min="13317" max="13317" width="11.08984375" style="3" customWidth="1"/>
    <col min="13318" max="13318" width="0.90625" style="3" customWidth="1"/>
    <col min="13319" max="13319" width="4.6328125" style="3" customWidth="1"/>
    <col min="13320" max="13320" width="22.6328125" style="3" customWidth="1"/>
    <col min="13321" max="13323" width="8.90625" style="3" customWidth="1"/>
    <col min="13324" max="13540" width="9" style="3"/>
    <col min="13541" max="13541" width="5.7265625" style="3" customWidth="1"/>
    <col min="13542" max="13542" width="29.6328125" style="3" customWidth="1"/>
    <col min="13543" max="13543" width="32.26953125" style="3" customWidth="1"/>
    <col min="13544" max="13544" width="10.26953125" style="3" customWidth="1"/>
    <col min="13545" max="13545" width="5.7265625" style="3" customWidth="1"/>
    <col min="13546" max="13546" width="13.6328125" style="3" customWidth="1"/>
    <col min="13547" max="13547" width="14.6328125" style="3" customWidth="1"/>
    <col min="13548" max="13548" width="5.08984375" style="3" customWidth="1"/>
    <col min="13549" max="13549" width="12.6328125" style="3" customWidth="1"/>
    <col min="13550" max="13550" width="1.6328125" style="3" customWidth="1"/>
    <col min="13551" max="13551" width="11.7265625" style="3" customWidth="1"/>
    <col min="13552" max="13552" width="13" style="3" customWidth="1"/>
    <col min="13553" max="13556" width="11.7265625" style="3" customWidth="1"/>
    <col min="13557" max="13557" width="10.453125" style="3" customWidth="1"/>
    <col min="13558" max="13558" width="0.90625" style="3" customWidth="1"/>
    <col min="13559" max="13559" width="5.6328125" style="3" customWidth="1"/>
    <col min="13560" max="13560" width="9" style="3" customWidth="1"/>
    <col min="13561" max="13561" width="5.6328125" style="3" customWidth="1"/>
    <col min="13562" max="13562" width="9" style="3" customWidth="1"/>
    <col min="13563" max="13563" width="5.6328125" style="3" customWidth="1"/>
    <col min="13564" max="13564" width="9" style="3" customWidth="1"/>
    <col min="13565" max="13565" width="5.6328125" style="3" customWidth="1"/>
    <col min="13566" max="13566" width="9" style="3" customWidth="1"/>
    <col min="13567" max="13567" width="5.6328125" style="3" customWidth="1"/>
    <col min="13568" max="13568" width="9" style="3" customWidth="1"/>
    <col min="13569" max="13569" width="8.90625" style="3" customWidth="1"/>
    <col min="13570" max="13570" width="0.90625" style="3" customWidth="1"/>
    <col min="13571" max="13571" width="4.453125" style="3" customWidth="1"/>
    <col min="13572" max="13572" width="8.90625" style="3" customWidth="1"/>
    <col min="13573" max="13573" width="11.08984375" style="3" customWidth="1"/>
    <col min="13574" max="13574" width="0.90625" style="3" customWidth="1"/>
    <col min="13575" max="13575" width="4.6328125" style="3" customWidth="1"/>
    <col min="13576" max="13576" width="22.6328125" style="3" customWidth="1"/>
    <col min="13577" max="13579" width="8.90625" style="3" customWidth="1"/>
    <col min="13580" max="13796" width="9" style="3"/>
    <col min="13797" max="13797" width="5.7265625" style="3" customWidth="1"/>
    <col min="13798" max="13798" width="29.6328125" style="3" customWidth="1"/>
    <col min="13799" max="13799" width="32.26953125" style="3" customWidth="1"/>
    <col min="13800" max="13800" width="10.26953125" style="3" customWidth="1"/>
    <col min="13801" max="13801" width="5.7265625" style="3" customWidth="1"/>
    <col min="13802" max="13802" width="13.6328125" style="3" customWidth="1"/>
    <col min="13803" max="13803" width="14.6328125" style="3" customWidth="1"/>
    <col min="13804" max="13804" width="5.08984375" style="3" customWidth="1"/>
    <col min="13805" max="13805" width="12.6328125" style="3" customWidth="1"/>
    <col min="13806" max="13806" width="1.6328125" style="3" customWidth="1"/>
    <col min="13807" max="13807" width="11.7265625" style="3" customWidth="1"/>
    <col min="13808" max="13808" width="13" style="3" customWidth="1"/>
    <col min="13809" max="13812" width="11.7265625" style="3" customWidth="1"/>
    <col min="13813" max="13813" width="10.453125" style="3" customWidth="1"/>
    <col min="13814" max="13814" width="0.90625" style="3" customWidth="1"/>
    <col min="13815" max="13815" width="5.6328125" style="3" customWidth="1"/>
    <col min="13816" max="13816" width="9" style="3" customWidth="1"/>
    <col min="13817" max="13817" width="5.6328125" style="3" customWidth="1"/>
    <col min="13818" max="13818" width="9" style="3" customWidth="1"/>
    <col min="13819" max="13819" width="5.6328125" style="3" customWidth="1"/>
    <col min="13820" max="13820" width="9" style="3" customWidth="1"/>
    <col min="13821" max="13821" width="5.6328125" style="3" customWidth="1"/>
    <col min="13822" max="13822" width="9" style="3" customWidth="1"/>
    <col min="13823" max="13823" width="5.6328125" style="3" customWidth="1"/>
    <col min="13824" max="13824" width="9" style="3" customWidth="1"/>
    <col min="13825" max="13825" width="8.90625" style="3" customWidth="1"/>
    <col min="13826" max="13826" width="0.90625" style="3" customWidth="1"/>
    <col min="13827" max="13827" width="4.453125" style="3" customWidth="1"/>
    <col min="13828" max="13828" width="8.90625" style="3" customWidth="1"/>
    <col min="13829" max="13829" width="11.08984375" style="3" customWidth="1"/>
    <col min="13830" max="13830" width="0.90625" style="3" customWidth="1"/>
    <col min="13831" max="13831" width="4.6328125" style="3" customWidth="1"/>
    <col min="13832" max="13832" width="22.6328125" style="3" customWidth="1"/>
    <col min="13833" max="13835" width="8.90625" style="3" customWidth="1"/>
    <col min="13836" max="14052" width="9" style="3"/>
    <col min="14053" max="14053" width="5.7265625" style="3" customWidth="1"/>
    <col min="14054" max="14054" width="29.6328125" style="3" customWidth="1"/>
    <col min="14055" max="14055" width="32.26953125" style="3" customWidth="1"/>
    <col min="14056" max="14056" width="10.26953125" style="3" customWidth="1"/>
    <col min="14057" max="14057" width="5.7265625" style="3" customWidth="1"/>
    <col min="14058" max="14058" width="13.6328125" style="3" customWidth="1"/>
    <col min="14059" max="14059" width="14.6328125" style="3" customWidth="1"/>
    <col min="14060" max="14060" width="5.08984375" style="3" customWidth="1"/>
    <col min="14061" max="14061" width="12.6328125" style="3" customWidth="1"/>
    <col min="14062" max="14062" width="1.6328125" style="3" customWidth="1"/>
    <col min="14063" max="14063" width="11.7265625" style="3" customWidth="1"/>
    <col min="14064" max="14064" width="13" style="3" customWidth="1"/>
    <col min="14065" max="14068" width="11.7265625" style="3" customWidth="1"/>
    <col min="14069" max="14069" width="10.453125" style="3" customWidth="1"/>
    <col min="14070" max="14070" width="0.90625" style="3" customWidth="1"/>
    <col min="14071" max="14071" width="5.6328125" style="3" customWidth="1"/>
    <col min="14072" max="14072" width="9" style="3" customWidth="1"/>
    <col min="14073" max="14073" width="5.6328125" style="3" customWidth="1"/>
    <col min="14074" max="14074" width="9" style="3" customWidth="1"/>
    <col min="14075" max="14075" width="5.6328125" style="3" customWidth="1"/>
    <col min="14076" max="14076" width="9" style="3" customWidth="1"/>
    <col min="14077" max="14077" width="5.6328125" style="3" customWidth="1"/>
    <col min="14078" max="14078" width="9" style="3" customWidth="1"/>
    <col min="14079" max="14079" width="5.6328125" style="3" customWidth="1"/>
    <col min="14080" max="14080" width="9" style="3" customWidth="1"/>
    <col min="14081" max="14081" width="8.90625" style="3" customWidth="1"/>
    <col min="14082" max="14082" width="0.90625" style="3" customWidth="1"/>
    <col min="14083" max="14083" width="4.453125" style="3" customWidth="1"/>
    <col min="14084" max="14084" width="8.90625" style="3" customWidth="1"/>
    <col min="14085" max="14085" width="11.08984375" style="3" customWidth="1"/>
    <col min="14086" max="14086" width="0.90625" style="3" customWidth="1"/>
    <col min="14087" max="14087" width="4.6328125" style="3" customWidth="1"/>
    <col min="14088" max="14088" width="22.6328125" style="3" customWidth="1"/>
    <col min="14089" max="14091" width="8.90625" style="3" customWidth="1"/>
    <col min="14092" max="14308" width="9" style="3"/>
    <col min="14309" max="14309" width="5.7265625" style="3" customWidth="1"/>
    <col min="14310" max="14310" width="29.6328125" style="3" customWidth="1"/>
    <col min="14311" max="14311" width="32.26953125" style="3" customWidth="1"/>
    <col min="14312" max="14312" width="10.26953125" style="3" customWidth="1"/>
    <col min="14313" max="14313" width="5.7265625" style="3" customWidth="1"/>
    <col min="14314" max="14314" width="13.6328125" style="3" customWidth="1"/>
    <col min="14315" max="14315" width="14.6328125" style="3" customWidth="1"/>
    <col min="14316" max="14316" width="5.08984375" style="3" customWidth="1"/>
    <col min="14317" max="14317" width="12.6328125" style="3" customWidth="1"/>
    <col min="14318" max="14318" width="1.6328125" style="3" customWidth="1"/>
    <col min="14319" max="14319" width="11.7265625" style="3" customWidth="1"/>
    <col min="14320" max="14320" width="13" style="3" customWidth="1"/>
    <col min="14321" max="14324" width="11.7265625" style="3" customWidth="1"/>
    <col min="14325" max="14325" width="10.453125" style="3" customWidth="1"/>
    <col min="14326" max="14326" width="0.90625" style="3" customWidth="1"/>
    <col min="14327" max="14327" width="5.6328125" style="3" customWidth="1"/>
    <col min="14328" max="14328" width="9" style="3" customWidth="1"/>
    <col min="14329" max="14329" width="5.6328125" style="3" customWidth="1"/>
    <col min="14330" max="14330" width="9" style="3" customWidth="1"/>
    <col min="14331" max="14331" width="5.6328125" style="3" customWidth="1"/>
    <col min="14332" max="14332" width="9" style="3" customWidth="1"/>
    <col min="14333" max="14333" width="5.6328125" style="3" customWidth="1"/>
    <col min="14334" max="14334" width="9" style="3" customWidth="1"/>
    <col min="14335" max="14335" width="5.6328125" style="3" customWidth="1"/>
    <col min="14336" max="14336" width="9" style="3" customWidth="1"/>
    <col min="14337" max="14337" width="8.90625" style="3" customWidth="1"/>
    <col min="14338" max="14338" width="0.90625" style="3" customWidth="1"/>
    <col min="14339" max="14339" width="4.453125" style="3" customWidth="1"/>
    <col min="14340" max="14340" width="8.90625" style="3" customWidth="1"/>
    <col min="14341" max="14341" width="11.08984375" style="3" customWidth="1"/>
    <col min="14342" max="14342" width="0.90625" style="3" customWidth="1"/>
    <col min="14343" max="14343" width="4.6328125" style="3" customWidth="1"/>
    <col min="14344" max="14344" width="22.6328125" style="3" customWidth="1"/>
    <col min="14345" max="14347" width="8.90625" style="3" customWidth="1"/>
    <col min="14348" max="14564" width="9" style="3"/>
    <col min="14565" max="14565" width="5.7265625" style="3" customWidth="1"/>
    <col min="14566" max="14566" width="29.6328125" style="3" customWidth="1"/>
    <col min="14567" max="14567" width="32.26953125" style="3" customWidth="1"/>
    <col min="14568" max="14568" width="10.26953125" style="3" customWidth="1"/>
    <col min="14569" max="14569" width="5.7265625" style="3" customWidth="1"/>
    <col min="14570" max="14570" width="13.6328125" style="3" customWidth="1"/>
    <col min="14571" max="14571" width="14.6328125" style="3" customWidth="1"/>
    <col min="14572" max="14572" width="5.08984375" style="3" customWidth="1"/>
    <col min="14573" max="14573" width="12.6328125" style="3" customWidth="1"/>
    <col min="14574" max="14574" width="1.6328125" style="3" customWidth="1"/>
    <col min="14575" max="14575" width="11.7265625" style="3" customWidth="1"/>
    <col min="14576" max="14576" width="13" style="3" customWidth="1"/>
    <col min="14577" max="14580" width="11.7265625" style="3" customWidth="1"/>
    <col min="14581" max="14581" width="10.453125" style="3" customWidth="1"/>
    <col min="14582" max="14582" width="0.90625" style="3" customWidth="1"/>
    <col min="14583" max="14583" width="5.6328125" style="3" customWidth="1"/>
    <col min="14584" max="14584" width="9" style="3" customWidth="1"/>
    <col min="14585" max="14585" width="5.6328125" style="3" customWidth="1"/>
    <col min="14586" max="14586" width="9" style="3" customWidth="1"/>
    <col min="14587" max="14587" width="5.6328125" style="3" customWidth="1"/>
    <col min="14588" max="14588" width="9" style="3" customWidth="1"/>
    <col min="14589" max="14589" width="5.6328125" style="3" customWidth="1"/>
    <col min="14590" max="14590" width="9" style="3" customWidth="1"/>
    <col min="14591" max="14591" width="5.6328125" style="3" customWidth="1"/>
    <col min="14592" max="14592" width="9" style="3" customWidth="1"/>
    <col min="14593" max="14593" width="8.90625" style="3" customWidth="1"/>
    <col min="14594" max="14594" width="0.90625" style="3" customWidth="1"/>
    <col min="14595" max="14595" width="4.453125" style="3" customWidth="1"/>
    <col min="14596" max="14596" width="8.90625" style="3" customWidth="1"/>
    <col min="14597" max="14597" width="11.08984375" style="3" customWidth="1"/>
    <col min="14598" max="14598" width="0.90625" style="3" customWidth="1"/>
    <col min="14599" max="14599" width="4.6328125" style="3" customWidth="1"/>
    <col min="14600" max="14600" width="22.6328125" style="3" customWidth="1"/>
    <col min="14601" max="14603" width="8.90625" style="3" customWidth="1"/>
    <col min="14604" max="14820" width="9" style="3"/>
    <col min="14821" max="14821" width="5.7265625" style="3" customWidth="1"/>
    <col min="14822" max="14822" width="29.6328125" style="3" customWidth="1"/>
    <col min="14823" max="14823" width="32.26953125" style="3" customWidth="1"/>
    <col min="14824" max="14824" width="10.26953125" style="3" customWidth="1"/>
    <col min="14825" max="14825" width="5.7265625" style="3" customWidth="1"/>
    <col min="14826" max="14826" width="13.6328125" style="3" customWidth="1"/>
    <col min="14827" max="14827" width="14.6328125" style="3" customWidth="1"/>
    <col min="14828" max="14828" width="5.08984375" style="3" customWidth="1"/>
    <col min="14829" max="14829" width="12.6328125" style="3" customWidth="1"/>
    <col min="14830" max="14830" width="1.6328125" style="3" customWidth="1"/>
    <col min="14831" max="14831" width="11.7265625" style="3" customWidth="1"/>
    <col min="14832" max="14832" width="13" style="3" customWidth="1"/>
    <col min="14833" max="14836" width="11.7265625" style="3" customWidth="1"/>
    <col min="14837" max="14837" width="10.453125" style="3" customWidth="1"/>
    <col min="14838" max="14838" width="0.90625" style="3" customWidth="1"/>
    <col min="14839" max="14839" width="5.6328125" style="3" customWidth="1"/>
    <col min="14840" max="14840" width="9" style="3" customWidth="1"/>
    <col min="14841" max="14841" width="5.6328125" style="3" customWidth="1"/>
    <col min="14842" max="14842" width="9" style="3" customWidth="1"/>
    <col min="14843" max="14843" width="5.6328125" style="3" customWidth="1"/>
    <col min="14844" max="14844" width="9" style="3" customWidth="1"/>
    <col min="14845" max="14845" width="5.6328125" style="3" customWidth="1"/>
    <col min="14846" max="14846" width="9" style="3" customWidth="1"/>
    <col min="14847" max="14847" width="5.6328125" style="3" customWidth="1"/>
    <col min="14848" max="14848" width="9" style="3" customWidth="1"/>
    <col min="14849" max="14849" width="8.90625" style="3" customWidth="1"/>
    <col min="14850" max="14850" width="0.90625" style="3" customWidth="1"/>
    <col min="14851" max="14851" width="4.453125" style="3" customWidth="1"/>
    <col min="14852" max="14852" width="8.90625" style="3" customWidth="1"/>
    <col min="14853" max="14853" width="11.08984375" style="3" customWidth="1"/>
    <col min="14854" max="14854" width="0.90625" style="3" customWidth="1"/>
    <col min="14855" max="14855" width="4.6328125" style="3" customWidth="1"/>
    <col min="14856" max="14856" width="22.6328125" style="3" customWidth="1"/>
    <col min="14857" max="14859" width="8.90625" style="3" customWidth="1"/>
    <col min="14860" max="15076" width="9" style="3"/>
    <col min="15077" max="15077" width="5.7265625" style="3" customWidth="1"/>
    <col min="15078" max="15078" width="29.6328125" style="3" customWidth="1"/>
    <col min="15079" max="15079" width="32.26953125" style="3" customWidth="1"/>
    <col min="15080" max="15080" width="10.26953125" style="3" customWidth="1"/>
    <col min="15081" max="15081" width="5.7265625" style="3" customWidth="1"/>
    <col min="15082" max="15082" width="13.6328125" style="3" customWidth="1"/>
    <col min="15083" max="15083" width="14.6328125" style="3" customWidth="1"/>
    <col min="15084" max="15084" width="5.08984375" style="3" customWidth="1"/>
    <col min="15085" max="15085" width="12.6328125" style="3" customWidth="1"/>
    <col min="15086" max="15086" width="1.6328125" style="3" customWidth="1"/>
    <col min="15087" max="15087" width="11.7265625" style="3" customWidth="1"/>
    <col min="15088" max="15088" width="13" style="3" customWidth="1"/>
    <col min="15089" max="15092" width="11.7265625" style="3" customWidth="1"/>
    <col min="15093" max="15093" width="10.453125" style="3" customWidth="1"/>
    <col min="15094" max="15094" width="0.90625" style="3" customWidth="1"/>
    <col min="15095" max="15095" width="5.6328125" style="3" customWidth="1"/>
    <col min="15096" max="15096" width="9" style="3" customWidth="1"/>
    <col min="15097" max="15097" width="5.6328125" style="3" customWidth="1"/>
    <col min="15098" max="15098" width="9" style="3" customWidth="1"/>
    <col min="15099" max="15099" width="5.6328125" style="3" customWidth="1"/>
    <col min="15100" max="15100" width="9" style="3" customWidth="1"/>
    <col min="15101" max="15101" width="5.6328125" style="3" customWidth="1"/>
    <col min="15102" max="15102" width="9" style="3" customWidth="1"/>
    <col min="15103" max="15103" width="5.6328125" style="3" customWidth="1"/>
    <col min="15104" max="15104" width="9" style="3" customWidth="1"/>
    <col min="15105" max="15105" width="8.90625" style="3" customWidth="1"/>
    <col min="15106" max="15106" width="0.90625" style="3" customWidth="1"/>
    <col min="15107" max="15107" width="4.453125" style="3" customWidth="1"/>
    <col min="15108" max="15108" width="8.90625" style="3" customWidth="1"/>
    <col min="15109" max="15109" width="11.08984375" style="3" customWidth="1"/>
    <col min="15110" max="15110" width="0.90625" style="3" customWidth="1"/>
    <col min="15111" max="15111" width="4.6328125" style="3" customWidth="1"/>
    <col min="15112" max="15112" width="22.6328125" style="3" customWidth="1"/>
    <col min="15113" max="15115" width="8.90625" style="3" customWidth="1"/>
    <col min="15116" max="15332" width="9" style="3"/>
    <col min="15333" max="15333" width="5.7265625" style="3" customWidth="1"/>
    <col min="15334" max="15334" width="29.6328125" style="3" customWidth="1"/>
    <col min="15335" max="15335" width="32.26953125" style="3" customWidth="1"/>
    <col min="15336" max="15336" width="10.26953125" style="3" customWidth="1"/>
    <col min="15337" max="15337" width="5.7265625" style="3" customWidth="1"/>
    <col min="15338" max="15338" width="13.6328125" style="3" customWidth="1"/>
    <col min="15339" max="15339" width="14.6328125" style="3" customWidth="1"/>
    <col min="15340" max="15340" width="5.08984375" style="3" customWidth="1"/>
    <col min="15341" max="15341" width="12.6328125" style="3" customWidth="1"/>
    <col min="15342" max="15342" width="1.6328125" style="3" customWidth="1"/>
    <col min="15343" max="15343" width="11.7265625" style="3" customWidth="1"/>
    <col min="15344" max="15344" width="13" style="3" customWidth="1"/>
    <col min="15345" max="15348" width="11.7265625" style="3" customWidth="1"/>
    <col min="15349" max="15349" width="10.453125" style="3" customWidth="1"/>
    <col min="15350" max="15350" width="0.90625" style="3" customWidth="1"/>
    <col min="15351" max="15351" width="5.6328125" style="3" customWidth="1"/>
    <col min="15352" max="15352" width="9" style="3" customWidth="1"/>
    <col min="15353" max="15353" width="5.6328125" style="3" customWidth="1"/>
    <col min="15354" max="15354" width="9" style="3" customWidth="1"/>
    <col min="15355" max="15355" width="5.6328125" style="3" customWidth="1"/>
    <col min="15356" max="15356" width="9" style="3" customWidth="1"/>
    <col min="15357" max="15357" width="5.6328125" style="3" customWidth="1"/>
    <col min="15358" max="15358" width="9" style="3" customWidth="1"/>
    <col min="15359" max="15359" width="5.6328125" style="3" customWidth="1"/>
    <col min="15360" max="15360" width="9" style="3" customWidth="1"/>
    <col min="15361" max="15361" width="8.90625" style="3" customWidth="1"/>
    <col min="15362" max="15362" width="0.90625" style="3" customWidth="1"/>
    <col min="15363" max="15363" width="4.453125" style="3" customWidth="1"/>
    <col min="15364" max="15364" width="8.90625" style="3" customWidth="1"/>
    <col min="15365" max="15365" width="11.08984375" style="3" customWidth="1"/>
    <col min="15366" max="15366" width="0.90625" style="3" customWidth="1"/>
    <col min="15367" max="15367" width="4.6328125" style="3" customWidth="1"/>
    <col min="15368" max="15368" width="22.6328125" style="3" customWidth="1"/>
    <col min="15369" max="15371" width="8.90625" style="3" customWidth="1"/>
    <col min="15372" max="15588" width="9" style="3"/>
    <col min="15589" max="15589" width="5.7265625" style="3" customWidth="1"/>
    <col min="15590" max="15590" width="29.6328125" style="3" customWidth="1"/>
    <col min="15591" max="15591" width="32.26953125" style="3" customWidth="1"/>
    <col min="15592" max="15592" width="10.26953125" style="3" customWidth="1"/>
    <col min="15593" max="15593" width="5.7265625" style="3" customWidth="1"/>
    <col min="15594" max="15594" width="13.6328125" style="3" customWidth="1"/>
    <col min="15595" max="15595" width="14.6328125" style="3" customWidth="1"/>
    <col min="15596" max="15596" width="5.08984375" style="3" customWidth="1"/>
    <col min="15597" max="15597" width="12.6328125" style="3" customWidth="1"/>
    <col min="15598" max="15598" width="1.6328125" style="3" customWidth="1"/>
    <col min="15599" max="15599" width="11.7265625" style="3" customWidth="1"/>
    <col min="15600" max="15600" width="13" style="3" customWidth="1"/>
    <col min="15601" max="15604" width="11.7265625" style="3" customWidth="1"/>
    <col min="15605" max="15605" width="10.453125" style="3" customWidth="1"/>
    <col min="15606" max="15606" width="0.90625" style="3" customWidth="1"/>
    <col min="15607" max="15607" width="5.6328125" style="3" customWidth="1"/>
    <col min="15608" max="15608" width="9" style="3" customWidth="1"/>
    <col min="15609" max="15609" width="5.6328125" style="3" customWidth="1"/>
    <col min="15610" max="15610" width="9" style="3" customWidth="1"/>
    <col min="15611" max="15611" width="5.6328125" style="3" customWidth="1"/>
    <col min="15612" max="15612" width="9" style="3" customWidth="1"/>
    <col min="15613" max="15613" width="5.6328125" style="3" customWidth="1"/>
    <col min="15614" max="15614" width="9" style="3" customWidth="1"/>
    <col min="15615" max="15615" width="5.6328125" style="3" customWidth="1"/>
    <col min="15616" max="15616" width="9" style="3" customWidth="1"/>
    <col min="15617" max="15617" width="8.90625" style="3" customWidth="1"/>
    <col min="15618" max="15618" width="0.90625" style="3" customWidth="1"/>
    <col min="15619" max="15619" width="4.453125" style="3" customWidth="1"/>
    <col min="15620" max="15620" width="8.90625" style="3" customWidth="1"/>
    <col min="15621" max="15621" width="11.08984375" style="3" customWidth="1"/>
    <col min="15622" max="15622" width="0.90625" style="3" customWidth="1"/>
    <col min="15623" max="15623" width="4.6328125" style="3" customWidth="1"/>
    <col min="15624" max="15624" width="22.6328125" style="3" customWidth="1"/>
    <col min="15625" max="15627" width="8.90625" style="3" customWidth="1"/>
    <col min="15628" max="15844" width="9" style="3"/>
    <col min="15845" max="15845" width="5.7265625" style="3" customWidth="1"/>
    <col min="15846" max="15846" width="29.6328125" style="3" customWidth="1"/>
    <col min="15847" max="15847" width="32.26953125" style="3" customWidth="1"/>
    <col min="15848" max="15848" width="10.26953125" style="3" customWidth="1"/>
    <col min="15849" max="15849" width="5.7265625" style="3" customWidth="1"/>
    <col min="15850" max="15850" width="13.6328125" style="3" customWidth="1"/>
    <col min="15851" max="15851" width="14.6328125" style="3" customWidth="1"/>
    <col min="15852" max="15852" width="5.08984375" style="3" customWidth="1"/>
    <col min="15853" max="15853" width="12.6328125" style="3" customWidth="1"/>
    <col min="15854" max="15854" width="1.6328125" style="3" customWidth="1"/>
    <col min="15855" max="15855" width="11.7265625" style="3" customWidth="1"/>
    <col min="15856" max="15856" width="13" style="3" customWidth="1"/>
    <col min="15857" max="15860" width="11.7265625" style="3" customWidth="1"/>
    <col min="15861" max="15861" width="10.453125" style="3" customWidth="1"/>
    <col min="15862" max="15862" width="0.90625" style="3" customWidth="1"/>
    <col min="15863" max="15863" width="5.6328125" style="3" customWidth="1"/>
    <col min="15864" max="15864" width="9" style="3" customWidth="1"/>
    <col min="15865" max="15865" width="5.6328125" style="3" customWidth="1"/>
    <col min="15866" max="15866" width="9" style="3" customWidth="1"/>
    <col min="15867" max="15867" width="5.6328125" style="3" customWidth="1"/>
    <col min="15868" max="15868" width="9" style="3" customWidth="1"/>
    <col min="15869" max="15869" width="5.6328125" style="3" customWidth="1"/>
    <col min="15870" max="15870" width="9" style="3" customWidth="1"/>
    <col min="15871" max="15871" width="5.6328125" style="3" customWidth="1"/>
    <col min="15872" max="15872" width="9" style="3" customWidth="1"/>
    <col min="15873" max="15873" width="8.90625" style="3" customWidth="1"/>
    <col min="15874" max="15874" width="0.90625" style="3" customWidth="1"/>
    <col min="15875" max="15875" width="4.453125" style="3" customWidth="1"/>
    <col min="15876" max="15876" width="8.90625" style="3" customWidth="1"/>
    <col min="15877" max="15877" width="11.08984375" style="3" customWidth="1"/>
    <col min="15878" max="15878" width="0.90625" style="3" customWidth="1"/>
    <col min="15879" max="15879" width="4.6328125" style="3" customWidth="1"/>
    <col min="15880" max="15880" width="22.6328125" style="3" customWidth="1"/>
    <col min="15881" max="15883" width="8.90625" style="3" customWidth="1"/>
    <col min="15884" max="16100" width="9" style="3"/>
    <col min="16101" max="16101" width="5.7265625" style="3" customWidth="1"/>
    <col min="16102" max="16102" width="29.6328125" style="3" customWidth="1"/>
    <col min="16103" max="16103" width="32.26953125" style="3" customWidth="1"/>
    <col min="16104" max="16104" width="10.26953125" style="3" customWidth="1"/>
    <col min="16105" max="16105" width="5.7265625" style="3" customWidth="1"/>
    <col min="16106" max="16106" width="13.6328125" style="3" customWidth="1"/>
    <col min="16107" max="16107" width="14.6328125" style="3" customWidth="1"/>
    <col min="16108" max="16108" width="5.08984375" style="3" customWidth="1"/>
    <col min="16109" max="16109" width="12.6328125" style="3" customWidth="1"/>
    <col min="16110" max="16110" width="1.6328125" style="3" customWidth="1"/>
    <col min="16111" max="16111" width="11.7265625" style="3" customWidth="1"/>
    <col min="16112" max="16112" width="13" style="3" customWidth="1"/>
    <col min="16113" max="16116" width="11.7265625" style="3" customWidth="1"/>
    <col min="16117" max="16117" width="10.453125" style="3" customWidth="1"/>
    <col min="16118" max="16118" width="0.90625" style="3" customWidth="1"/>
    <col min="16119" max="16119" width="5.6328125" style="3" customWidth="1"/>
    <col min="16120" max="16120" width="9" style="3" customWidth="1"/>
    <col min="16121" max="16121" width="5.6328125" style="3" customWidth="1"/>
    <col min="16122" max="16122" width="9" style="3" customWidth="1"/>
    <col min="16123" max="16123" width="5.6328125" style="3" customWidth="1"/>
    <col min="16124" max="16124" width="9" style="3" customWidth="1"/>
    <col min="16125" max="16125" width="5.6328125" style="3" customWidth="1"/>
    <col min="16126" max="16126" width="9" style="3" customWidth="1"/>
    <col min="16127" max="16127" width="5.6328125" style="3" customWidth="1"/>
    <col min="16128" max="16128" width="9" style="3" customWidth="1"/>
    <col min="16129" max="16129" width="8.90625" style="3" customWidth="1"/>
    <col min="16130" max="16130" width="0.90625" style="3" customWidth="1"/>
    <col min="16131" max="16131" width="4.453125" style="3" customWidth="1"/>
    <col min="16132" max="16132" width="8.90625" style="3" customWidth="1"/>
    <col min="16133" max="16133" width="11.08984375" style="3" customWidth="1"/>
    <col min="16134" max="16134" width="0.90625" style="3" customWidth="1"/>
    <col min="16135" max="16135" width="4.6328125" style="3" customWidth="1"/>
    <col min="16136" max="16136" width="22.6328125" style="3" customWidth="1"/>
    <col min="16137" max="16139" width="8.90625" style="3" customWidth="1"/>
    <col min="16140" max="16356" width="9" style="3"/>
    <col min="16357"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'内訳(南舎)'!I306+1</f>
        <v>134</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43"/>
      <c r="C5" s="104"/>
      <c r="D5" s="68"/>
      <c r="E5" s="69"/>
      <c r="F5" s="115"/>
      <c r="G5" s="70"/>
      <c r="H5" s="71"/>
      <c r="I5" s="72"/>
    </row>
    <row r="6" spans="1:9" s="38" customFormat="1" ht="13.5" customHeight="1">
      <c r="A6" s="59" t="s">
        <v>1036</v>
      </c>
      <c r="B6" s="109" t="s">
        <v>1019</v>
      </c>
      <c r="C6" s="109"/>
      <c r="D6" s="76"/>
      <c r="E6" s="61"/>
      <c r="F6" s="110"/>
      <c r="G6" s="77"/>
      <c r="H6" s="78"/>
      <c r="I6" s="79"/>
    </row>
    <row r="7" spans="1:9" s="118" customFormat="1" ht="13.5" customHeight="1">
      <c r="A7" s="111"/>
      <c r="B7" s="112"/>
      <c r="C7" s="112"/>
      <c r="D7" s="113"/>
      <c r="E7" s="114"/>
      <c r="F7" s="115"/>
      <c r="G7" s="70"/>
      <c r="H7" s="175"/>
      <c r="I7" s="117"/>
    </row>
    <row r="8" spans="1:9" s="38" customFormat="1" ht="13.5" customHeight="1">
      <c r="A8" s="59"/>
      <c r="B8" s="109" t="s">
        <v>1046</v>
      </c>
      <c r="C8" s="109"/>
      <c r="D8" s="76"/>
      <c r="E8" s="61"/>
      <c r="F8" s="110"/>
      <c r="G8" s="77"/>
      <c r="H8" s="176"/>
      <c r="I8" s="79"/>
    </row>
    <row r="9" spans="1:9" s="118" customFormat="1" ht="13.5" customHeight="1">
      <c r="A9" s="111"/>
      <c r="B9" s="177"/>
      <c r="C9" s="177"/>
      <c r="D9" s="113"/>
      <c r="E9" s="114"/>
      <c r="F9" s="115"/>
      <c r="G9" s="70"/>
      <c r="H9" s="175"/>
      <c r="I9" s="117"/>
    </row>
    <row r="10" spans="1:9" s="38" customFormat="1" ht="13.5" customHeight="1">
      <c r="A10" s="59"/>
      <c r="B10" s="141" t="s">
        <v>1147</v>
      </c>
      <c r="C10" s="141" t="s">
        <v>1278</v>
      </c>
      <c r="D10" s="248">
        <v>78</v>
      </c>
      <c r="E10" s="249" t="s">
        <v>119</v>
      </c>
      <c r="F10" s="252"/>
      <c r="G10" s="203"/>
      <c r="H10" s="176"/>
      <c r="I10" s="124"/>
    </row>
    <row r="11" spans="1:9" s="118" customFormat="1" ht="13.5" customHeight="1">
      <c r="A11" s="111"/>
      <c r="B11" s="177"/>
      <c r="C11" s="177"/>
      <c r="D11" s="113"/>
      <c r="E11" s="114"/>
      <c r="F11" s="115"/>
      <c r="G11" s="70"/>
      <c r="H11" s="175"/>
      <c r="I11" s="117"/>
    </row>
    <row r="12" spans="1:9" s="38" customFormat="1" ht="13.5" customHeight="1">
      <c r="A12" s="59"/>
      <c r="B12" s="141" t="s">
        <v>1147</v>
      </c>
      <c r="C12" s="141" t="s">
        <v>1279</v>
      </c>
      <c r="D12" s="76">
        <v>13</v>
      </c>
      <c r="E12" s="61" t="s">
        <v>119</v>
      </c>
      <c r="F12" s="110"/>
      <c r="G12" s="77"/>
      <c r="H12" s="176"/>
      <c r="I12" s="124"/>
    </row>
    <row r="13" spans="1:9" s="118" customFormat="1" ht="13.5" customHeight="1">
      <c r="A13" s="111"/>
      <c r="B13" s="177"/>
      <c r="C13" s="177"/>
      <c r="D13" s="113"/>
      <c r="E13" s="114"/>
      <c r="F13" s="115"/>
      <c r="G13" s="70"/>
      <c r="H13" s="175"/>
      <c r="I13" s="117"/>
    </row>
    <row r="14" spans="1:9" s="38" customFormat="1" ht="13.5" customHeight="1">
      <c r="A14" s="59"/>
      <c r="B14" s="141" t="s">
        <v>1087</v>
      </c>
      <c r="C14" s="141" t="s">
        <v>1088</v>
      </c>
      <c r="D14" s="76">
        <v>14</v>
      </c>
      <c r="E14" s="61" t="s">
        <v>119</v>
      </c>
      <c r="F14" s="110"/>
      <c r="G14" s="77"/>
      <c r="H14" s="176"/>
      <c r="I14" s="124"/>
    </row>
    <row r="15" spans="1:9" s="118" customFormat="1" ht="13.5" customHeight="1">
      <c r="A15" s="111"/>
      <c r="B15" s="177"/>
      <c r="C15" s="177"/>
      <c r="D15" s="113"/>
      <c r="E15" s="114"/>
      <c r="F15" s="115"/>
      <c r="G15" s="70"/>
      <c r="H15" s="175"/>
      <c r="I15" s="117"/>
    </row>
    <row r="16" spans="1:9" s="38" customFormat="1" ht="13.5" customHeight="1">
      <c r="A16" s="59"/>
      <c r="B16" s="141" t="s">
        <v>1087</v>
      </c>
      <c r="C16" s="141" t="s">
        <v>1089</v>
      </c>
      <c r="D16" s="76">
        <v>19</v>
      </c>
      <c r="E16" s="61" t="s">
        <v>119</v>
      </c>
      <c r="F16" s="110"/>
      <c r="G16" s="77"/>
      <c r="H16" s="176"/>
      <c r="I16" s="124"/>
    </row>
    <row r="17" spans="1:10" s="118" customFormat="1" ht="13.5" customHeight="1">
      <c r="A17" s="111"/>
      <c r="B17" s="177"/>
      <c r="C17" s="177"/>
      <c r="D17" s="113"/>
      <c r="E17" s="114"/>
      <c r="F17" s="115"/>
      <c r="G17" s="70"/>
      <c r="H17" s="175"/>
      <c r="I17" s="117"/>
    </row>
    <row r="18" spans="1:10" s="38" customFormat="1" ht="13.5" customHeight="1">
      <c r="A18" s="59"/>
      <c r="B18" s="141" t="s">
        <v>1087</v>
      </c>
      <c r="C18" s="141" t="s">
        <v>1090</v>
      </c>
      <c r="D18" s="76">
        <v>20</v>
      </c>
      <c r="E18" s="61" t="s">
        <v>119</v>
      </c>
      <c r="F18" s="110"/>
      <c r="G18" s="77"/>
      <c r="H18" s="176"/>
      <c r="I18" s="124"/>
    </row>
    <row r="19" spans="1:10" s="118" customFormat="1" ht="13.5" customHeight="1">
      <c r="A19" s="111"/>
      <c r="B19" s="177"/>
      <c r="C19" s="177"/>
      <c r="D19" s="113"/>
      <c r="E19" s="114"/>
      <c r="F19" s="115"/>
      <c r="G19" s="70"/>
      <c r="H19" s="175"/>
      <c r="I19" s="117"/>
    </row>
    <row r="20" spans="1:10" s="38" customFormat="1" ht="13.5" customHeight="1">
      <c r="A20" s="59"/>
      <c r="B20" s="141" t="s">
        <v>1236</v>
      </c>
      <c r="C20" s="269" t="s">
        <v>1591</v>
      </c>
      <c r="D20" s="248">
        <v>78</v>
      </c>
      <c r="E20" s="249" t="s">
        <v>119</v>
      </c>
      <c r="F20" s="252"/>
      <c r="G20" s="203"/>
      <c r="H20" s="176"/>
      <c r="I20" s="124"/>
    </row>
    <row r="21" spans="1:10" s="118" customFormat="1" ht="13.5" customHeight="1">
      <c r="A21" s="111"/>
      <c r="B21" s="177"/>
      <c r="C21" s="177"/>
      <c r="D21" s="113"/>
      <c r="E21" s="114"/>
      <c r="F21" s="115"/>
      <c r="G21" s="70"/>
      <c r="H21" s="175"/>
      <c r="I21" s="117"/>
    </row>
    <row r="22" spans="1:10" s="38" customFormat="1" ht="13.5" customHeight="1">
      <c r="A22" s="59"/>
      <c r="B22" s="141" t="s">
        <v>1099</v>
      </c>
      <c r="C22" s="141" t="s">
        <v>1593</v>
      </c>
      <c r="D22" s="76">
        <v>5</v>
      </c>
      <c r="E22" s="61" t="s">
        <v>119</v>
      </c>
      <c r="F22" s="110"/>
      <c r="G22" s="77"/>
      <c r="H22" s="176"/>
      <c r="I22" s="124"/>
    </row>
    <row r="23" spans="1:10" s="118" customFormat="1" ht="13.5" customHeight="1">
      <c r="A23" s="111"/>
      <c r="B23" s="177"/>
      <c r="C23" s="177"/>
      <c r="D23" s="113"/>
      <c r="E23" s="114"/>
      <c r="F23" s="115"/>
      <c r="G23" s="70"/>
      <c r="H23" s="175"/>
      <c r="I23" s="117"/>
    </row>
    <row r="24" spans="1:10" s="38" customFormat="1" ht="13.5" customHeight="1">
      <c r="A24" s="59"/>
      <c r="B24" s="141" t="s">
        <v>1099</v>
      </c>
      <c r="C24" s="282" t="s">
        <v>1592</v>
      </c>
      <c r="D24" s="248">
        <v>17</v>
      </c>
      <c r="E24" s="249" t="s">
        <v>119</v>
      </c>
      <c r="F24" s="252"/>
      <c r="G24" s="203"/>
      <c r="H24" s="176"/>
      <c r="I24" s="124"/>
    </row>
    <row r="25" spans="1:10" s="118" customFormat="1" ht="13.5" customHeight="1">
      <c r="A25" s="111"/>
      <c r="B25" s="177"/>
      <c r="C25" s="177"/>
      <c r="D25" s="113"/>
      <c r="E25" s="114"/>
      <c r="F25" s="115"/>
      <c r="G25" s="70"/>
      <c r="H25" s="175"/>
      <c r="I25" s="117"/>
    </row>
    <row r="26" spans="1:10" s="38" customFormat="1" ht="13.5" customHeight="1">
      <c r="A26" s="59"/>
      <c r="B26" s="141" t="s">
        <v>1099</v>
      </c>
      <c r="C26" s="269" t="s">
        <v>1594</v>
      </c>
      <c r="D26" s="76">
        <v>62</v>
      </c>
      <c r="E26" s="249" t="s">
        <v>119</v>
      </c>
      <c r="F26" s="252"/>
      <c r="G26" s="203"/>
      <c r="H26" s="176"/>
      <c r="I26" s="124"/>
    </row>
    <row r="27" spans="1:10" s="118" customFormat="1" ht="13.5" customHeight="1">
      <c r="A27" s="111"/>
      <c r="B27" s="177"/>
      <c r="C27" s="177"/>
      <c r="D27" s="113"/>
      <c r="E27" s="114"/>
      <c r="F27" s="115"/>
      <c r="G27" s="70"/>
      <c r="H27" s="175"/>
      <c r="I27" s="117"/>
    </row>
    <row r="28" spans="1:10" s="38" customFormat="1" ht="13.5" customHeight="1">
      <c r="A28" s="59"/>
      <c r="B28" s="141" t="s">
        <v>1648</v>
      </c>
      <c r="C28" s="141" t="s">
        <v>1102</v>
      </c>
      <c r="D28" s="76">
        <v>28</v>
      </c>
      <c r="E28" s="61" t="s">
        <v>1649</v>
      </c>
      <c r="F28" s="110"/>
      <c r="G28" s="77"/>
      <c r="H28" s="176"/>
      <c r="I28" s="124"/>
      <c r="J28" s="147"/>
    </row>
    <row r="29" spans="1:10" s="118" customFormat="1" ht="13.5" customHeight="1">
      <c r="A29" s="111"/>
      <c r="B29" s="177"/>
      <c r="C29" s="283"/>
      <c r="D29" s="113"/>
      <c r="E29" s="114"/>
      <c r="F29" s="151"/>
      <c r="G29" s="81"/>
      <c r="H29" s="284"/>
      <c r="I29" s="152"/>
    </row>
    <row r="30" spans="1:10" s="38" customFormat="1" ht="13.5" customHeight="1">
      <c r="A30" s="59"/>
      <c r="B30" s="141"/>
      <c r="C30" s="282"/>
      <c r="D30" s="248"/>
      <c r="E30" s="249"/>
      <c r="F30" s="252"/>
      <c r="G30" s="203"/>
      <c r="H30" s="176"/>
      <c r="I30" s="124"/>
    </row>
    <row r="31" spans="1:10" s="118" customFormat="1" ht="13.5" customHeight="1">
      <c r="A31" s="111"/>
      <c r="B31" s="177"/>
      <c r="C31" s="177"/>
      <c r="D31" s="113"/>
      <c r="E31" s="114"/>
      <c r="F31" s="115"/>
      <c r="G31" s="70"/>
      <c r="H31" s="175"/>
      <c r="I31" s="117"/>
    </row>
    <row r="32" spans="1:10" s="38" customFormat="1" ht="13.5" customHeight="1">
      <c r="A32" s="59"/>
      <c r="B32" s="109" t="s">
        <v>1150</v>
      </c>
      <c r="C32" s="109" t="s">
        <v>1281</v>
      </c>
      <c r="D32" s="76">
        <v>8</v>
      </c>
      <c r="E32" s="61" t="s">
        <v>1097</v>
      </c>
      <c r="F32" s="110"/>
      <c r="G32" s="77"/>
      <c r="H32" s="176"/>
      <c r="I32" s="79"/>
    </row>
    <row r="33" spans="1:10" s="118" customFormat="1" ht="13.5" customHeight="1">
      <c r="A33" s="111"/>
      <c r="B33" s="177"/>
      <c r="C33" s="177"/>
      <c r="D33" s="113"/>
      <c r="E33" s="114"/>
      <c r="F33" s="115"/>
      <c r="G33" s="70"/>
      <c r="H33" s="175"/>
      <c r="I33" s="117"/>
    </row>
    <row r="34" spans="1:10" s="38" customFormat="1" ht="13.5" customHeight="1">
      <c r="A34" s="59"/>
      <c r="B34" s="109" t="s">
        <v>1258</v>
      </c>
      <c r="C34" s="109" t="s">
        <v>1282</v>
      </c>
      <c r="D34" s="76">
        <v>1</v>
      </c>
      <c r="E34" s="61" t="s">
        <v>1097</v>
      </c>
      <c r="F34" s="110"/>
      <c r="G34" s="77"/>
      <c r="H34" s="176"/>
      <c r="I34" s="124"/>
    </row>
    <row r="35" spans="1:10" s="118" customFormat="1" ht="13.5" customHeight="1">
      <c r="A35" s="111"/>
      <c r="B35" s="112"/>
      <c r="C35" s="177"/>
      <c r="D35" s="113"/>
      <c r="E35" s="114"/>
      <c r="F35" s="115"/>
      <c r="G35" s="70"/>
      <c r="H35" s="175"/>
      <c r="I35" s="117"/>
    </row>
    <row r="36" spans="1:10" s="38" customFormat="1" ht="13.5" customHeight="1">
      <c r="A36" s="87"/>
      <c r="B36" s="126" t="s">
        <v>1111</v>
      </c>
      <c r="C36" s="126" t="s">
        <v>1112</v>
      </c>
      <c r="D36" s="88">
        <v>5</v>
      </c>
      <c r="E36" s="89" t="s">
        <v>1097</v>
      </c>
      <c r="F36" s="127"/>
      <c r="G36" s="90"/>
      <c r="H36" s="180"/>
      <c r="I36" s="145"/>
      <c r="J36" s="285"/>
    </row>
    <row r="37" spans="1:10" s="118" customFormat="1" ht="13.5" customHeight="1">
      <c r="A37" s="130"/>
      <c r="B37" s="131"/>
      <c r="C37" s="131"/>
      <c r="E37" s="132"/>
      <c r="F37" s="133"/>
      <c r="G37" s="146"/>
    </row>
    <row r="38" spans="1:10" s="38" customFormat="1" ht="13.5" customHeight="1">
      <c r="A38" s="50"/>
      <c r="B38" s="136"/>
      <c r="C38" s="136"/>
      <c r="E38" s="95"/>
      <c r="F38" s="137"/>
      <c r="G38" s="138"/>
    </row>
    <row r="39" spans="1:10" s="38" customFormat="1" ht="13.5" customHeight="1">
      <c r="A39" s="376"/>
      <c r="B39" s="394"/>
      <c r="C39" s="394"/>
      <c r="D39" s="379"/>
      <c r="E39" s="381"/>
      <c r="F39" s="382"/>
      <c r="G39" s="48"/>
      <c r="H39" s="3"/>
    </row>
    <row r="40" spans="1:10" s="38" customFormat="1" ht="13.5" customHeight="1">
      <c r="A40" s="395"/>
      <c r="B40" s="395"/>
      <c r="C40" s="395"/>
      <c r="D40" s="380"/>
      <c r="E40" s="383"/>
      <c r="F40" s="383"/>
      <c r="G40" s="51"/>
      <c r="H40" s="52" t="s">
        <v>57</v>
      </c>
      <c r="I40" s="53">
        <f>I2+1</f>
        <v>135</v>
      </c>
    </row>
    <row r="41" spans="1:10" s="38" customFormat="1" ht="13.5" customHeight="1">
      <c r="A41" s="54"/>
      <c r="B41" s="96"/>
      <c r="C41" s="96"/>
      <c r="D41" s="55"/>
      <c r="E41" s="56"/>
      <c r="F41" s="57"/>
      <c r="G41" s="57"/>
      <c r="H41" s="384"/>
      <c r="I41" s="385"/>
    </row>
    <row r="42" spans="1:10" s="38" customFormat="1" ht="13.5" customHeight="1">
      <c r="A42" s="59" t="s">
        <v>29</v>
      </c>
      <c r="B42" s="100" t="s">
        <v>58</v>
      </c>
      <c r="C42" s="100" t="s">
        <v>59</v>
      </c>
      <c r="D42" s="60" t="s">
        <v>60</v>
      </c>
      <c r="E42" s="61" t="s">
        <v>32</v>
      </c>
      <c r="F42" s="61" t="s">
        <v>61</v>
      </c>
      <c r="G42" s="61" t="s">
        <v>62</v>
      </c>
      <c r="H42" s="386" t="s">
        <v>63</v>
      </c>
      <c r="I42" s="387"/>
    </row>
    <row r="43" spans="1:10" s="38" customFormat="1" ht="13.5" customHeight="1">
      <c r="A43" s="83"/>
      <c r="B43" s="143"/>
      <c r="C43" s="104"/>
      <c r="D43" s="68"/>
      <c r="E43" s="69"/>
      <c r="F43" s="115"/>
      <c r="G43" s="70"/>
      <c r="H43" s="181"/>
      <c r="I43" s="72"/>
    </row>
    <row r="44" spans="1:10" s="38" customFormat="1" ht="13.5" customHeight="1">
      <c r="A44" s="59"/>
      <c r="B44" s="109"/>
      <c r="C44" s="109"/>
      <c r="D44" s="76"/>
      <c r="E44" s="61"/>
      <c r="F44" s="110"/>
      <c r="G44" s="77"/>
      <c r="H44" s="176"/>
      <c r="I44" s="79"/>
    </row>
    <row r="45" spans="1:10" s="118" customFormat="1" ht="13.5" customHeight="1">
      <c r="A45" s="111"/>
      <c r="B45" s="112"/>
      <c r="C45" s="112"/>
      <c r="D45" s="113"/>
      <c r="E45" s="114"/>
      <c r="F45" s="115"/>
      <c r="G45" s="70"/>
      <c r="H45" s="175"/>
      <c r="I45" s="117"/>
    </row>
    <row r="46" spans="1:10" s="38" customFormat="1" ht="13.5" customHeight="1">
      <c r="A46" s="59"/>
      <c r="B46" s="109" t="s">
        <v>1113</v>
      </c>
      <c r="C46" s="109" t="s">
        <v>1116</v>
      </c>
      <c r="D46" s="76">
        <v>22</v>
      </c>
      <c r="E46" s="61" t="s">
        <v>1115</v>
      </c>
      <c r="F46" s="110"/>
      <c r="G46" s="77"/>
      <c r="H46" s="176"/>
      <c r="I46" s="124"/>
    </row>
    <row r="47" spans="1:10" s="118" customFormat="1" ht="13.5" customHeight="1">
      <c r="A47" s="111"/>
      <c r="B47" s="177"/>
      <c r="C47" s="112"/>
      <c r="D47" s="113"/>
      <c r="E47" s="114"/>
      <c r="F47" s="115"/>
      <c r="G47" s="70"/>
      <c r="H47" s="175"/>
      <c r="I47" s="117"/>
    </row>
    <row r="48" spans="1:10" s="38" customFormat="1" ht="13.5" customHeight="1">
      <c r="A48" s="59"/>
      <c r="B48" s="141" t="s">
        <v>1113</v>
      </c>
      <c r="C48" s="109" t="s">
        <v>1117</v>
      </c>
      <c r="D48" s="76">
        <v>3</v>
      </c>
      <c r="E48" s="61" t="s">
        <v>1115</v>
      </c>
      <c r="F48" s="110"/>
      <c r="G48" s="77"/>
      <c r="H48" s="176"/>
      <c r="I48" s="124"/>
    </row>
    <row r="49" spans="1:10" s="118" customFormat="1" ht="13.5" customHeight="1">
      <c r="A49" s="111"/>
      <c r="B49" s="112"/>
      <c r="C49" s="112"/>
      <c r="D49" s="113"/>
      <c r="E49" s="114"/>
      <c r="F49" s="115"/>
      <c r="G49" s="70"/>
      <c r="H49" s="175"/>
      <c r="I49" s="117"/>
    </row>
    <row r="50" spans="1:10" s="38" customFormat="1" ht="13.5" customHeight="1">
      <c r="A50" s="59"/>
      <c r="B50" s="109" t="s">
        <v>1232</v>
      </c>
      <c r="C50" s="109" t="s">
        <v>1283</v>
      </c>
      <c r="D50" s="76">
        <v>3</v>
      </c>
      <c r="E50" s="61" t="s">
        <v>508</v>
      </c>
      <c r="F50" s="110"/>
      <c r="G50" s="77"/>
      <c r="H50" s="176"/>
      <c r="I50" s="124"/>
    </row>
    <row r="51" spans="1:10" s="118" customFormat="1" ht="13.5" customHeight="1">
      <c r="A51" s="111"/>
      <c r="B51" s="104"/>
      <c r="C51" s="112"/>
      <c r="D51" s="113"/>
      <c r="E51" s="114"/>
      <c r="F51" s="115"/>
      <c r="G51" s="70"/>
      <c r="H51" s="175"/>
      <c r="I51" s="117"/>
    </row>
    <row r="52" spans="1:10" s="38" customFormat="1" ht="13.5" customHeight="1">
      <c r="A52" s="59"/>
      <c r="B52" s="109"/>
      <c r="C52" s="141"/>
      <c r="D52" s="76"/>
      <c r="E52" s="61"/>
      <c r="F52" s="110"/>
      <c r="G52" s="77"/>
      <c r="H52" s="176"/>
      <c r="I52" s="124"/>
    </row>
    <row r="53" spans="1:10" s="118" customFormat="1" ht="13.5" customHeight="1">
      <c r="A53" s="111"/>
      <c r="B53" s="104"/>
      <c r="C53" s="112"/>
      <c r="D53" s="113"/>
      <c r="E53" s="114"/>
      <c r="F53" s="115"/>
      <c r="G53" s="70"/>
      <c r="H53" s="175"/>
      <c r="I53" s="117"/>
    </row>
    <row r="54" spans="1:10" s="38" customFormat="1" ht="13.5" customHeight="1">
      <c r="A54" s="59"/>
      <c r="B54" s="109" t="s">
        <v>1127</v>
      </c>
      <c r="C54" s="109" t="s">
        <v>1598</v>
      </c>
      <c r="D54" s="76">
        <v>1</v>
      </c>
      <c r="E54" s="61" t="s">
        <v>794</v>
      </c>
      <c r="F54" s="110"/>
      <c r="G54" s="77"/>
      <c r="H54" s="176"/>
      <c r="I54" s="124"/>
    </row>
    <row r="55" spans="1:10" s="118" customFormat="1" ht="13.5" customHeight="1">
      <c r="A55" s="111"/>
      <c r="B55" s="112"/>
      <c r="C55" s="112"/>
      <c r="D55" s="113"/>
      <c r="E55" s="114"/>
      <c r="F55" s="115"/>
      <c r="G55" s="70"/>
      <c r="H55" s="175"/>
      <c r="I55" s="117"/>
    </row>
    <row r="56" spans="1:10" s="38" customFormat="1" ht="13.5" customHeight="1">
      <c r="A56" s="59"/>
      <c r="B56" s="109" t="s">
        <v>1127</v>
      </c>
      <c r="C56" s="109" t="s">
        <v>1284</v>
      </c>
      <c r="D56" s="76">
        <v>1</v>
      </c>
      <c r="E56" s="61" t="s">
        <v>794</v>
      </c>
      <c r="F56" s="110"/>
      <c r="G56" s="77"/>
      <c r="H56" s="176"/>
      <c r="I56" s="124"/>
    </row>
    <row r="57" spans="1:10" s="118" customFormat="1" ht="13.5" customHeight="1">
      <c r="A57" s="111"/>
      <c r="B57" s="177"/>
      <c r="C57" s="112"/>
      <c r="D57" s="113"/>
      <c r="E57" s="114"/>
      <c r="F57" s="115"/>
      <c r="G57" s="70"/>
      <c r="H57" s="175"/>
      <c r="I57" s="117"/>
    </row>
    <row r="58" spans="1:10" s="38" customFormat="1" ht="13.5" customHeight="1">
      <c r="A58" s="59"/>
      <c r="B58" s="141"/>
      <c r="C58" s="109"/>
      <c r="D58" s="76"/>
      <c r="E58" s="61"/>
      <c r="F58" s="110"/>
      <c r="G58" s="77"/>
      <c r="H58" s="176"/>
      <c r="I58" s="124"/>
    </row>
    <row r="59" spans="1:10" s="118" customFormat="1" ht="13.5" customHeight="1">
      <c r="A59" s="111"/>
      <c r="B59" s="112"/>
      <c r="C59" s="112"/>
      <c r="D59" s="113"/>
      <c r="E59" s="114"/>
      <c r="F59" s="115"/>
      <c r="G59" s="70"/>
      <c r="H59" s="175"/>
      <c r="I59" s="117"/>
    </row>
    <row r="60" spans="1:10" s="38" customFormat="1" ht="13.5" customHeight="1">
      <c r="A60" s="59"/>
      <c r="B60" s="141" t="s">
        <v>1135</v>
      </c>
      <c r="C60" s="109" t="s">
        <v>1136</v>
      </c>
      <c r="D60" s="76">
        <v>3</v>
      </c>
      <c r="E60" s="61" t="s">
        <v>145</v>
      </c>
      <c r="F60" s="110"/>
      <c r="G60" s="77"/>
      <c r="H60" s="176"/>
      <c r="I60" s="124"/>
      <c r="J60" s="285"/>
    </row>
    <row r="61" spans="1:10" s="118" customFormat="1" ht="13.5" customHeight="1">
      <c r="A61" s="111"/>
      <c r="B61" s="286"/>
      <c r="C61" s="286"/>
      <c r="D61" s="287"/>
      <c r="E61" s="288"/>
      <c r="F61" s="151"/>
      <c r="G61" s="81"/>
      <c r="H61" s="284"/>
      <c r="I61" s="152"/>
    </row>
    <row r="62" spans="1:10" s="38" customFormat="1" ht="13.5" customHeight="1">
      <c r="A62" s="59"/>
      <c r="B62" s="109"/>
      <c r="C62" s="109"/>
      <c r="D62" s="76"/>
      <c r="E62" s="61"/>
      <c r="F62" s="110"/>
      <c r="G62" s="77"/>
      <c r="H62" s="176"/>
      <c r="I62" s="124"/>
    </row>
    <row r="63" spans="1:10" s="118" customFormat="1" ht="13.5" customHeight="1">
      <c r="A63" s="111"/>
      <c r="B63" s="112"/>
      <c r="C63" s="112"/>
      <c r="D63" s="113"/>
      <c r="E63" s="69"/>
      <c r="F63" s="115"/>
      <c r="G63" s="70"/>
      <c r="H63" s="175"/>
      <c r="I63" s="117"/>
    </row>
    <row r="64" spans="1:10" s="38" customFormat="1" ht="13.5" customHeight="1">
      <c r="A64" s="59"/>
      <c r="B64" s="109"/>
      <c r="C64" s="109"/>
      <c r="D64" s="76"/>
      <c r="E64" s="61"/>
      <c r="F64" s="110"/>
      <c r="G64" s="77"/>
      <c r="H64" s="176"/>
      <c r="I64" s="124"/>
    </row>
    <row r="65" spans="1:9" s="118" customFormat="1" ht="13.5" customHeight="1">
      <c r="A65" s="111"/>
      <c r="B65" s="112"/>
      <c r="C65" s="112"/>
      <c r="D65" s="113"/>
      <c r="E65" s="69"/>
      <c r="F65" s="115"/>
      <c r="G65" s="70"/>
      <c r="H65" s="175"/>
      <c r="I65" s="117"/>
    </row>
    <row r="66" spans="1:9" s="38" customFormat="1" ht="13.5" customHeight="1">
      <c r="A66" s="59"/>
      <c r="B66" s="109"/>
      <c r="C66" s="109"/>
      <c r="D66" s="76"/>
      <c r="E66" s="61"/>
      <c r="F66" s="110"/>
      <c r="G66" s="77"/>
      <c r="H66" s="176"/>
      <c r="I66" s="124"/>
    </row>
    <row r="67" spans="1:9" s="118" customFormat="1" ht="13.5" customHeight="1">
      <c r="A67" s="111"/>
      <c r="B67" s="112"/>
      <c r="C67" s="112"/>
      <c r="D67" s="113"/>
      <c r="E67" s="114"/>
      <c r="F67" s="115"/>
      <c r="G67" s="70"/>
      <c r="H67" s="175"/>
      <c r="I67" s="117"/>
    </row>
    <row r="68" spans="1:9" s="38" customFormat="1" ht="13.5" customHeight="1">
      <c r="A68" s="59"/>
      <c r="B68" s="109"/>
      <c r="C68" s="109"/>
      <c r="D68" s="76"/>
      <c r="E68" s="61"/>
      <c r="F68" s="110"/>
      <c r="G68" s="77"/>
      <c r="H68" s="176"/>
      <c r="I68" s="124"/>
    </row>
    <row r="69" spans="1:9" s="118" customFormat="1" ht="13.5" customHeight="1">
      <c r="A69" s="111"/>
      <c r="B69" s="112"/>
      <c r="C69" s="112"/>
      <c r="D69" s="113"/>
      <c r="E69" s="114"/>
      <c r="F69" s="115"/>
      <c r="G69" s="70"/>
      <c r="H69" s="175"/>
      <c r="I69" s="117"/>
    </row>
    <row r="70" spans="1:9" s="38" customFormat="1" ht="13.5" customHeight="1">
      <c r="A70" s="59"/>
      <c r="B70" s="109"/>
      <c r="C70" s="109"/>
      <c r="D70" s="76"/>
      <c r="E70" s="61"/>
      <c r="F70" s="110"/>
      <c r="G70" s="77"/>
      <c r="H70" s="176"/>
      <c r="I70" s="124"/>
    </row>
    <row r="71" spans="1:9" s="118" customFormat="1" ht="13.5" customHeight="1">
      <c r="A71" s="111"/>
      <c r="B71" s="112"/>
      <c r="C71" s="112"/>
      <c r="D71" s="113"/>
      <c r="E71" s="114"/>
      <c r="F71" s="115"/>
      <c r="G71" s="70"/>
      <c r="H71" s="175"/>
      <c r="I71" s="117"/>
    </row>
    <row r="72" spans="1:9" s="38" customFormat="1" ht="13.5" customHeight="1">
      <c r="A72" s="59"/>
      <c r="B72" s="109"/>
      <c r="C72" s="109"/>
      <c r="D72" s="76"/>
      <c r="E72" s="61"/>
      <c r="F72" s="110"/>
      <c r="G72" s="77"/>
      <c r="H72" s="176"/>
      <c r="I72" s="124"/>
    </row>
    <row r="73" spans="1:9" s="118" customFormat="1" ht="13.5" customHeight="1">
      <c r="A73" s="111"/>
      <c r="B73" s="112"/>
      <c r="C73" s="112"/>
      <c r="D73" s="113"/>
      <c r="E73" s="114"/>
      <c r="F73" s="115"/>
      <c r="G73" s="70"/>
      <c r="H73" s="175"/>
      <c r="I73" s="117"/>
    </row>
    <row r="74" spans="1:9" s="38" customFormat="1" ht="13.5" customHeight="1">
      <c r="A74" s="87"/>
      <c r="B74" s="179"/>
      <c r="C74" s="126"/>
      <c r="D74" s="88"/>
      <c r="E74" s="89"/>
      <c r="F74" s="127"/>
      <c r="G74" s="77"/>
      <c r="H74" s="180"/>
      <c r="I74" s="145"/>
    </row>
    <row r="75" spans="1:9" s="118" customFormat="1" ht="13.5" customHeight="1">
      <c r="A75" s="130"/>
      <c r="B75" s="131"/>
      <c r="C75" s="131"/>
      <c r="E75" s="132"/>
      <c r="F75" s="133"/>
      <c r="G75" s="134"/>
    </row>
    <row r="76" spans="1:9" s="38" customFormat="1" ht="13.5" customHeight="1">
      <c r="A76" s="50"/>
      <c r="B76" s="136"/>
      <c r="C76" s="136"/>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136</v>
      </c>
    </row>
    <row r="79" spans="1:9" s="38" customFormat="1" ht="13.5" customHeight="1">
      <c r="A79" s="54"/>
      <c r="B79" s="96"/>
      <c r="C79" s="96"/>
      <c r="D79" s="55"/>
      <c r="E79" s="56"/>
      <c r="F79" s="57"/>
      <c r="G79" s="57"/>
      <c r="H79" s="384"/>
      <c r="I79" s="385"/>
    </row>
    <row r="80" spans="1:9" s="38" customFormat="1" ht="13.5" customHeight="1">
      <c r="A80" s="59" t="s">
        <v>29</v>
      </c>
      <c r="B80" s="100" t="s">
        <v>58</v>
      </c>
      <c r="C80" s="100" t="s">
        <v>59</v>
      </c>
      <c r="D80" s="60" t="s">
        <v>60</v>
      </c>
      <c r="E80" s="61" t="s">
        <v>32</v>
      </c>
      <c r="F80" s="61" t="s">
        <v>61</v>
      </c>
      <c r="G80" s="61" t="s">
        <v>62</v>
      </c>
      <c r="H80" s="386" t="s">
        <v>63</v>
      </c>
      <c r="I80" s="387"/>
    </row>
    <row r="81" spans="1:9" s="38" customFormat="1" ht="13.5" customHeight="1">
      <c r="A81" s="83"/>
      <c r="B81" s="143"/>
      <c r="C81" s="104"/>
      <c r="D81" s="68"/>
      <c r="E81" s="69"/>
      <c r="F81" s="115"/>
      <c r="G81" s="70"/>
      <c r="H81" s="181"/>
      <c r="I81" s="72"/>
    </row>
    <row r="82" spans="1:9" s="38" customFormat="1" ht="13.5" customHeight="1">
      <c r="A82" s="59"/>
      <c r="B82" s="109"/>
      <c r="C82" s="109"/>
      <c r="D82" s="76"/>
      <c r="E82" s="61"/>
      <c r="F82" s="110"/>
      <c r="G82" s="77"/>
      <c r="H82" s="176"/>
      <c r="I82" s="79"/>
    </row>
    <row r="83" spans="1:9" s="183" customFormat="1" ht="13.5" customHeight="1">
      <c r="A83" s="111"/>
      <c r="B83" s="112"/>
      <c r="C83" s="112"/>
      <c r="D83" s="113"/>
      <c r="E83" s="114"/>
      <c r="F83" s="115"/>
      <c r="G83" s="70"/>
      <c r="H83" s="175"/>
      <c r="I83" s="117"/>
    </row>
    <row r="84" spans="1:9" s="182" customFormat="1" ht="13.5" customHeight="1">
      <c r="A84" s="59"/>
      <c r="B84" s="109" t="s">
        <v>1056</v>
      </c>
      <c r="C84" s="109"/>
      <c r="D84" s="76"/>
      <c r="E84" s="61"/>
      <c r="F84" s="110"/>
      <c r="G84" s="77"/>
      <c r="H84" s="176"/>
      <c r="I84" s="79"/>
    </row>
    <row r="85" spans="1:9" s="183" customFormat="1" ht="13.5" customHeight="1">
      <c r="A85" s="111"/>
      <c r="B85" s="104"/>
      <c r="C85" s="112"/>
      <c r="D85" s="113"/>
      <c r="E85" s="114"/>
      <c r="F85" s="115"/>
      <c r="G85" s="70"/>
      <c r="H85" s="175"/>
      <c r="I85" s="117"/>
    </row>
    <row r="86" spans="1:9" s="182" customFormat="1" ht="13.5" customHeight="1">
      <c r="A86" s="59"/>
      <c r="B86" s="109" t="s">
        <v>1137</v>
      </c>
      <c r="C86" s="109" t="s">
        <v>1285</v>
      </c>
      <c r="D86" s="76">
        <v>50</v>
      </c>
      <c r="E86" s="61" t="s">
        <v>119</v>
      </c>
      <c r="F86" s="110"/>
      <c r="G86" s="77"/>
      <c r="H86" s="176"/>
      <c r="I86" s="124"/>
    </row>
    <row r="87" spans="1:9" s="118" customFormat="1" ht="13.5" customHeight="1">
      <c r="A87" s="111"/>
      <c r="B87" s="104"/>
      <c r="C87" s="112"/>
      <c r="D87" s="113"/>
      <c r="E87" s="114"/>
      <c r="F87" s="115"/>
      <c r="G87" s="70"/>
      <c r="H87" s="175"/>
      <c r="I87" s="117"/>
    </row>
    <row r="88" spans="1:9" s="38" customFormat="1" ht="13.5" customHeight="1">
      <c r="A88" s="59"/>
      <c r="B88" s="109" t="s">
        <v>1139</v>
      </c>
      <c r="C88" s="109" t="s">
        <v>1286</v>
      </c>
      <c r="D88" s="76">
        <v>4</v>
      </c>
      <c r="E88" s="61" t="s">
        <v>119</v>
      </c>
      <c r="F88" s="110"/>
      <c r="G88" s="77"/>
      <c r="H88" s="176"/>
      <c r="I88" s="124"/>
    </row>
    <row r="89" spans="1:9" s="118" customFormat="1" ht="13.5" customHeight="1">
      <c r="A89" s="111"/>
      <c r="B89" s="104"/>
      <c r="C89" s="112"/>
      <c r="D89" s="113"/>
      <c r="E89" s="114"/>
      <c r="F89" s="115"/>
      <c r="G89" s="70"/>
      <c r="H89" s="175"/>
      <c r="I89" s="117"/>
    </row>
    <row r="90" spans="1:9" s="38" customFormat="1" ht="13.5" customHeight="1">
      <c r="A90" s="59"/>
      <c r="B90" s="109" t="s">
        <v>1113</v>
      </c>
      <c r="C90" s="109" t="s">
        <v>1114</v>
      </c>
      <c r="D90" s="76">
        <v>5</v>
      </c>
      <c r="E90" s="61" t="s">
        <v>1115</v>
      </c>
      <c r="F90" s="110"/>
      <c r="G90" s="77"/>
      <c r="H90" s="176"/>
      <c r="I90" s="124"/>
    </row>
    <row r="91" spans="1:9" s="118" customFormat="1" ht="13.5" customHeight="1">
      <c r="A91" s="111"/>
      <c r="B91" s="104"/>
      <c r="C91" s="112"/>
      <c r="D91" s="113"/>
      <c r="E91" s="114"/>
      <c r="F91" s="115"/>
      <c r="G91" s="70"/>
      <c r="H91" s="175"/>
      <c r="I91" s="117"/>
    </row>
    <row r="92" spans="1:9" s="38" customFormat="1" ht="13.5" customHeight="1">
      <c r="A92" s="59"/>
      <c r="B92" s="109" t="s">
        <v>1113</v>
      </c>
      <c r="C92" s="109" t="s">
        <v>1116</v>
      </c>
      <c r="D92" s="76">
        <v>21</v>
      </c>
      <c r="E92" s="61" t="s">
        <v>1115</v>
      </c>
      <c r="F92" s="110"/>
      <c r="G92" s="77"/>
      <c r="H92" s="176"/>
      <c r="I92" s="124"/>
    </row>
    <row r="93" spans="1:9" s="118" customFormat="1" ht="13.5" customHeight="1">
      <c r="A93" s="111"/>
      <c r="B93" s="112"/>
      <c r="C93" s="112"/>
      <c r="D93" s="113"/>
      <c r="E93" s="114"/>
      <c r="F93" s="115"/>
      <c r="G93" s="70"/>
      <c r="H93" s="175"/>
      <c r="I93" s="117"/>
    </row>
    <row r="94" spans="1:9" s="38" customFormat="1" ht="13.5" customHeight="1">
      <c r="A94" s="59"/>
      <c r="B94" s="109"/>
      <c r="C94" s="109"/>
      <c r="D94" s="76"/>
      <c r="E94" s="61"/>
      <c r="F94" s="110"/>
      <c r="G94" s="77"/>
      <c r="H94" s="176"/>
      <c r="I94" s="124"/>
    </row>
    <row r="95" spans="1:9" s="118" customFormat="1" ht="13.5" customHeight="1">
      <c r="A95" s="111"/>
      <c r="B95" s="177"/>
      <c r="C95" s="112"/>
      <c r="D95" s="113"/>
      <c r="E95" s="114"/>
      <c r="F95" s="115"/>
      <c r="G95" s="70"/>
      <c r="H95" s="175"/>
      <c r="I95" s="117"/>
    </row>
    <row r="96" spans="1:9" s="38" customFormat="1" ht="13.5" customHeight="1">
      <c r="A96" s="59"/>
      <c r="B96" s="141"/>
      <c r="C96" s="109"/>
      <c r="D96" s="76"/>
      <c r="E96" s="61"/>
      <c r="F96" s="110"/>
      <c r="G96" s="77"/>
      <c r="H96" s="176"/>
      <c r="I96" s="124"/>
    </row>
    <row r="97" spans="1:9" s="118" customFormat="1" ht="13.5" customHeight="1">
      <c r="A97" s="111"/>
      <c r="B97" s="112"/>
      <c r="C97" s="112"/>
      <c r="D97" s="113"/>
      <c r="E97" s="114"/>
      <c r="F97" s="115"/>
      <c r="G97" s="70"/>
      <c r="H97" s="175"/>
      <c r="I97" s="117"/>
    </row>
    <row r="98" spans="1:9" s="38" customFormat="1" ht="13.5" customHeight="1">
      <c r="A98" s="59"/>
      <c r="B98" s="109"/>
      <c r="C98" s="109"/>
      <c r="D98" s="76"/>
      <c r="E98" s="61"/>
      <c r="F98" s="110"/>
      <c r="G98" s="77"/>
      <c r="H98" s="176"/>
      <c r="I98" s="124"/>
    </row>
    <row r="99" spans="1:9" s="118" customFormat="1" ht="13.5" customHeight="1">
      <c r="A99" s="111"/>
      <c r="B99" s="112"/>
      <c r="C99" s="112"/>
      <c r="D99" s="113"/>
      <c r="E99" s="114"/>
      <c r="F99" s="115"/>
      <c r="G99" s="70"/>
      <c r="H99" s="175"/>
      <c r="I99" s="117"/>
    </row>
    <row r="100" spans="1:9" s="38" customFormat="1" ht="13.5" customHeight="1">
      <c r="A100" s="59"/>
      <c r="B100" s="109"/>
      <c r="C100" s="109"/>
      <c r="D100" s="76"/>
      <c r="E100" s="61"/>
      <c r="F100" s="110"/>
      <c r="G100" s="77"/>
      <c r="H100" s="176"/>
      <c r="I100" s="124"/>
    </row>
    <row r="101" spans="1:9" s="118" customFormat="1" ht="13.5" customHeight="1">
      <c r="A101" s="111"/>
      <c r="B101" s="112"/>
      <c r="C101" s="112"/>
      <c r="D101" s="113"/>
      <c r="E101" s="114"/>
      <c r="F101" s="115"/>
      <c r="G101" s="70"/>
      <c r="H101" s="175"/>
      <c r="I101" s="117"/>
    </row>
    <row r="102" spans="1:9" s="38" customFormat="1" ht="13.5" customHeight="1">
      <c r="A102" s="59"/>
      <c r="B102" s="109"/>
      <c r="C102" s="109"/>
      <c r="D102" s="76"/>
      <c r="E102" s="61"/>
      <c r="F102" s="110"/>
      <c r="G102" s="77"/>
      <c r="H102" s="176"/>
      <c r="I102" s="124"/>
    </row>
    <row r="103" spans="1:9" s="118" customFormat="1" ht="13.5" customHeight="1">
      <c r="A103" s="111"/>
      <c r="B103" s="112"/>
      <c r="C103" s="112"/>
      <c r="D103" s="113"/>
      <c r="E103" s="69"/>
      <c r="F103" s="115"/>
      <c r="G103" s="70"/>
      <c r="H103" s="175"/>
      <c r="I103" s="117"/>
    </row>
    <row r="104" spans="1:9" s="38" customFormat="1" ht="13.5" customHeight="1">
      <c r="A104" s="59"/>
      <c r="B104" s="109"/>
      <c r="C104" s="109"/>
      <c r="D104" s="76"/>
      <c r="E104" s="61"/>
      <c r="F104" s="110"/>
      <c r="G104" s="77"/>
      <c r="H104" s="176"/>
      <c r="I104" s="124"/>
    </row>
    <row r="105" spans="1:9" s="183" customFormat="1" ht="13.5" customHeight="1">
      <c r="A105" s="111"/>
      <c r="B105" s="112"/>
      <c r="C105" s="112"/>
      <c r="D105" s="113"/>
      <c r="E105" s="114"/>
      <c r="F105" s="115"/>
      <c r="G105" s="70"/>
      <c r="H105" s="175"/>
      <c r="I105" s="117"/>
    </row>
    <row r="106" spans="1:9" s="182" customFormat="1" ht="13.5" customHeight="1">
      <c r="A106" s="59"/>
      <c r="B106" s="109"/>
      <c r="C106" s="109"/>
      <c r="D106" s="76"/>
      <c r="E106" s="61"/>
      <c r="F106" s="110"/>
      <c r="G106" s="77"/>
      <c r="H106" s="176"/>
      <c r="I106" s="124"/>
    </row>
    <row r="107" spans="1:9" s="118" customFormat="1" ht="13.5" customHeight="1">
      <c r="A107" s="111"/>
      <c r="B107" s="112"/>
      <c r="C107" s="112"/>
      <c r="D107" s="113"/>
      <c r="E107" s="114"/>
      <c r="F107" s="115"/>
      <c r="G107" s="70"/>
      <c r="H107" s="175"/>
      <c r="I107" s="117"/>
    </row>
    <row r="108" spans="1:9" s="38" customFormat="1" ht="13.5" customHeight="1">
      <c r="A108" s="59"/>
      <c r="B108" s="109"/>
      <c r="C108" s="109"/>
      <c r="D108" s="76"/>
      <c r="E108" s="61"/>
      <c r="F108" s="110"/>
      <c r="G108" s="77"/>
      <c r="H108" s="176"/>
      <c r="I108" s="124"/>
    </row>
    <row r="109" spans="1:9" s="118" customFormat="1" ht="13.5" customHeight="1">
      <c r="A109" s="111"/>
      <c r="B109" s="112"/>
      <c r="C109" s="112"/>
      <c r="D109" s="113"/>
      <c r="E109" s="114"/>
      <c r="F109" s="115"/>
      <c r="G109" s="70"/>
      <c r="H109" s="175"/>
      <c r="I109" s="117"/>
    </row>
    <row r="110" spans="1:9" s="38" customFormat="1" ht="13.5" customHeight="1">
      <c r="A110" s="59"/>
      <c r="B110" s="109"/>
      <c r="C110" s="109"/>
      <c r="D110" s="76"/>
      <c r="E110" s="61"/>
      <c r="F110" s="110"/>
      <c r="G110" s="77"/>
      <c r="H110" s="176"/>
      <c r="I110" s="124"/>
    </row>
    <row r="111" spans="1:9" s="118" customFormat="1" ht="13.5" customHeight="1">
      <c r="A111" s="111"/>
      <c r="B111" s="112"/>
      <c r="C111" s="112"/>
      <c r="D111" s="113"/>
      <c r="E111" s="114"/>
      <c r="F111" s="115"/>
      <c r="G111" s="115"/>
      <c r="H111" s="175"/>
      <c r="I111" s="117"/>
    </row>
    <row r="112" spans="1:9" s="38" customFormat="1" ht="13.5" customHeight="1">
      <c r="A112" s="87"/>
      <c r="B112" s="178" t="s">
        <v>1287</v>
      </c>
      <c r="C112" s="126"/>
      <c r="D112" s="88"/>
      <c r="E112" s="89"/>
      <c r="F112" s="127"/>
      <c r="G112" s="127"/>
      <c r="H112" s="180"/>
      <c r="I112" s="145"/>
    </row>
    <row r="113" spans="1:9" s="118" customFormat="1" ht="13.5" customHeight="1">
      <c r="A113" s="130"/>
      <c r="B113" s="131"/>
      <c r="C113" s="131"/>
      <c r="E113" s="132"/>
      <c r="F113" s="133"/>
      <c r="G113" s="134"/>
    </row>
    <row r="114" spans="1:9" s="38" customFormat="1" ht="13.5" customHeight="1">
      <c r="A114" s="50"/>
      <c r="B114" s="136"/>
      <c r="C114" s="136"/>
      <c r="E114" s="95"/>
      <c r="F114" s="137"/>
      <c r="G114" s="138"/>
    </row>
    <row r="115" spans="1:9" s="38" customFormat="1" ht="13.5" customHeight="1">
      <c r="A115" s="376"/>
      <c r="B115" s="394"/>
      <c r="C115" s="394"/>
      <c r="D115" s="379"/>
      <c r="E115" s="381"/>
      <c r="F115" s="382"/>
      <c r="G115" s="48"/>
      <c r="H115" s="3"/>
    </row>
    <row r="116" spans="1:9" s="38" customFormat="1" ht="13.5" customHeight="1">
      <c r="A116" s="395"/>
      <c r="B116" s="395"/>
      <c r="C116" s="395"/>
      <c r="D116" s="380"/>
      <c r="E116" s="383"/>
      <c r="F116" s="383"/>
      <c r="G116" s="51"/>
      <c r="H116" s="52" t="s">
        <v>57</v>
      </c>
      <c r="I116" s="53">
        <f>I78+1</f>
        <v>137</v>
      </c>
    </row>
    <row r="117" spans="1:9" s="38" customFormat="1" ht="13.5" customHeight="1">
      <c r="A117" s="54"/>
      <c r="B117" s="96"/>
      <c r="C117" s="96"/>
      <c r="D117" s="55"/>
      <c r="E117" s="56"/>
      <c r="F117" s="57"/>
      <c r="G117" s="57"/>
      <c r="H117" s="384"/>
      <c r="I117" s="385"/>
    </row>
    <row r="118" spans="1:9" s="38" customFormat="1" ht="13.5" customHeight="1">
      <c r="A118" s="59" t="s">
        <v>29</v>
      </c>
      <c r="B118" s="100" t="s">
        <v>58</v>
      </c>
      <c r="C118" s="100" t="s">
        <v>59</v>
      </c>
      <c r="D118" s="60" t="s">
        <v>60</v>
      </c>
      <c r="E118" s="61" t="s">
        <v>32</v>
      </c>
      <c r="F118" s="61" t="s">
        <v>61</v>
      </c>
      <c r="G118" s="61" t="s">
        <v>62</v>
      </c>
      <c r="H118" s="386" t="s">
        <v>63</v>
      </c>
      <c r="I118" s="387"/>
    </row>
    <row r="119" spans="1:9" s="182" customFormat="1" ht="13.5" customHeight="1">
      <c r="A119" s="67"/>
      <c r="B119" s="143"/>
      <c r="C119" s="104"/>
      <c r="D119" s="68"/>
      <c r="E119" s="69"/>
      <c r="F119" s="115"/>
      <c r="G119" s="70"/>
      <c r="H119" s="181"/>
      <c r="I119" s="72"/>
    </row>
    <row r="120" spans="1:9" s="182" customFormat="1" ht="13.5" customHeight="1">
      <c r="A120" s="59" t="s">
        <v>1037</v>
      </c>
      <c r="B120" s="109" t="s">
        <v>1021</v>
      </c>
      <c r="C120" s="109"/>
      <c r="D120" s="76"/>
      <c r="E120" s="61"/>
      <c r="F120" s="110"/>
      <c r="G120" s="77"/>
      <c r="H120" s="176"/>
      <c r="I120" s="79"/>
    </row>
    <row r="121" spans="1:9" s="183" customFormat="1" ht="13.5" customHeight="1">
      <c r="A121" s="111"/>
      <c r="B121" s="112"/>
      <c r="C121" s="112"/>
      <c r="D121" s="113"/>
      <c r="E121" s="114"/>
      <c r="F121" s="115"/>
      <c r="G121" s="70"/>
      <c r="H121" s="175"/>
      <c r="I121" s="117"/>
    </row>
    <row r="122" spans="1:9" s="182" customFormat="1" ht="13.5" customHeight="1">
      <c r="A122" s="59"/>
      <c r="B122" s="109" t="s">
        <v>1046</v>
      </c>
      <c r="C122" s="109"/>
      <c r="D122" s="76"/>
      <c r="E122" s="61"/>
      <c r="F122" s="110"/>
      <c r="G122" s="77"/>
      <c r="H122" s="176"/>
      <c r="I122" s="79"/>
    </row>
    <row r="123" spans="1:9" s="183" customFormat="1" ht="13.5" customHeight="1">
      <c r="A123" s="111"/>
      <c r="B123" s="104"/>
      <c r="C123" s="112"/>
      <c r="D123" s="113"/>
      <c r="E123" s="114"/>
      <c r="F123" s="115"/>
      <c r="G123" s="70"/>
      <c r="H123" s="175"/>
      <c r="I123" s="117"/>
    </row>
    <row r="124" spans="1:9" s="182" customFormat="1" ht="13.5" customHeight="1">
      <c r="A124" s="59"/>
      <c r="B124" s="109" t="s">
        <v>1147</v>
      </c>
      <c r="C124" s="109" t="s">
        <v>1288</v>
      </c>
      <c r="D124" s="76">
        <v>2492</v>
      </c>
      <c r="E124" s="61" t="s">
        <v>119</v>
      </c>
      <c r="F124" s="110"/>
      <c r="G124" s="77"/>
      <c r="H124" s="176"/>
      <c r="I124" s="124"/>
    </row>
    <row r="125" spans="1:9" s="118" customFormat="1" ht="13.5" customHeight="1">
      <c r="A125" s="111"/>
      <c r="B125" s="104"/>
      <c r="C125" s="112"/>
      <c r="D125" s="113"/>
      <c r="E125" s="114"/>
      <c r="F125" s="115"/>
      <c r="G125" s="70"/>
      <c r="H125" s="175"/>
      <c r="I125" s="117"/>
    </row>
    <row r="126" spans="1:9" s="38" customFormat="1" ht="13.5" customHeight="1">
      <c r="A126" s="59"/>
      <c r="B126" s="109" t="s">
        <v>1087</v>
      </c>
      <c r="C126" s="109" t="s">
        <v>1289</v>
      </c>
      <c r="D126" s="76">
        <v>6</v>
      </c>
      <c r="E126" s="61" t="s">
        <v>119</v>
      </c>
      <c r="F126" s="110"/>
      <c r="G126" s="77"/>
      <c r="H126" s="176"/>
      <c r="I126" s="124"/>
    </row>
    <row r="127" spans="1:9" s="118" customFormat="1" ht="13.5" customHeight="1">
      <c r="A127" s="111"/>
      <c r="B127" s="104"/>
      <c r="C127" s="112"/>
      <c r="D127" s="113"/>
      <c r="E127" s="114"/>
      <c r="F127" s="115"/>
      <c r="G127" s="70"/>
      <c r="H127" s="175"/>
      <c r="I127" s="117"/>
    </row>
    <row r="128" spans="1:9" s="38" customFormat="1" ht="13.5" customHeight="1">
      <c r="A128" s="59"/>
      <c r="B128" s="109" t="s">
        <v>1087</v>
      </c>
      <c r="C128" s="109" t="s">
        <v>1089</v>
      </c>
      <c r="D128" s="76">
        <v>39</v>
      </c>
      <c r="E128" s="61" t="s">
        <v>119</v>
      </c>
      <c r="F128" s="110"/>
      <c r="G128" s="77"/>
      <c r="H128" s="176"/>
      <c r="I128" s="124"/>
    </row>
    <row r="129" spans="1:9" s="118" customFormat="1" ht="13.5" customHeight="1">
      <c r="A129" s="111"/>
      <c r="B129" s="104"/>
      <c r="C129" s="112"/>
      <c r="D129" s="113"/>
      <c r="E129" s="114"/>
      <c r="F129" s="115"/>
      <c r="G129" s="70"/>
      <c r="H129" s="175"/>
      <c r="I129" s="117"/>
    </row>
    <row r="130" spans="1:9" s="38" customFormat="1" ht="13.5" customHeight="1">
      <c r="A130" s="59"/>
      <c r="B130" s="109" t="s">
        <v>1087</v>
      </c>
      <c r="C130" s="109" t="s">
        <v>1090</v>
      </c>
      <c r="D130" s="76">
        <v>1</v>
      </c>
      <c r="E130" s="61" t="s">
        <v>119</v>
      </c>
      <c r="F130" s="110"/>
      <c r="G130" s="77"/>
      <c r="H130" s="176"/>
      <c r="I130" s="124"/>
    </row>
    <row r="131" spans="1:9" s="118" customFormat="1" ht="13.5" customHeight="1">
      <c r="A131" s="111"/>
      <c r="B131" s="112"/>
      <c r="C131" s="112"/>
      <c r="D131" s="113"/>
      <c r="E131" s="114"/>
      <c r="F131" s="115"/>
      <c r="G131" s="70"/>
      <c r="H131" s="175"/>
      <c r="I131" s="117"/>
    </row>
    <row r="132" spans="1:9" s="38" customFormat="1" ht="13.5" customHeight="1">
      <c r="A132" s="59"/>
      <c r="B132" s="109" t="s">
        <v>1290</v>
      </c>
      <c r="C132" s="109" t="s">
        <v>1291</v>
      </c>
      <c r="D132" s="76">
        <v>18</v>
      </c>
      <c r="E132" s="61" t="s">
        <v>119</v>
      </c>
      <c r="F132" s="110"/>
      <c r="G132" s="77"/>
      <c r="H132" s="176"/>
      <c r="I132" s="124"/>
    </row>
    <row r="133" spans="1:9" s="118" customFormat="1" ht="13.5" customHeight="1">
      <c r="A133" s="111"/>
      <c r="B133" s="177"/>
      <c r="C133" s="112"/>
      <c r="D133" s="113"/>
      <c r="E133" s="114"/>
      <c r="F133" s="115"/>
      <c r="G133" s="70"/>
      <c r="H133" s="175"/>
      <c r="I133" s="117"/>
    </row>
    <row r="134" spans="1:9" s="38" customFormat="1" ht="13.5" customHeight="1">
      <c r="A134" s="59"/>
      <c r="B134" s="141" t="s">
        <v>1290</v>
      </c>
      <c r="C134" s="109" t="s">
        <v>1292</v>
      </c>
      <c r="D134" s="76">
        <v>6</v>
      </c>
      <c r="E134" s="61" t="s">
        <v>119</v>
      </c>
      <c r="F134" s="110"/>
      <c r="G134" s="77"/>
      <c r="H134" s="176"/>
      <c r="I134" s="124"/>
    </row>
    <row r="135" spans="1:9" s="118" customFormat="1" ht="13.5" customHeight="1">
      <c r="A135" s="111"/>
      <c r="B135" s="112"/>
      <c r="C135" s="112"/>
      <c r="D135" s="113"/>
      <c r="E135" s="114"/>
      <c r="F135" s="115"/>
      <c r="G135" s="70"/>
      <c r="H135" s="175"/>
      <c r="I135" s="117"/>
    </row>
    <row r="136" spans="1:9" s="38" customFormat="1" ht="13.5" customHeight="1">
      <c r="A136" s="59"/>
      <c r="B136" s="109" t="s">
        <v>1099</v>
      </c>
      <c r="C136" s="109" t="s">
        <v>1293</v>
      </c>
      <c r="D136" s="76">
        <v>283</v>
      </c>
      <c r="E136" s="61" t="s">
        <v>119</v>
      </c>
      <c r="F136" s="110"/>
      <c r="G136" s="77"/>
      <c r="H136" s="176"/>
      <c r="I136" s="124"/>
    </row>
    <row r="137" spans="1:9" s="118" customFormat="1" ht="13.5" customHeight="1">
      <c r="A137" s="111"/>
      <c r="B137" s="112"/>
      <c r="C137" s="112"/>
      <c r="D137" s="113"/>
      <c r="E137" s="114"/>
      <c r="F137" s="115"/>
      <c r="G137" s="70"/>
      <c r="H137" s="175"/>
      <c r="I137" s="117"/>
    </row>
    <row r="138" spans="1:9" s="38" customFormat="1" ht="13.5" customHeight="1">
      <c r="A138" s="59"/>
      <c r="B138" s="109" t="s">
        <v>1099</v>
      </c>
      <c r="C138" s="109" t="s">
        <v>1280</v>
      </c>
      <c r="D138" s="76">
        <v>60</v>
      </c>
      <c r="E138" s="61" t="s">
        <v>119</v>
      </c>
      <c r="F138" s="110"/>
      <c r="G138" s="77"/>
      <c r="H138" s="176"/>
      <c r="I138" s="124"/>
    </row>
    <row r="139" spans="1:9" s="118" customFormat="1" ht="13.5" customHeight="1">
      <c r="A139" s="111"/>
      <c r="B139" s="112"/>
      <c r="C139" s="112"/>
      <c r="D139" s="113"/>
      <c r="E139" s="114"/>
      <c r="F139" s="115"/>
      <c r="G139" s="70"/>
      <c r="H139" s="175"/>
      <c r="I139" s="117"/>
    </row>
    <row r="140" spans="1:9" s="38" customFormat="1" ht="13.5" customHeight="1">
      <c r="A140" s="59"/>
      <c r="B140" s="109" t="s">
        <v>1101</v>
      </c>
      <c r="C140" s="109" t="s">
        <v>1149</v>
      </c>
      <c r="D140" s="76">
        <v>18</v>
      </c>
      <c r="E140" s="61" t="s">
        <v>119</v>
      </c>
      <c r="F140" s="110"/>
      <c r="G140" s="77"/>
      <c r="H140" s="176"/>
      <c r="I140" s="124"/>
    </row>
    <row r="141" spans="1:9" s="118" customFormat="1" ht="13.5" customHeight="1">
      <c r="A141" s="111"/>
      <c r="B141" s="112"/>
      <c r="C141" s="112"/>
      <c r="D141" s="113"/>
      <c r="E141" s="69"/>
      <c r="F141" s="115"/>
      <c r="G141" s="70"/>
      <c r="H141" s="175"/>
      <c r="I141" s="117"/>
    </row>
    <row r="142" spans="1:9" s="38" customFormat="1" ht="13.5" customHeight="1">
      <c r="A142" s="59"/>
      <c r="B142" s="109" t="s">
        <v>1101</v>
      </c>
      <c r="C142" s="109" t="s">
        <v>1102</v>
      </c>
      <c r="D142" s="76">
        <v>1</v>
      </c>
      <c r="E142" s="61" t="s">
        <v>119</v>
      </c>
      <c r="F142" s="110"/>
      <c r="G142" s="77"/>
      <c r="H142" s="176"/>
      <c r="I142" s="124"/>
    </row>
    <row r="143" spans="1:9" s="183" customFormat="1" ht="13.5" customHeight="1">
      <c r="A143" s="111"/>
      <c r="B143" s="112"/>
      <c r="C143" s="112"/>
      <c r="D143" s="113"/>
      <c r="E143" s="114"/>
      <c r="F143" s="115"/>
      <c r="G143" s="70"/>
      <c r="H143" s="175"/>
      <c r="I143" s="117"/>
    </row>
    <row r="144" spans="1:9" s="182" customFormat="1" ht="13.15" customHeight="1">
      <c r="A144" s="59"/>
      <c r="B144" s="109" t="s">
        <v>1294</v>
      </c>
      <c r="C144" s="109" t="s">
        <v>1295</v>
      </c>
      <c r="D144" s="76">
        <v>52</v>
      </c>
      <c r="E144" s="61" t="s">
        <v>119</v>
      </c>
      <c r="F144" s="110"/>
      <c r="G144" s="77"/>
      <c r="H144" s="176"/>
      <c r="I144" s="124"/>
    </row>
    <row r="145" spans="1:9" s="118" customFormat="1" ht="13.5" customHeight="1">
      <c r="A145" s="111"/>
      <c r="B145" s="112"/>
      <c r="C145" s="112"/>
      <c r="D145" s="113"/>
      <c r="E145" s="114"/>
      <c r="F145" s="115"/>
      <c r="G145" s="70"/>
      <c r="H145" s="175"/>
      <c r="I145" s="117"/>
    </row>
    <row r="146" spans="1:9" s="38" customFormat="1" ht="13.5" customHeight="1">
      <c r="A146" s="59"/>
      <c r="B146" s="109" t="s">
        <v>1150</v>
      </c>
      <c r="C146" s="109" t="s">
        <v>1151</v>
      </c>
      <c r="D146" s="76">
        <v>25</v>
      </c>
      <c r="E146" s="61" t="s">
        <v>1097</v>
      </c>
      <c r="F146" s="110"/>
      <c r="G146" s="77"/>
      <c r="H146" s="176"/>
      <c r="I146" s="124"/>
    </row>
    <row r="147" spans="1:9" s="118" customFormat="1" ht="13.5" customHeight="1">
      <c r="A147" s="111"/>
      <c r="B147" s="112"/>
      <c r="C147" s="112"/>
      <c r="D147" s="113"/>
      <c r="E147" s="114"/>
      <c r="F147" s="115"/>
      <c r="G147" s="70"/>
      <c r="H147" s="175"/>
      <c r="I147" s="117"/>
    </row>
    <row r="148" spans="1:9" s="38" customFormat="1" ht="13.5" customHeight="1">
      <c r="A148" s="59"/>
      <c r="B148" s="109" t="s">
        <v>1150</v>
      </c>
      <c r="C148" s="109" t="s">
        <v>1281</v>
      </c>
      <c r="D148" s="76">
        <v>2</v>
      </c>
      <c r="E148" s="61" t="s">
        <v>1097</v>
      </c>
      <c r="F148" s="110"/>
      <c r="G148" s="77"/>
      <c r="H148" s="176"/>
      <c r="I148" s="124"/>
    </row>
    <row r="149" spans="1:9" s="118" customFormat="1" ht="13.5" customHeight="1">
      <c r="A149" s="111"/>
      <c r="B149" s="112"/>
      <c r="C149" s="112"/>
      <c r="D149" s="113"/>
      <c r="E149" s="114"/>
      <c r="F149" s="115"/>
      <c r="G149" s="70"/>
      <c r="H149" s="175"/>
      <c r="I149" s="117"/>
    </row>
    <row r="150" spans="1:9" s="38" customFormat="1" ht="13.5" customHeight="1">
      <c r="A150" s="87"/>
      <c r="B150" s="179" t="s">
        <v>1150</v>
      </c>
      <c r="C150" s="126" t="s">
        <v>1296</v>
      </c>
      <c r="D150" s="88">
        <v>1</v>
      </c>
      <c r="E150" s="89" t="s">
        <v>1097</v>
      </c>
      <c r="F150" s="127"/>
      <c r="G150" s="77"/>
      <c r="H150" s="180"/>
      <c r="I150" s="145"/>
    </row>
    <row r="151" spans="1:9" s="118" customFormat="1" ht="13.5" customHeight="1">
      <c r="A151" s="130"/>
      <c r="B151" s="131"/>
      <c r="C151" s="131"/>
      <c r="E151" s="132"/>
      <c r="F151" s="133"/>
      <c r="G151" s="134"/>
    </row>
    <row r="152" spans="1:9" s="38" customFormat="1" ht="13.15" customHeight="1">
      <c r="A152" s="50"/>
      <c r="B152" s="136"/>
      <c r="C152" s="136"/>
      <c r="E152" s="95"/>
      <c r="F152" s="137"/>
      <c r="G152" s="138"/>
    </row>
    <row r="153" spans="1:9" s="38" customFormat="1" ht="13.5" customHeight="1">
      <c r="A153" s="376"/>
      <c r="B153" s="394"/>
      <c r="C153" s="394"/>
      <c r="D153" s="379"/>
      <c r="E153" s="381"/>
      <c r="F153" s="382"/>
      <c r="G153" s="48"/>
      <c r="H153" s="3"/>
    </row>
    <row r="154" spans="1:9" s="38" customFormat="1" ht="13.5" customHeight="1">
      <c r="A154" s="395"/>
      <c r="B154" s="395"/>
      <c r="C154" s="395"/>
      <c r="D154" s="380"/>
      <c r="E154" s="383"/>
      <c r="F154" s="383"/>
      <c r="G154" s="51"/>
      <c r="H154" s="52" t="s">
        <v>57</v>
      </c>
      <c r="I154" s="53">
        <f>I116+1</f>
        <v>138</v>
      </c>
    </row>
    <row r="155" spans="1:9" s="38" customFormat="1" ht="13.5" customHeight="1">
      <c r="A155" s="54"/>
      <c r="B155" s="96"/>
      <c r="C155" s="96"/>
      <c r="D155" s="55"/>
      <c r="E155" s="56"/>
      <c r="F155" s="57"/>
      <c r="G155" s="57"/>
      <c r="H155" s="384"/>
      <c r="I155" s="385"/>
    </row>
    <row r="156" spans="1:9" s="38" customFormat="1" ht="13.5" customHeight="1">
      <c r="A156" s="59" t="s">
        <v>29</v>
      </c>
      <c r="B156" s="100" t="s">
        <v>58</v>
      </c>
      <c r="C156" s="100" t="s">
        <v>59</v>
      </c>
      <c r="D156" s="60" t="s">
        <v>60</v>
      </c>
      <c r="E156" s="61" t="s">
        <v>32</v>
      </c>
      <c r="F156" s="61" t="s">
        <v>61</v>
      </c>
      <c r="G156" s="61" t="s">
        <v>62</v>
      </c>
      <c r="H156" s="386" t="s">
        <v>63</v>
      </c>
      <c r="I156" s="387"/>
    </row>
    <row r="157" spans="1:9" s="38" customFormat="1" ht="13.5" customHeight="1">
      <c r="A157" s="83"/>
      <c r="B157" s="143"/>
      <c r="C157" s="104"/>
      <c r="D157" s="68"/>
      <c r="E157" s="69"/>
      <c r="F157" s="115"/>
      <c r="G157" s="70"/>
      <c r="H157" s="181"/>
      <c r="I157" s="72"/>
    </row>
    <row r="158" spans="1:9" s="38" customFormat="1" ht="13.5" customHeight="1">
      <c r="A158" s="59"/>
      <c r="B158" s="109" t="s">
        <v>1150</v>
      </c>
      <c r="C158" s="109" t="s">
        <v>1297</v>
      </c>
      <c r="D158" s="76">
        <v>1</v>
      </c>
      <c r="E158" s="61" t="s">
        <v>1097</v>
      </c>
      <c r="F158" s="110"/>
      <c r="G158" s="77"/>
      <c r="H158" s="176"/>
      <c r="I158" s="79"/>
    </row>
    <row r="159" spans="1:9" s="118" customFormat="1" ht="13.5" customHeight="1">
      <c r="A159" s="111"/>
      <c r="B159" s="112"/>
      <c r="C159" s="112"/>
      <c r="D159" s="113"/>
      <c r="E159" s="114"/>
      <c r="F159" s="115"/>
      <c r="G159" s="70"/>
      <c r="H159" s="175"/>
      <c r="I159" s="117"/>
    </row>
    <row r="160" spans="1:9" s="38" customFormat="1" ht="13.5" customHeight="1">
      <c r="A160" s="59"/>
      <c r="B160" s="109" t="s">
        <v>1109</v>
      </c>
      <c r="C160" s="109" t="s">
        <v>1298</v>
      </c>
      <c r="D160" s="76">
        <v>6</v>
      </c>
      <c r="E160" s="61" t="s">
        <v>1097</v>
      </c>
      <c r="F160" s="110"/>
      <c r="G160" s="77"/>
      <c r="H160" s="176"/>
      <c r="I160" s="79"/>
    </row>
    <row r="161" spans="1:9" s="118" customFormat="1" ht="13.5" customHeight="1">
      <c r="A161" s="111"/>
      <c r="B161" s="104"/>
      <c r="C161" s="112"/>
      <c r="D161" s="113"/>
      <c r="E161" s="114"/>
      <c r="F161" s="115"/>
      <c r="G161" s="70"/>
      <c r="H161" s="175"/>
      <c r="I161" s="117"/>
    </row>
    <row r="162" spans="1:9" s="38" customFormat="1" ht="13.5" customHeight="1">
      <c r="A162" s="59"/>
      <c r="B162" s="109" t="s">
        <v>1111</v>
      </c>
      <c r="C162" s="109" t="s">
        <v>1299</v>
      </c>
      <c r="D162" s="76">
        <v>3</v>
      </c>
      <c r="E162" s="61" t="s">
        <v>1097</v>
      </c>
      <c r="F162" s="110"/>
      <c r="G162" s="77"/>
      <c r="H162" s="176"/>
      <c r="I162" s="124"/>
    </row>
    <row r="163" spans="1:9" s="118" customFormat="1" ht="13.5" customHeight="1">
      <c r="A163" s="111"/>
      <c r="B163" s="104"/>
      <c r="C163" s="112"/>
      <c r="D163" s="113"/>
      <c r="E163" s="114"/>
      <c r="F163" s="115"/>
      <c r="G163" s="70"/>
      <c r="H163" s="175"/>
      <c r="I163" s="117"/>
    </row>
    <row r="164" spans="1:9" s="38" customFormat="1" ht="13.5" customHeight="1">
      <c r="A164" s="59"/>
      <c r="B164" s="109" t="s">
        <v>1300</v>
      </c>
      <c r="C164" s="109" t="s">
        <v>1301</v>
      </c>
      <c r="D164" s="76">
        <v>2</v>
      </c>
      <c r="E164" s="61" t="s">
        <v>1097</v>
      </c>
      <c r="F164" s="110"/>
      <c r="G164" s="77"/>
      <c r="H164" s="176"/>
      <c r="I164" s="124"/>
    </row>
    <row r="165" spans="1:9" s="118" customFormat="1" ht="13.5" customHeight="1">
      <c r="A165" s="111"/>
      <c r="B165" s="104"/>
      <c r="C165" s="112"/>
      <c r="D165" s="113"/>
      <c r="E165" s="114"/>
      <c r="F165" s="115"/>
      <c r="G165" s="70"/>
      <c r="H165" s="175"/>
      <c r="I165" s="117"/>
    </row>
    <row r="166" spans="1:9" s="38" customFormat="1" ht="13.5" customHeight="1">
      <c r="A166" s="59"/>
      <c r="B166" s="109" t="s">
        <v>1300</v>
      </c>
      <c r="C166" s="109" t="s">
        <v>1302</v>
      </c>
      <c r="D166" s="76">
        <v>1</v>
      </c>
      <c r="E166" s="61" t="s">
        <v>1097</v>
      </c>
      <c r="F166" s="110"/>
      <c r="G166" s="77"/>
      <c r="H166" s="176"/>
      <c r="I166" s="124"/>
    </row>
    <row r="167" spans="1:9" s="118" customFormat="1" ht="13.5" customHeight="1">
      <c r="A167" s="111"/>
      <c r="B167" s="104"/>
      <c r="C167" s="112"/>
      <c r="D167" s="113"/>
      <c r="E167" s="114"/>
      <c r="F167" s="115"/>
      <c r="G167" s="70"/>
      <c r="H167" s="175"/>
      <c r="I167" s="117"/>
    </row>
    <row r="168" spans="1:9" s="38" customFormat="1" ht="13.5" customHeight="1">
      <c r="A168" s="59"/>
      <c r="B168" s="109" t="s">
        <v>1300</v>
      </c>
      <c r="C168" s="109" t="s">
        <v>1303</v>
      </c>
      <c r="D168" s="76">
        <v>1</v>
      </c>
      <c r="E168" s="61" t="s">
        <v>1097</v>
      </c>
      <c r="F168" s="110"/>
      <c r="G168" s="77"/>
      <c r="H168" s="176"/>
      <c r="I168" s="124"/>
    </row>
    <row r="169" spans="1:9" s="118" customFormat="1" ht="13.5" customHeight="1">
      <c r="A169" s="111"/>
      <c r="B169" s="112"/>
      <c r="C169" s="112"/>
      <c r="D169" s="113"/>
      <c r="E169" s="114"/>
      <c r="F169" s="115"/>
      <c r="G169" s="70"/>
      <c r="H169" s="175"/>
      <c r="I169" s="117"/>
    </row>
    <row r="170" spans="1:9" s="38" customFormat="1" ht="13.5" customHeight="1">
      <c r="A170" s="59"/>
      <c r="B170" s="109" t="s">
        <v>1155</v>
      </c>
      <c r="C170" s="109" t="s">
        <v>1156</v>
      </c>
      <c r="D170" s="76">
        <v>8</v>
      </c>
      <c r="E170" s="61" t="s">
        <v>1115</v>
      </c>
      <c r="F170" s="110"/>
      <c r="G170" s="77"/>
      <c r="H170" s="176"/>
      <c r="I170" s="124"/>
    </row>
    <row r="171" spans="1:9" s="118" customFormat="1" ht="13.5" customHeight="1">
      <c r="A171" s="111"/>
      <c r="B171" s="177"/>
      <c r="C171" s="112"/>
      <c r="D171" s="113"/>
      <c r="E171" s="114"/>
      <c r="F171" s="115"/>
      <c r="G171" s="70"/>
      <c r="H171" s="175"/>
      <c r="I171" s="117"/>
    </row>
    <row r="172" spans="1:9" s="38" customFormat="1" ht="13.5" customHeight="1">
      <c r="A172" s="59"/>
      <c r="B172" s="141" t="s">
        <v>1155</v>
      </c>
      <c r="C172" s="109" t="s">
        <v>1158</v>
      </c>
      <c r="D172" s="76">
        <v>2</v>
      </c>
      <c r="E172" s="61" t="s">
        <v>1115</v>
      </c>
      <c r="F172" s="110"/>
      <c r="G172" s="77"/>
      <c r="H172" s="176"/>
      <c r="I172" s="124"/>
    </row>
    <row r="173" spans="1:9" s="118" customFormat="1" ht="13.5" customHeight="1">
      <c r="A173" s="111"/>
      <c r="B173" s="112"/>
      <c r="C173" s="112"/>
      <c r="D173" s="113"/>
      <c r="E173" s="114"/>
      <c r="F173" s="115"/>
      <c r="G173" s="70"/>
      <c r="H173" s="175"/>
      <c r="I173" s="117"/>
    </row>
    <row r="174" spans="1:9" s="38" customFormat="1" ht="13.5" customHeight="1">
      <c r="A174" s="59"/>
      <c r="B174" s="109" t="s">
        <v>1155</v>
      </c>
      <c r="C174" s="109" t="s">
        <v>1159</v>
      </c>
      <c r="D174" s="76">
        <v>2</v>
      </c>
      <c r="E174" s="61" t="s">
        <v>1115</v>
      </c>
      <c r="F174" s="110"/>
      <c r="G174" s="77"/>
      <c r="H174" s="176"/>
      <c r="I174" s="124"/>
    </row>
    <row r="175" spans="1:9" s="118" customFormat="1" ht="13.5" customHeight="1">
      <c r="A175" s="111"/>
      <c r="B175" s="112"/>
      <c r="C175" s="112"/>
      <c r="D175" s="113"/>
      <c r="E175" s="114"/>
      <c r="F175" s="115"/>
      <c r="G175" s="70"/>
      <c r="H175" s="175"/>
      <c r="I175" s="117"/>
    </row>
    <row r="176" spans="1:9" s="38" customFormat="1" ht="13.5" customHeight="1">
      <c r="A176" s="59"/>
      <c r="B176" s="109" t="s">
        <v>1155</v>
      </c>
      <c r="C176" s="109" t="s">
        <v>1160</v>
      </c>
      <c r="D176" s="76">
        <v>1</v>
      </c>
      <c r="E176" s="61" t="s">
        <v>1115</v>
      </c>
      <c r="F176" s="110"/>
      <c r="G176" s="77"/>
      <c r="H176" s="176"/>
      <c r="I176" s="124"/>
    </row>
    <row r="177" spans="1:9" s="118" customFormat="1" ht="13.5" customHeight="1">
      <c r="A177" s="111"/>
      <c r="B177" s="112"/>
      <c r="C177" s="112"/>
      <c r="D177" s="113"/>
      <c r="E177" s="114"/>
      <c r="F177" s="115"/>
      <c r="G177" s="70"/>
      <c r="H177" s="175"/>
      <c r="I177" s="117"/>
    </row>
    <row r="178" spans="1:9" s="38" customFormat="1" ht="13.5" customHeight="1">
      <c r="A178" s="59"/>
      <c r="B178" s="109" t="s">
        <v>1155</v>
      </c>
      <c r="C178" s="109" t="s">
        <v>1161</v>
      </c>
      <c r="D178" s="76">
        <v>1</v>
      </c>
      <c r="E178" s="61" t="s">
        <v>1115</v>
      </c>
      <c r="F178" s="110"/>
      <c r="G178" s="77"/>
      <c r="H178" s="176"/>
      <c r="I178" s="124"/>
    </row>
    <row r="179" spans="1:9" s="118" customFormat="1" ht="13.5" customHeight="1">
      <c r="A179" s="111"/>
      <c r="B179" s="112"/>
      <c r="C179" s="112"/>
      <c r="D179" s="113"/>
      <c r="E179" s="69"/>
      <c r="F179" s="115"/>
      <c r="G179" s="70"/>
      <c r="H179" s="175"/>
      <c r="I179" s="117"/>
    </row>
    <row r="180" spans="1:9" s="38" customFormat="1" ht="13.5" customHeight="1">
      <c r="A180" s="59"/>
      <c r="B180" s="109" t="s">
        <v>1155</v>
      </c>
      <c r="C180" s="109" t="s">
        <v>1304</v>
      </c>
      <c r="D180" s="76">
        <v>1</v>
      </c>
      <c r="E180" s="61" t="s">
        <v>1115</v>
      </c>
      <c r="F180" s="110"/>
      <c r="G180" s="77"/>
      <c r="H180" s="176"/>
      <c r="I180" s="124"/>
    </row>
    <row r="181" spans="1:9" s="183" customFormat="1" ht="13.5" customHeight="1">
      <c r="A181" s="111"/>
      <c r="B181" s="112"/>
      <c r="C181" s="112"/>
      <c r="D181" s="113"/>
      <c r="E181" s="114"/>
      <c r="F181" s="115"/>
      <c r="G181" s="70"/>
      <c r="H181" s="175"/>
      <c r="I181" s="117"/>
    </row>
    <row r="182" spans="1:9" s="182" customFormat="1" ht="13.5" customHeight="1">
      <c r="A182" s="59"/>
      <c r="B182" s="109" t="s">
        <v>1163</v>
      </c>
      <c r="C182" s="109" t="s">
        <v>1164</v>
      </c>
      <c r="D182" s="76">
        <v>1</v>
      </c>
      <c r="E182" s="61" t="s">
        <v>1097</v>
      </c>
      <c r="F182" s="110"/>
      <c r="G182" s="77"/>
      <c r="H182" s="176"/>
      <c r="I182" s="124"/>
    </row>
    <row r="183" spans="1:9" s="118" customFormat="1" ht="13.5" customHeight="1">
      <c r="A183" s="111"/>
      <c r="B183" s="112"/>
      <c r="C183" s="112"/>
      <c r="D183" s="113"/>
      <c r="E183" s="114"/>
      <c r="F183" s="115"/>
      <c r="G183" s="70"/>
      <c r="H183" s="175"/>
      <c r="I183" s="117"/>
    </row>
    <row r="184" spans="1:9" s="38" customFormat="1" ht="13.5" customHeight="1">
      <c r="A184" s="59"/>
      <c r="B184" s="109" t="s">
        <v>1165</v>
      </c>
      <c r="C184" s="109" t="s">
        <v>1166</v>
      </c>
      <c r="D184" s="76">
        <v>1</v>
      </c>
      <c r="E184" s="61" t="s">
        <v>1115</v>
      </c>
      <c r="F184" s="110"/>
      <c r="G184" s="77"/>
      <c r="H184" s="176"/>
      <c r="I184" s="124"/>
    </row>
    <row r="185" spans="1:9" s="118" customFormat="1" ht="13.5" customHeight="1">
      <c r="A185" s="111"/>
      <c r="B185" s="112"/>
      <c r="C185" s="112"/>
      <c r="D185" s="113"/>
      <c r="E185" s="114"/>
      <c r="F185" s="115"/>
      <c r="G185" s="70"/>
      <c r="H185" s="175"/>
      <c r="I185" s="117"/>
    </row>
    <row r="186" spans="1:9" s="38" customFormat="1" ht="13.5" customHeight="1">
      <c r="A186" s="59"/>
      <c r="B186" s="109" t="s">
        <v>1165</v>
      </c>
      <c r="C186" s="109" t="s">
        <v>1167</v>
      </c>
      <c r="D186" s="76">
        <v>1</v>
      </c>
      <c r="E186" s="61" t="s">
        <v>1115</v>
      </c>
      <c r="F186" s="110"/>
      <c r="G186" s="77"/>
      <c r="H186" s="176"/>
      <c r="I186" s="124"/>
    </row>
    <row r="187" spans="1:9" s="118" customFormat="1" ht="13.5" customHeight="1">
      <c r="A187" s="111"/>
      <c r="B187" s="112"/>
      <c r="C187" s="112"/>
      <c r="D187" s="113"/>
      <c r="E187" s="114"/>
      <c r="F187" s="115"/>
      <c r="G187" s="70"/>
      <c r="H187" s="175"/>
      <c r="I187" s="117"/>
    </row>
    <row r="188" spans="1:9" s="38" customFormat="1" ht="13.5" customHeight="1">
      <c r="A188" s="87"/>
      <c r="B188" s="179" t="s">
        <v>1165</v>
      </c>
      <c r="C188" s="126" t="s">
        <v>1305</v>
      </c>
      <c r="D188" s="88">
        <v>1</v>
      </c>
      <c r="E188" s="89" t="s">
        <v>1115</v>
      </c>
      <c r="F188" s="127"/>
      <c r="G188" s="77"/>
      <c r="H188" s="180"/>
      <c r="I188" s="145"/>
    </row>
    <row r="189" spans="1:9" s="118" customFormat="1" ht="13.5" customHeight="1">
      <c r="A189" s="130"/>
      <c r="B189" s="131"/>
      <c r="C189" s="131"/>
      <c r="E189" s="132"/>
      <c r="F189" s="133"/>
      <c r="G189" s="134"/>
    </row>
    <row r="190" spans="1:9" s="38" customFormat="1" ht="13.5" customHeight="1">
      <c r="A190" s="50"/>
      <c r="B190" s="136"/>
      <c r="C190" s="136"/>
      <c r="E190" s="95"/>
      <c r="F190" s="137"/>
      <c r="G190" s="138"/>
    </row>
    <row r="191" spans="1:9" s="38" customFormat="1" ht="13.5" customHeight="1">
      <c r="A191" s="376"/>
      <c r="B191" s="394"/>
      <c r="C191" s="394"/>
      <c r="D191" s="379"/>
      <c r="E191" s="381"/>
      <c r="F191" s="382"/>
      <c r="G191" s="48"/>
      <c r="H191" s="3"/>
    </row>
    <row r="192" spans="1:9" s="38" customFormat="1" ht="13.5" customHeight="1">
      <c r="A192" s="395"/>
      <c r="B192" s="395"/>
      <c r="C192" s="395"/>
      <c r="D192" s="380"/>
      <c r="E192" s="383"/>
      <c r="F192" s="383"/>
      <c r="G192" s="51"/>
      <c r="H192" s="52" t="s">
        <v>57</v>
      </c>
      <c r="I192" s="53">
        <f>I154+1</f>
        <v>139</v>
      </c>
    </row>
    <row r="193" spans="1:9" s="38" customFormat="1" ht="13.5" customHeight="1">
      <c r="A193" s="54"/>
      <c r="B193" s="96"/>
      <c r="C193" s="96"/>
      <c r="D193" s="55"/>
      <c r="E193" s="56"/>
      <c r="F193" s="57"/>
      <c r="G193" s="57"/>
      <c r="H193" s="384"/>
      <c r="I193" s="385"/>
    </row>
    <row r="194" spans="1:9" s="38" customFormat="1" ht="13.5" customHeight="1">
      <c r="A194" s="59" t="s">
        <v>29</v>
      </c>
      <c r="B194" s="100" t="s">
        <v>58</v>
      </c>
      <c r="C194" s="100" t="s">
        <v>59</v>
      </c>
      <c r="D194" s="60" t="s">
        <v>60</v>
      </c>
      <c r="E194" s="61" t="s">
        <v>32</v>
      </c>
      <c r="F194" s="61" t="s">
        <v>61</v>
      </c>
      <c r="G194" s="61" t="s">
        <v>62</v>
      </c>
      <c r="H194" s="386" t="s">
        <v>63</v>
      </c>
      <c r="I194" s="387"/>
    </row>
    <row r="195" spans="1:9" s="38" customFormat="1" ht="13.5" customHeight="1">
      <c r="A195" s="83"/>
      <c r="B195" s="143"/>
      <c r="C195" s="104"/>
      <c r="D195" s="68"/>
      <c r="E195" s="69"/>
      <c r="F195" s="115"/>
      <c r="G195" s="70"/>
      <c r="H195" s="181"/>
      <c r="I195" s="72"/>
    </row>
    <row r="196" spans="1:9" s="38" customFormat="1" ht="13.5" customHeight="1">
      <c r="A196" s="59"/>
      <c r="B196" s="109" t="s">
        <v>1171</v>
      </c>
      <c r="C196" s="109" t="s">
        <v>1172</v>
      </c>
      <c r="D196" s="76">
        <v>3</v>
      </c>
      <c r="E196" s="61" t="s">
        <v>1132</v>
      </c>
      <c r="F196" s="110"/>
      <c r="G196" s="77"/>
      <c r="H196" s="176"/>
      <c r="I196" s="79"/>
    </row>
    <row r="197" spans="1:9" s="118" customFormat="1" ht="13.5" customHeight="1">
      <c r="A197" s="111"/>
      <c r="B197" s="112"/>
      <c r="C197" s="112"/>
      <c r="D197" s="113"/>
      <c r="E197" s="114"/>
      <c r="F197" s="115"/>
      <c r="G197" s="70"/>
      <c r="H197" s="175"/>
      <c r="I197" s="117"/>
    </row>
    <row r="198" spans="1:9" s="38" customFormat="1" ht="13.5" customHeight="1">
      <c r="A198" s="59"/>
      <c r="B198" s="109" t="s">
        <v>1171</v>
      </c>
      <c r="C198" s="109" t="s">
        <v>1173</v>
      </c>
      <c r="D198" s="76">
        <v>5</v>
      </c>
      <c r="E198" s="61" t="s">
        <v>1132</v>
      </c>
      <c r="F198" s="110"/>
      <c r="G198" s="77"/>
      <c r="H198" s="176"/>
      <c r="I198" s="79"/>
    </row>
    <row r="199" spans="1:9" s="118" customFormat="1" ht="13.5" customHeight="1">
      <c r="A199" s="111"/>
      <c r="B199" s="104"/>
      <c r="C199" s="112"/>
      <c r="D199" s="113"/>
      <c r="E199" s="114"/>
      <c r="F199" s="115"/>
      <c r="G199" s="70"/>
      <c r="H199" s="175"/>
      <c r="I199" s="117"/>
    </row>
    <row r="200" spans="1:9" s="38" customFormat="1" ht="13.5" customHeight="1">
      <c r="A200" s="59"/>
      <c r="B200" s="109" t="s">
        <v>1171</v>
      </c>
      <c r="C200" s="109" t="s">
        <v>1174</v>
      </c>
      <c r="D200" s="76">
        <v>2</v>
      </c>
      <c r="E200" s="61" t="s">
        <v>1132</v>
      </c>
      <c r="F200" s="110"/>
      <c r="G200" s="77"/>
      <c r="H200" s="176"/>
      <c r="I200" s="124"/>
    </row>
    <row r="201" spans="1:9" s="118" customFormat="1" ht="13.5" customHeight="1">
      <c r="A201" s="111"/>
      <c r="B201" s="104"/>
      <c r="C201" s="112"/>
      <c r="D201" s="113"/>
      <c r="E201" s="114"/>
      <c r="F201" s="115"/>
      <c r="G201" s="70"/>
      <c r="H201" s="175"/>
      <c r="I201" s="117"/>
    </row>
    <row r="202" spans="1:9" s="38" customFormat="1" ht="13.5" customHeight="1">
      <c r="A202" s="59"/>
      <c r="B202" s="109" t="s">
        <v>1171</v>
      </c>
      <c r="C202" s="109" t="s">
        <v>1306</v>
      </c>
      <c r="D202" s="76">
        <v>1</v>
      </c>
      <c r="E202" s="61" t="s">
        <v>1132</v>
      </c>
      <c r="F202" s="110"/>
      <c r="G202" s="77"/>
      <c r="H202" s="176"/>
      <c r="I202" s="124"/>
    </row>
    <row r="203" spans="1:9" s="118" customFormat="1" ht="13.5" customHeight="1">
      <c r="A203" s="111"/>
      <c r="B203" s="104"/>
      <c r="C203" s="112"/>
      <c r="D203" s="113"/>
      <c r="E203" s="114"/>
      <c r="F203" s="115"/>
      <c r="G203" s="70"/>
      <c r="H203" s="175"/>
      <c r="I203" s="117"/>
    </row>
    <row r="204" spans="1:9" s="38" customFormat="1" ht="13.5" customHeight="1">
      <c r="A204" s="59"/>
      <c r="B204" s="109" t="s">
        <v>1171</v>
      </c>
      <c r="C204" s="109" t="s">
        <v>1175</v>
      </c>
      <c r="D204" s="76">
        <v>3</v>
      </c>
      <c r="E204" s="61" t="s">
        <v>1132</v>
      </c>
      <c r="F204" s="110"/>
      <c r="G204" s="77"/>
      <c r="H204" s="176"/>
      <c r="I204" s="124"/>
    </row>
    <row r="205" spans="1:9" s="118" customFormat="1" ht="13.5" customHeight="1">
      <c r="A205" s="111"/>
      <c r="B205" s="104"/>
      <c r="C205" s="112"/>
      <c r="D205" s="113"/>
      <c r="E205" s="114"/>
      <c r="F205" s="115"/>
      <c r="G205" s="70"/>
      <c r="H205" s="175"/>
      <c r="I205" s="117"/>
    </row>
    <row r="206" spans="1:9" s="38" customFormat="1" ht="13.5" customHeight="1">
      <c r="A206" s="59"/>
      <c r="B206" s="109" t="s">
        <v>1171</v>
      </c>
      <c r="C206" s="109" t="s">
        <v>1307</v>
      </c>
      <c r="D206" s="76">
        <v>8</v>
      </c>
      <c r="E206" s="61" t="s">
        <v>1132</v>
      </c>
      <c r="F206" s="110"/>
      <c r="G206" s="77"/>
      <c r="H206" s="176"/>
      <c r="I206" s="124"/>
    </row>
    <row r="207" spans="1:9" s="118" customFormat="1" ht="13.5" customHeight="1">
      <c r="A207" s="111"/>
      <c r="B207" s="112"/>
      <c r="C207" s="112"/>
      <c r="D207" s="113"/>
      <c r="E207" s="114"/>
      <c r="F207" s="115"/>
      <c r="G207" s="70"/>
      <c r="H207" s="175"/>
      <c r="I207" s="117"/>
    </row>
    <row r="208" spans="1:9" s="38" customFormat="1" ht="13.5" customHeight="1">
      <c r="A208" s="59"/>
      <c r="B208" s="109" t="s">
        <v>1171</v>
      </c>
      <c r="C208" s="109" t="s">
        <v>1181</v>
      </c>
      <c r="D208" s="76">
        <v>4</v>
      </c>
      <c r="E208" s="61" t="s">
        <v>1132</v>
      </c>
      <c r="F208" s="110"/>
      <c r="G208" s="77"/>
      <c r="H208" s="176"/>
      <c r="I208" s="124"/>
    </row>
    <row r="209" spans="1:10" s="118" customFormat="1" ht="13.5" customHeight="1">
      <c r="A209" s="111"/>
      <c r="B209" s="177"/>
      <c r="C209" s="112"/>
      <c r="D209" s="113"/>
      <c r="E209" s="114"/>
      <c r="F209" s="115"/>
      <c r="G209" s="70"/>
      <c r="H209" s="175"/>
      <c r="I209" s="117"/>
    </row>
    <row r="210" spans="1:10" s="38" customFormat="1" ht="13.5" customHeight="1">
      <c r="A210" s="59"/>
      <c r="B210" s="141" t="s">
        <v>1171</v>
      </c>
      <c r="C210" s="109" t="s">
        <v>1182</v>
      </c>
      <c r="D210" s="76">
        <v>3</v>
      </c>
      <c r="E210" s="61" t="s">
        <v>1132</v>
      </c>
      <c r="F210" s="110"/>
      <c r="G210" s="77"/>
      <c r="H210" s="176"/>
      <c r="I210" s="124"/>
    </row>
    <row r="211" spans="1:10" s="118" customFormat="1" ht="13.5" customHeight="1">
      <c r="A211" s="111"/>
      <c r="B211" s="112"/>
      <c r="C211" s="112"/>
      <c r="D211" s="113"/>
      <c r="E211" s="114"/>
      <c r="F211" s="115"/>
      <c r="G211" s="70"/>
      <c r="H211" s="175"/>
      <c r="I211" s="117"/>
    </row>
    <row r="212" spans="1:10" s="38" customFormat="1" ht="13.5" customHeight="1">
      <c r="A212" s="59"/>
      <c r="B212" s="109" t="s">
        <v>1171</v>
      </c>
      <c r="C212" s="109" t="s">
        <v>1308</v>
      </c>
      <c r="D212" s="76">
        <v>9</v>
      </c>
      <c r="E212" s="61" t="s">
        <v>1132</v>
      </c>
      <c r="F212" s="110"/>
      <c r="G212" s="77"/>
      <c r="H212" s="176"/>
      <c r="I212" s="124"/>
    </row>
    <row r="213" spans="1:10" s="118" customFormat="1" ht="13.5" customHeight="1">
      <c r="A213" s="111"/>
      <c r="B213" s="112"/>
      <c r="C213" s="112"/>
      <c r="D213" s="113"/>
      <c r="E213" s="114"/>
      <c r="F213" s="115"/>
      <c r="G213" s="70"/>
      <c r="H213" s="175"/>
      <c r="I213" s="117"/>
    </row>
    <row r="214" spans="1:10" s="38" customFormat="1" ht="13.5" customHeight="1">
      <c r="A214" s="59"/>
      <c r="B214" s="109" t="s">
        <v>1171</v>
      </c>
      <c r="C214" s="109" t="s">
        <v>1309</v>
      </c>
      <c r="D214" s="76">
        <v>20</v>
      </c>
      <c r="E214" s="61" t="s">
        <v>1132</v>
      </c>
      <c r="F214" s="110"/>
      <c r="G214" s="77"/>
      <c r="H214" s="176"/>
      <c r="I214" s="124"/>
    </row>
    <row r="215" spans="1:10" s="118" customFormat="1" ht="13.5" customHeight="1">
      <c r="A215" s="111"/>
      <c r="B215" s="112"/>
      <c r="C215" s="112"/>
      <c r="D215" s="113"/>
      <c r="E215" s="114"/>
      <c r="F215" s="115"/>
      <c r="G215" s="70"/>
      <c r="H215" s="175"/>
      <c r="I215" s="117"/>
    </row>
    <row r="216" spans="1:10" s="38" customFormat="1" ht="13.5" customHeight="1">
      <c r="A216" s="59"/>
      <c r="B216" s="109" t="s">
        <v>1171</v>
      </c>
      <c r="C216" s="109" t="s">
        <v>1310</v>
      </c>
      <c r="D216" s="76">
        <v>6</v>
      </c>
      <c r="E216" s="61" t="s">
        <v>1132</v>
      </c>
      <c r="F216" s="110"/>
      <c r="G216" s="77"/>
      <c r="H216" s="176"/>
      <c r="I216" s="124"/>
    </row>
    <row r="217" spans="1:10" s="118" customFormat="1" ht="13.5" customHeight="1">
      <c r="A217" s="111"/>
      <c r="B217" s="112"/>
      <c r="C217" s="112"/>
      <c r="D217" s="113"/>
      <c r="E217" s="69"/>
      <c r="F217" s="115"/>
      <c r="G217" s="70"/>
      <c r="H217" s="175"/>
      <c r="I217" s="117"/>
    </row>
    <row r="218" spans="1:10" s="38" customFormat="1" ht="13.5" customHeight="1">
      <c r="A218" s="59"/>
      <c r="B218" s="109" t="s">
        <v>1171</v>
      </c>
      <c r="C218" s="109" t="s">
        <v>1311</v>
      </c>
      <c r="D218" s="76">
        <v>26</v>
      </c>
      <c r="E218" s="61" t="s">
        <v>1132</v>
      </c>
      <c r="F218" s="110"/>
      <c r="G218" s="77"/>
      <c r="H218" s="176"/>
      <c r="I218" s="124"/>
    </row>
    <row r="219" spans="1:10" s="118" customFormat="1" ht="13.5" customHeight="1">
      <c r="A219" s="111"/>
      <c r="B219" s="112"/>
      <c r="C219" s="112"/>
      <c r="D219" s="113"/>
      <c r="E219" s="114"/>
      <c r="F219" s="115"/>
      <c r="G219" s="70"/>
      <c r="H219" s="175"/>
      <c r="I219" s="117"/>
    </row>
    <row r="220" spans="1:10" s="38" customFormat="1" ht="13.5" customHeight="1">
      <c r="A220" s="59"/>
      <c r="B220" s="109" t="s">
        <v>1171</v>
      </c>
      <c r="C220" s="109" t="s">
        <v>1312</v>
      </c>
      <c r="D220" s="76">
        <v>6</v>
      </c>
      <c r="E220" s="61" t="s">
        <v>1132</v>
      </c>
      <c r="F220" s="110"/>
      <c r="G220" s="77"/>
      <c r="H220" s="176"/>
      <c r="I220" s="124"/>
    </row>
    <row r="221" spans="1:10" s="118" customFormat="1" ht="13.5" customHeight="1">
      <c r="A221" s="111"/>
      <c r="B221" s="112"/>
      <c r="C221" s="112"/>
      <c r="D221" s="113"/>
      <c r="E221" s="114"/>
      <c r="F221" s="115"/>
      <c r="G221" s="70"/>
      <c r="H221" s="175"/>
      <c r="I221" s="117"/>
    </row>
    <row r="222" spans="1:10" s="38" customFormat="1" ht="13.5" customHeight="1">
      <c r="A222" s="59"/>
      <c r="B222" s="109" t="s">
        <v>1171</v>
      </c>
      <c r="C222" s="109" t="s">
        <v>1313</v>
      </c>
      <c r="D222" s="76">
        <v>8</v>
      </c>
      <c r="E222" s="61" t="s">
        <v>1132</v>
      </c>
      <c r="F222" s="110"/>
      <c r="G222" s="77"/>
      <c r="H222" s="176"/>
      <c r="I222" s="124"/>
    </row>
    <row r="223" spans="1:10" s="182" customFormat="1" ht="13.5" customHeight="1">
      <c r="A223" s="83"/>
      <c r="B223" s="143"/>
      <c r="C223" s="104"/>
      <c r="D223" s="68"/>
      <c r="E223" s="69"/>
      <c r="F223" s="115"/>
      <c r="G223" s="70"/>
      <c r="H223" s="181"/>
      <c r="I223" s="72"/>
      <c r="J223" s="38"/>
    </row>
    <row r="224" spans="1:10" s="182" customFormat="1" ht="13.5" customHeight="1">
      <c r="A224" s="59"/>
      <c r="B224" s="109" t="s">
        <v>1171</v>
      </c>
      <c r="C224" s="109" t="s">
        <v>1314</v>
      </c>
      <c r="D224" s="76">
        <v>24</v>
      </c>
      <c r="E224" s="61" t="s">
        <v>1132</v>
      </c>
      <c r="F224" s="110"/>
      <c r="G224" s="77"/>
      <c r="H224" s="176"/>
      <c r="I224" s="79"/>
      <c r="J224" s="38"/>
    </row>
    <row r="225" spans="1:10" s="118" customFormat="1" ht="13.5" customHeight="1">
      <c r="A225" s="111"/>
      <c r="B225" s="112"/>
      <c r="C225" s="112"/>
      <c r="D225" s="113"/>
      <c r="E225" s="114"/>
      <c r="F225" s="115"/>
      <c r="G225" s="115"/>
      <c r="H225" s="175"/>
      <c r="I225" s="117"/>
    </row>
    <row r="226" spans="1:10" s="38" customFormat="1" ht="13.5" customHeight="1">
      <c r="A226" s="87"/>
      <c r="B226" s="179"/>
      <c r="C226" s="126"/>
      <c r="D226" s="88"/>
      <c r="E226" s="89"/>
      <c r="F226" s="127"/>
      <c r="G226" s="127"/>
      <c r="H226" s="180"/>
      <c r="I226" s="145"/>
    </row>
    <row r="227" spans="1:10" s="118" customFormat="1" ht="13.5" customHeight="1">
      <c r="A227" s="130"/>
      <c r="B227" s="131"/>
      <c r="C227" s="131"/>
      <c r="E227" s="132"/>
      <c r="F227" s="133"/>
      <c r="G227" s="134"/>
    </row>
    <row r="228" spans="1:10" s="38" customFormat="1" ht="13.5" customHeight="1">
      <c r="A228" s="50"/>
      <c r="B228" s="136"/>
      <c r="C228" s="136"/>
      <c r="E228" s="95"/>
      <c r="F228" s="137"/>
      <c r="G228" s="138"/>
    </row>
    <row r="229" spans="1:10" s="38" customFormat="1" ht="13.5" customHeight="1">
      <c r="A229" s="376"/>
      <c r="B229" s="394"/>
      <c r="C229" s="394"/>
      <c r="D229" s="379"/>
      <c r="E229" s="381"/>
      <c r="F229" s="382"/>
      <c r="G229" s="48"/>
      <c r="H229" s="3"/>
    </row>
    <row r="230" spans="1:10" s="38" customFormat="1" ht="13.5" customHeight="1">
      <c r="A230" s="395"/>
      <c r="B230" s="395"/>
      <c r="C230" s="395"/>
      <c r="D230" s="380"/>
      <c r="E230" s="383"/>
      <c r="F230" s="383"/>
      <c r="G230" s="51"/>
      <c r="H230" s="52" t="s">
        <v>57</v>
      </c>
      <c r="I230" s="53">
        <f>I192+1</f>
        <v>140</v>
      </c>
    </row>
    <row r="231" spans="1:10" s="38" customFormat="1" ht="13.5" customHeight="1">
      <c r="A231" s="54"/>
      <c r="B231" s="96"/>
      <c r="C231" s="96"/>
      <c r="D231" s="55"/>
      <c r="E231" s="56"/>
      <c r="F231" s="57"/>
      <c r="G231" s="57"/>
      <c r="H231" s="384"/>
      <c r="I231" s="385"/>
    </row>
    <row r="232" spans="1:10" s="38" customFormat="1" ht="13.5" customHeight="1">
      <c r="A232" s="59" t="s">
        <v>29</v>
      </c>
      <c r="B232" s="100" t="s">
        <v>58</v>
      </c>
      <c r="C232" s="100" t="s">
        <v>59</v>
      </c>
      <c r="D232" s="60" t="s">
        <v>60</v>
      </c>
      <c r="E232" s="61" t="s">
        <v>32</v>
      </c>
      <c r="F232" s="61" t="s">
        <v>61</v>
      </c>
      <c r="G232" s="61" t="s">
        <v>62</v>
      </c>
      <c r="H232" s="386" t="s">
        <v>63</v>
      </c>
      <c r="I232" s="387"/>
    </row>
    <row r="233" spans="1:10" s="183" customFormat="1" ht="13.5" customHeight="1">
      <c r="A233" s="111"/>
      <c r="B233" s="112"/>
      <c r="C233" s="112"/>
      <c r="D233" s="113"/>
      <c r="E233" s="114"/>
      <c r="F233" s="115"/>
      <c r="G233" s="70"/>
      <c r="H233" s="175"/>
      <c r="I233" s="117"/>
      <c r="J233" s="118"/>
    </row>
    <row r="234" spans="1:10" s="182" customFormat="1" ht="13.5" customHeight="1">
      <c r="A234" s="59"/>
      <c r="B234" s="109" t="s">
        <v>1171</v>
      </c>
      <c r="C234" s="109" t="s">
        <v>1315</v>
      </c>
      <c r="D234" s="76">
        <v>2</v>
      </c>
      <c r="E234" s="61" t="s">
        <v>1132</v>
      </c>
      <c r="F234" s="110"/>
      <c r="G234" s="77"/>
      <c r="H234" s="176"/>
      <c r="I234" s="79"/>
    </row>
    <row r="235" spans="1:10" s="183" customFormat="1" ht="13.5" customHeight="1">
      <c r="A235" s="111"/>
      <c r="B235" s="104"/>
      <c r="C235" s="112"/>
      <c r="D235" s="113"/>
      <c r="E235" s="114"/>
      <c r="F235" s="115"/>
      <c r="G235" s="70"/>
      <c r="H235" s="175"/>
      <c r="I235" s="117"/>
    </row>
    <row r="236" spans="1:10" s="182" customFormat="1" ht="13.5" customHeight="1">
      <c r="A236" s="59"/>
      <c r="B236" s="109" t="s">
        <v>1171</v>
      </c>
      <c r="C236" s="109" t="s">
        <v>1316</v>
      </c>
      <c r="D236" s="76">
        <v>5</v>
      </c>
      <c r="E236" s="61" t="s">
        <v>1132</v>
      </c>
      <c r="F236" s="110"/>
      <c r="G236" s="77"/>
      <c r="H236" s="176"/>
      <c r="I236" s="124"/>
    </row>
    <row r="237" spans="1:10" s="118" customFormat="1" ht="13.5" customHeight="1">
      <c r="A237" s="111"/>
      <c r="B237" s="104"/>
      <c r="C237" s="112"/>
      <c r="D237" s="113"/>
      <c r="E237" s="114"/>
      <c r="F237" s="115"/>
      <c r="G237" s="70"/>
      <c r="H237" s="175"/>
      <c r="I237" s="117"/>
    </row>
    <row r="238" spans="1:10" s="38" customFormat="1" ht="13.5" customHeight="1">
      <c r="A238" s="59"/>
      <c r="B238" s="109" t="s">
        <v>1135</v>
      </c>
      <c r="C238" s="109" t="s">
        <v>1136</v>
      </c>
      <c r="D238" s="76">
        <v>1</v>
      </c>
      <c r="E238" s="61" t="s">
        <v>145</v>
      </c>
      <c r="F238" s="110"/>
      <c r="G238" s="77"/>
      <c r="H238" s="176"/>
      <c r="I238" s="124"/>
    </row>
    <row r="239" spans="1:10" s="118" customFormat="1" ht="13.5" customHeight="1">
      <c r="A239" s="111"/>
      <c r="B239" s="104"/>
      <c r="C239" s="112"/>
      <c r="D239" s="113"/>
      <c r="E239" s="114"/>
      <c r="F239" s="115"/>
      <c r="G239" s="70"/>
      <c r="H239" s="175"/>
      <c r="I239" s="117"/>
    </row>
    <row r="240" spans="1:10" s="38" customFormat="1" ht="13.5" customHeight="1">
      <c r="A240" s="59"/>
      <c r="B240" s="109"/>
      <c r="C240" s="109"/>
      <c r="D240" s="76"/>
      <c r="E240" s="61"/>
      <c r="F240" s="110"/>
      <c r="G240" s="77"/>
      <c r="H240" s="176"/>
      <c r="I240" s="124"/>
    </row>
    <row r="241" spans="1:9" s="118" customFormat="1" ht="13.5" customHeight="1">
      <c r="A241" s="111"/>
      <c r="B241" s="104"/>
      <c r="C241" s="112"/>
      <c r="D241" s="113"/>
      <c r="E241" s="114"/>
      <c r="F241" s="115"/>
      <c r="G241" s="70"/>
      <c r="H241" s="175"/>
      <c r="I241" s="117"/>
    </row>
    <row r="242" spans="1:9" s="38" customFormat="1" ht="13.5" customHeight="1">
      <c r="A242" s="59"/>
      <c r="B242" s="109" t="s">
        <v>1056</v>
      </c>
      <c r="C242" s="109"/>
      <c r="D242" s="76"/>
      <c r="E242" s="61"/>
      <c r="F242" s="110"/>
      <c r="G242" s="77"/>
      <c r="H242" s="176"/>
      <c r="I242" s="124"/>
    </row>
    <row r="243" spans="1:9" s="118" customFormat="1" ht="13.5" customHeight="1">
      <c r="A243" s="111"/>
      <c r="B243" s="104"/>
      <c r="C243" s="112"/>
      <c r="D243" s="113"/>
      <c r="E243" s="114"/>
      <c r="F243" s="115"/>
      <c r="G243" s="70"/>
      <c r="H243" s="175"/>
      <c r="I243" s="117"/>
    </row>
    <row r="244" spans="1:9" s="38" customFormat="1" ht="13.5" customHeight="1">
      <c r="A244" s="59"/>
      <c r="B244" s="109" t="s">
        <v>1137</v>
      </c>
      <c r="C244" s="109" t="s">
        <v>1285</v>
      </c>
      <c r="D244" s="76">
        <v>4668</v>
      </c>
      <c r="E244" s="61" t="s">
        <v>119</v>
      </c>
      <c r="F244" s="110"/>
      <c r="G244" s="77"/>
      <c r="H244" s="176"/>
      <c r="I244" s="124"/>
    </row>
    <row r="245" spans="1:9" s="118" customFormat="1" ht="13.5" customHeight="1">
      <c r="A245" s="111"/>
      <c r="B245" s="112"/>
      <c r="C245" s="112"/>
      <c r="D245" s="113"/>
      <c r="E245" s="114"/>
      <c r="F245" s="115"/>
      <c r="G245" s="70"/>
      <c r="H245" s="175"/>
      <c r="I245" s="117"/>
    </row>
    <row r="246" spans="1:9" s="38" customFormat="1" ht="13.5" customHeight="1">
      <c r="A246" s="59"/>
      <c r="B246" s="109" t="s">
        <v>1139</v>
      </c>
      <c r="C246" s="109" t="s">
        <v>1286</v>
      </c>
      <c r="D246" s="76">
        <v>21</v>
      </c>
      <c r="E246" s="61" t="s">
        <v>119</v>
      </c>
      <c r="F246" s="110"/>
      <c r="G246" s="77"/>
      <c r="H246" s="176"/>
      <c r="I246" s="124"/>
    </row>
    <row r="247" spans="1:9" s="118" customFormat="1" ht="13.5" customHeight="1">
      <c r="A247" s="111"/>
      <c r="B247" s="177"/>
      <c r="C247" s="112"/>
      <c r="D247" s="113"/>
      <c r="E247" s="114"/>
      <c r="F247" s="115"/>
      <c r="G247" s="70"/>
      <c r="H247" s="175"/>
      <c r="I247" s="117"/>
    </row>
    <row r="248" spans="1:9" s="38" customFormat="1" ht="13.5" customHeight="1">
      <c r="A248" s="59"/>
      <c r="B248" s="141" t="s">
        <v>1139</v>
      </c>
      <c r="C248" s="109" t="s">
        <v>1317</v>
      </c>
      <c r="D248" s="76">
        <v>4</v>
      </c>
      <c r="E248" s="61" t="s">
        <v>119</v>
      </c>
      <c r="F248" s="110"/>
      <c r="G248" s="77"/>
      <c r="H248" s="176"/>
      <c r="I248" s="124"/>
    </row>
    <row r="249" spans="1:9" s="118" customFormat="1" ht="13.5" customHeight="1">
      <c r="A249" s="111"/>
      <c r="B249" s="112"/>
      <c r="C249" s="112"/>
      <c r="D249" s="113"/>
      <c r="E249" s="114"/>
      <c r="F249" s="115"/>
      <c r="G249" s="70"/>
      <c r="H249" s="175"/>
      <c r="I249" s="117"/>
    </row>
    <row r="250" spans="1:9" s="38" customFormat="1" ht="13.5" customHeight="1">
      <c r="A250" s="59"/>
      <c r="B250" s="109" t="s">
        <v>1139</v>
      </c>
      <c r="C250" s="109" t="s">
        <v>1318</v>
      </c>
      <c r="D250" s="76">
        <v>578</v>
      </c>
      <c r="E250" s="61" t="s">
        <v>119</v>
      </c>
      <c r="F250" s="110"/>
      <c r="G250" s="77"/>
      <c r="H250" s="176"/>
      <c r="I250" s="124"/>
    </row>
    <row r="251" spans="1:9" s="118" customFormat="1" ht="13.5" customHeight="1">
      <c r="A251" s="111"/>
      <c r="B251" s="112"/>
      <c r="C251" s="112"/>
      <c r="D251" s="113"/>
      <c r="E251" s="114"/>
      <c r="F251" s="115"/>
      <c r="G251" s="70"/>
      <c r="H251" s="175"/>
      <c r="I251" s="117"/>
    </row>
    <row r="252" spans="1:9" s="38" customFormat="1" ht="13.5" customHeight="1">
      <c r="A252" s="59"/>
      <c r="B252" s="109" t="s">
        <v>1139</v>
      </c>
      <c r="C252" s="109" t="s">
        <v>1319</v>
      </c>
      <c r="D252" s="76">
        <v>76</v>
      </c>
      <c r="E252" s="61" t="s">
        <v>119</v>
      </c>
      <c r="F252" s="110"/>
      <c r="G252" s="77"/>
      <c r="H252" s="176"/>
      <c r="I252" s="124"/>
    </row>
    <row r="253" spans="1:9" s="118" customFormat="1" ht="13.5" customHeight="1">
      <c r="A253" s="111"/>
      <c r="B253" s="112"/>
      <c r="C253" s="112"/>
      <c r="D253" s="113"/>
      <c r="E253" s="114"/>
      <c r="F253" s="115"/>
      <c r="G253" s="70"/>
      <c r="H253" s="175"/>
      <c r="I253" s="117"/>
    </row>
    <row r="254" spans="1:9" s="38" customFormat="1" ht="13.5" customHeight="1">
      <c r="A254" s="59"/>
      <c r="B254" s="109" t="s">
        <v>1139</v>
      </c>
      <c r="C254" s="109" t="s">
        <v>1320</v>
      </c>
      <c r="D254" s="76">
        <v>61</v>
      </c>
      <c r="E254" s="61" t="s">
        <v>119</v>
      </c>
      <c r="F254" s="110"/>
      <c r="G254" s="77"/>
      <c r="H254" s="176"/>
      <c r="I254" s="124"/>
    </row>
    <row r="255" spans="1:9" s="118" customFormat="1" ht="13.5" customHeight="1">
      <c r="A255" s="111"/>
      <c r="B255" s="112"/>
      <c r="C255" s="112"/>
      <c r="D255" s="113"/>
      <c r="E255" s="69"/>
      <c r="F255" s="115"/>
      <c r="G255" s="70"/>
      <c r="H255" s="175"/>
      <c r="I255" s="117"/>
    </row>
    <row r="256" spans="1:9" s="38" customFormat="1" ht="13.5" customHeight="1">
      <c r="A256" s="59"/>
      <c r="B256" s="109" t="s">
        <v>1294</v>
      </c>
      <c r="C256" s="109" t="s">
        <v>1295</v>
      </c>
      <c r="D256" s="76">
        <v>52</v>
      </c>
      <c r="E256" s="61" t="s">
        <v>119</v>
      </c>
      <c r="F256" s="110"/>
      <c r="G256" s="77"/>
      <c r="H256" s="176"/>
      <c r="I256" s="124"/>
    </row>
    <row r="257" spans="1:9" s="118" customFormat="1" ht="13.5" customHeight="1">
      <c r="A257" s="111"/>
      <c r="B257" s="112"/>
      <c r="C257" s="112"/>
      <c r="D257" s="113"/>
      <c r="E257" s="114"/>
      <c r="F257" s="115"/>
      <c r="G257" s="70"/>
      <c r="H257" s="175"/>
      <c r="I257" s="117"/>
    </row>
    <row r="258" spans="1:9" s="38" customFormat="1" ht="13.5" customHeight="1">
      <c r="A258" s="59"/>
      <c r="B258" s="109" t="s">
        <v>1150</v>
      </c>
      <c r="C258" s="109" t="s">
        <v>1151</v>
      </c>
      <c r="D258" s="76">
        <v>27</v>
      </c>
      <c r="E258" s="61" t="s">
        <v>1097</v>
      </c>
      <c r="F258" s="110"/>
      <c r="G258" s="77"/>
      <c r="H258" s="176"/>
      <c r="I258" s="124"/>
    </row>
    <row r="259" spans="1:9" s="118" customFormat="1" ht="13.5" customHeight="1">
      <c r="A259" s="111"/>
      <c r="B259" s="112"/>
      <c r="C259" s="112"/>
      <c r="D259" s="113"/>
      <c r="E259" s="114"/>
      <c r="F259" s="115"/>
      <c r="G259" s="70"/>
      <c r="H259" s="175"/>
      <c r="I259" s="117"/>
    </row>
    <row r="260" spans="1:9" s="38" customFormat="1" ht="13.5" customHeight="1">
      <c r="A260" s="59"/>
      <c r="B260" s="109" t="s">
        <v>1150</v>
      </c>
      <c r="C260" s="109" t="s">
        <v>1281</v>
      </c>
      <c r="D260" s="76">
        <v>1</v>
      </c>
      <c r="E260" s="61" t="s">
        <v>1097</v>
      </c>
      <c r="F260" s="110"/>
      <c r="G260" s="77"/>
      <c r="H260" s="176"/>
      <c r="I260" s="124"/>
    </row>
    <row r="261" spans="1:9" s="118" customFormat="1" ht="13.5" customHeight="1">
      <c r="A261" s="111"/>
      <c r="B261" s="112"/>
      <c r="C261" s="112"/>
      <c r="D261" s="113"/>
      <c r="E261" s="114"/>
      <c r="F261" s="115"/>
      <c r="G261" s="70"/>
      <c r="H261" s="175"/>
      <c r="I261" s="117"/>
    </row>
    <row r="262" spans="1:9" s="38" customFormat="1" ht="13.5" customHeight="1">
      <c r="A262" s="59"/>
      <c r="B262" s="109" t="s">
        <v>1150</v>
      </c>
      <c r="C262" s="109" t="s">
        <v>1296</v>
      </c>
      <c r="D262" s="76">
        <v>4</v>
      </c>
      <c r="E262" s="61" t="s">
        <v>1097</v>
      </c>
      <c r="F262" s="110"/>
      <c r="G262" s="77"/>
      <c r="H262" s="176"/>
      <c r="I262" s="124"/>
    </row>
    <row r="263" spans="1:9" s="118" customFormat="1" ht="13.5" customHeight="1">
      <c r="A263" s="111"/>
      <c r="B263" s="112"/>
      <c r="C263" s="112"/>
      <c r="D263" s="113"/>
      <c r="E263" s="114"/>
      <c r="F263" s="115"/>
      <c r="G263" s="70"/>
      <c r="H263" s="175"/>
      <c r="I263" s="117"/>
    </row>
    <row r="264" spans="1:9" s="38" customFormat="1" ht="13.5" customHeight="1">
      <c r="A264" s="87"/>
      <c r="B264" s="179" t="s">
        <v>1109</v>
      </c>
      <c r="C264" s="126" t="s">
        <v>1321</v>
      </c>
      <c r="D264" s="88">
        <v>6</v>
      </c>
      <c r="E264" s="89" t="s">
        <v>1097</v>
      </c>
      <c r="F264" s="127"/>
      <c r="G264" s="77"/>
      <c r="H264" s="180"/>
      <c r="I264" s="145"/>
    </row>
    <row r="265" spans="1:9" s="118" customFormat="1" ht="13.5" customHeight="1">
      <c r="A265" s="130"/>
      <c r="B265" s="131"/>
      <c r="C265" s="131"/>
      <c r="E265" s="132"/>
      <c r="F265" s="133"/>
      <c r="G265" s="134"/>
    </row>
    <row r="266" spans="1:9" s="38" customFormat="1" ht="13.5" customHeight="1">
      <c r="A266" s="50"/>
      <c r="B266" s="136"/>
      <c r="C266" s="136"/>
      <c r="E266" s="95"/>
      <c r="F266" s="137"/>
      <c r="G266" s="138"/>
    </row>
    <row r="267" spans="1:9" s="38" customFormat="1" ht="13.5" customHeight="1">
      <c r="A267" s="376"/>
      <c r="B267" s="394"/>
      <c r="C267" s="394"/>
      <c r="D267" s="379"/>
      <c r="E267" s="381"/>
      <c r="F267" s="382"/>
      <c r="G267" s="48"/>
      <c r="H267" s="3"/>
    </row>
    <row r="268" spans="1:9" s="38" customFormat="1" ht="13.5" customHeight="1">
      <c r="A268" s="395"/>
      <c r="B268" s="395"/>
      <c r="C268" s="395"/>
      <c r="D268" s="380"/>
      <c r="E268" s="383"/>
      <c r="F268" s="383"/>
      <c r="G268" s="51"/>
      <c r="H268" s="52" t="s">
        <v>57</v>
      </c>
      <c r="I268" s="53">
        <f>I230+1</f>
        <v>141</v>
      </c>
    </row>
    <row r="269" spans="1:9" s="38" customFormat="1" ht="13.5" customHeight="1">
      <c r="A269" s="54"/>
      <c r="B269" s="96"/>
      <c r="C269" s="96"/>
      <c r="D269" s="55"/>
      <c r="E269" s="56"/>
      <c r="F269" s="57"/>
      <c r="G269" s="57"/>
      <c r="H269" s="384"/>
      <c r="I269" s="385"/>
    </row>
    <row r="270" spans="1:9" s="38" customFormat="1" ht="13.5" customHeight="1">
      <c r="A270" s="59" t="s">
        <v>29</v>
      </c>
      <c r="B270" s="100" t="s">
        <v>58</v>
      </c>
      <c r="C270" s="100" t="s">
        <v>59</v>
      </c>
      <c r="D270" s="60" t="s">
        <v>60</v>
      </c>
      <c r="E270" s="61" t="s">
        <v>32</v>
      </c>
      <c r="F270" s="61" t="s">
        <v>61</v>
      </c>
      <c r="G270" s="61" t="s">
        <v>62</v>
      </c>
      <c r="H270" s="386" t="s">
        <v>63</v>
      </c>
      <c r="I270" s="387"/>
    </row>
    <row r="271" spans="1:9" s="38" customFormat="1" ht="13.5" customHeight="1">
      <c r="A271" s="83"/>
      <c r="B271" s="143"/>
      <c r="C271" s="104"/>
      <c r="D271" s="68"/>
      <c r="E271" s="69"/>
      <c r="F271" s="115"/>
      <c r="G271" s="70"/>
      <c r="H271" s="181"/>
      <c r="I271" s="72"/>
    </row>
    <row r="272" spans="1:9" s="38" customFormat="1" ht="13.5" customHeight="1">
      <c r="A272" s="59"/>
      <c r="B272" s="109" t="s">
        <v>1155</v>
      </c>
      <c r="C272" s="109" t="s">
        <v>1156</v>
      </c>
      <c r="D272" s="76">
        <v>10</v>
      </c>
      <c r="E272" s="61" t="s">
        <v>1115</v>
      </c>
      <c r="F272" s="110"/>
      <c r="G272" s="77"/>
      <c r="H272" s="176"/>
      <c r="I272" s="79"/>
    </row>
    <row r="273" spans="1:9" s="118" customFormat="1" ht="13.5" customHeight="1">
      <c r="A273" s="111"/>
      <c r="B273" s="112"/>
      <c r="C273" s="112"/>
      <c r="D273" s="113"/>
      <c r="E273" s="114"/>
      <c r="F273" s="115"/>
      <c r="G273" s="70"/>
      <c r="H273" s="175"/>
      <c r="I273" s="117"/>
    </row>
    <row r="274" spans="1:9" s="38" customFormat="1" ht="13.5" customHeight="1">
      <c r="A274" s="59"/>
      <c r="B274" s="109" t="s">
        <v>1155</v>
      </c>
      <c r="C274" s="109" t="s">
        <v>1158</v>
      </c>
      <c r="D274" s="76">
        <v>2</v>
      </c>
      <c r="E274" s="61" t="s">
        <v>1115</v>
      </c>
      <c r="F274" s="110"/>
      <c r="G274" s="77"/>
      <c r="H274" s="176"/>
      <c r="I274" s="79"/>
    </row>
    <row r="275" spans="1:9" s="118" customFormat="1" ht="13.5" customHeight="1">
      <c r="A275" s="111"/>
      <c r="B275" s="104"/>
      <c r="C275" s="112"/>
      <c r="D275" s="113"/>
      <c r="E275" s="114"/>
      <c r="F275" s="115"/>
      <c r="G275" s="70"/>
      <c r="H275" s="175"/>
      <c r="I275" s="117"/>
    </row>
    <row r="276" spans="1:9" s="38" customFormat="1" ht="13.5" customHeight="1">
      <c r="A276" s="59"/>
      <c r="B276" s="109" t="s">
        <v>1155</v>
      </c>
      <c r="C276" s="109" t="s">
        <v>1159</v>
      </c>
      <c r="D276" s="76">
        <v>2</v>
      </c>
      <c r="E276" s="61" t="s">
        <v>1115</v>
      </c>
      <c r="F276" s="110"/>
      <c r="G276" s="77"/>
      <c r="H276" s="176"/>
      <c r="I276" s="124"/>
    </row>
    <row r="277" spans="1:9" s="118" customFormat="1" ht="13.5" customHeight="1">
      <c r="A277" s="111"/>
      <c r="B277" s="104"/>
      <c r="C277" s="112"/>
      <c r="D277" s="113"/>
      <c r="E277" s="114"/>
      <c r="F277" s="115"/>
      <c r="G277" s="70"/>
      <c r="H277" s="175"/>
      <c r="I277" s="117"/>
    </row>
    <row r="278" spans="1:9" s="38" customFormat="1" ht="13.5" customHeight="1">
      <c r="A278" s="59"/>
      <c r="B278" s="109" t="s">
        <v>1155</v>
      </c>
      <c r="C278" s="109" t="s">
        <v>1160</v>
      </c>
      <c r="D278" s="76">
        <v>2</v>
      </c>
      <c r="E278" s="61" t="s">
        <v>1115</v>
      </c>
      <c r="F278" s="110"/>
      <c r="G278" s="77"/>
      <c r="H278" s="176"/>
      <c r="I278" s="124"/>
    </row>
    <row r="279" spans="1:9" s="118" customFormat="1" ht="13.5" customHeight="1">
      <c r="A279" s="111"/>
      <c r="B279" s="104"/>
      <c r="C279" s="112"/>
      <c r="D279" s="113"/>
      <c r="E279" s="114"/>
      <c r="F279" s="115"/>
      <c r="G279" s="70"/>
      <c r="H279" s="175"/>
      <c r="I279" s="117"/>
    </row>
    <row r="280" spans="1:9" s="38" customFormat="1" ht="13.5" customHeight="1">
      <c r="A280" s="59"/>
      <c r="B280" s="109" t="s">
        <v>1155</v>
      </c>
      <c r="C280" s="109" t="s">
        <v>1161</v>
      </c>
      <c r="D280" s="76">
        <v>1</v>
      </c>
      <c r="E280" s="61" t="s">
        <v>1115</v>
      </c>
      <c r="F280" s="110"/>
      <c r="G280" s="77"/>
      <c r="H280" s="176"/>
      <c r="I280" s="124"/>
    </row>
    <row r="281" spans="1:9" s="118" customFormat="1" ht="13.5" customHeight="1">
      <c r="A281" s="111"/>
      <c r="B281" s="104"/>
      <c r="C281" s="112"/>
      <c r="D281" s="113"/>
      <c r="E281" s="114"/>
      <c r="F281" s="115"/>
      <c r="G281" s="70"/>
      <c r="H281" s="175"/>
      <c r="I281" s="117"/>
    </row>
    <row r="282" spans="1:9" s="38" customFormat="1" ht="13.5" customHeight="1">
      <c r="A282" s="59"/>
      <c r="B282" s="109" t="s">
        <v>1155</v>
      </c>
      <c r="C282" s="109" t="s">
        <v>1304</v>
      </c>
      <c r="D282" s="76">
        <v>1</v>
      </c>
      <c r="E282" s="61" t="s">
        <v>1115</v>
      </c>
      <c r="F282" s="110"/>
      <c r="G282" s="77"/>
      <c r="H282" s="176"/>
      <c r="I282" s="124"/>
    </row>
    <row r="283" spans="1:9" s="118" customFormat="1" ht="13.5" customHeight="1">
      <c r="A283" s="111"/>
      <c r="B283" s="112"/>
      <c r="C283" s="112"/>
      <c r="D283" s="113"/>
      <c r="E283" s="114"/>
      <c r="F283" s="115"/>
      <c r="G283" s="70"/>
      <c r="H283" s="175"/>
      <c r="I283" s="117"/>
    </row>
    <row r="284" spans="1:9" s="38" customFormat="1" ht="13.5" customHeight="1">
      <c r="A284" s="59"/>
      <c r="B284" s="109" t="s">
        <v>1155</v>
      </c>
      <c r="C284" s="109" t="s">
        <v>1322</v>
      </c>
      <c r="D284" s="76">
        <v>1</v>
      </c>
      <c r="E284" s="61" t="s">
        <v>1115</v>
      </c>
      <c r="F284" s="110"/>
      <c r="G284" s="77"/>
      <c r="H284" s="176"/>
      <c r="I284" s="124"/>
    </row>
    <row r="285" spans="1:9" s="118" customFormat="1" ht="13.5" customHeight="1">
      <c r="A285" s="111"/>
      <c r="B285" s="177"/>
      <c r="C285" s="112"/>
      <c r="D285" s="113"/>
      <c r="E285" s="114"/>
      <c r="F285" s="115"/>
      <c r="G285" s="70"/>
      <c r="H285" s="175"/>
      <c r="I285" s="117"/>
    </row>
    <row r="286" spans="1:9" s="38" customFormat="1" ht="13.5" customHeight="1">
      <c r="A286" s="59"/>
      <c r="B286" s="141" t="s">
        <v>1163</v>
      </c>
      <c r="C286" s="109" t="s">
        <v>1164</v>
      </c>
      <c r="D286" s="76">
        <v>1</v>
      </c>
      <c r="E286" s="61" t="s">
        <v>1097</v>
      </c>
      <c r="F286" s="110"/>
      <c r="G286" s="77"/>
      <c r="H286" s="176"/>
      <c r="I286" s="124"/>
    </row>
    <row r="287" spans="1:9" s="118" customFormat="1" ht="13.5" customHeight="1">
      <c r="A287" s="111"/>
      <c r="B287" s="112"/>
      <c r="C287" s="112"/>
      <c r="D287" s="113"/>
      <c r="E287" s="114"/>
      <c r="F287" s="115"/>
      <c r="G287" s="70"/>
      <c r="H287" s="175"/>
      <c r="I287" s="117"/>
    </row>
    <row r="288" spans="1:9" s="38" customFormat="1" ht="13.5" customHeight="1">
      <c r="A288" s="59"/>
      <c r="B288" s="109" t="s">
        <v>1165</v>
      </c>
      <c r="C288" s="109" t="s">
        <v>1166</v>
      </c>
      <c r="D288" s="76">
        <v>1</v>
      </c>
      <c r="E288" s="61" t="s">
        <v>1115</v>
      </c>
      <c r="F288" s="110"/>
      <c r="G288" s="77"/>
      <c r="H288" s="176"/>
      <c r="I288" s="124"/>
    </row>
    <row r="289" spans="1:9" s="118" customFormat="1" ht="13.5" customHeight="1">
      <c r="A289" s="111"/>
      <c r="B289" s="112"/>
      <c r="C289" s="112"/>
      <c r="D289" s="113"/>
      <c r="E289" s="114"/>
      <c r="F289" s="115"/>
      <c r="G289" s="70"/>
      <c r="H289" s="175"/>
      <c r="I289" s="117"/>
    </row>
    <row r="290" spans="1:9" s="38" customFormat="1" ht="13.5" customHeight="1">
      <c r="A290" s="59"/>
      <c r="B290" s="109" t="s">
        <v>1165</v>
      </c>
      <c r="C290" s="109" t="s">
        <v>1167</v>
      </c>
      <c r="D290" s="76">
        <v>2</v>
      </c>
      <c r="E290" s="61" t="s">
        <v>1115</v>
      </c>
      <c r="F290" s="110"/>
      <c r="G290" s="77"/>
      <c r="H290" s="176"/>
      <c r="I290" s="124"/>
    </row>
    <row r="291" spans="1:9" s="118" customFormat="1" ht="13.5" customHeight="1">
      <c r="A291" s="111"/>
      <c r="B291" s="112"/>
      <c r="C291" s="112"/>
      <c r="D291" s="113"/>
      <c r="E291" s="114"/>
      <c r="F291" s="115"/>
      <c r="G291" s="70"/>
      <c r="H291" s="175"/>
      <c r="I291" s="117"/>
    </row>
    <row r="292" spans="1:9" s="38" customFormat="1" ht="13.5" customHeight="1">
      <c r="A292" s="59"/>
      <c r="B292" s="109" t="s">
        <v>1165</v>
      </c>
      <c r="C292" s="109" t="s">
        <v>1305</v>
      </c>
      <c r="D292" s="76">
        <v>1</v>
      </c>
      <c r="E292" s="61" t="s">
        <v>1115</v>
      </c>
      <c r="F292" s="110"/>
      <c r="G292" s="77"/>
      <c r="H292" s="176"/>
      <c r="I292" s="124"/>
    </row>
    <row r="293" spans="1:9" s="118" customFormat="1" ht="13.5" customHeight="1">
      <c r="A293" s="111"/>
      <c r="B293" s="112"/>
      <c r="C293" s="112"/>
      <c r="D293" s="113"/>
      <c r="E293" s="69"/>
      <c r="F293" s="115"/>
      <c r="G293" s="70"/>
      <c r="H293" s="175"/>
      <c r="I293" s="117"/>
    </row>
    <row r="294" spans="1:9" s="38" customFormat="1" ht="13.5" customHeight="1">
      <c r="A294" s="59"/>
      <c r="B294" s="109" t="s">
        <v>1171</v>
      </c>
      <c r="C294" s="109" t="s">
        <v>1172</v>
      </c>
      <c r="D294" s="76">
        <v>3</v>
      </c>
      <c r="E294" s="61" t="s">
        <v>1132</v>
      </c>
      <c r="F294" s="110"/>
      <c r="G294" s="77"/>
      <c r="H294" s="176"/>
      <c r="I294" s="124"/>
    </row>
    <row r="295" spans="1:9" s="118" customFormat="1" ht="13.5" customHeight="1">
      <c r="A295" s="111"/>
      <c r="B295" s="112"/>
      <c r="C295" s="112"/>
      <c r="D295" s="113"/>
      <c r="E295" s="114"/>
      <c r="F295" s="115"/>
      <c r="G295" s="70"/>
      <c r="H295" s="175"/>
      <c r="I295" s="117"/>
    </row>
    <row r="296" spans="1:9" s="38" customFormat="1" ht="13.5" customHeight="1">
      <c r="A296" s="59"/>
      <c r="B296" s="109" t="s">
        <v>1171</v>
      </c>
      <c r="C296" s="109" t="s">
        <v>1173</v>
      </c>
      <c r="D296" s="76">
        <v>5</v>
      </c>
      <c r="E296" s="61" t="s">
        <v>1132</v>
      </c>
      <c r="F296" s="110"/>
      <c r="G296" s="77"/>
      <c r="H296" s="176"/>
      <c r="I296" s="124"/>
    </row>
    <row r="297" spans="1:9" s="118" customFormat="1" ht="13.5" customHeight="1">
      <c r="A297" s="111"/>
      <c r="B297" s="112"/>
      <c r="C297" s="112"/>
      <c r="D297" s="113"/>
      <c r="E297" s="114"/>
      <c r="F297" s="115"/>
      <c r="G297" s="70"/>
      <c r="H297" s="175"/>
      <c r="I297" s="117"/>
    </row>
    <row r="298" spans="1:9" s="38" customFormat="1" ht="13.5" customHeight="1">
      <c r="A298" s="59"/>
      <c r="B298" s="109" t="s">
        <v>1171</v>
      </c>
      <c r="C298" s="109" t="s">
        <v>1174</v>
      </c>
      <c r="D298" s="76">
        <v>2</v>
      </c>
      <c r="E298" s="61" t="s">
        <v>1132</v>
      </c>
      <c r="F298" s="110"/>
      <c r="G298" s="77"/>
      <c r="H298" s="176"/>
      <c r="I298" s="124"/>
    </row>
    <row r="299" spans="1:9" s="118" customFormat="1" ht="13.5" customHeight="1">
      <c r="A299" s="111"/>
      <c r="B299" s="112"/>
      <c r="C299" s="112"/>
      <c r="D299" s="113"/>
      <c r="E299" s="114"/>
      <c r="F299" s="115"/>
      <c r="G299" s="70"/>
      <c r="H299" s="175"/>
      <c r="I299" s="117"/>
    </row>
    <row r="300" spans="1:9" s="38" customFormat="1" ht="13.5" customHeight="1">
      <c r="A300" s="59"/>
      <c r="B300" s="109" t="s">
        <v>1171</v>
      </c>
      <c r="C300" s="109" t="s">
        <v>1306</v>
      </c>
      <c r="D300" s="76">
        <v>1</v>
      </c>
      <c r="E300" s="61" t="s">
        <v>1132</v>
      </c>
      <c r="F300" s="110"/>
      <c r="G300" s="77"/>
      <c r="H300" s="176"/>
      <c r="I300" s="124"/>
    </row>
    <row r="301" spans="1:9" s="118" customFormat="1" ht="13.5" customHeight="1">
      <c r="A301" s="111"/>
      <c r="B301" s="112"/>
      <c r="C301" s="112"/>
      <c r="D301" s="113"/>
      <c r="E301" s="114"/>
      <c r="F301" s="115"/>
      <c r="G301" s="115"/>
      <c r="H301" s="175"/>
      <c r="I301" s="117"/>
    </row>
    <row r="302" spans="1:9" s="38" customFormat="1" ht="13.5" customHeight="1">
      <c r="A302" s="87"/>
      <c r="B302" s="179"/>
      <c r="C302" s="126"/>
      <c r="D302" s="88"/>
      <c r="E302" s="89"/>
      <c r="F302" s="127"/>
      <c r="G302" s="127"/>
      <c r="H302" s="180"/>
      <c r="I302" s="145"/>
    </row>
    <row r="303" spans="1:9" s="118" customFormat="1" ht="13.5" customHeight="1">
      <c r="A303" s="130"/>
      <c r="B303" s="131"/>
      <c r="C303" s="131"/>
      <c r="E303" s="132"/>
      <c r="F303" s="133"/>
      <c r="G303" s="134"/>
    </row>
    <row r="304" spans="1:9" s="38" customFormat="1" ht="13.5" customHeight="1">
      <c r="A304" s="50"/>
      <c r="B304" s="136"/>
      <c r="C304" s="136"/>
      <c r="E304" s="95"/>
      <c r="F304" s="137"/>
      <c r="G304" s="138"/>
    </row>
    <row r="305" spans="1:9" s="38" customFormat="1" ht="13.5" customHeight="1">
      <c r="A305" s="376"/>
      <c r="B305" s="394"/>
      <c r="C305" s="394"/>
      <c r="D305" s="379"/>
      <c r="E305" s="381"/>
      <c r="F305" s="382"/>
      <c r="G305" s="48"/>
      <c r="H305" s="3"/>
    </row>
    <row r="306" spans="1:9" s="38" customFormat="1" ht="13.5" customHeight="1">
      <c r="A306" s="395"/>
      <c r="B306" s="395"/>
      <c r="C306" s="395"/>
      <c r="D306" s="380"/>
      <c r="E306" s="383"/>
      <c r="F306" s="383"/>
      <c r="G306" s="51"/>
      <c r="H306" s="52" t="s">
        <v>57</v>
      </c>
      <c r="I306" s="53">
        <f>I268+1</f>
        <v>142</v>
      </c>
    </row>
    <row r="307" spans="1:9" s="38" customFormat="1" ht="13.5" customHeight="1">
      <c r="A307" s="54"/>
      <c r="B307" s="96"/>
      <c r="C307" s="96"/>
      <c r="D307" s="55"/>
      <c r="E307" s="56"/>
      <c r="F307" s="57"/>
      <c r="G307" s="57"/>
      <c r="H307" s="384"/>
      <c r="I307" s="385"/>
    </row>
    <row r="308" spans="1:9" s="38" customFormat="1" ht="13.5" customHeight="1">
      <c r="A308" s="59" t="s">
        <v>29</v>
      </c>
      <c r="B308" s="100" t="s">
        <v>58</v>
      </c>
      <c r="C308" s="100" t="s">
        <v>59</v>
      </c>
      <c r="D308" s="60" t="s">
        <v>60</v>
      </c>
      <c r="E308" s="61" t="s">
        <v>32</v>
      </c>
      <c r="F308" s="61" t="s">
        <v>61</v>
      </c>
      <c r="G308" s="61" t="s">
        <v>62</v>
      </c>
      <c r="H308" s="386" t="s">
        <v>63</v>
      </c>
      <c r="I308" s="387"/>
    </row>
    <row r="309" spans="1:9" s="118" customFormat="1" ht="13.5" customHeight="1">
      <c r="A309" s="111"/>
      <c r="B309" s="112"/>
      <c r="C309" s="112"/>
      <c r="D309" s="113"/>
      <c r="E309" s="114"/>
      <c r="F309" s="115"/>
      <c r="G309" s="70"/>
      <c r="H309" s="175"/>
      <c r="I309" s="117"/>
    </row>
    <row r="310" spans="1:9" s="38" customFormat="1" ht="13.5" customHeight="1">
      <c r="A310" s="59"/>
      <c r="B310" s="109" t="s">
        <v>1171</v>
      </c>
      <c r="C310" s="109" t="s">
        <v>1175</v>
      </c>
      <c r="D310" s="76">
        <v>3</v>
      </c>
      <c r="E310" s="61" t="s">
        <v>1132</v>
      </c>
      <c r="F310" s="110"/>
      <c r="G310" s="77"/>
      <c r="H310" s="176"/>
      <c r="I310" s="79"/>
    </row>
    <row r="311" spans="1:9" s="118" customFormat="1" ht="13.5" customHeight="1">
      <c r="A311" s="111"/>
      <c r="B311" s="104"/>
      <c r="C311" s="112"/>
      <c r="D311" s="113"/>
      <c r="E311" s="114"/>
      <c r="F311" s="115"/>
      <c r="G311" s="70"/>
      <c r="H311" s="175"/>
      <c r="I311" s="117"/>
    </row>
    <row r="312" spans="1:9" s="38" customFormat="1" ht="13.5" customHeight="1">
      <c r="A312" s="59"/>
      <c r="B312" s="109" t="s">
        <v>1171</v>
      </c>
      <c r="C312" s="109" t="s">
        <v>1307</v>
      </c>
      <c r="D312" s="76">
        <v>8</v>
      </c>
      <c r="E312" s="61" t="s">
        <v>1132</v>
      </c>
      <c r="F312" s="110"/>
      <c r="G312" s="77"/>
      <c r="H312" s="176"/>
      <c r="I312" s="124"/>
    </row>
    <row r="313" spans="1:9" s="118" customFormat="1" ht="13.5" customHeight="1">
      <c r="A313" s="111"/>
      <c r="B313" s="104"/>
      <c r="C313" s="112"/>
      <c r="D313" s="113"/>
      <c r="E313" s="114"/>
      <c r="F313" s="115"/>
      <c r="G313" s="70"/>
      <c r="H313" s="175"/>
      <c r="I313" s="117"/>
    </row>
    <row r="314" spans="1:9" s="38" customFormat="1" ht="13.5" customHeight="1">
      <c r="A314" s="59"/>
      <c r="B314" s="109" t="s">
        <v>1171</v>
      </c>
      <c r="C314" s="109" t="s">
        <v>1181</v>
      </c>
      <c r="D314" s="76">
        <v>4</v>
      </c>
      <c r="E314" s="61" t="s">
        <v>1132</v>
      </c>
      <c r="F314" s="110"/>
      <c r="G314" s="77"/>
      <c r="H314" s="176"/>
      <c r="I314" s="124"/>
    </row>
    <row r="315" spans="1:9" s="118" customFormat="1" ht="13.5" customHeight="1">
      <c r="A315" s="111"/>
      <c r="B315" s="104"/>
      <c r="C315" s="112"/>
      <c r="D315" s="113"/>
      <c r="E315" s="114"/>
      <c r="F315" s="115"/>
      <c r="G315" s="70"/>
      <c r="H315" s="175"/>
      <c r="I315" s="117"/>
    </row>
    <row r="316" spans="1:9" s="38" customFormat="1" ht="13.5" customHeight="1">
      <c r="A316" s="59"/>
      <c r="B316" s="109" t="s">
        <v>1171</v>
      </c>
      <c r="C316" s="109" t="s">
        <v>1182</v>
      </c>
      <c r="D316" s="76">
        <v>3</v>
      </c>
      <c r="E316" s="61" t="s">
        <v>1132</v>
      </c>
      <c r="F316" s="110"/>
      <c r="G316" s="77"/>
      <c r="H316" s="176"/>
      <c r="I316" s="124"/>
    </row>
    <row r="317" spans="1:9" s="118" customFormat="1" ht="13.5" customHeight="1">
      <c r="A317" s="111"/>
      <c r="B317" s="104"/>
      <c r="C317" s="112"/>
      <c r="D317" s="113"/>
      <c r="E317" s="114"/>
      <c r="F317" s="115"/>
      <c r="G317" s="70"/>
      <c r="H317" s="175"/>
      <c r="I317" s="117"/>
    </row>
    <row r="318" spans="1:9" s="38" customFormat="1" ht="13.5" customHeight="1">
      <c r="A318" s="59"/>
      <c r="B318" s="109" t="s">
        <v>1171</v>
      </c>
      <c r="C318" s="109" t="s">
        <v>1308</v>
      </c>
      <c r="D318" s="76">
        <v>9</v>
      </c>
      <c r="E318" s="61" t="s">
        <v>1132</v>
      </c>
      <c r="F318" s="110"/>
      <c r="G318" s="77"/>
      <c r="H318" s="176"/>
      <c r="I318" s="124"/>
    </row>
    <row r="319" spans="1:9" s="118" customFormat="1" ht="13.5" customHeight="1">
      <c r="A319" s="111"/>
      <c r="B319" s="112"/>
      <c r="C319" s="112"/>
      <c r="D319" s="113"/>
      <c r="E319" s="114"/>
      <c r="F319" s="115"/>
      <c r="G319" s="70"/>
      <c r="H319" s="175"/>
      <c r="I319" s="117"/>
    </row>
    <row r="320" spans="1:9" s="38" customFormat="1" ht="13.5" customHeight="1">
      <c r="A320" s="59"/>
      <c r="B320" s="109" t="s">
        <v>1171</v>
      </c>
      <c r="C320" s="109" t="s">
        <v>1309</v>
      </c>
      <c r="D320" s="76">
        <v>20</v>
      </c>
      <c r="E320" s="61" t="s">
        <v>1132</v>
      </c>
      <c r="F320" s="110"/>
      <c r="G320" s="77"/>
      <c r="H320" s="176"/>
      <c r="I320" s="124"/>
    </row>
    <row r="321" spans="1:9" s="118" customFormat="1" ht="13.5" customHeight="1">
      <c r="A321" s="111"/>
      <c r="B321" s="177"/>
      <c r="C321" s="112"/>
      <c r="D321" s="113"/>
      <c r="E321" s="114"/>
      <c r="F321" s="115"/>
      <c r="G321" s="70"/>
      <c r="H321" s="175"/>
      <c r="I321" s="117"/>
    </row>
    <row r="322" spans="1:9" s="38" customFormat="1" ht="13.5" customHeight="1">
      <c r="A322" s="59"/>
      <c r="B322" s="141" t="s">
        <v>1171</v>
      </c>
      <c r="C322" s="109" t="s">
        <v>1310</v>
      </c>
      <c r="D322" s="76">
        <v>6</v>
      </c>
      <c r="E322" s="61" t="s">
        <v>1132</v>
      </c>
      <c r="F322" s="110"/>
      <c r="G322" s="77"/>
      <c r="H322" s="176"/>
      <c r="I322" s="124"/>
    </row>
    <row r="323" spans="1:9" s="118" customFormat="1" ht="13.5" customHeight="1">
      <c r="A323" s="111"/>
      <c r="B323" s="112"/>
      <c r="C323" s="112"/>
      <c r="D323" s="113"/>
      <c r="E323" s="114"/>
      <c r="F323" s="115"/>
      <c r="G323" s="70"/>
      <c r="H323" s="175"/>
      <c r="I323" s="117"/>
    </row>
    <row r="324" spans="1:9" s="38" customFormat="1" ht="13.5" customHeight="1">
      <c r="A324" s="59"/>
      <c r="B324" s="109" t="s">
        <v>1171</v>
      </c>
      <c r="C324" s="109" t="s">
        <v>1311</v>
      </c>
      <c r="D324" s="76">
        <v>26</v>
      </c>
      <c r="E324" s="61" t="s">
        <v>1132</v>
      </c>
      <c r="F324" s="110"/>
      <c r="G324" s="77"/>
      <c r="H324" s="176"/>
      <c r="I324" s="124"/>
    </row>
    <row r="325" spans="1:9" s="118" customFormat="1" ht="13.5" customHeight="1">
      <c r="A325" s="111"/>
      <c r="B325" s="112"/>
      <c r="C325" s="112"/>
      <c r="D325" s="113"/>
      <c r="E325" s="114"/>
      <c r="F325" s="115"/>
      <c r="G325" s="70"/>
      <c r="H325" s="175"/>
      <c r="I325" s="117"/>
    </row>
    <row r="326" spans="1:9" s="38" customFormat="1" ht="13.5" customHeight="1">
      <c r="A326" s="59"/>
      <c r="B326" s="109" t="s">
        <v>1171</v>
      </c>
      <c r="C326" s="109" t="s">
        <v>1312</v>
      </c>
      <c r="D326" s="76">
        <v>6</v>
      </c>
      <c r="E326" s="61" t="s">
        <v>1132</v>
      </c>
      <c r="F326" s="110"/>
      <c r="G326" s="77"/>
      <c r="H326" s="176"/>
      <c r="I326" s="124"/>
    </row>
    <row r="327" spans="1:9" s="118" customFormat="1" ht="13.5" customHeight="1">
      <c r="A327" s="111"/>
      <c r="B327" s="112"/>
      <c r="C327" s="112"/>
      <c r="D327" s="113"/>
      <c r="E327" s="114"/>
      <c r="F327" s="115"/>
      <c r="G327" s="70"/>
      <c r="H327" s="175"/>
      <c r="I327" s="117"/>
    </row>
    <row r="328" spans="1:9" s="38" customFormat="1" ht="13.5" customHeight="1">
      <c r="A328" s="59"/>
      <c r="B328" s="109" t="s">
        <v>1171</v>
      </c>
      <c r="C328" s="109" t="s">
        <v>1313</v>
      </c>
      <c r="D328" s="76">
        <v>8</v>
      </c>
      <c r="E328" s="61" t="s">
        <v>1132</v>
      </c>
      <c r="F328" s="110"/>
      <c r="G328" s="77"/>
      <c r="H328" s="176"/>
      <c r="I328" s="124"/>
    </row>
    <row r="329" spans="1:9" s="118" customFormat="1" ht="13.5" customHeight="1">
      <c r="A329" s="111"/>
      <c r="B329" s="112"/>
      <c r="C329" s="112"/>
      <c r="D329" s="113"/>
      <c r="E329" s="69"/>
      <c r="F329" s="115"/>
      <c r="G329" s="70"/>
      <c r="H329" s="175"/>
      <c r="I329" s="117"/>
    </row>
    <row r="330" spans="1:9" s="38" customFormat="1" ht="13.5" customHeight="1">
      <c r="A330" s="59"/>
      <c r="B330" s="109" t="s">
        <v>1171</v>
      </c>
      <c r="C330" s="109" t="s">
        <v>1314</v>
      </c>
      <c r="D330" s="76">
        <v>24</v>
      </c>
      <c r="E330" s="61" t="s">
        <v>1132</v>
      </c>
      <c r="F330" s="110"/>
      <c r="G330" s="77"/>
      <c r="H330" s="176"/>
      <c r="I330" s="124"/>
    </row>
    <row r="331" spans="1:9" s="118" customFormat="1" ht="13.5" customHeight="1">
      <c r="A331" s="111"/>
      <c r="B331" s="112"/>
      <c r="C331" s="112"/>
      <c r="D331" s="113"/>
      <c r="E331" s="114"/>
      <c r="F331" s="115"/>
      <c r="G331" s="70"/>
      <c r="H331" s="175"/>
      <c r="I331" s="117"/>
    </row>
    <row r="332" spans="1:9" s="38" customFormat="1" ht="13.5" customHeight="1">
      <c r="A332" s="59"/>
      <c r="B332" s="109" t="s">
        <v>1323</v>
      </c>
      <c r="C332" s="109" t="s">
        <v>1324</v>
      </c>
      <c r="D332" s="76">
        <v>1</v>
      </c>
      <c r="E332" s="61" t="s">
        <v>1271</v>
      </c>
      <c r="F332" s="110"/>
      <c r="G332" s="77"/>
      <c r="H332" s="176"/>
      <c r="I332" s="124"/>
    </row>
    <row r="333" spans="1:9" s="118" customFormat="1" ht="13.5" customHeight="1">
      <c r="A333" s="111"/>
      <c r="B333" s="112"/>
      <c r="C333" s="112"/>
      <c r="D333" s="113"/>
      <c r="E333" s="114"/>
      <c r="F333" s="115"/>
      <c r="G333" s="70"/>
      <c r="H333" s="175"/>
      <c r="I333" s="117"/>
    </row>
    <row r="334" spans="1:9" s="38" customFormat="1" ht="13.5" customHeight="1">
      <c r="A334" s="59"/>
      <c r="B334" s="109" t="s">
        <v>1325</v>
      </c>
      <c r="C334" s="109"/>
      <c r="D334" s="76">
        <v>1</v>
      </c>
      <c r="E334" s="61" t="s">
        <v>1271</v>
      </c>
      <c r="F334" s="110"/>
      <c r="G334" s="77"/>
      <c r="H334" s="176"/>
      <c r="I334" s="124"/>
    </row>
    <row r="335" spans="1:9" s="118" customFormat="1" ht="13.5" customHeight="1">
      <c r="A335" s="111"/>
      <c r="B335" s="112"/>
      <c r="C335" s="112"/>
      <c r="D335" s="113"/>
      <c r="E335" s="114"/>
      <c r="F335" s="115"/>
      <c r="G335" s="70"/>
      <c r="H335" s="175"/>
      <c r="I335" s="117"/>
    </row>
    <row r="336" spans="1:9" s="38" customFormat="1" ht="13.5" customHeight="1">
      <c r="A336" s="59"/>
      <c r="B336" s="109"/>
      <c r="C336" s="109"/>
      <c r="D336" s="76"/>
      <c r="E336" s="61"/>
      <c r="F336" s="110"/>
      <c r="G336" s="77"/>
      <c r="H336" s="176"/>
      <c r="I336" s="124"/>
    </row>
    <row r="337" spans="1:9" s="118" customFormat="1" ht="13.5" customHeight="1">
      <c r="A337" s="111"/>
      <c r="B337" s="112"/>
      <c r="C337" s="112"/>
      <c r="D337" s="113"/>
      <c r="E337" s="114"/>
      <c r="F337" s="115"/>
      <c r="G337" s="70"/>
      <c r="H337" s="175"/>
      <c r="I337" s="117"/>
    </row>
    <row r="338" spans="1:9" s="38" customFormat="1" ht="13.5" customHeight="1">
      <c r="A338" s="59"/>
      <c r="B338" s="109"/>
      <c r="C338" s="109"/>
      <c r="D338" s="76"/>
      <c r="E338" s="61"/>
      <c r="F338" s="110"/>
      <c r="G338" s="77"/>
      <c r="H338" s="176"/>
      <c r="I338" s="124"/>
    </row>
    <row r="339" spans="1:9" s="118" customFormat="1" ht="13.5" customHeight="1">
      <c r="A339" s="111"/>
      <c r="B339" s="112"/>
      <c r="C339" s="112"/>
      <c r="D339" s="113"/>
      <c r="E339" s="114"/>
      <c r="F339" s="115"/>
      <c r="G339" s="115"/>
      <c r="H339" s="175"/>
      <c r="I339" s="117"/>
    </row>
    <row r="340" spans="1:9" s="38" customFormat="1" ht="13.5" customHeight="1">
      <c r="A340" s="87"/>
      <c r="B340" s="178" t="s">
        <v>1326</v>
      </c>
      <c r="C340" s="126"/>
      <c r="D340" s="88"/>
      <c r="E340" s="89"/>
      <c r="F340" s="127"/>
      <c r="G340" s="127"/>
      <c r="H340" s="180"/>
      <c r="I340" s="145"/>
    </row>
    <row r="341" spans="1:9" s="118" customFormat="1" ht="13.5" customHeight="1">
      <c r="A341" s="130"/>
      <c r="B341" s="131"/>
      <c r="C341" s="131"/>
      <c r="E341" s="132"/>
      <c r="F341" s="133"/>
      <c r="G341" s="134"/>
    </row>
    <row r="342" spans="1:9" s="38" customFormat="1" ht="13.5" customHeight="1">
      <c r="A342" s="50"/>
      <c r="B342" s="136"/>
      <c r="C342" s="136"/>
      <c r="E342" s="95"/>
      <c r="F342" s="137"/>
      <c r="G342" s="138"/>
    </row>
    <row r="343" spans="1:9" s="38" customFormat="1" ht="13.5" customHeight="1">
      <c r="A343" s="376"/>
      <c r="B343" s="394"/>
      <c r="C343" s="394"/>
      <c r="D343" s="379"/>
      <c r="E343" s="381"/>
      <c r="F343" s="382"/>
      <c r="G343" s="48"/>
      <c r="H343" s="3"/>
    </row>
    <row r="344" spans="1:9" s="38" customFormat="1" ht="13.5" customHeight="1">
      <c r="A344" s="395"/>
      <c r="B344" s="395"/>
      <c r="C344" s="395"/>
      <c r="D344" s="380"/>
      <c r="E344" s="383"/>
      <c r="F344" s="383"/>
      <c r="G344" s="51"/>
      <c r="H344" s="52" t="s">
        <v>57</v>
      </c>
      <c r="I344" s="53">
        <f>I306+1</f>
        <v>143</v>
      </c>
    </row>
    <row r="345" spans="1:9" s="38" customFormat="1" ht="13.5" customHeight="1">
      <c r="A345" s="54"/>
      <c r="B345" s="96"/>
      <c r="C345" s="96"/>
      <c r="D345" s="55"/>
      <c r="E345" s="56"/>
      <c r="F345" s="57"/>
      <c r="G345" s="57"/>
      <c r="H345" s="384"/>
      <c r="I345" s="385"/>
    </row>
    <row r="346" spans="1:9" s="38" customFormat="1" ht="13.5" customHeight="1">
      <c r="A346" s="59" t="s">
        <v>29</v>
      </c>
      <c r="B346" s="100" t="s">
        <v>58</v>
      </c>
      <c r="C346" s="100" t="s">
        <v>59</v>
      </c>
      <c r="D346" s="60" t="s">
        <v>60</v>
      </c>
      <c r="E346" s="61" t="s">
        <v>32</v>
      </c>
      <c r="F346" s="61" t="s">
        <v>61</v>
      </c>
      <c r="G346" s="61" t="s">
        <v>62</v>
      </c>
      <c r="H346" s="386" t="s">
        <v>63</v>
      </c>
      <c r="I346" s="387"/>
    </row>
    <row r="347" spans="1:9" s="182" customFormat="1" ht="13.5" customHeight="1">
      <c r="A347" s="67"/>
      <c r="B347" s="143"/>
      <c r="C347" s="104"/>
      <c r="D347" s="68"/>
      <c r="E347" s="69"/>
      <c r="F347" s="115"/>
      <c r="G347" s="70"/>
      <c r="H347" s="181"/>
      <c r="I347" s="72"/>
    </row>
    <row r="348" spans="1:9" s="182" customFormat="1" ht="13.5" customHeight="1">
      <c r="A348" s="59" t="s">
        <v>1038</v>
      </c>
      <c r="B348" s="109" t="s">
        <v>1039</v>
      </c>
      <c r="C348" s="109"/>
      <c r="D348" s="76"/>
      <c r="E348" s="61"/>
      <c r="F348" s="110"/>
      <c r="G348" s="77"/>
      <c r="H348" s="176"/>
      <c r="I348" s="79"/>
    </row>
    <row r="349" spans="1:9" s="183" customFormat="1" ht="13.5" customHeight="1">
      <c r="A349" s="111"/>
      <c r="B349" s="112"/>
      <c r="C349" s="112"/>
      <c r="D349" s="113"/>
      <c r="E349" s="114"/>
      <c r="F349" s="115"/>
      <c r="G349" s="70"/>
      <c r="H349" s="175"/>
      <c r="I349" s="117"/>
    </row>
    <row r="350" spans="1:9" s="182" customFormat="1" ht="13.5" customHeight="1">
      <c r="A350" s="59"/>
      <c r="B350" s="109" t="s">
        <v>1046</v>
      </c>
      <c r="C350" s="109"/>
      <c r="D350" s="76"/>
      <c r="E350" s="61"/>
      <c r="F350" s="110"/>
      <c r="G350" s="77"/>
      <c r="H350" s="176"/>
      <c r="I350" s="79"/>
    </row>
    <row r="351" spans="1:9" s="118" customFormat="1" ht="13.5" customHeight="1">
      <c r="A351" s="111"/>
      <c r="B351" s="104"/>
      <c r="C351" s="112"/>
      <c r="D351" s="113"/>
      <c r="E351" s="114"/>
      <c r="F351" s="115"/>
      <c r="G351" s="70"/>
      <c r="H351" s="175"/>
      <c r="I351" s="117"/>
    </row>
    <row r="352" spans="1:9" s="38" customFormat="1" ht="13.5" customHeight="1">
      <c r="A352" s="59"/>
      <c r="B352" s="109" t="s">
        <v>1327</v>
      </c>
      <c r="C352" s="109" t="s">
        <v>1328</v>
      </c>
      <c r="D352" s="76">
        <v>7</v>
      </c>
      <c r="E352" s="61" t="s">
        <v>119</v>
      </c>
      <c r="F352" s="110"/>
      <c r="G352" s="77"/>
      <c r="H352" s="176"/>
      <c r="I352" s="124"/>
    </row>
    <row r="353" spans="1:9" s="118" customFormat="1" ht="13.5" customHeight="1">
      <c r="A353" s="111"/>
      <c r="B353" s="104"/>
      <c r="C353" s="112"/>
      <c r="D353" s="113"/>
      <c r="E353" s="114"/>
      <c r="F353" s="115"/>
      <c r="G353" s="70"/>
      <c r="H353" s="175"/>
      <c r="I353" s="117"/>
    </row>
    <row r="354" spans="1:9" s="38" customFormat="1" ht="13.5" customHeight="1">
      <c r="A354" s="59"/>
      <c r="B354" s="109" t="s">
        <v>1329</v>
      </c>
      <c r="C354" s="109" t="s">
        <v>1330</v>
      </c>
      <c r="D354" s="76">
        <f>70+2</f>
        <v>72</v>
      </c>
      <c r="E354" s="61" t="s">
        <v>119</v>
      </c>
      <c r="F354" s="110"/>
      <c r="G354" s="77"/>
      <c r="H354" s="176"/>
      <c r="I354" s="124"/>
    </row>
    <row r="355" spans="1:9" s="118" customFormat="1" ht="13.5" customHeight="1">
      <c r="A355" s="111"/>
      <c r="B355" s="104"/>
      <c r="C355" s="112"/>
      <c r="D355" s="113"/>
      <c r="E355" s="114"/>
      <c r="F355" s="115"/>
      <c r="G355" s="70"/>
      <c r="H355" s="175"/>
      <c r="I355" s="117"/>
    </row>
    <row r="356" spans="1:9" s="38" customFormat="1" ht="13.5" customHeight="1">
      <c r="A356" s="59"/>
      <c r="B356" s="109" t="s">
        <v>1329</v>
      </c>
      <c r="C356" s="109" t="s">
        <v>1331</v>
      </c>
      <c r="D356" s="76">
        <f>26+18</f>
        <v>44</v>
      </c>
      <c r="E356" s="61" t="s">
        <v>119</v>
      </c>
      <c r="F356" s="110"/>
      <c r="G356" s="77"/>
      <c r="H356" s="176"/>
      <c r="I356" s="124"/>
    </row>
    <row r="357" spans="1:9" s="118" customFormat="1" ht="13.5" customHeight="1">
      <c r="A357" s="111"/>
      <c r="B357" s="104"/>
      <c r="C357" s="112"/>
      <c r="D357" s="113"/>
      <c r="E357" s="114"/>
      <c r="F357" s="115"/>
      <c r="G357" s="70"/>
      <c r="H357" s="175"/>
      <c r="I357" s="117"/>
    </row>
    <row r="358" spans="1:9" s="38" customFormat="1" ht="13.5" customHeight="1">
      <c r="A358" s="59"/>
      <c r="B358" s="109" t="s">
        <v>1250</v>
      </c>
      <c r="C358" s="109" t="s">
        <v>1251</v>
      </c>
      <c r="D358" s="76">
        <v>10</v>
      </c>
      <c r="E358" s="61" t="s">
        <v>119</v>
      </c>
      <c r="F358" s="110"/>
      <c r="G358" s="77"/>
      <c r="H358" s="176"/>
      <c r="I358" s="124"/>
    </row>
    <row r="359" spans="1:9" s="118" customFormat="1" ht="13.5" customHeight="1">
      <c r="A359" s="111"/>
      <c r="B359" s="112"/>
      <c r="C359" s="112"/>
      <c r="D359" s="113"/>
      <c r="E359" s="114"/>
      <c r="F359" s="115"/>
      <c r="G359" s="70"/>
      <c r="H359" s="175"/>
      <c r="I359" s="117"/>
    </row>
    <row r="360" spans="1:9" s="38" customFormat="1" ht="13.5" customHeight="1">
      <c r="A360" s="59"/>
      <c r="B360" s="109" t="s">
        <v>1099</v>
      </c>
      <c r="C360" s="109" t="s">
        <v>1100</v>
      </c>
      <c r="D360" s="76">
        <v>62</v>
      </c>
      <c r="E360" s="61" t="s">
        <v>119</v>
      </c>
      <c r="F360" s="110"/>
      <c r="G360" s="77"/>
      <c r="H360" s="176"/>
      <c r="I360" s="124"/>
    </row>
    <row r="361" spans="1:9" s="118" customFormat="1" ht="13.5" customHeight="1">
      <c r="A361" s="111"/>
      <c r="B361" s="177"/>
      <c r="C361" s="112"/>
      <c r="D361" s="113"/>
      <c r="E361" s="114"/>
      <c r="F361" s="115"/>
      <c r="G361" s="70"/>
      <c r="H361" s="175"/>
      <c r="I361" s="117"/>
    </row>
    <row r="362" spans="1:9" s="38" customFormat="1" ht="13.5" customHeight="1">
      <c r="A362" s="59"/>
      <c r="B362" s="141" t="s">
        <v>1254</v>
      </c>
      <c r="C362" s="109" t="s">
        <v>1332</v>
      </c>
      <c r="D362" s="76">
        <v>2</v>
      </c>
      <c r="E362" s="61" t="s">
        <v>119</v>
      </c>
      <c r="F362" s="110"/>
      <c r="G362" s="77"/>
      <c r="H362" s="176"/>
      <c r="I362" s="124"/>
    </row>
    <row r="363" spans="1:9" s="118" customFormat="1" ht="13.5" customHeight="1">
      <c r="A363" s="111"/>
      <c r="B363" s="112"/>
      <c r="C363" s="112"/>
      <c r="D363" s="113"/>
      <c r="E363" s="114"/>
      <c r="F363" s="115"/>
      <c r="G363" s="70"/>
      <c r="H363" s="175"/>
      <c r="I363" s="117"/>
    </row>
    <row r="364" spans="1:9" s="38" customFormat="1" ht="13.5" customHeight="1">
      <c r="A364" s="59"/>
      <c r="B364" s="109" t="s">
        <v>1101</v>
      </c>
      <c r="C364" s="109" t="s">
        <v>1149</v>
      </c>
      <c r="D364" s="76">
        <v>1</v>
      </c>
      <c r="E364" s="61" t="s">
        <v>119</v>
      </c>
      <c r="F364" s="110"/>
      <c r="G364" s="77"/>
      <c r="H364" s="176"/>
      <c r="I364" s="124"/>
    </row>
    <row r="365" spans="1:9" s="118" customFormat="1" ht="13.5" customHeight="1">
      <c r="A365" s="111"/>
      <c r="B365" s="112"/>
      <c r="C365" s="112"/>
      <c r="D365" s="113"/>
      <c r="E365" s="114"/>
      <c r="F365" s="115"/>
      <c r="G365" s="70"/>
      <c r="H365" s="175"/>
      <c r="I365" s="117"/>
    </row>
    <row r="366" spans="1:9" s="38" customFormat="1" ht="13.5" customHeight="1">
      <c r="A366" s="59"/>
      <c r="B366" s="109" t="s">
        <v>1103</v>
      </c>
      <c r="C366" s="109" t="s">
        <v>1104</v>
      </c>
      <c r="D366" s="76">
        <v>3</v>
      </c>
      <c r="E366" s="61" t="s">
        <v>119</v>
      </c>
      <c r="F366" s="110"/>
      <c r="G366" s="77"/>
      <c r="H366" s="176"/>
      <c r="I366" s="124"/>
    </row>
    <row r="367" spans="1:9" s="118" customFormat="1" ht="13.5" customHeight="1">
      <c r="A367" s="111"/>
      <c r="B367" s="112"/>
      <c r="C367" s="112"/>
      <c r="D367" s="113"/>
      <c r="E367" s="114"/>
      <c r="F367" s="115"/>
      <c r="G367" s="70"/>
      <c r="H367" s="175"/>
      <c r="I367" s="117"/>
    </row>
    <row r="368" spans="1:9" s="38" customFormat="1" ht="13.5" customHeight="1">
      <c r="A368" s="59"/>
      <c r="B368" s="109" t="s">
        <v>1105</v>
      </c>
      <c r="C368" s="109" t="s">
        <v>1106</v>
      </c>
      <c r="D368" s="76">
        <v>2</v>
      </c>
      <c r="E368" s="61" t="s">
        <v>1097</v>
      </c>
      <c r="F368" s="110"/>
      <c r="G368" s="77"/>
      <c r="H368" s="176"/>
      <c r="I368" s="124"/>
    </row>
    <row r="369" spans="1:9" s="118" customFormat="1" ht="13.5" customHeight="1">
      <c r="A369" s="111"/>
      <c r="B369" s="112"/>
      <c r="C369" s="112"/>
      <c r="D369" s="113"/>
      <c r="E369" s="69"/>
      <c r="F369" s="115"/>
      <c r="G369" s="70"/>
      <c r="H369" s="175"/>
      <c r="I369" s="117"/>
    </row>
    <row r="370" spans="1:9" s="38" customFormat="1" ht="13.5" customHeight="1">
      <c r="A370" s="59"/>
      <c r="B370" s="109" t="s">
        <v>1150</v>
      </c>
      <c r="C370" s="109" t="s">
        <v>1151</v>
      </c>
      <c r="D370" s="76">
        <v>7</v>
      </c>
      <c r="E370" s="61" t="s">
        <v>1097</v>
      </c>
      <c r="F370" s="110"/>
      <c r="G370" s="77"/>
      <c r="H370" s="176"/>
      <c r="I370" s="124"/>
    </row>
    <row r="371" spans="1:9" s="118" customFormat="1" ht="13.5" customHeight="1">
      <c r="A371" s="111"/>
      <c r="B371" s="112"/>
      <c r="C371" s="112"/>
      <c r="D371" s="113"/>
      <c r="E371" s="114"/>
      <c r="F371" s="115"/>
      <c r="G371" s="70"/>
      <c r="H371" s="175"/>
      <c r="I371" s="117"/>
    </row>
    <row r="372" spans="1:9" s="38" customFormat="1" ht="13.5" customHeight="1">
      <c r="A372" s="59"/>
      <c r="B372" s="109" t="s">
        <v>1258</v>
      </c>
      <c r="C372" s="109" t="s">
        <v>1282</v>
      </c>
      <c r="D372" s="76">
        <v>4</v>
      </c>
      <c r="E372" s="61" t="s">
        <v>1097</v>
      </c>
      <c r="F372" s="110"/>
      <c r="G372" s="77"/>
      <c r="H372" s="176"/>
      <c r="I372" s="124"/>
    </row>
    <row r="373" spans="1:9" s="118" customFormat="1" ht="13.5" customHeight="1">
      <c r="A373" s="111"/>
      <c r="B373" s="112"/>
      <c r="C373" s="112"/>
      <c r="D373" s="113"/>
      <c r="E373" s="114"/>
      <c r="F373" s="115"/>
      <c r="G373" s="70"/>
      <c r="H373" s="175"/>
      <c r="I373" s="117"/>
    </row>
    <row r="374" spans="1:9" s="38" customFormat="1" ht="13.5" customHeight="1">
      <c r="A374" s="59"/>
      <c r="B374" s="109" t="s">
        <v>1105</v>
      </c>
      <c r="C374" s="109" t="s">
        <v>1333</v>
      </c>
      <c r="D374" s="76">
        <v>1</v>
      </c>
      <c r="E374" s="61" t="s">
        <v>1097</v>
      </c>
      <c r="F374" s="110"/>
      <c r="G374" s="77"/>
      <c r="H374" s="176"/>
      <c r="I374" s="124"/>
    </row>
    <row r="375" spans="1:9" s="118" customFormat="1" ht="13.5" customHeight="1">
      <c r="A375" s="111"/>
      <c r="B375" s="112"/>
      <c r="C375" s="112"/>
      <c r="D375" s="113"/>
      <c r="E375" s="114"/>
      <c r="F375" s="115"/>
      <c r="G375" s="70"/>
      <c r="H375" s="175"/>
      <c r="I375" s="117"/>
    </row>
    <row r="376" spans="1:9" s="38" customFormat="1" ht="13.5" customHeight="1">
      <c r="A376" s="59"/>
      <c r="B376" s="109" t="s">
        <v>1334</v>
      </c>
      <c r="C376" s="109" t="s">
        <v>1335</v>
      </c>
      <c r="D376" s="76">
        <v>1</v>
      </c>
      <c r="E376" s="61" t="s">
        <v>1097</v>
      </c>
      <c r="F376" s="110"/>
      <c r="G376" s="77"/>
      <c r="H376" s="176"/>
      <c r="I376" s="124"/>
    </row>
    <row r="377" spans="1:9" s="118" customFormat="1" ht="13.5" customHeight="1">
      <c r="A377" s="111"/>
      <c r="B377" s="112"/>
      <c r="C377" s="112"/>
      <c r="D377" s="113"/>
      <c r="E377" s="114"/>
      <c r="F377" s="115"/>
      <c r="G377" s="115"/>
      <c r="H377" s="175"/>
      <c r="I377" s="117"/>
    </row>
    <row r="378" spans="1:9" s="38" customFormat="1" ht="13.5" customHeight="1">
      <c r="A378" s="87"/>
      <c r="B378" s="179" t="s">
        <v>1336</v>
      </c>
      <c r="C378" s="126"/>
      <c r="D378" s="88">
        <v>1</v>
      </c>
      <c r="E378" s="89" t="s">
        <v>1097</v>
      </c>
      <c r="F378" s="127"/>
      <c r="G378" s="127"/>
      <c r="H378" s="180"/>
      <c r="I378" s="145"/>
    </row>
    <row r="379" spans="1:9" s="118" customFormat="1" ht="13.5" customHeight="1">
      <c r="A379" s="130"/>
      <c r="B379" s="131"/>
      <c r="C379" s="131"/>
      <c r="E379" s="132"/>
      <c r="F379" s="133"/>
      <c r="G379" s="134"/>
    </row>
    <row r="380" spans="1:9" s="38" customFormat="1" ht="13.5" customHeight="1">
      <c r="A380" s="50"/>
      <c r="B380" s="136"/>
      <c r="C380" s="136"/>
      <c r="E380" s="95"/>
      <c r="F380" s="137"/>
      <c r="G380" s="138"/>
    </row>
    <row r="381" spans="1:9" s="38" customFormat="1" ht="13.5" customHeight="1">
      <c r="A381" s="376"/>
      <c r="B381" s="394"/>
      <c r="C381" s="394"/>
      <c r="D381" s="379"/>
      <c r="E381" s="381"/>
      <c r="F381" s="382"/>
      <c r="G381" s="48"/>
      <c r="H381" s="3"/>
    </row>
    <row r="382" spans="1:9" s="38" customFormat="1" ht="13.5" customHeight="1">
      <c r="A382" s="395"/>
      <c r="B382" s="395"/>
      <c r="C382" s="395"/>
      <c r="D382" s="380"/>
      <c r="E382" s="383"/>
      <c r="F382" s="383"/>
      <c r="G382" s="51"/>
      <c r="H382" s="52" t="s">
        <v>57</v>
      </c>
      <c r="I382" s="53">
        <f>I344+1</f>
        <v>144</v>
      </c>
    </row>
    <row r="383" spans="1:9" s="38" customFormat="1" ht="13.5" customHeight="1">
      <c r="A383" s="54"/>
      <c r="B383" s="96"/>
      <c r="C383" s="96"/>
      <c r="D383" s="55"/>
      <c r="E383" s="56"/>
      <c r="F383" s="57"/>
      <c r="G383" s="57"/>
      <c r="H383" s="384"/>
      <c r="I383" s="385"/>
    </row>
    <row r="384" spans="1:9" s="38" customFormat="1" ht="13.5" customHeight="1">
      <c r="A384" s="59" t="s">
        <v>29</v>
      </c>
      <c r="B384" s="100" t="s">
        <v>58</v>
      </c>
      <c r="C384" s="100" t="s">
        <v>59</v>
      </c>
      <c r="D384" s="60" t="s">
        <v>60</v>
      </c>
      <c r="E384" s="61" t="s">
        <v>32</v>
      </c>
      <c r="F384" s="61" t="s">
        <v>61</v>
      </c>
      <c r="G384" s="61" t="s">
        <v>62</v>
      </c>
      <c r="H384" s="386" t="s">
        <v>63</v>
      </c>
      <c r="I384" s="387"/>
    </row>
    <row r="385" spans="1:9" s="38" customFormat="1" ht="13.5" customHeight="1">
      <c r="A385" s="83"/>
      <c r="B385" s="143"/>
      <c r="C385" s="104"/>
      <c r="D385" s="68"/>
      <c r="E385" s="69"/>
      <c r="F385" s="115"/>
      <c r="G385" s="70"/>
      <c r="H385" s="181"/>
      <c r="I385" s="72"/>
    </row>
    <row r="386" spans="1:9" s="38" customFormat="1" ht="13.5" customHeight="1">
      <c r="A386" s="59"/>
      <c r="B386" s="109" t="s">
        <v>1337</v>
      </c>
      <c r="C386" s="109" t="s">
        <v>1338</v>
      </c>
      <c r="D386" s="76">
        <v>1</v>
      </c>
      <c r="E386" s="61" t="s">
        <v>1097</v>
      </c>
      <c r="F386" s="110"/>
      <c r="G386" s="77"/>
      <c r="H386" s="176"/>
      <c r="I386" s="79"/>
    </row>
    <row r="387" spans="1:9" s="118" customFormat="1" ht="13.5" customHeight="1">
      <c r="A387" s="111"/>
      <c r="B387" s="112"/>
      <c r="C387" s="112"/>
      <c r="D387" s="113"/>
      <c r="E387" s="114"/>
      <c r="F387" s="115"/>
      <c r="G387" s="70"/>
      <c r="H387" s="175"/>
      <c r="I387" s="117"/>
    </row>
    <row r="388" spans="1:9" s="38" customFormat="1" ht="13.5" customHeight="1">
      <c r="A388" s="59"/>
      <c r="B388" s="109" t="s">
        <v>1135</v>
      </c>
      <c r="C388" s="109" t="s">
        <v>1136</v>
      </c>
      <c r="D388" s="76">
        <v>3</v>
      </c>
      <c r="E388" s="61" t="s">
        <v>145</v>
      </c>
      <c r="F388" s="110"/>
      <c r="G388" s="77"/>
      <c r="H388" s="176"/>
      <c r="I388" s="79"/>
    </row>
    <row r="389" spans="1:9" s="118" customFormat="1" ht="13.5" customHeight="1">
      <c r="A389" s="111"/>
      <c r="B389" s="104"/>
      <c r="C389" s="112"/>
      <c r="D389" s="113"/>
      <c r="E389" s="114"/>
      <c r="F389" s="115"/>
      <c r="G389" s="70"/>
      <c r="H389" s="175"/>
      <c r="I389" s="117"/>
    </row>
    <row r="390" spans="1:9" s="38" customFormat="1" ht="13.5" customHeight="1">
      <c r="A390" s="59"/>
      <c r="B390" s="109" t="s">
        <v>1339</v>
      </c>
      <c r="C390" s="141">
        <v>51</v>
      </c>
      <c r="D390" s="76">
        <v>3</v>
      </c>
      <c r="E390" s="61" t="s">
        <v>145</v>
      </c>
      <c r="F390" s="110"/>
      <c r="G390" s="77"/>
      <c r="H390" s="176"/>
      <c r="I390" s="79"/>
    </row>
    <row r="391" spans="1:9" s="118" customFormat="1" ht="13.5" customHeight="1">
      <c r="A391" s="111"/>
      <c r="B391" s="104"/>
      <c r="C391" s="112"/>
      <c r="D391" s="113"/>
      <c r="E391" s="114"/>
      <c r="F391" s="115"/>
      <c r="G391" s="70"/>
      <c r="H391" s="175"/>
      <c r="I391" s="117"/>
    </row>
    <row r="392" spans="1:9" s="38" customFormat="1" ht="13.5" customHeight="1">
      <c r="A392" s="59"/>
      <c r="B392" s="109"/>
      <c r="C392" s="109"/>
      <c r="D392" s="76"/>
      <c r="E392" s="61"/>
      <c r="F392" s="110"/>
      <c r="G392" s="77"/>
      <c r="H392" s="176"/>
      <c r="I392" s="124"/>
    </row>
    <row r="393" spans="1:9" s="118" customFormat="1" ht="13.5" customHeight="1">
      <c r="A393" s="111"/>
      <c r="B393" s="104"/>
      <c r="C393" s="112"/>
      <c r="D393" s="113"/>
      <c r="E393" s="114"/>
      <c r="F393" s="115"/>
      <c r="G393" s="70"/>
      <c r="H393" s="175"/>
      <c r="I393" s="117"/>
    </row>
    <row r="394" spans="1:9" s="38" customFormat="1" ht="13.5" customHeight="1">
      <c r="A394" s="59"/>
      <c r="B394" s="109"/>
      <c r="C394" s="109"/>
      <c r="D394" s="76"/>
      <c r="E394" s="61"/>
      <c r="F394" s="110"/>
      <c r="G394" s="77"/>
      <c r="H394" s="176"/>
      <c r="I394" s="124"/>
    </row>
    <row r="395" spans="1:9" s="118" customFormat="1" ht="13.5" customHeight="1">
      <c r="A395" s="111"/>
      <c r="B395" s="104"/>
      <c r="C395" s="112"/>
      <c r="D395" s="113"/>
      <c r="E395" s="114"/>
      <c r="F395" s="115"/>
      <c r="G395" s="70"/>
      <c r="H395" s="175"/>
      <c r="I395" s="117"/>
    </row>
    <row r="396" spans="1:9" s="38" customFormat="1" ht="13.5" customHeight="1">
      <c r="A396" s="59"/>
      <c r="B396" s="109"/>
      <c r="C396" s="109"/>
      <c r="D396" s="76"/>
      <c r="E396" s="61"/>
      <c r="F396" s="110"/>
      <c r="G396" s="77"/>
      <c r="H396" s="176"/>
      <c r="I396" s="124"/>
    </row>
    <row r="397" spans="1:9" s="118" customFormat="1" ht="13.5" customHeight="1">
      <c r="A397" s="111"/>
      <c r="B397" s="112"/>
      <c r="C397" s="112"/>
      <c r="D397" s="113"/>
      <c r="E397" s="114"/>
      <c r="F397" s="115"/>
      <c r="G397" s="70"/>
      <c r="H397" s="175"/>
      <c r="I397" s="117"/>
    </row>
    <row r="398" spans="1:9" s="38" customFormat="1" ht="13.5" customHeight="1">
      <c r="A398" s="59"/>
      <c r="B398" s="109"/>
      <c r="C398" s="109"/>
      <c r="D398" s="76"/>
      <c r="E398" s="61"/>
      <c r="F398" s="110"/>
      <c r="G398" s="77"/>
      <c r="H398" s="176"/>
      <c r="I398" s="124"/>
    </row>
    <row r="399" spans="1:9" s="118" customFormat="1" ht="13.5" customHeight="1">
      <c r="A399" s="111"/>
      <c r="B399" s="177"/>
      <c r="C399" s="112"/>
      <c r="D399" s="113"/>
      <c r="E399" s="114"/>
      <c r="F399" s="115"/>
      <c r="G399" s="70"/>
      <c r="H399" s="175"/>
      <c r="I399" s="117"/>
    </row>
    <row r="400" spans="1:9" s="38" customFormat="1" ht="13.5" customHeight="1">
      <c r="A400" s="59"/>
      <c r="B400" s="141"/>
      <c r="C400" s="109"/>
      <c r="D400" s="76"/>
      <c r="E400" s="61"/>
      <c r="F400" s="110"/>
      <c r="G400" s="77"/>
      <c r="H400" s="176"/>
      <c r="I400" s="124"/>
    </row>
    <row r="401" spans="1:9" s="118" customFormat="1" ht="13.5" customHeight="1">
      <c r="A401" s="111"/>
      <c r="B401" s="112"/>
      <c r="C401" s="112"/>
      <c r="D401" s="113"/>
      <c r="E401" s="114"/>
      <c r="F401" s="115"/>
      <c r="G401" s="70"/>
      <c r="H401" s="175"/>
      <c r="I401" s="117"/>
    </row>
    <row r="402" spans="1:9" s="38" customFormat="1" ht="13.5" customHeight="1">
      <c r="A402" s="59"/>
      <c r="B402" s="109"/>
      <c r="C402" s="109"/>
      <c r="D402" s="76"/>
      <c r="E402" s="61"/>
      <c r="F402" s="110"/>
      <c r="G402" s="77"/>
      <c r="H402" s="176"/>
      <c r="I402" s="124"/>
    </row>
    <row r="403" spans="1:9" s="118" customFormat="1" ht="13.5" customHeight="1">
      <c r="A403" s="111"/>
      <c r="B403" s="112"/>
      <c r="C403" s="112"/>
      <c r="D403" s="113"/>
      <c r="E403" s="114"/>
      <c r="F403" s="115"/>
      <c r="G403" s="70"/>
      <c r="H403" s="175"/>
      <c r="I403" s="117"/>
    </row>
    <row r="404" spans="1:9" s="38" customFormat="1" ht="13.5" customHeight="1">
      <c r="A404" s="59"/>
      <c r="B404" s="109"/>
      <c r="C404" s="109"/>
      <c r="D404" s="76"/>
      <c r="E404" s="61"/>
      <c r="F404" s="110"/>
      <c r="G404" s="77"/>
      <c r="H404" s="176"/>
      <c r="I404" s="124"/>
    </row>
    <row r="405" spans="1:9" s="118" customFormat="1" ht="13.5" customHeight="1">
      <c r="A405" s="111"/>
      <c r="B405" s="112"/>
      <c r="C405" s="112"/>
      <c r="D405" s="113"/>
      <c r="E405" s="114"/>
      <c r="F405" s="115"/>
      <c r="G405" s="70"/>
      <c r="H405" s="175"/>
      <c r="I405" s="117"/>
    </row>
    <row r="406" spans="1:9" s="38" customFormat="1" ht="13.5" customHeight="1">
      <c r="A406" s="59"/>
      <c r="B406" s="109"/>
      <c r="C406" s="109"/>
      <c r="D406" s="76"/>
      <c r="E406" s="61"/>
      <c r="F406" s="110"/>
      <c r="G406" s="77"/>
      <c r="H406" s="176"/>
      <c r="I406" s="124"/>
    </row>
    <row r="407" spans="1:9" s="118" customFormat="1" ht="13.5" customHeight="1">
      <c r="A407" s="111"/>
      <c r="B407" s="112"/>
      <c r="C407" s="112"/>
      <c r="D407" s="113"/>
      <c r="E407" s="69"/>
      <c r="F407" s="115"/>
      <c r="G407" s="70"/>
      <c r="H407" s="175"/>
      <c r="I407" s="117"/>
    </row>
    <row r="408" spans="1:9" s="38" customFormat="1" ht="13.5" customHeight="1">
      <c r="A408" s="59"/>
      <c r="B408" s="109"/>
      <c r="C408" s="109"/>
      <c r="D408" s="76"/>
      <c r="E408" s="61"/>
      <c r="F408" s="110"/>
      <c r="G408" s="77"/>
      <c r="H408" s="176"/>
      <c r="I408" s="124"/>
    </row>
    <row r="409" spans="1:9" s="183" customFormat="1" ht="13.5" customHeight="1">
      <c r="A409" s="111"/>
      <c r="B409" s="112"/>
      <c r="C409" s="112"/>
      <c r="D409" s="113"/>
      <c r="E409" s="114"/>
      <c r="F409" s="115"/>
      <c r="G409" s="70"/>
      <c r="H409" s="175"/>
      <c r="I409" s="117"/>
    </row>
    <row r="410" spans="1:9" s="182" customFormat="1" ht="13.5" customHeight="1">
      <c r="A410" s="59"/>
      <c r="B410" s="109"/>
      <c r="C410" s="109"/>
      <c r="D410" s="76"/>
      <c r="E410" s="61"/>
      <c r="F410" s="110"/>
      <c r="G410" s="77"/>
      <c r="H410" s="176"/>
      <c r="I410" s="124"/>
    </row>
    <row r="411" spans="1:9" s="118" customFormat="1" ht="13.5" customHeight="1">
      <c r="A411" s="111"/>
      <c r="B411" s="112"/>
      <c r="C411" s="112"/>
      <c r="D411" s="113"/>
      <c r="E411" s="114"/>
      <c r="F411" s="115"/>
      <c r="G411" s="70"/>
      <c r="H411" s="175"/>
      <c r="I411" s="117"/>
    </row>
    <row r="412" spans="1:9" s="38" customFormat="1" ht="13.5" customHeight="1">
      <c r="A412" s="59"/>
      <c r="B412" s="109"/>
      <c r="C412" s="109"/>
      <c r="D412" s="76"/>
      <c r="E412" s="61"/>
      <c r="F412" s="110"/>
      <c r="G412" s="77"/>
      <c r="H412" s="176"/>
      <c r="I412" s="124"/>
    </row>
    <row r="413" spans="1:9" s="118" customFormat="1" ht="13.5" customHeight="1">
      <c r="A413" s="111"/>
      <c r="B413" s="112"/>
      <c r="C413" s="112"/>
      <c r="D413" s="113"/>
      <c r="E413" s="114"/>
      <c r="F413" s="115"/>
      <c r="G413" s="70"/>
      <c r="H413" s="175"/>
      <c r="I413" s="117"/>
    </row>
    <row r="414" spans="1:9" s="38" customFormat="1" ht="13.5" customHeight="1">
      <c r="A414" s="59"/>
      <c r="B414" s="109"/>
      <c r="C414" s="109"/>
      <c r="D414" s="76"/>
      <c r="E414" s="61"/>
      <c r="F414" s="110"/>
      <c r="G414" s="77"/>
      <c r="H414" s="176"/>
      <c r="I414" s="124"/>
    </row>
    <row r="415" spans="1:9" s="118" customFormat="1" ht="13.5" customHeight="1">
      <c r="A415" s="111"/>
      <c r="B415" s="112"/>
      <c r="C415" s="112"/>
      <c r="D415" s="113"/>
      <c r="E415" s="114"/>
      <c r="F415" s="115"/>
      <c r="G415" s="115"/>
      <c r="H415" s="175"/>
      <c r="I415" s="117"/>
    </row>
    <row r="416" spans="1:9" s="38" customFormat="1" ht="13.5" customHeight="1">
      <c r="A416" s="87"/>
      <c r="B416" s="178" t="s">
        <v>1340</v>
      </c>
      <c r="C416" s="126"/>
      <c r="D416" s="88"/>
      <c r="E416" s="89"/>
      <c r="F416" s="127"/>
      <c r="G416" s="127"/>
      <c r="H416" s="180"/>
      <c r="I416" s="145"/>
    </row>
    <row r="417" spans="1:9" s="118" customFormat="1" ht="13.5" customHeight="1">
      <c r="A417" s="130"/>
      <c r="B417" s="131"/>
      <c r="C417" s="131"/>
      <c r="E417" s="132"/>
      <c r="F417" s="133"/>
      <c r="G417" s="134"/>
    </row>
    <row r="418" spans="1:9" s="38" customFormat="1" ht="13.5" customHeight="1">
      <c r="A418" s="50"/>
      <c r="B418" s="136"/>
      <c r="C418" s="136"/>
      <c r="E418" s="95"/>
      <c r="F418" s="137"/>
      <c r="G418" s="138"/>
    </row>
    <row r="419" spans="1:9" s="38" customFormat="1" ht="13.5" customHeight="1">
      <c r="A419" s="376"/>
      <c r="B419" s="394"/>
      <c r="C419" s="394"/>
      <c r="D419" s="379"/>
      <c r="E419" s="381"/>
      <c r="F419" s="382"/>
      <c r="G419" s="48"/>
      <c r="H419" s="3"/>
    </row>
    <row r="420" spans="1:9" s="38" customFormat="1" ht="13.5" customHeight="1">
      <c r="A420" s="395"/>
      <c r="B420" s="395"/>
      <c r="C420" s="395"/>
      <c r="D420" s="380"/>
      <c r="E420" s="383"/>
      <c r="F420" s="383"/>
      <c r="G420" s="51"/>
      <c r="H420" s="52" t="s">
        <v>57</v>
      </c>
      <c r="I420" s="53">
        <f>I382+1</f>
        <v>145</v>
      </c>
    </row>
    <row r="421" spans="1:9" s="38" customFormat="1" ht="13.5" customHeight="1">
      <c r="A421" s="54"/>
      <c r="B421" s="96"/>
      <c r="C421" s="96"/>
      <c r="D421" s="55"/>
      <c r="E421" s="56"/>
      <c r="F421" s="57"/>
      <c r="G421" s="57"/>
      <c r="H421" s="384"/>
      <c r="I421" s="385"/>
    </row>
    <row r="422" spans="1:9" s="38" customFormat="1" ht="13.5" customHeight="1">
      <c r="A422" s="59" t="s">
        <v>29</v>
      </c>
      <c r="B422" s="100" t="s">
        <v>58</v>
      </c>
      <c r="C422" s="100" t="s">
        <v>59</v>
      </c>
      <c r="D422" s="60" t="s">
        <v>60</v>
      </c>
      <c r="E422" s="61" t="s">
        <v>32</v>
      </c>
      <c r="F422" s="61" t="s">
        <v>61</v>
      </c>
      <c r="G422" s="61" t="s">
        <v>62</v>
      </c>
      <c r="H422" s="386" t="s">
        <v>63</v>
      </c>
      <c r="I422" s="387"/>
    </row>
    <row r="423" spans="1:9" s="182" customFormat="1" ht="13.5" customHeight="1">
      <c r="A423" s="67"/>
      <c r="B423" s="143"/>
      <c r="C423" s="104"/>
      <c r="D423" s="68"/>
      <c r="E423" s="69"/>
      <c r="F423" s="115"/>
      <c r="G423" s="70"/>
      <c r="H423" s="181"/>
      <c r="I423" s="72"/>
    </row>
    <row r="424" spans="1:9" s="182" customFormat="1" ht="13.5" customHeight="1">
      <c r="A424" s="59" t="s">
        <v>1040</v>
      </c>
      <c r="B424" s="109" t="s">
        <v>1027</v>
      </c>
      <c r="C424" s="109"/>
      <c r="D424" s="76"/>
      <c r="E424" s="61"/>
      <c r="F424" s="110"/>
      <c r="G424" s="77"/>
      <c r="H424" s="176"/>
      <c r="I424" s="79"/>
    </row>
    <row r="425" spans="1:9" s="118" customFormat="1" ht="13.5" customHeight="1">
      <c r="A425" s="111"/>
      <c r="B425" s="112"/>
      <c r="C425" s="112"/>
      <c r="D425" s="113"/>
      <c r="E425" s="114"/>
      <c r="F425" s="115"/>
      <c r="G425" s="70"/>
      <c r="H425" s="175"/>
      <c r="I425" s="117"/>
    </row>
    <row r="426" spans="1:9" s="38" customFormat="1" ht="13.5" customHeight="1">
      <c r="A426" s="59"/>
      <c r="B426" s="109" t="s">
        <v>1046</v>
      </c>
      <c r="C426" s="109"/>
      <c r="D426" s="76"/>
      <c r="E426" s="61"/>
      <c r="F426" s="110"/>
      <c r="G426" s="77"/>
      <c r="H426" s="176"/>
      <c r="I426" s="79"/>
    </row>
    <row r="427" spans="1:9" s="118" customFormat="1" ht="13.5" customHeight="1">
      <c r="A427" s="111"/>
      <c r="B427" s="104"/>
      <c r="C427" s="112"/>
      <c r="D427" s="113"/>
      <c r="E427" s="114"/>
      <c r="F427" s="115"/>
      <c r="G427" s="70"/>
      <c r="H427" s="175"/>
      <c r="I427" s="117"/>
    </row>
    <row r="428" spans="1:9" s="38" customFormat="1" ht="13.5" customHeight="1">
      <c r="A428" s="59"/>
      <c r="B428" s="109" t="s">
        <v>1341</v>
      </c>
      <c r="C428" s="109"/>
      <c r="D428" s="76">
        <v>1</v>
      </c>
      <c r="E428" s="61" t="s">
        <v>1053</v>
      </c>
      <c r="F428" s="110"/>
      <c r="G428" s="77"/>
      <c r="H428" s="176"/>
      <c r="I428" s="124"/>
    </row>
    <row r="429" spans="1:9" s="118" customFormat="1" ht="13.5" customHeight="1">
      <c r="A429" s="111"/>
      <c r="B429" s="112"/>
      <c r="C429" s="112"/>
      <c r="D429" s="113"/>
      <c r="E429" s="114"/>
      <c r="F429" s="115"/>
      <c r="G429" s="70"/>
      <c r="H429" s="175"/>
      <c r="I429" s="117"/>
    </row>
    <row r="430" spans="1:9" s="38" customFormat="1" ht="13.5" customHeight="1">
      <c r="A430" s="59"/>
      <c r="B430" s="109" t="s">
        <v>1056</v>
      </c>
      <c r="C430" s="109"/>
      <c r="D430" s="76"/>
      <c r="E430" s="61"/>
      <c r="F430" s="110"/>
      <c r="G430" s="77"/>
      <c r="H430" s="176"/>
      <c r="I430" s="124"/>
    </row>
    <row r="431" spans="1:9" s="118" customFormat="1" ht="13.5" customHeight="1">
      <c r="A431" s="111"/>
      <c r="B431" s="104"/>
      <c r="C431" s="112"/>
      <c r="D431" s="113"/>
      <c r="E431" s="114"/>
      <c r="F431" s="115"/>
      <c r="G431" s="70"/>
      <c r="H431" s="175"/>
      <c r="I431" s="117"/>
    </row>
    <row r="432" spans="1:9" s="38" customFormat="1" ht="13.5" customHeight="1">
      <c r="A432" s="59"/>
      <c r="B432" s="109" t="s">
        <v>1341</v>
      </c>
      <c r="C432" s="109"/>
      <c r="D432" s="76">
        <v>1</v>
      </c>
      <c r="E432" s="61" t="s">
        <v>1053</v>
      </c>
      <c r="F432" s="110"/>
      <c r="G432" s="77"/>
      <c r="H432" s="176"/>
      <c r="I432" s="124"/>
    </row>
    <row r="433" spans="1:9" s="118" customFormat="1" ht="13.5" customHeight="1">
      <c r="A433" s="111"/>
      <c r="B433" s="104"/>
      <c r="C433" s="112"/>
      <c r="D433" s="113"/>
      <c r="E433" s="114"/>
      <c r="F433" s="115"/>
      <c r="G433" s="70"/>
      <c r="H433" s="175"/>
      <c r="I433" s="117"/>
    </row>
    <row r="434" spans="1:9" s="38" customFormat="1" ht="13.5" customHeight="1">
      <c r="A434" s="59"/>
      <c r="B434" s="109"/>
      <c r="C434" s="109"/>
      <c r="D434" s="76"/>
      <c r="E434" s="61"/>
      <c r="F434" s="110"/>
      <c r="G434" s="77"/>
      <c r="H434" s="176"/>
      <c r="I434" s="124"/>
    </row>
    <row r="435" spans="1:9" s="118" customFormat="1" ht="13.5" customHeight="1">
      <c r="A435" s="111"/>
      <c r="B435" s="112"/>
      <c r="C435" s="112"/>
      <c r="D435" s="113"/>
      <c r="E435" s="114"/>
      <c r="F435" s="115"/>
      <c r="G435" s="70"/>
      <c r="H435" s="175"/>
      <c r="I435" s="117"/>
    </row>
    <row r="436" spans="1:9" s="38" customFormat="1" ht="13.5" customHeight="1">
      <c r="A436" s="59"/>
      <c r="B436" s="109"/>
      <c r="C436" s="109"/>
      <c r="D436" s="76"/>
      <c r="E436" s="61"/>
      <c r="F436" s="110"/>
      <c r="G436" s="77"/>
      <c r="H436" s="176"/>
      <c r="I436" s="124"/>
    </row>
    <row r="437" spans="1:9" s="118" customFormat="1" ht="13.5" customHeight="1">
      <c r="A437" s="111"/>
      <c r="B437" s="177"/>
      <c r="C437" s="112"/>
      <c r="D437" s="113"/>
      <c r="E437" s="114"/>
      <c r="F437" s="115"/>
      <c r="G437" s="70"/>
      <c r="H437" s="175"/>
      <c r="I437" s="117"/>
    </row>
    <row r="438" spans="1:9" s="38" customFormat="1" ht="13.5" customHeight="1">
      <c r="A438" s="59"/>
      <c r="B438" s="141"/>
      <c r="C438" s="109"/>
      <c r="D438" s="76"/>
      <c r="E438" s="61"/>
      <c r="F438" s="110"/>
      <c r="G438" s="77"/>
      <c r="H438" s="176"/>
      <c r="I438" s="124"/>
    </row>
    <row r="439" spans="1:9" s="118" customFormat="1" ht="13.5" customHeight="1">
      <c r="A439" s="111"/>
      <c r="B439" s="112"/>
      <c r="C439" s="112"/>
      <c r="D439" s="113"/>
      <c r="E439" s="114"/>
      <c r="F439" s="115"/>
      <c r="G439" s="70"/>
      <c r="H439" s="175"/>
      <c r="I439" s="117"/>
    </row>
    <row r="440" spans="1:9" s="38" customFormat="1" ht="13.5" customHeight="1">
      <c r="A440" s="59"/>
      <c r="B440" s="109"/>
      <c r="C440" s="109"/>
      <c r="D440" s="76"/>
      <c r="E440" s="61"/>
      <c r="F440" s="110"/>
      <c r="G440" s="77"/>
      <c r="H440" s="176"/>
      <c r="I440" s="124"/>
    </row>
    <row r="441" spans="1:9" s="118" customFormat="1" ht="13.5" customHeight="1">
      <c r="A441" s="111"/>
      <c r="B441" s="112"/>
      <c r="C441" s="112"/>
      <c r="D441" s="113"/>
      <c r="E441" s="114"/>
      <c r="F441" s="115"/>
      <c r="G441" s="70"/>
      <c r="H441" s="175"/>
      <c r="I441" s="117"/>
    </row>
    <row r="442" spans="1:9" s="38" customFormat="1" ht="13.5" customHeight="1">
      <c r="A442" s="59"/>
      <c r="B442" s="109"/>
      <c r="C442" s="109"/>
      <c r="D442" s="76"/>
      <c r="E442" s="61"/>
      <c r="F442" s="110"/>
      <c r="G442" s="77"/>
      <c r="H442" s="176"/>
      <c r="I442" s="124"/>
    </row>
    <row r="443" spans="1:9" s="118" customFormat="1" ht="13.5" customHeight="1">
      <c r="A443" s="111"/>
      <c r="B443" s="112"/>
      <c r="C443" s="112"/>
      <c r="D443" s="113"/>
      <c r="E443" s="114"/>
      <c r="F443" s="115"/>
      <c r="G443" s="70"/>
      <c r="H443" s="175"/>
      <c r="I443" s="117"/>
    </row>
    <row r="444" spans="1:9" s="38" customFormat="1" ht="13.5" customHeight="1">
      <c r="A444" s="59"/>
      <c r="B444" s="109"/>
      <c r="C444" s="109"/>
      <c r="D444" s="76"/>
      <c r="E444" s="61"/>
      <c r="F444" s="110"/>
      <c r="G444" s="77"/>
      <c r="H444" s="176"/>
      <c r="I444" s="124"/>
    </row>
    <row r="445" spans="1:9" s="118" customFormat="1" ht="13.5" customHeight="1">
      <c r="A445" s="111"/>
      <c r="B445" s="112"/>
      <c r="C445" s="112"/>
      <c r="D445" s="113"/>
      <c r="E445" s="69"/>
      <c r="F445" s="115"/>
      <c r="G445" s="70"/>
      <c r="H445" s="175"/>
      <c r="I445" s="117"/>
    </row>
    <row r="446" spans="1:9" s="38" customFormat="1" ht="13.5" customHeight="1">
      <c r="A446" s="59"/>
      <c r="B446" s="109"/>
      <c r="C446" s="109"/>
      <c r="D446" s="76"/>
      <c r="E446" s="61"/>
      <c r="F446" s="110"/>
      <c r="G446" s="77"/>
      <c r="H446" s="176"/>
      <c r="I446" s="124"/>
    </row>
    <row r="447" spans="1:9" s="183" customFormat="1" ht="13.5" customHeight="1">
      <c r="A447" s="111"/>
      <c r="B447" s="112"/>
      <c r="C447" s="112"/>
      <c r="D447" s="113"/>
      <c r="E447" s="114"/>
      <c r="F447" s="115"/>
      <c r="G447" s="70"/>
      <c r="H447" s="175"/>
      <c r="I447" s="117"/>
    </row>
    <row r="448" spans="1:9" s="182" customFormat="1" ht="13.5" customHeight="1">
      <c r="A448" s="59"/>
      <c r="B448" s="109"/>
      <c r="C448" s="109"/>
      <c r="D448" s="76"/>
      <c r="E448" s="61"/>
      <c r="F448" s="110"/>
      <c r="G448" s="77"/>
      <c r="H448" s="176"/>
      <c r="I448" s="124"/>
    </row>
    <row r="449" spans="1:9" s="118" customFormat="1" ht="13.5" customHeight="1">
      <c r="A449" s="111"/>
      <c r="B449" s="112"/>
      <c r="C449" s="112"/>
      <c r="D449" s="113"/>
      <c r="E449" s="114"/>
      <c r="F449" s="115"/>
      <c r="G449" s="70"/>
      <c r="H449" s="175"/>
      <c r="I449" s="117"/>
    </row>
    <row r="450" spans="1:9" s="38" customFormat="1" ht="13.5" customHeight="1">
      <c r="A450" s="59"/>
      <c r="B450" s="109"/>
      <c r="C450" s="109"/>
      <c r="D450" s="76"/>
      <c r="E450" s="61"/>
      <c r="F450" s="110"/>
      <c r="G450" s="77"/>
      <c r="H450" s="176"/>
      <c r="I450" s="124"/>
    </row>
    <row r="451" spans="1:9" s="118" customFormat="1" ht="13.5" customHeight="1">
      <c r="A451" s="111"/>
      <c r="B451" s="112"/>
      <c r="C451" s="112"/>
      <c r="D451" s="113"/>
      <c r="E451" s="114"/>
      <c r="F451" s="115"/>
      <c r="G451" s="70"/>
      <c r="H451" s="175"/>
      <c r="I451" s="117"/>
    </row>
    <row r="452" spans="1:9" s="38" customFormat="1" ht="13.5" customHeight="1">
      <c r="A452" s="59"/>
      <c r="B452" s="109"/>
      <c r="C452" s="109"/>
      <c r="D452" s="76"/>
      <c r="E452" s="61"/>
      <c r="F452" s="110"/>
      <c r="G452" s="77"/>
      <c r="H452" s="176"/>
      <c r="I452" s="124"/>
    </row>
    <row r="453" spans="1:9" s="118" customFormat="1" ht="13.5" customHeight="1">
      <c r="A453" s="111"/>
      <c r="B453" s="112"/>
      <c r="C453" s="112"/>
      <c r="D453" s="113"/>
      <c r="E453" s="114"/>
      <c r="F453" s="115"/>
      <c r="G453" s="115"/>
      <c r="H453" s="175"/>
      <c r="I453" s="117"/>
    </row>
    <row r="454" spans="1:9" s="38" customFormat="1" ht="13.5" customHeight="1">
      <c r="A454" s="87"/>
      <c r="B454" s="178" t="s">
        <v>1342</v>
      </c>
      <c r="C454" s="126"/>
      <c r="D454" s="88"/>
      <c r="E454" s="89"/>
      <c r="F454" s="127"/>
      <c r="G454" s="127"/>
      <c r="H454" s="180"/>
      <c r="I454" s="145"/>
    </row>
    <row r="455" spans="1:9" s="118" customFormat="1" ht="13.5" customHeight="1">
      <c r="A455" s="130"/>
      <c r="B455" s="131"/>
      <c r="C455" s="131"/>
      <c r="E455" s="132"/>
      <c r="F455" s="133"/>
      <c r="G455" s="134"/>
    </row>
    <row r="456" spans="1:9" s="38" customFormat="1" ht="13.5" customHeight="1">
      <c r="A456" s="50"/>
      <c r="B456" s="136"/>
      <c r="C456" s="136"/>
      <c r="E456" s="95"/>
      <c r="F456" s="137"/>
      <c r="G456" s="138"/>
    </row>
    <row r="457" spans="1:9" s="38" customFormat="1" ht="13.5" customHeight="1">
      <c r="A457" s="376"/>
      <c r="B457" s="394"/>
      <c r="C457" s="394"/>
      <c r="D457" s="379"/>
      <c r="E457" s="381"/>
      <c r="F457" s="382"/>
      <c r="G457" s="48"/>
      <c r="H457" s="3"/>
    </row>
    <row r="458" spans="1:9" s="38" customFormat="1" ht="13.5" customHeight="1">
      <c r="A458" s="395"/>
      <c r="B458" s="395"/>
      <c r="C458" s="395"/>
      <c r="D458" s="380"/>
      <c r="E458" s="383"/>
      <c r="F458" s="383"/>
      <c r="G458" s="51"/>
      <c r="H458" s="52" t="s">
        <v>57</v>
      </c>
      <c r="I458" s="53">
        <f>I420+1</f>
        <v>146</v>
      </c>
    </row>
    <row r="459" spans="1:9" s="38" customFormat="1" ht="13.5" customHeight="1">
      <c r="A459" s="54"/>
      <c r="B459" s="96"/>
      <c r="C459" s="96"/>
      <c r="D459" s="55"/>
      <c r="E459" s="56"/>
      <c r="F459" s="57"/>
      <c r="G459" s="57"/>
      <c r="H459" s="384"/>
      <c r="I459" s="385"/>
    </row>
    <row r="460" spans="1:9" s="38" customFormat="1" ht="13.5" customHeight="1">
      <c r="A460" s="59" t="s">
        <v>29</v>
      </c>
      <c r="B460" s="100" t="s">
        <v>58</v>
      </c>
      <c r="C460" s="100" t="s">
        <v>59</v>
      </c>
      <c r="D460" s="60" t="s">
        <v>60</v>
      </c>
      <c r="E460" s="61" t="s">
        <v>32</v>
      </c>
      <c r="F460" s="61" t="s">
        <v>61</v>
      </c>
      <c r="G460" s="61" t="s">
        <v>62</v>
      </c>
      <c r="H460" s="386" t="s">
        <v>63</v>
      </c>
      <c r="I460" s="387"/>
    </row>
    <row r="461" spans="1:9" s="182" customFormat="1" ht="13.5" customHeight="1">
      <c r="A461" s="67"/>
      <c r="B461" s="143"/>
      <c r="C461" s="104"/>
      <c r="D461" s="68"/>
      <c r="E461" s="69"/>
      <c r="F461" s="115"/>
      <c r="G461" s="70"/>
      <c r="H461" s="181"/>
      <c r="I461" s="72"/>
    </row>
    <row r="462" spans="1:9" s="182" customFormat="1" ht="13.5" customHeight="1">
      <c r="A462" s="59" t="s">
        <v>1041</v>
      </c>
      <c r="B462" s="109" t="s">
        <v>1029</v>
      </c>
      <c r="C462" s="109"/>
      <c r="D462" s="76"/>
      <c r="E462" s="61"/>
      <c r="F462" s="110"/>
      <c r="G462" s="77"/>
      <c r="H462" s="176"/>
      <c r="I462" s="79"/>
    </row>
    <row r="463" spans="1:9" s="183" customFormat="1" ht="13.5" customHeight="1">
      <c r="A463" s="111"/>
      <c r="B463" s="112"/>
      <c r="C463" s="112"/>
      <c r="D463" s="113"/>
      <c r="E463" s="114"/>
      <c r="F463" s="115"/>
      <c r="G463" s="70"/>
      <c r="H463" s="175"/>
      <c r="I463" s="117"/>
    </row>
    <row r="464" spans="1:9" s="182" customFormat="1" ht="13.5" customHeight="1">
      <c r="A464" s="59"/>
      <c r="B464" s="109" t="s">
        <v>1046</v>
      </c>
      <c r="C464" s="109"/>
      <c r="D464" s="76"/>
      <c r="E464" s="61"/>
      <c r="F464" s="110"/>
      <c r="G464" s="77"/>
      <c r="H464" s="176"/>
      <c r="I464" s="79"/>
    </row>
    <row r="465" spans="1:9" s="183" customFormat="1" ht="13.5" customHeight="1">
      <c r="A465" s="111"/>
      <c r="B465" s="104"/>
      <c r="C465" s="112"/>
      <c r="D465" s="113"/>
      <c r="E465" s="114"/>
      <c r="F465" s="115"/>
      <c r="G465" s="70"/>
      <c r="H465" s="175"/>
      <c r="I465" s="117"/>
    </row>
    <row r="466" spans="1:9" s="182" customFormat="1" ht="13.5" customHeight="1">
      <c r="A466" s="59"/>
      <c r="B466" s="109" t="s">
        <v>1343</v>
      </c>
      <c r="C466" s="109" t="s">
        <v>1344</v>
      </c>
      <c r="D466" s="76">
        <v>32</v>
      </c>
      <c r="E466" s="61" t="s">
        <v>119</v>
      </c>
      <c r="F466" s="110"/>
      <c r="G466" s="77"/>
      <c r="H466" s="176"/>
      <c r="I466" s="124"/>
    </row>
    <row r="467" spans="1:9" s="118" customFormat="1" ht="13.5" customHeight="1">
      <c r="A467" s="111"/>
      <c r="B467" s="104"/>
      <c r="C467" s="112"/>
      <c r="D467" s="113"/>
      <c r="E467" s="114"/>
      <c r="F467" s="115"/>
      <c r="G467" s="70"/>
      <c r="H467" s="175"/>
      <c r="I467" s="117"/>
    </row>
    <row r="468" spans="1:9" s="38" customFormat="1" ht="13.5" customHeight="1">
      <c r="A468" s="59"/>
      <c r="B468" s="109" t="s">
        <v>1345</v>
      </c>
      <c r="C468" s="109" t="s">
        <v>1346</v>
      </c>
      <c r="D468" s="76">
        <v>123</v>
      </c>
      <c r="E468" s="61" t="s">
        <v>119</v>
      </c>
      <c r="F468" s="110"/>
      <c r="G468" s="77"/>
      <c r="H468" s="176"/>
      <c r="I468" s="124"/>
    </row>
    <row r="469" spans="1:9" s="118" customFormat="1" ht="13.5" customHeight="1">
      <c r="A469" s="111"/>
      <c r="B469" s="104"/>
      <c r="C469" s="112"/>
      <c r="D469" s="113"/>
      <c r="E469" s="114"/>
      <c r="F469" s="115"/>
      <c r="G469" s="70"/>
      <c r="H469" s="175"/>
      <c r="I469" s="117"/>
    </row>
    <row r="470" spans="1:9" s="38" customFormat="1" ht="13.5" customHeight="1">
      <c r="A470" s="59"/>
      <c r="B470" s="109" t="s">
        <v>1204</v>
      </c>
      <c r="C470" s="109" t="s">
        <v>1347</v>
      </c>
      <c r="D470" s="76">
        <v>123</v>
      </c>
      <c r="E470" s="61" t="s">
        <v>119</v>
      </c>
      <c r="F470" s="110"/>
      <c r="G470" s="77"/>
      <c r="H470" s="176"/>
      <c r="I470" s="124"/>
    </row>
    <row r="471" spans="1:9" s="118" customFormat="1" ht="13.5" customHeight="1">
      <c r="A471" s="111"/>
      <c r="B471" s="104"/>
      <c r="C471" s="112"/>
      <c r="D471" s="113"/>
      <c r="E471" s="114"/>
      <c r="F471" s="115"/>
      <c r="G471" s="70"/>
      <c r="H471" s="175"/>
      <c r="I471" s="117"/>
    </row>
    <row r="472" spans="1:9" s="38" customFormat="1" ht="13.5" customHeight="1">
      <c r="A472" s="59"/>
      <c r="B472" s="109" t="s">
        <v>1204</v>
      </c>
      <c r="C472" s="109" t="s">
        <v>1205</v>
      </c>
      <c r="D472" s="76">
        <v>159</v>
      </c>
      <c r="E472" s="61" t="s">
        <v>119</v>
      </c>
      <c r="F472" s="110"/>
      <c r="G472" s="77"/>
      <c r="H472" s="176"/>
      <c r="I472" s="124"/>
    </row>
    <row r="473" spans="1:9" s="118" customFormat="1" ht="13.5" customHeight="1">
      <c r="A473" s="111"/>
      <c r="B473" s="112"/>
      <c r="C473" s="112"/>
      <c r="D473" s="113"/>
      <c r="E473" s="114"/>
      <c r="F473" s="115"/>
      <c r="G473" s="70"/>
      <c r="H473" s="175"/>
      <c r="I473" s="117"/>
    </row>
    <row r="474" spans="1:9" s="38" customFormat="1" ht="13.5" customHeight="1">
      <c r="A474" s="59"/>
      <c r="B474" s="109" t="s">
        <v>1204</v>
      </c>
      <c r="C474" s="109" t="s">
        <v>1206</v>
      </c>
      <c r="D474" s="76">
        <v>59</v>
      </c>
      <c r="E474" s="61" t="s">
        <v>119</v>
      </c>
      <c r="F474" s="110"/>
      <c r="G474" s="77"/>
      <c r="H474" s="176"/>
      <c r="I474" s="124"/>
    </row>
    <row r="475" spans="1:9" s="118" customFormat="1" ht="13.5" customHeight="1">
      <c r="A475" s="111"/>
      <c r="B475" s="177"/>
      <c r="C475" s="112"/>
      <c r="D475" s="113"/>
      <c r="E475" s="114"/>
      <c r="F475" s="115"/>
      <c r="G475" s="70"/>
      <c r="H475" s="175"/>
      <c r="I475" s="117"/>
    </row>
    <row r="476" spans="1:9" s="38" customFormat="1" ht="13.5" customHeight="1">
      <c r="A476" s="59"/>
      <c r="B476" s="141" t="s">
        <v>1348</v>
      </c>
      <c r="C476" s="109" t="s">
        <v>1349</v>
      </c>
      <c r="D476" s="76">
        <v>75</v>
      </c>
      <c r="E476" s="61" t="s">
        <v>119</v>
      </c>
      <c r="F476" s="110"/>
      <c r="G476" s="77"/>
      <c r="H476" s="176"/>
      <c r="I476" s="124"/>
    </row>
    <row r="477" spans="1:9" s="118" customFormat="1" ht="13.5" customHeight="1">
      <c r="A477" s="111"/>
      <c r="B477" s="112"/>
      <c r="C477" s="112"/>
      <c r="D477" s="113"/>
      <c r="E477" s="114"/>
      <c r="F477" s="115"/>
      <c r="G477" s="70"/>
      <c r="H477" s="175"/>
      <c r="I477" s="117"/>
    </row>
    <row r="478" spans="1:9" s="38" customFormat="1" ht="13.5" customHeight="1">
      <c r="A478" s="59"/>
      <c r="B478" s="109" t="s">
        <v>1139</v>
      </c>
      <c r="C478" s="109" t="s">
        <v>1350</v>
      </c>
      <c r="D478" s="76">
        <v>20</v>
      </c>
      <c r="E478" s="61" t="s">
        <v>119</v>
      </c>
      <c r="F478" s="110"/>
      <c r="G478" s="77"/>
      <c r="H478" s="176"/>
      <c r="I478" s="124"/>
    </row>
    <row r="479" spans="1:9" s="118" customFormat="1" ht="13.5" customHeight="1">
      <c r="A479" s="111"/>
      <c r="B479" s="112"/>
      <c r="C479" s="112"/>
      <c r="D479" s="113"/>
      <c r="E479" s="114"/>
      <c r="F479" s="115"/>
      <c r="G479" s="70"/>
      <c r="H479" s="175"/>
      <c r="I479" s="117"/>
    </row>
    <row r="480" spans="1:9" s="38" customFormat="1" ht="13.5" customHeight="1">
      <c r="A480" s="59"/>
      <c r="B480" s="109" t="s">
        <v>1139</v>
      </c>
      <c r="C480" s="109" t="s">
        <v>1351</v>
      </c>
      <c r="D480" s="76">
        <v>61</v>
      </c>
      <c r="E480" s="61" t="s">
        <v>119</v>
      </c>
      <c r="F480" s="110"/>
      <c r="G480" s="77"/>
      <c r="H480" s="176"/>
      <c r="I480" s="124"/>
    </row>
    <row r="481" spans="1:9" s="118" customFormat="1" ht="13.5" customHeight="1">
      <c r="A481" s="111"/>
      <c r="B481" s="112"/>
      <c r="C481" s="112"/>
      <c r="D481" s="113"/>
      <c r="E481" s="114"/>
      <c r="F481" s="115"/>
      <c r="G481" s="70"/>
      <c r="H481" s="175"/>
      <c r="I481" s="117"/>
    </row>
    <row r="482" spans="1:9" s="38" customFormat="1" ht="13.5" customHeight="1">
      <c r="A482" s="59"/>
      <c r="B482" s="109" t="s">
        <v>1139</v>
      </c>
      <c r="C482" s="109" t="s">
        <v>1352</v>
      </c>
      <c r="D482" s="76">
        <v>224</v>
      </c>
      <c r="E482" s="61" t="s">
        <v>119</v>
      </c>
      <c r="F482" s="110"/>
      <c r="G482" s="77"/>
      <c r="H482" s="176"/>
      <c r="I482" s="124"/>
    </row>
    <row r="483" spans="1:9" s="118" customFormat="1" ht="13.5" customHeight="1">
      <c r="A483" s="111"/>
      <c r="B483" s="112"/>
      <c r="C483" s="112"/>
      <c r="D483" s="113"/>
      <c r="E483" s="69"/>
      <c r="F483" s="115"/>
      <c r="G483" s="70"/>
      <c r="H483" s="175"/>
      <c r="I483" s="117"/>
    </row>
    <row r="484" spans="1:9" s="38" customFormat="1" ht="13.5" customHeight="1">
      <c r="A484" s="59"/>
      <c r="B484" s="109" t="s">
        <v>1150</v>
      </c>
      <c r="C484" s="109" t="s">
        <v>1151</v>
      </c>
      <c r="D484" s="76">
        <v>1</v>
      </c>
      <c r="E484" s="61" t="s">
        <v>1097</v>
      </c>
      <c r="F484" s="110"/>
      <c r="G484" s="77"/>
      <c r="H484" s="176"/>
      <c r="I484" s="124"/>
    </row>
    <row r="485" spans="1:9" s="183" customFormat="1" ht="13.5" customHeight="1">
      <c r="A485" s="111"/>
      <c r="B485" s="112"/>
      <c r="C485" s="112"/>
      <c r="D485" s="113"/>
      <c r="E485" s="114"/>
      <c r="F485" s="115"/>
      <c r="G485" s="70"/>
      <c r="H485" s="175"/>
      <c r="I485" s="117"/>
    </row>
    <row r="486" spans="1:9" s="182" customFormat="1" ht="13.5" customHeight="1">
      <c r="A486" s="59"/>
      <c r="B486" s="109" t="s">
        <v>1150</v>
      </c>
      <c r="C486" s="109" t="s">
        <v>1281</v>
      </c>
      <c r="D486" s="76">
        <v>1</v>
      </c>
      <c r="E486" s="61" t="s">
        <v>1097</v>
      </c>
      <c r="F486" s="110"/>
      <c r="G486" s="77"/>
      <c r="H486" s="176"/>
      <c r="I486" s="124"/>
    </row>
    <row r="487" spans="1:9" s="118" customFormat="1" ht="13.5" customHeight="1">
      <c r="A487" s="111"/>
      <c r="B487" s="112"/>
      <c r="C487" s="112"/>
      <c r="D487" s="113"/>
      <c r="E487" s="114"/>
      <c r="F487" s="115"/>
      <c r="G487" s="70"/>
      <c r="H487" s="175"/>
      <c r="I487" s="117"/>
    </row>
    <row r="488" spans="1:9" s="38" customFormat="1" ht="13.5" customHeight="1">
      <c r="A488" s="59"/>
      <c r="B488" s="109" t="s">
        <v>1109</v>
      </c>
      <c r="C488" s="109" t="s">
        <v>1353</v>
      </c>
      <c r="D488" s="76">
        <v>1</v>
      </c>
      <c r="E488" s="61" t="s">
        <v>1097</v>
      </c>
      <c r="F488" s="110"/>
      <c r="G488" s="77"/>
      <c r="H488" s="176"/>
      <c r="I488" s="124"/>
    </row>
    <row r="489" spans="1:9" s="118" customFormat="1" ht="13.5" customHeight="1">
      <c r="A489" s="111"/>
      <c r="B489" s="112"/>
      <c r="C489" s="112"/>
      <c r="D489" s="113"/>
      <c r="E489" s="114"/>
      <c r="F489" s="115"/>
      <c r="G489" s="70"/>
      <c r="H489" s="175"/>
      <c r="I489" s="117"/>
    </row>
    <row r="490" spans="1:9" s="38" customFormat="1" ht="13.5" customHeight="1">
      <c r="A490" s="59"/>
      <c r="B490" s="109" t="s">
        <v>1109</v>
      </c>
      <c r="C490" s="109" t="s">
        <v>1354</v>
      </c>
      <c r="D490" s="76">
        <v>3</v>
      </c>
      <c r="E490" s="61" t="s">
        <v>1097</v>
      </c>
      <c r="F490" s="110"/>
      <c r="G490" s="77"/>
      <c r="H490" s="176"/>
      <c r="I490" s="124"/>
    </row>
    <row r="491" spans="1:9" s="118" customFormat="1" ht="13.5" customHeight="1">
      <c r="A491" s="111"/>
      <c r="B491" s="177"/>
      <c r="C491" s="112"/>
      <c r="D491" s="113"/>
      <c r="E491" s="114"/>
      <c r="F491" s="115"/>
      <c r="G491" s="115"/>
      <c r="H491" s="175"/>
      <c r="I491" s="117"/>
    </row>
    <row r="492" spans="1:9" s="38" customFormat="1" ht="13.5" customHeight="1">
      <c r="A492" s="87"/>
      <c r="B492" s="179"/>
      <c r="C492" s="126"/>
      <c r="D492" s="88"/>
      <c r="E492" s="89"/>
      <c r="F492" s="127"/>
      <c r="G492" s="127"/>
      <c r="H492" s="180"/>
      <c r="I492" s="145"/>
    </row>
    <row r="493" spans="1:9" s="118" customFormat="1" ht="13.5" customHeight="1">
      <c r="A493" s="130"/>
      <c r="B493" s="131"/>
      <c r="C493" s="131"/>
      <c r="E493" s="132"/>
      <c r="F493" s="133"/>
      <c r="G493" s="134"/>
    </row>
    <row r="494" spans="1:9" s="38" customFormat="1" ht="13.5" customHeight="1">
      <c r="A494" s="50"/>
      <c r="B494" s="136"/>
      <c r="C494" s="136"/>
      <c r="E494" s="95"/>
      <c r="F494" s="137"/>
      <c r="G494" s="138"/>
    </row>
    <row r="495" spans="1:9" s="38" customFormat="1" ht="13.5" customHeight="1">
      <c r="A495" s="376"/>
      <c r="B495" s="394"/>
      <c r="C495" s="394"/>
      <c r="D495" s="379"/>
      <c r="E495" s="381"/>
      <c r="F495" s="382"/>
      <c r="G495" s="48"/>
      <c r="H495" s="3"/>
    </row>
    <row r="496" spans="1:9" s="38" customFormat="1" ht="13.5" customHeight="1">
      <c r="A496" s="395"/>
      <c r="B496" s="395"/>
      <c r="C496" s="395"/>
      <c r="D496" s="380"/>
      <c r="E496" s="383"/>
      <c r="F496" s="383"/>
      <c r="G496" s="51"/>
      <c r="H496" s="52" t="s">
        <v>57</v>
      </c>
      <c r="I496" s="53">
        <f>I458+1</f>
        <v>147</v>
      </c>
    </row>
    <row r="497" spans="1:9" s="38" customFormat="1" ht="13.5" customHeight="1">
      <c r="A497" s="54"/>
      <c r="B497" s="96"/>
      <c r="C497" s="96"/>
      <c r="D497" s="55"/>
      <c r="E497" s="56"/>
      <c r="F497" s="57"/>
      <c r="G497" s="57"/>
      <c r="H497" s="384"/>
      <c r="I497" s="385"/>
    </row>
    <row r="498" spans="1:9" s="38" customFormat="1" ht="13.5" customHeight="1">
      <c r="A498" s="59" t="s">
        <v>29</v>
      </c>
      <c r="B498" s="100" t="s">
        <v>58</v>
      </c>
      <c r="C498" s="100" t="s">
        <v>59</v>
      </c>
      <c r="D498" s="60" t="s">
        <v>60</v>
      </c>
      <c r="E498" s="61" t="s">
        <v>32</v>
      </c>
      <c r="F498" s="61" t="s">
        <v>61</v>
      </c>
      <c r="G498" s="61" t="s">
        <v>62</v>
      </c>
      <c r="H498" s="386" t="s">
        <v>63</v>
      </c>
      <c r="I498" s="387"/>
    </row>
    <row r="499" spans="1:9" s="182" customFormat="1" ht="13.5" customHeight="1">
      <c r="A499" s="83"/>
      <c r="B499" s="143"/>
      <c r="C499" s="104"/>
      <c r="D499" s="68"/>
      <c r="E499" s="69"/>
      <c r="F499" s="115"/>
      <c r="G499" s="70"/>
      <c r="H499" s="181"/>
      <c r="I499" s="72"/>
    </row>
    <row r="500" spans="1:9" s="182" customFormat="1" ht="13.5" customHeight="1">
      <c r="A500" s="59"/>
      <c r="B500" s="109" t="s">
        <v>1211</v>
      </c>
      <c r="C500" s="109" t="s">
        <v>1214</v>
      </c>
      <c r="D500" s="76">
        <v>3</v>
      </c>
      <c r="E500" s="61" t="s">
        <v>1097</v>
      </c>
      <c r="F500" s="110"/>
      <c r="G500" s="77"/>
      <c r="H500" s="176"/>
      <c r="I500" s="79"/>
    </row>
    <row r="501" spans="1:9" s="183" customFormat="1" ht="13.5" customHeight="1">
      <c r="A501" s="111"/>
      <c r="B501" s="112"/>
      <c r="C501" s="112"/>
      <c r="D501" s="113"/>
      <c r="E501" s="114"/>
      <c r="F501" s="115"/>
      <c r="G501" s="70"/>
      <c r="H501" s="175"/>
      <c r="I501" s="117"/>
    </row>
    <row r="502" spans="1:9" s="182" customFormat="1" ht="13.5" customHeight="1">
      <c r="A502" s="59"/>
      <c r="B502" s="109" t="s">
        <v>1211</v>
      </c>
      <c r="C502" s="109" t="s">
        <v>1355</v>
      </c>
      <c r="D502" s="76">
        <v>4</v>
      </c>
      <c r="E502" s="61" t="s">
        <v>1097</v>
      </c>
      <c r="F502" s="110"/>
      <c r="G502" s="77"/>
      <c r="H502" s="176"/>
      <c r="I502" s="79"/>
    </row>
    <row r="503" spans="1:9" s="183" customFormat="1" ht="13.5" customHeight="1">
      <c r="A503" s="111"/>
      <c r="B503" s="104"/>
      <c r="C503" s="112"/>
      <c r="D503" s="113"/>
      <c r="E503" s="114"/>
      <c r="F503" s="115"/>
      <c r="G503" s="70"/>
      <c r="H503" s="175"/>
      <c r="I503" s="117"/>
    </row>
    <row r="504" spans="1:9" s="182" customFormat="1" ht="13.5" customHeight="1">
      <c r="A504" s="59"/>
      <c r="B504" s="109" t="s">
        <v>1356</v>
      </c>
      <c r="C504" s="109" t="s">
        <v>1357</v>
      </c>
      <c r="D504" s="76">
        <v>5</v>
      </c>
      <c r="E504" s="61" t="s">
        <v>1097</v>
      </c>
      <c r="F504" s="110"/>
      <c r="G504" s="77"/>
      <c r="H504" s="176"/>
      <c r="I504" s="124"/>
    </row>
    <row r="505" spans="1:9" s="118" customFormat="1" ht="13.5" customHeight="1">
      <c r="A505" s="111"/>
      <c r="B505" s="104"/>
      <c r="C505" s="112"/>
      <c r="D505" s="113"/>
      <c r="E505" s="114"/>
      <c r="F505" s="115"/>
      <c r="G505" s="70"/>
      <c r="H505" s="175"/>
      <c r="I505" s="117"/>
    </row>
    <row r="506" spans="1:9" s="38" customFormat="1" ht="13.5" customHeight="1">
      <c r="A506" s="59"/>
      <c r="B506" s="109" t="s">
        <v>1356</v>
      </c>
      <c r="C506" s="109" t="s">
        <v>1358</v>
      </c>
      <c r="D506" s="76">
        <v>4</v>
      </c>
      <c r="E506" s="61" t="s">
        <v>1097</v>
      </c>
      <c r="F506" s="110"/>
      <c r="G506" s="77"/>
      <c r="H506" s="176"/>
      <c r="I506" s="124"/>
    </row>
    <row r="507" spans="1:9" s="118" customFormat="1" ht="13.5" customHeight="1">
      <c r="A507" s="111"/>
      <c r="B507" s="104"/>
      <c r="C507" s="112"/>
      <c r="D507" s="113"/>
      <c r="E507" s="114"/>
      <c r="F507" s="115"/>
      <c r="G507" s="70"/>
      <c r="H507" s="175"/>
      <c r="I507" s="117"/>
    </row>
    <row r="508" spans="1:9" s="38" customFormat="1" ht="13.5" customHeight="1">
      <c r="A508" s="59"/>
      <c r="B508" s="109" t="s">
        <v>1359</v>
      </c>
      <c r="C508" s="109"/>
      <c r="D508" s="76">
        <v>1</v>
      </c>
      <c r="E508" s="61" t="s">
        <v>1097</v>
      </c>
      <c r="F508" s="110"/>
      <c r="G508" s="77"/>
      <c r="H508" s="176"/>
      <c r="I508" s="124"/>
    </row>
    <row r="509" spans="1:9" s="118" customFormat="1" ht="13.5" customHeight="1">
      <c r="A509" s="111"/>
      <c r="B509" s="104"/>
      <c r="C509" s="112"/>
      <c r="D509" s="113"/>
      <c r="E509" s="114"/>
      <c r="F509" s="115"/>
      <c r="G509" s="70"/>
      <c r="H509" s="175"/>
      <c r="I509" s="117"/>
    </row>
    <row r="510" spans="1:9" s="38" customFormat="1" ht="13.5" customHeight="1">
      <c r="A510" s="59"/>
      <c r="B510" s="109" t="s">
        <v>1360</v>
      </c>
      <c r="C510" s="109"/>
      <c r="D510" s="76">
        <v>1</v>
      </c>
      <c r="E510" s="61" t="s">
        <v>1132</v>
      </c>
      <c r="F510" s="110"/>
      <c r="G510" s="77"/>
      <c r="H510" s="176"/>
      <c r="I510" s="124"/>
    </row>
    <row r="511" spans="1:9" s="118" customFormat="1" ht="13.5" customHeight="1">
      <c r="A511" s="111"/>
      <c r="B511" s="112"/>
      <c r="C511" s="112"/>
      <c r="D511" s="113"/>
      <c r="E511" s="114"/>
      <c r="F511" s="115"/>
      <c r="G511" s="70"/>
      <c r="H511" s="175"/>
      <c r="I511" s="117"/>
    </row>
    <row r="512" spans="1:9" s="38" customFormat="1" ht="13.5" customHeight="1">
      <c r="A512" s="59"/>
      <c r="B512" s="109" t="s">
        <v>1361</v>
      </c>
      <c r="C512" s="109"/>
      <c r="D512" s="76">
        <v>2</v>
      </c>
      <c r="E512" s="61" t="s">
        <v>1132</v>
      </c>
      <c r="F512" s="110"/>
      <c r="G512" s="77"/>
      <c r="H512" s="176"/>
      <c r="I512" s="124"/>
    </row>
    <row r="513" spans="1:9" s="118" customFormat="1" ht="13.5" customHeight="1">
      <c r="A513" s="111"/>
      <c r="B513" s="177"/>
      <c r="C513" s="112"/>
      <c r="D513" s="113"/>
      <c r="E513" s="114"/>
      <c r="F513" s="115"/>
      <c r="G513" s="70"/>
      <c r="H513" s="175"/>
      <c r="I513" s="117"/>
    </row>
    <row r="514" spans="1:9" s="38" customFormat="1" ht="13.5" customHeight="1">
      <c r="A514" s="59"/>
      <c r="B514" s="141" t="s">
        <v>1362</v>
      </c>
      <c r="C514" s="109"/>
      <c r="D514" s="76">
        <v>2</v>
      </c>
      <c r="E514" s="61" t="s">
        <v>1132</v>
      </c>
      <c r="F514" s="110"/>
      <c r="G514" s="77"/>
      <c r="H514" s="176"/>
      <c r="I514" s="124"/>
    </row>
    <row r="515" spans="1:9" s="118" customFormat="1" ht="13.5" customHeight="1">
      <c r="A515" s="111"/>
      <c r="B515" s="112"/>
      <c r="C515" s="112"/>
      <c r="D515" s="113"/>
      <c r="E515" s="114"/>
      <c r="F515" s="115"/>
      <c r="G515" s="70"/>
      <c r="H515" s="175"/>
      <c r="I515" s="117"/>
    </row>
    <row r="516" spans="1:9" s="38" customFormat="1" ht="13.5" customHeight="1">
      <c r="A516" s="59"/>
      <c r="B516" s="109" t="s">
        <v>1363</v>
      </c>
      <c r="C516" s="109"/>
      <c r="D516" s="76">
        <v>2</v>
      </c>
      <c r="E516" s="61" t="s">
        <v>1132</v>
      </c>
      <c r="F516" s="110"/>
      <c r="G516" s="77"/>
      <c r="H516" s="176"/>
      <c r="I516" s="124"/>
    </row>
    <row r="517" spans="1:9" s="118" customFormat="1" ht="13.5" customHeight="1">
      <c r="A517" s="111"/>
      <c r="B517" s="112"/>
      <c r="C517" s="112"/>
      <c r="D517" s="113"/>
      <c r="E517" s="114"/>
      <c r="F517" s="115"/>
      <c r="G517" s="70"/>
      <c r="H517" s="175"/>
      <c r="I517" s="117"/>
    </row>
    <row r="518" spans="1:9" s="38" customFormat="1" ht="13.5" customHeight="1">
      <c r="A518" s="59"/>
      <c r="B518" s="109" t="s">
        <v>1364</v>
      </c>
      <c r="C518" s="109"/>
      <c r="D518" s="76">
        <v>2</v>
      </c>
      <c r="E518" s="61" t="s">
        <v>1097</v>
      </c>
      <c r="F518" s="110"/>
      <c r="G518" s="77"/>
      <c r="H518" s="176"/>
      <c r="I518" s="124"/>
    </row>
    <row r="519" spans="1:9" s="118" customFormat="1" ht="13.5" customHeight="1">
      <c r="A519" s="111"/>
      <c r="B519" s="112"/>
      <c r="C519" s="112"/>
      <c r="D519" s="113"/>
      <c r="E519" s="114"/>
      <c r="F519" s="115"/>
      <c r="G519" s="70"/>
      <c r="H519" s="175"/>
      <c r="I519" s="117"/>
    </row>
    <row r="520" spans="1:9" s="38" customFormat="1" ht="13.5" customHeight="1">
      <c r="A520" s="59"/>
      <c r="B520" s="109" t="s">
        <v>1365</v>
      </c>
      <c r="C520" s="109" t="s">
        <v>1366</v>
      </c>
      <c r="D520" s="76">
        <v>2</v>
      </c>
      <c r="E520" s="61" t="s">
        <v>1367</v>
      </c>
      <c r="F520" s="110"/>
      <c r="G520" s="77"/>
      <c r="H520" s="176"/>
      <c r="I520" s="124"/>
    </row>
    <row r="521" spans="1:9" s="118" customFormat="1" ht="13.5" customHeight="1">
      <c r="A521" s="111"/>
      <c r="B521" s="112"/>
      <c r="C521" s="112"/>
      <c r="D521" s="113"/>
      <c r="E521" s="69"/>
      <c r="F521" s="115"/>
      <c r="G521" s="70"/>
      <c r="H521" s="175"/>
      <c r="I521" s="117"/>
    </row>
    <row r="522" spans="1:9" s="38" customFormat="1" ht="13.5" customHeight="1">
      <c r="A522" s="59"/>
      <c r="B522" s="109" t="s">
        <v>1365</v>
      </c>
      <c r="C522" s="109" t="s">
        <v>1368</v>
      </c>
      <c r="D522" s="76">
        <v>1</v>
      </c>
      <c r="E522" s="61" t="s">
        <v>1097</v>
      </c>
      <c r="F522" s="110"/>
      <c r="G522" s="77"/>
      <c r="H522" s="176"/>
      <c r="I522" s="124"/>
    </row>
    <row r="523" spans="1:9" s="183" customFormat="1" ht="13.5" customHeight="1">
      <c r="A523" s="111"/>
      <c r="B523" s="112"/>
      <c r="C523" s="112"/>
      <c r="D523" s="113"/>
      <c r="E523" s="114"/>
      <c r="F523" s="115"/>
      <c r="G523" s="70"/>
      <c r="H523" s="175"/>
      <c r="I523" s="117"/>
    </row>
    <row r="524" spans="1:9" s="182" customFormat="1" ht="13.5" customHeight="1">
      <c r="A524" s="59"/>
      <c r="B524" s="109" t="s">
        <v>1186</v>
      </c>
      <c r="C524" s="109"/>
      <c r="D524" s="76"/>
      <c r="E524" s="61"/>
      <c r="F524" s="110"/>
      <c r="G524" s="77"/>
      <c r="H524" s="176"/>
      <c r="I524" s="124"/>
    </row>
    <row r="525" spans="1:9" s="118" customFormat="1" ht="13.5" customHeight="1">
      <c r="A525" s="111"/>
      <c r="B525" s="112"/>
      <c r="C525" s="112"/>
      <c r="D525" s="113"/>
      <c r="E525" s="114"/>
      <c r="F525" s="115"/>
      <c r="G525" s="70"/>
      <c r="H525" s="175"/>
      <c r="I525" s="117"/>
    </row>
    <row r="526" spans="1:9" s="38" customFormat="1" ht="13.5" customHeight="1">
      <c r="A526" s="59"/>
      <c r="B526" s="109" t="s">
        <v>1369</v>
      </c>
      <c r="C526" s="109" t="s">
        <v>1370</v>
      </c>
      <c r="D526" s="76">
        <v>128</v>
      </c>
      <c r="E526" s="61" t="s">
        <v>119</v>
      </c>
      <c r="F526" s="110"/>
      <c r="G526" s="77"/>
      <c r="H526" s="176"/>
      <c r="I526" s="124"/>
    </row>
    <row r="527" spans="1:9" s="118" customFormat="1" ht="13.5" customHeight="1">
      <c r="A527" s="111"/>
      <c r="B527" s="112"/>
      <c r="C527" s="112"/>
      <c r="D527" s="113"/>
      <c r="E527" s="114"/>
      <c r="F527" s="115"/>
      <c r="G527" s="70"/>
      <c r="H527" s="175"/>
      <c r="I527" s="117"/>
    </row>
    <row r="528" spans="1:9" s="38" customFormat="1" ht="13.5" customHeight="1">
      <c r="A528" s="59"/>
      <c r="B528" s="109" t="s">
        <v>1345</v>
      </c>
      <c r="C528" s="109" t="s">
        <v>1346</v>
      </c>
      <c r="D528" s="76">
        <v>123</v>
      </c>
      <c r="E528" s="61" t="s">
        <v>119</v>
      </c>
      <c r="F528" s="110"/>
      <c r="G528" s="77"/>
      <c r="H528" s="176"/>
      <c r="I528" s="124"/>
    </row>
    <row r="529" spans="1:9" s="118" customFormat="1" ht="13.5" customHeight="1">
      <c r="A529" s="111"/>
      <c r="B529" s="112"/>
      <c r="C529" s="112"/>
      <c r="D529" s="113"/>
      <c r="E529" s="114"/>
      <c r="F529" s="115"/>
      <c r="G529" s="115"/>
      <c r="H529" s="175"/>
      <c r="I529" s="117"/>
    </row>
    <row r="530" spans="1:9" s="38" customFormat="1" ht="13.5" customHeight="1">
      <c r="A530" s="87"/>
      <c r="B530" s="179"/>
      <c r="C530" s="126"/>
      <c r="D530" s="88"/>
      <c r="E530" s="89"/>
      <c r="F530" s="127"/>
      <c r="G530" s="127"/>
      <c r="H530" s="180"/>
      <c r="I530" s="145"/>
    </row>
    <row r="531" spans="1:9" s="118" customFormat="1" ht="13.5" customHeight="1">
      <c r="A531" s="130"/>
      <c r="B531" s="131"/>
      <c r="C531" s="131"/>
      <c r="E531" s="132"/>
      <c r="F531" s="133"/>
      <c r="G531" s="134"/>
    </row>
    <row r="532" spans="1:9" s="38" customFormat="1" ht="13.5" customHeight="1">
      <c r="A532" s="50"/>
      <c r="B532" s="136"/>
      <c r="C532" s="136"/>
      <c r="E532" s="95"/>
      <c r="F532" s="137"/>
      <c r="G532" s="138"/>
    </row>
    <row r="533" spans="1:9" s="38" customFormat="1" ht="13.5" customHeight="1">
      <c r="A533" s="376"/>
      <c r="B533" s="394"/>
      <c r="C533" s="394"/>
      <c r="D533" s="379"/>
      <c r="E533" s="381"/>
      <c r="F533" s="382"/>
      <c r="G533" s="48"/>
      <c r="H533" s="3"/>
    </row>
    <row r="534" spans="1:9" s="38" customFormat="1" ht="13.5" customHeight="1">
      <c r="A534" s="395"/>
      <c r="B534" s="395"/>
      <c r="C534" s="395"/>
      <c r="D534" s="380"/>
      <c r="E534" s="383"/>
      <c r="F534" s="383"/>
      <c r="G534" s="51"/>
      <c r="H534" s="52" t="s">
        <v>57</v>
      </c>
      <c r="I534" s="53">
        <f>I496+1</f>
        <v>148</v>
      </c>
    </row>
    <row r="535" spans="1:9" s="38" customFormat="1" ht="13.5" customHeight="1">
      <c r="A535" s="54"/>
      <c r="B535" s="96"/>
      <c r="C535" s="96"/>
      <c r="D535" s="55"/>
      <c r="E535" s="56"/>
      <c r="F535" s="57"/>
      <c r="G535" s="57"/>
      <c r="H535" s="384"/>
      <c r="I535" s="385"/>
    </row>
    <row r="536" spans="1:9" s="38" customFormat="1" ht="13.5" customHeight="1">
      <c r="A536" s="59" t="s">
        <v>29</v>
      </c>
      <c r="B536" s="100" t="s">
        <v>58</v>
      </c>
      <c r="C536" s="100" t="s">
        <v>59</v>
      </c>
      <c r="D536" s="60" t="s">
        <v>60</v>
      </c>
      <c r="E536" s="61" t="s">
        <v>32</v>
      </c>
      <c r="F536" s="61" t="s">
        <v>61</v>
      </c>
      <c r="G536" s="61" t="s">
        <v>62</v>
      </c>
      <c r="H536" s="386" t="s">
        <v>63</v>
      </c>
      <c r="I536" s="387"/>
    </row>
    <row r="537" spans="1:9" s="182" customFormat="1" ht="13.5" customHeight="1">
      <c r="A537" s="83"/>
      <c r="B537" s="143"/>
      <c r="C537" s="104"/>
      <c r="D537" s="68"/>
      <c r="E537" s="69"/>
      <c r="F537" s="115"/>
      <c r="G537" s="70"/>
      <c r="H537" s="181"/>
      <c r="I537" s="72"/>
    </row>
    <row r="538" spans="1:9" s="182" customFormat="1" ht="13.5" customHeight="1">
      <c r="A538" s="59"/>
      <c r="B538" s="109" t="s">
        <v>1371</v>
      </c>
      <c r="C538" s="109" t="s">
        <v>1372</v>
      </c>
      <c r="D538" s="76">
        <v>156</v>
      </c>
      <c r="E538" s="61" t="s">
        <v>119</v>
      </c>
      <c r="F538" s="110"/>
      <c r="G538" s="77"/>
      <c r="H538" s="176"/>
      <c r="I538" s="79"/>
    </row>
    <row r="539" spans="1:9" s="183" customFormat="1" ht="13.5" customHeight="1">
      <c r="A539" s="111"/>
      <c r="B539" s="112"/>
      <c r="C539" s="112"/>
      <c r="D539" s="113"/>
      <c r="E539" s="114"/>
      <c r="F539" s="115"/>
      <c r="G539" s="70"/>
      <c r="H539" s="175"/>
      <c r="I539" s="117"/>
    </row>
    <row r="540" spans="1:9" s="182" customFormat="1" ht="13.5" customHeight="1">
      <c r="A540" s="59"/>
      <c r="B540" s="109" t="s">
        <v>1371</v>
      </c>
      <c r="C540" s="109" t="s">
        <v>1373</v>
      </c>
      <c r="D540" s="76">
        <v>123</v>
      </c>
      <c r="E540" s="61" t="s">
        <v>119</v>
      </c>
      <c r="F540" s="110"/>
      <c r="G540" s="77"/>
      <c r="H540" s="176"/>
      <c r="I540" s="79"/>
    </row>
    <row r="541" spans="1:9" s="183" customFormat="1" ht="13.5" customHeight="1">
      <c r="A541" s="111"/>
      <c r="B541" s="104"/>
      <c r="C541" s="112"/>
      <c r="D541" s="113"/>
      <c r="E541" s="114"/>
      <c r="F541" s="115"/>
      <c r="G541" s="70"/>
      <c r="H541" s="175"/>
      <c r="I541" s="117"/>
    </row>
    <row r="542" spans="1:9" s="182" customFormat="1" ht="13.5" customHeight="1">
      <c r="A542" s="59"/>
      <c r="B542" s="109" t="s">
        <v>1371</v>
      </c>
      <c r="C542" s="109" t="s">
        <v>1374</v>
      </c>
      <c r="D542" s="76">
        <v>62</v>
      </c>
      <c r="E542" s="61" t="s">
        <v>119</v>
      </c>
      <c r="F542" s="110"/>
      <c r="G542" s="77"/>
      <c r="H542" s="176"/>
      <c r="I542" s="124"/>
    </row>
    <row r="543" spans="1:9" s="118" customFormat="1" ht="13.5" customHeight="1">
      <c r="A543" s="111"/>
      <c r="B543" s="104"/>
      <c r="C543" s="112"/>
      <c r="D543" s="113"/>
      <c r="E543" s="114"/>
      <c r="F543" s="115"/>
      <c r="G543" s="70"/>
      <c r="H543" s="175"/>
      <c r="I543" s="117"/>
    </row>
    <row r="544" spans="1:9" s="38" customFormat="1" ht="13.5" customHeight="1">
      <c r="A544" s="59"/>
      <c r="B544" s="109" t="s">
        <v>1375</v>
      </c>
      <c r="C544" s="109" t="s">
        <v>1376</v>
      </c>
      <c r="D544" s="76">
        <v>75</v>
      </c>
      <c r="E544" s="61" t="s">
        <v>119</v>
      </c>
      <c r="F544" s="110"/>
      <c r="G544" s="77"/>
      <c r="H544" s="176"/>
      <c r="I544" s="124"/>
    </row>
    <row r="545" spans="1:9" s="118" customFormat="1" ht="13.5" customHeight="1">
      <c r="A545" s="111"/>
      <c r="B545" s="104"/>
      <c r="C545" s="112"/>
      <c r="D545" s="113"/>
      <c r="E545" s="114"/>
      <c r="F545" s="115"/>
      <c r="G545" s="70"/>
      <c r="H545" s="175"/>
      <c r="I545" s="117"/>
    </row>
    <row r="546" spans="1:9" s="38" customFormat="1" ht="13.5" customHeight="1">
      <c r="A546" s="59"/>
      <c r="B546" s="109" t="s">
        <v>1139</v>
      </c>
      <c r="C546" s="109" t="s">
        <v>1286</v>
      </c>
      <c r="D546" s="76">
        <v>20</v>
      </c>
      <c r="E546" s="61" t="s">
        <v>119</v>
      </c>
      <c r="F546" s="110"/>
      <c r="G546" s="77"/>
      <c r="H546" s="176"/>
      <c r="I546" s="124"/>
    </row>
    <row r="547" spans="1:9" s="118" customFormat="1" ht="13.5" customHeight="1">
      <c r="A547" s="111"/>
      <c r="B547" s="104"/>
      <c r="C547" s="112"/>
      <c r="D547" s="113"/>
      <c r="E547" s="114"/>
      <c r="F547" s="115"/>
      <c r="G547" s="70"/>
      <c r="H547" s="175"/>
      <c r="I547" s="117"/>
    </row>
    <row r="548" spans="1:9" s="38" customFormat="1" ht="13.5" customHeight="1">
      <c r="A548" s="59"/>
      <c r="B548" s="109" t="s">
        <v>1139</v>
      </c>
      <c r="C548" s="109" t="s">
        <v>1140</v>
      </c>
      <c r="D548" s="76">
        <v>61</v>
      </c>
      <c r="E548" s="61" t="s">
        <v>119</v>
      </c>
      <c r="F548" s="110"/>
      <c r="G548" s="77"/>
      <c r="H548" s="176"/>
      <c r="I548" s="124"/>
    </row>
    <row r="549" spans="1:9" s="118" customFormat="1" ht="13.5" customHeight="1">
      <c r="A549" s="111"/>
      <c r="B549" s="112"/>
      <c r="C549" s="112"/>
      <c r="D549" s="113"/>
      <c r="E549" s="114"/>
      <c r="F549" s="115"/>
      <c r="G549" s="70"/>
      <c r="H549" s="175"/>
      <c r="I549" s="117"/>
    </row>
    <row r="550" spans="1:9" s="38" customFormat="1" ht="13.5" customHeight="1">
      <c r="A550" s="59"/>
      <c r="B550" s="109" t="s">
        <v>1139</v>
      </c>
      <c r="C550" s="109" t="s">
        <v>1318</v>
      </c>
      <c r="D550" s="76">
        <v>224</v>
      </c>
      <c r="E550" s="61" t="s">
        <v>119</v>
      </c>
      <c r="F550" s="110"/>
      <c r="G550" s="77"/>
      <c r="H550" s="176"/>
      <c r="I550" s="124"/>
    </row>
    <row r="551" spans="1:9" s="118" customFormat="1" ht="13.5" customHeight="1">
      <c r="A551" s="111"/>
      <c r="B551" s="177"/>
      <c r="C551" s="112"/>
      <c r="D551" s="113"/>
      <c r="E551" s="114"/>
      <c r="F551" s="115"/>
      <c r="G551" s="70"/>
      <c r="H551" s="175"/>
      <c r="I551" s="117"/>
    </row>
    <row r="552" spans="1:9" s="38" customFormat="1" ht="13.5" customHeight="1">
      <c r="A552" s="59"/>
      <c r="B552" s="141" t="s">
        <v>1150</v>
      </c>
      <c r="C552" s="109" t="s">
        <v>1151</v>
      </c>
      <c r="D552" s="76">
        <v>1</v>
      </c>
      <c r="E552" s="61" t="s">
        <v>1097</v>
      </c>
      <c r="F552" s="110"/>
      <c r="G552" s="77"/>
      <c r="H552" s="176"/>
      <c r="I552" s="124"/>
    </row>
    <row r="553" spans="1:9" s="118" customFormat="1" ht="13.5" customHeight="1">
      <c r="A553" s="111"/>
      <c r="B553" s="112"/>
      <c r="C553" s="112"/>
      <c r="D553" s="113"/>
      <c r="E553" s="114"/>
      <c r="F553" s="115"/>
      <c r="G553" s="70"/>
      <c r="H553" s="175"/>
      <c r="I553" s="117"/>
    </row>
    <row r="554" spans="1:9" s="38" customFormat="1" ht="13.5" customHeight="1">
      <c r="A554" s="59"/>
      <c r="B554" s="109" t="s">
        <v>1150</v>
      </c>
      <c r="C554" s="109" t="s">
        <v>1281</v>
      </c>
      <c r="D554" s="76">
        <v>1</v>
      </c>
      <c r="E554" s="61" t="s">
        <v>1097</v>
      </c>
      <c r="F554" s="110"/>
      <c r="G554" s="77"/>
      <c r="H554" s="176"/>
      <c r="I554" s="124"/>
    </row>
    <row r="555" spans="1:9" s="118" customFormat="1" ht="13.5" customHeight="1">
      <c r="A555" s="111"/>
      <c r="B555" s="112"/>
      <c r="C555" s="112"/>
      <c r="D555" s="113"/>
      <c r="E555" s="114"/>
      <c r="F555" s="115"/>
      <c r="G555" s="70"/>
      <c r="H555" s="175"/>
      <c r="I555" s="117"/>
    </row>
    <row r="556" spans="1:9" s="38" customFormat="1" ht="13.5" customHeight="1">
      <c r="A556" s="59"/>
      <c r="B556" s="109" t="s">
        <v>1109</v>
      </c>
      <c r="C556" s="109" t="s">
        <v>1377</v>
      </c>
      <c r="D556" s="76">
        <v>1</v>
      </c>
      <c r="E556" s="61" t="s">
        <v>1097</v>
      </c>
      <c r="F556" s="110"/>
      <c r="G556" s="77"/>
      <c r="H556" s="176"/>
      <c r="I556" s="124"/>
    </row>
    <row r="557" spans="1:9" s="118" customFormat="1" ht="13.5" customHeight="1">
      <c r="A557" s="111"/>
      <c r="B557" s="112"/>
      <c r="C557" s="112"/>
      <c r="D557" s="113"/>
      <c r="E557" s="114"/>
      <c r="F557" s="115"/>
      <c r="G557" s="70"/>
      <c r="H557" s="175"/>
      <c r="I557" s="117"/>
    </row>
    <row r="558" spans="1:9" s="38" customFormat="1" ht="13.5" customHeight="1">
      <c r="A558" s="59"/>
      <c r="B558" s="109" t="s">
        <v>1109</v>
      </c>
      <c r="C558" s="109" t="s">
        <v>1378</v>
      </c>
      <c r="D558" s="76">
        <v>3</v>
      </c>
      <c r="E558" s="61" t="s">
        <v>1097</v>
      </c>
      <c r="F558" s="110"/>
      <c r="G558" s="77"/>
      <c r="H558" s="176"/>
      <c r="I558" s="124"/>
    </row>
    <row r="559" spans="1:9" s="118" customFormat="1" ht="13.5" customHeight="1">
      <c r="A559" s="111"/>
      <c r="B559" s="112"/>
      <c r="C559" s="112"/>
      <c r="D559" s="113"/>
      <c r="E559" s="69"/>
      <c r="F559" s="115"/>
      <c r="G559" s="70"/>
      <c r="H559" s="175"/>
      <c r="I559" s="117"/>
    </row>
    <row r="560" spans="1:9" s="38" customFormat="1" ht="13.5" customHeight="1">
      <c r="A560" s="59"/>
      <c r="B560" s="109" t="s">
        <v>1211</v>
      </c>
      <c r="C560" s="109" t="s">
        <v>1379</v>
      </c>
      <c r="D560" s="76">
        <v>2</v>
      </c>
      <c r="E560" s="61" t="s">
        <v>1097</v>
      </c>
      <c r="F560" s="110"/>
      <c r="G560" s="77"/>
      <c r="H560" s="176"/>
      <c r="I560" s="124"/>
    </row>
    <row r="561" spans="1:9" s="183" customFormat="1" ht="13.5" customHeight="1">
      <c r="A561" s="111"/>
      <c r="B561" s="112"/>
      <c r="C561" s="112"/>
      <c r="D561" s="113"/>
      <c r="E561" s="114"/>
      <c r="F561" s="115"/>
      <c r="G561" s="70"/>
      <c r="H561" s="175"/>
      <c r="I561" s="117"/>
    </row>
    <row r="562" spans="1:9" s="182" customFormat="1" ht="13.5" customHeight="1">
      <c r="A562" s="59"/>
      <c r="B562" s="109" t="s">
        <v>1211</v>
      </c>
      <c r="C562" s="109" t="s">
        <v>1213</v>
      </c>
      <c r="D562" s="76">
        <v>1</v>
      </c>
      <c r="E562" s="61" t="s">
        <v>1097</v>
      </c>
      <c r="F562" s="110"/>
      <c r="G562" s="77"/>
      <c r="H562" s="176"/>
      <c r="I562" s="124"/>
    </row>
    <row r="563" spans="1:9" s="118" customFormat="1" ht="13.5" customHeight="1">
      <c r="A563" s="111"/>
      <c r="B563" s="112"/>
      <c r="C563" s="112"/>
      <c r="D563" s="113"/>
      <c r="E563" s="114"/>
      <c r="F563" s="115"/>
      <c r="G563" s="70"/>
      <c r="H563" s="175"/>
      <c r="I563" s="117"/>
    </row>
    <row r="564" spans="1:9" s="38" customFormat="1" ht="13.5" customHeight="1">
      <c r="A564" s="59"/>
      <c r="B564" s="109" t="s">
        <v>1211</v>
      </c>
      <c r="C564" s="109" t="s">
        <v>1214</v>
      </c>
      <c r="D564" s="76">
        <v>2</v>
      </c>
      <c r="E564" s="61" t="s">
        <v>1097</v>
      </c>
      <c r="F564" s="110"/>
      <c r="G564" s="77"/>
      <c r="H564" s="176"/>
      <c r="I564" s="124"/>
    </row>
    <row r="565" spans="1:9" s="118" customFormat="1" ht="13.5" customHeight="1">
      <c r="A565" s="111"/>
      <c r="B565" s="112"/>
      <c r="C565" s="112"/>
      <c r="D565" s="113"/>
      <c r="E565" s="114"/>
      <c r="F565" s="115"/>
      <c r="G565" s="70"/>
      <c r="H565" s="175"/>
      <c r="I565" s="117"/>
    </row>
    <row r="566" spans="1:9" s="38" customFormat="1" ht="13.5" customHeight="1">
      <c r="A566" s="59"/>
      <c r="B566" s="109" t="s">
        <v>1215</v>
      </c>
      <c r="C566" s="109" t="s">
        <v>1216</v>
      </c>
      <c r="D566" s="76">
        <v>1</v>
      </c>
      <c r="E566" s="61" t="s">
        <v>1115</v>
      </c>
      <c r="F566" s="110"/>
      <c r="G566" s="77"/>
      <c r="H566" s="176"/>
      <c r="I566" s="124"/>
    </row>
    <row r="567" spans="1:9" s="118" customFormat="1" ht="13.5" customHeight="1">
      <c r="A567" s="111"/>
      <c r="B567" s="177"/>
      <c r="C567" s="112"/>
      <c r="D567" s="113"/>
      <c r="E567" s="114"/>
      <c r="F567" s="115"/>
      <c r="G567" s="115"/>
      <c r="H567" s="175"/>
      <c r="I567" s="117"/>
    </row>
    <row r="568" spans="1:9" s="38" customFormat="1" ht="13.5" customHeight="1">
      <c r="A568" s="87"/>
      <c r="B568" s="179" t="s">
        <v>1356</v>
      </c>
      <c r="C568" s="126" t="s">
        <v>1357</v>
      </c>
      <c r="D568" s="88">
        <v>5</v>
      </c>
      <c r="E568" s="89" t="s">
        <v>1097</v>
      </c>
      <c r="F568" s="127"/>
      <c r="G568" s="127"/>
      <c r="H568" s="180"/>
      <c r="I568" s="145"/>
    </row>
    <row r="569" spans="1:9" s="118" customFormat="1" ht="13.5" customHeight="1">
      <c r="A569" s="130"/>
      <c r="B569" s="131"/>
      <c r="C569" s="131"/>
      <c r="E569" s="132"/>
      <c r="F569" s="133"/>
      <c r="G569" s="134"/>
    </row>
    <row r="570" spans="1:9" s="38" customFormat="1" ht="13.5" customHeight="1">
      <c r="A570" s="50"/>
      <c r="B570" s="136"/>
      <c r="C570" s="136"/>
      <c r="E570" s="95"/>
      <c r="F570" s="137"/>
      <c r="G570" s="138"/>
    </row>
    <row r="571" spans="1:9" s="38" customFormat="1" ht="13.5" customHeight="1">
      <c r="A571" s="376"/>
      <c r="B571" s="394"/>
      <c r="C571" s="394"/>
      <c r="D571" s="379"/>
      <c r="E571" s="381"/>
      <c r="F571" s="382"/>
      <c r="G571" s="48"/>
      <c r="H571" s="3"/>
    </row>
    <row r="572" spans="1:9" s="38" customFormat="1" ht="13.5" customHeight="1">
      <c r="A572" s="395"/>
      <c r="B572" s="395"/>
      <c r="C572" s="395"/>
      <c r="D572" s="380"/>
      <c r="E572" s="383"/>
      <c r="F572" s="383"/>
      <c r="G572" s="51"/>
      <c r="H572" s="52" t="s">
        <v>57</v>
      </c>
      <c r="I572" s="53">
        <f>I534+1</f>
        <v>149</v>
      </c>
    </row>
    <row r="573" spans="1:9" s="38" customFormat="1" ht="13.5" customHeight="1">
      <c r="A573" s="54"/>
      <c r="B573" s="96"/>
      <c r="C573" s="96"/>
      <c r="D573" s="55"/>
      <c r="E573" s="56"/>
      <c r="F573" s="57"/>
      <c r="G573" s="57"/>
      <c r="H573" s="384"/>
      <c r="I573" s="385"/>
    </row>
    <row r="574" spans="1:9" s="38" customFormat="1" ht="13.5" customHeight="1">
      <c r="A574" s="59" t="s">
        <v>29</v>
      </c>
      <c r="B574" s="100" t="s">
        <v>58</v>
      </c>
      <c r="C574" s="100" t="s">
        <v>59</v>
      </c>
      <c r="D574" s="60" t="s">
        <v>60</v>
      </c>
      <c r="E574" s="61" t="s">
        <v>32</v>
      </c>
      <c r="F574" s="61" t="s">
        <v>61</v>
      </c>
      <c r="G574" s="61" t="s">
        <v>62</v>
      </c>
      <c r="H574" s="386" t="s">
        <v>63</v>
      </c>
      <c r="I574" s="387"/>
    </row>
    <row r="575" spans="1:9" s="38" customFormat="1" ht="13.5" customHeight="1">
      <c r="A575" s="83"/>
      <c r="B575" s="143"/>
      <c r="C575" s="104"/>
      <c r="D575" s="68"/>
      <c r="E575" s="114"/>
      <c r="F575" s="115"/>
      <c r="G575" s="70"/>
      <c r="H575" s="181"/>
      <c r="I575" s="72"/>
    </row>
    <row r="576" spans="1:9" s="38" customFormat="1" ht="13.5" customHeight="1">
      <c r="A576" s="59"/>
      <c r="B576" s="109" t="s">
        <v>1356</v>
      </c>
      <c r="C576" s="109" t="s">
        <v>1358</v>
      </c>
      <c r="D576" s="76">
        <v>4</v>
      </c>
      <c r="E576" s="61" t="s">
        <v>1097</v>
      </c>
      <c r="F576" s="110"/>
      <c r="G576" s="77"/>
      <c r="H576" s="176"/>
      <c r="I576" s="79"/>
    </row>
    <row r="577" spans="1:9" s="118" customFormat="1" ht="13.5" customHeight="1">
      <c r="A577" s="111"/>
      <c r="B577" s="112"/>
      <c r="C577" s="112"/>
      <c r="D577" s="113"/>
      <c r="E577" s="114"/>
      <c r="F577" s="115"/>
      <c r="G577" s="70"/>
      <c r="H577" s="175"/>
      <c r="I577" s="117"/>
    </row>
    <row r="578" spans="1:9" s="38" customFormat="1" ht="13.5" customHeight="1">
      <c r="A578" s="59"/>
      <c r="B578" s="109" t="s">
        <v>1359</v>
      </c>
      <c r="C578" s="109"/>
      <c r="D578" s="76">
        <v>1</v>
      </c>
      <c r="E578" s="61" t="s">
        <v>1097</v>
      </c>
      <c r="F578" s="110"/>
      <c r="G578" s="77"/>
      <c r="H578" s="176"/>
      <c r="I578" s="79"/>
    </row>
    <row r="579" spans="1:9" s="38" customFormat="1" ht="13.5" customHeight="1">
      <c r="A579" s="83"/>
      <c r="B579" s="143"/>
      <c r="C579" s="104"/>
      <c r="D579" s="68"/>
      <c r="E579" s="114"/>
      <c r="F579" s="115"/>
      <c r="G579" s="70"/>
      <c r="H579" s="181"/>
      <c r="I579" s="72"/>
    </row>
    <row r="580" spans="1:9" s="38" customFormat="1" ht="13.5" customHeight="1">
      <c r="A580" s="59"/>
      <c r="B580" s="109" t="s">
        <v>1360</v>
      </c>
      <c r="C580" s="109"/>
      <c r="D580" s="76">
        <v>1</v>
      </c>
      <c r="E580" s="61" t="s">
        <v>1053</v>
      </c>
      <c r="F580" s="110"/>
      <c r="G580" s="77"/>
      <c r="H580" s="176"/>
      <c r="I580" s="79"/>
    </row>
    <row r="581" spans="1:9" s="118" customFormat="1" ht="13.5" customHeight="1">
      <c r="A581" s="111"/>
      <c r="B581" s="112"/>
      <c r="C581" s="112"/>
      <c r="D581" s="113"/>
      <c r="E581" s="114"/>
      <c r="F581" s="115"/>
      <c r="G581" s="70"/>
      <c r="H581" s="175"/>
      <c r="I581" s="117"/>
    </row>
    <row r="582" spans="1:9" s="38" customFormat="1" ht="13.5" customHeight="1">
      <c r="A582" s="59"/>
      <c r="B582" s="109" t="s">
        <v>1361</v>
      </c>
      <c r="C582" s="109"/>
      <c r="D582" s="76">
        <v>2</v>
      </c>
      <c r="E582" s="61" t="s">
        <v>1053</v>
      </c>
      <c r="F582" s="110"/>
      <c r="G582" s="77"/>
      <c r="H582" s="176"/>
      <c r="I582" s="79"/>
    </row>
    <row r="583" spans="1:9" s="118" customFormat="1" ht="13.5" customHeight="1">
      <c r="A583" s="111"/>
      <c r="B583" s="104"/>
      <c r="C583" s="112"/>
      <c r="D583" s="113"/>
      <c r="E583" s="114"/>
      <c r="F583" s="115"/>
      <c r="G583" s="70"/>
      <c r="H583" s="175"/>
      <c r="I583" s="117"/>
    </row>
    <row r="584" spans="1:9" s="38" customFormat="1" ht="13.5" customHeight="1">
      <c r="A584" s="59"/>
      <c r="B584" s="109" t="s">
        <v>1362</v>
      </c>
      <c r="C584" s="109"/>
      <c r="D584" s="76">
        <v>2</v>
      </c>
      <c r="E584" s="61" t="s">
        <v>1053</v>
      </c>
      <c r="F584" s="110"/>
      <c r="G584" s="77"/>
      <c r="H584" s="176"/>
      <c r="I584" s="124"/>
    </row>
    <row r="585" spans="1:9" s="118" customFormat="1" ht="13.5" customHeight="1">
      <c r="A585" s="111"/>
      <c r="B585" s="104"/>
      <c r="C585" s="112"/>
      <c r="D585" s="113"/>
      <c r="E585" s="114"/>
      <c r="F585" s="115"/>
      <c r="G585" s="70"/>
      <c r="H585" s="175"/>
      <c r="I585" s="117"/>
    </row>
    <row r="586" spans="1:9" s="38" customFormat="1" ht="13.5" customHeight="1">
      <c r="A586" s="59"/>
      <c r="B586" s="109" t="s">
        <v>1363</v>
      </c>
      <c r="C586" s="109"/>
      <c r="D586" s="76">
        <v>2</v>
      </c>
      <c r="E586" s="61" t="s">
        <v>1053</v>
      </c>
      <c r="F586" s="110"/>
      <c r="G586" s="77"/>
      <c r="H586" s="176"/>
      <c r="I586" s="124"/>
    </row>
    <row r="587" spans="1:9" s="118" customFormat="1" ht="13.5" customHeight="1">
      <c r="A587" s="111"/>
      <c r="B587" s="104"/>
      <c r="C587" s="112"/>
      <c r="D587" s="113"/>
      <c r="E587" s="114"/>
      <c r="F587" s="115"/>
      <c r="G587" s="70"/>
      <c r="H587" s="175"/>
      <c r="I587" s="117"/>
    </row>
    <row r="588" spans="1:9" s="38" customFormat="1" ht="13.5" customHeight="1">
      <c r="A588" s="59"/>
      <c r="B588" s="109" t="s">
        <v>1364</v>
      </c>
      <c r="C588" s="109"/>
      <c r="D588" s="76">
        <v>2</v>
      </c>
      <c r="E588" s="61" t="s">
        <v>1097</v>
      </c>
      <c r="F588" s="110"/>
      <c r="G588" s="77"/>
      <c r="H588" s="176"/>
      <c r="I588" s="124"/>
    </row>
    <row r="589" spans="1:9" s="118" customFormat="1" ht="13.5" customHeight="1">
      <c r="A589" s="111"/>
      <c r="B589" s="177"/>
      <c r="C589" s="112"/>
      <c r="D589" s="113"/>
      <c r="E589" s="114"/>
      <c r="F589" s="115"/>
      <c r="G589" s="70"/>
      <c r="H589" s="175"/>
      <c r="I589" s="117"/>
    </row>
    <row r="590" spans="1:9" s="38" customFormat="1" ht="13.5" customHeight="1">
      <c r="A590" s="59"/>
      <c r="B590" s="141"/>
      <c r="C590" s="109"/>
      <c r="D590" s="76"/>
      <c r="E590" s="61"/>
      <c r="F590" s="110"/>
      <c r="G590" s="77"/>
      <c r="H590" s="176"/>
      <c r="I590" s="124"/>
    </row>
    <row r="591" spans="1:9" s="118" customFormat="1" ht="13.5" customHeight="1">
      <c r="A591" s="111"/>
      <c r="B591" s="112"/>
      <c r="C591" s="112"/>
      <c r="D591" s="113"/>
      <c r="E591" s="114"/>
      <c r="F591" s="115"/>
      <c r="G591" s="70"/>
      <c r="H591" s="175"/>
      <c r="I591" s="117"/>
    </row>
    <row r="592" spans="1:9" s="38" customFormat="1" ht="13.5" customHeight="1">
      <c r="A592" s="59"/>
      <c r="B592" s="109"/>
      <c r="C592" s="109"/>
      <c r="D592" s="76"/>
      <c r="E592" s="61"/>
      <c r="F592" s="110"/>
      <c r="G592" s="77"/>
      <c r="H592" s="176"/>
      <c r="I592" s="124"/>
    </row>
    <row r="593" spans="1:9" s="118" customFormat="1" ht="13.5" customHeight="1">
      <c r="A593" s="111"/>
      <c r="B593" s="112"/>
      <c r="C593" s="112"/>
      <c r="D593" s="113"/>
      <c r="E593" s="114"/>
      <c r="F593" s="115"/>
      <c r="G593" s="70"/>
      <c r="H593" s="175"/>
      <c r="I593" s="117"/>
    </row>
    <row r="594" spans="1:9" s="38" customFormat="1" ht="13.5" customHeight="1">
      <c r="A594" s="59"/>
      <c r="B594" s="109"/>
      <c r="C594" s="109"/>
      <c r="D594" s="76"/>
      <c r="E594" s="61"/>
      <c r="F594" s="110"/>
      <c r="G594" s="77"/>
      <c r="H594" s="176"/>
      <c r="I594" s="124"/>
    </row>
    <row r="595" spans="1:9" s="118" customFormat="1" ht="13.5" customHeight="1">
      <c r="A595" s="111"/>
      <c r="B595" s="112"/>
      <c r="C595" s="112"/>
      <c r="D595" s="113"/>
      <c r="E595" s="114"/>
      <c r="F595" s="115"/>
      <c r="G595" s="70"/>
      <c r="H595" s="175"/>
      <c r="I595" s="117"/>
    </row>
    <row r="596" spans="1:9" s="38" customFormat="1" ht="13.5" customHeight="1">
      <c r="A596" s="59"/>
      <c r="B596" s="109"/>
      <c r="C596" s="109"/>
      <c r="D596" s="76"/>
      <c r="E596" s="61"/>
      <c r="F596" s="110"/>
      <c r="G596" s="77"/>
      <c r="H596" s="176"/>
      <c r="I596" s="124"/>
    </row>
    <row r="597" spans="1:9" s="118" customFormat="1" ht="13.5" customHeight="1">
      <c r="A597" s="111"/>
      <c r="B597" s="112"/>
      <c r="C597" s="112"/>
      <c r="D597" s="113"/>
      <c r="E597" s="69"/>
      <c r="F597" s="115"/>
      <c r="G597" s="70"/>
      <c r="H597" s="175"/>
      <c r="I597" s="117"/>
    </row>
    <row r="598" spans="1:9" s="38" customFormat="1" ht="13.5" customHeight="1">
      <c r="A598" s="59"/>
      <c r="B598" s="109"/>
      <c r="C598" s="109"/>
      <c r="D598" s="76"/>
      <c r="E598" s="61"/>
      <c r="F598" s="110"/>
      <c r="G598" s="77"/>
      <c r="H598" s="176"/>
      <c r="I598" s="124"/>
    </row>
    <row r="599" spans="1:9" s="183" customFormat="1" ht="13.5" customHeight="1">
      <c r="A599" s="111"/>
      <c r="B599" s="112"/>
      <c r="C599" s="112"/>
      <c r="D599" s="113"/>
      <c r="E599" s="114"/>
      <c r="F599" s="115"/>
      <c r="G599" s="70"/>
      <c r="H599" s="175"/>
      <c r="I599" s="117"/>
    </row>
    <row r="600" spans="1:9" s="182" customFormat="1" ht="13.5" customHeight="1">
      <c r="A600" s="59"/>
      <c r="B600" s="109"/>
      <c r="C600" s="109"/>
      <c r="D600" s="76"/>
      <c r="E600" s="61"/>
      <c r="F600" s="110"/>
      <c r="G600" s="77"/>
      <c r="H600" s="176"/>
      <c r="I600" s="124"/>
    </row>
    <row r="601" spans="1:9" s="118" customFormat="1" ht="13.5" customHeight="1">
      <c r="A601" s="111"/>
      <c r="B601" s="112"/>
      <c r="C601" s="112"/>
      <c r="D601" s="113"/>
      <c r="E601" s="114"/>
      <c r="F601" s="115"/>
      <c r="G601" s="70"/>
      <c r="H601" s="175"/>
      <c r="I601" s="117"/>
    </row>
    <row r="602" spans="1:9" s="38" customFormat="1" ht="13.5" customHeight="1">
      <c r="A602" s="59"/>
      <c r="B602" s="109"/>
      <c r="C602" s="109"/>
      <c r="D602" s="76"/>
      <c r="E602" s="61"/>
      <c r="F602" s="110"/>
      <c r="G602" s="77"/>
      <c r="H602" s="176"/>
      <c r="I602" s="124"/>
    </row>
    <row r="603" spans="1:9" s="118" customFormat="1" ht="13.5" customHeight="1">
      <c r="A603" s="111"/>
      <c r="B603" s="112"/>
      <c r="C603" s="112"/>
      <c r="D603" s="113"/>
      <c r="E603" s="114"/>
      <c r="F603" s="115"/>
      <c r="G603" s="70"/>
      <c r="H603" s="175"/>
      <c r="I603" s="117"/>
    </row>
    <row r="604" spans="1:9" s="38" customFormat="1" ht="13.5" customHeight="1">
      <c r="A604" s="59"/>
      <c r="B604" s="109"/>
      <c r="C604" s="109"/>
      <c r="D604" s="76"/>
      <c r="E604" s="61"/>
      <c r="F604" s="110"/>
      <c r="G604" s="77"/>
      <c r="H604" s="176"/>
      <c r="I604" s="124"/>
    </row>
    <row r="605" spans="1:9" s="118" customFormat="1" ht="13.5" customHeight="1">
      <c r="A605" s="111"/>
      <c r="B605" s="112"/>
      <c r="C605" s="112"/>
      <c r="D605" s="113"/>
      <c r="E605" s="114"/>
      <c r="F605" s="115"/>
      <c r="G605" s="115"/>
      <c r="H605" s="175"/>
      <c r="I605" s="117"/>
    </row>
    <row r="606" spans="1:9" s="38" customFormat="1" ht="13.5" customHeight="1">
      <c r="A606" s="87"/>
      <c r="B606" s="178" t="s">
        <v>1380</v>
      </c>
      <c r="C606" s="126"/>
      <c r="D606" s="88"/>
      <c r="E606" s="89"/>
      <c r="F606" s="127"/>
      <c r="G606" s="127"/>
      <c r="H606" s="180"/>
      <c r="I606" s="145"/>
    </row>
    <row r="607" spans="1:9" s="118" customFormat="1" ht="13.5" customHeight="1">
      <c r="A607" s="130"/>
      <c r="B607" s="131"/>
      <c r="C607" s="131"/>
      <c r="E607" s="132"/>
      <c r="F607" s="133"/>
      <c r="G607" s="134"/>
    </row>
    <row r="608" spans="1:9" s="38" customFormat="1" ht="13.5" customHeight="1">
      <c r="A608" s="50"/>
      <c r="B608" s="136"/>
      <c r="C608" s="136"/>
      <c r="E608" s="95"/>
      <c r="F608" s="137"/>
      <c r="G608" s="138"/>
    </row>
    <row r="609" spans="1:10" s="38" customFormat="1" ht="13.5" customHeight="1">
      <c r="A609" s="376"/>
      <c r="B609" s="394"/>
      <c r="C609" s="394"/>
      <c r="D609" s="379"/>
      <c r="E609" s="381"/>
      <c r="F609" s="382"/>
      <c r="G609" s="48"/>
      <c r="H609" s="3"/>
    </row>
    <row r="610" spans="1:10" s="38" customFormat="1" ht="13.5" customHeight="1">
      <c r="A610" s="395"/>
      <c r="B610" s="395"/>
      <c r="C610" s="395"/>
      <c r="D610" s="380"/>
      <c r="E610" s="383"/>
      <c r="F610" s="383"/>
      <c r="G610" s="51"/>
      <c r="H610" s="52" t="s">
        <v>57</v>
      </c>
      <c r="I610" s="53">
        <f>I572+1</f>
        <v>150</v>
      </c>
    </row>
    <row r="611" spans="1:10" s="38" customFormat="1" ht="13.5" customHeight="1">
      <c r="A611" s="54"/>
      <c r="B611" s="96"/>
      <c r="C611" s="96"/>
      <c r="D611" s="55"/>
      <c r="E611" s="56"/>
      <c r="F611" s="57"/>
      <c r="G611" s="57"/>
      <c r="H611" s="384"/>
      <c r="I611" s="385"/>
    </row>
    <row r="612" spans="1:10" s="38" customFormat="1" ht="13.5" customHeight="1">
      <c r="A612" s="59" t="s">
        <v>29</v>
      </c>
      <c r="B612" s="100" t="s">
        <v>58</v>
      </c>
      <c r="C612" s="100" t="s">
        <v>59</v>
      </c>
      <c r="D612" s="60" t="s">
        <v>60</v>
      </c>
      <c r="E612" s="61" t="s">
        <v>32</v>
      </c>
      <c r="F612" s="61" t="s">
        <v>61</v>
      </c>
      <c r="G612" s="61" t="s">
        <v>62</v>
      </c>
      <c r="H612" s="386" t="s">
        <v>63</v>
      </c>
      <c r="I612" s="387"/>
    </row>
    <row r="613" spans="1:10" s="182" customFormat="1" ht="13.5" customHeight="1">
      <c r="A613" s="83"/>
      <c r="B613" s="143"/>
      <c r="C613" s="104"/>
      <c r="D613" s="68"/>
      <c r="E613" s="69"/>
      <c r="F613" s="115"/>
      <c r="G613" s="70"/>
      <c r="H613" s="181"/>
      <c r="I613" s="72"/>
    </row>
    <row r="614" spans="1:10" s="182" customFormat="1" ht="13.5" customHeight="1">
      <c r="A614" s="59" t="s">
        <v>1042</v>
      </c>
      <c r="B614" s="109" t="s">
        <v>1381</v>
      </c>
      <c r="C614" s="109"/>
      <c r="D614" s="76"/>
      <c r="E614" s="61"/>
      <c r="F614" s="110"/>
      <c r="G614" s="77"/>
      <c r="H614" s="176"/>
      <c r="I614" s="79"/>
    </row>
    <row r="615" spans="1:10" s="183" customFormat="1" ht="13.5" customHeight="1">
      <c r="A615" s="111"/>
      <c r="B615" s="112"/>
      <c r="C615" s="112"/>
      <c r="D615" s="113"/>
      <c r="E615" s="114"/>
      <c r="F615" s="115"/>
      <c r="G615" s="70"/>
      <c r="H615" s="175"/>
      <c r="I615" s="117"/>
    </row>
    <row r="616" spans="1:10" s="182" customFormat="1" ht="13.5" customHeight="1">
      <c r="A616" s="59"/>
      <c r="B616" s="109" t="s">
        <v>1046</v>
      </c>
      <c r="C616" s="109"/>
      <c r="D616" s="76"/>
      <c r="E616" s="61"/>
      <c r="F616" s="110"/>
      <c r="G616" s="77"/>
      <c r="H616" s="176"/>
      <c r="I616" s="79"/>
    </row>
    <row r="617" spans="1:10" s="183" customFormat="1" ht="13.5" customHeight="1">
      <c r="A617" s="111"/>
      <c r="B617" s="104"/>
      <c r="C617" s="112"/>
      <c r="D617" s="113"/>
      <c r="E617" s="114"/>
      <c r="F617" s="115"/>
      <c r="G617" s="70"/>
      <c r="H617" s="175"/>
      <c r="I617" s="117"/>
    </row>
    <row r="618" spans="1:10" s="182" customFormat="1" ht="13.5" customHeight="1">
      <c r="A618" s="59"/>
      <c r="B618" s="109" t="s">
        <v>1329</v>
      </c>
      <c r="C618" s="109" t="s">
        <v>1382</v>
      </c>
      <c r="D618" s="76">
        <v>13</v>
      </c>
      <c r="E618" s="61" t="s">
        <v>119</v>
      </c>
      <c r="F618" s="110"/>
      <c r="G618" s="77"/>
      <c r="H618" s="176"/>
      <c r="I618" s="124"/>
    </row>
    <row r="619" spans="1:10" s="118" customFormat="1" ht="13.5" customHeight="1">
      <c r="A619" s="111"/>
      <c r="B619" s="104"/>
      <c r="C619" s="112"/>
      <c r="D619" s="113"/>
      <c r="E619" s="114"/>
      <c r="F619" s="115"/>
      <c r="G619" s="70"/>
      <c r="H619" s="175"/>
      <c r="I619" s="117"/>
    </row>
    <row r="620" spans="1:10" s="38" customFormat="1" ht="13.5" customHeight="1">
      <c r="A620" s="59"/>
      <c r="B620" s="109" t="s">
        <v>1329</v>
      </c>
      <c r="C620" s="109" t="s">
        <v>1383</v>
      </c>
      <c r="D620" s="76">
        <v>5</v>
      </c>
      <c r="E620" s="61" t="s">
        <v>119</v>
      </c>
      <c r="F620" s="110"/>
      <c r="G620" s="77"/>
      <c r="H620" s="176"/>
      <c r="I620" s="124"/>
    </row>
    <row r="621" spans="1:10" ht="13.5" customHeight="1">
      <c r="A621" s="111"/>
      <c r="B621" s="104"/>
      <c r="C621" s="113"/>
      <c r="D621" s="113"/>
      <c r="E621" s="114"/>
      <c r="F621" s="115"/>
      <c r="G621" s="70"/>
      <c r="H621" s="175"/>
      <c r="I621" s="117"/>
      <c r="J621" s="183"/>
    </row>
    <row r="622" spans="1:10" ht="13.5" customHeight="1">
      <c r="A622" s="59"/>
      <c r="B622" s="109" t="s">
        <v>1384</v>
      </c>
      <c r="C622" s="76" t="s">
        <v>1385</v>
      </c>
      <c r="D622" s="76">
        <v>1</v>
      </c>
      <c r="E622" s="61" t="s">
        <v>1386</v>
      </c>
      <c r="F622" s="110"/>
      <c r="G622" s="77"/>
      <c r="H622" s="176"/>
      <c r="I622" s="124"/>
      <c r="J622" s="182"/>
    </row>
    <row r="623" spans="1:10" ht="13.5" customHeight="1">
      <c r="A623" s="111"/>
      <c r="B623" s="104"/>
      <c r="C623" s="113"/>
      <c r="D623" s="113"/>
      <c r="E623" s="114"/>
      <c r="F623" s="115"/>
      <c r="G623" s="70"/>
      <c r="H623" s="175"/>
      <c r="I623" s="117"/>
      <c r="J623" s="118"/>
    </row>
    <row r="624" spans="1:10" ht="13.5" customHeight="1">
      <c r="A624" s="59"/>
      <c r="B624" s="109" t="s">
        <v>1387</v>
      </c>
      <c r="C624" s="76" t="s">
        <v>1385</v>
      </c>
      <c r="D624" s="76">
        <v>2</v>
      </c>
      <c r="E624" s="61" t="s">
        <v>1386</v>
      </c>
      <c r="F624" s="110"/>
      <c r="G624" s="77"/>
      <c r="H624" s="176"/>
      <c r="I624" s="124"/>
      <c r="J624" s="38"/>
    </row>
    <row r="625" spans="1:9" s="118" customFormat="1" ht="13.5" customHeight="1">
      <c r="A625" s="111"/>
      <c r="B625" s="104"/>
      <c r="C625" s="112"/>
      <c r="D625" s="113"/>
      <c r="E625" s="114"/>
      <c r="F625" s="115"/>
      <c r="G625" s="70"/>
      <c r="H625" s="175"/>
      <c r="I625" s="117"/>
    </row>
    <row r="626" spans="1:9" s="38" customFormat="1" ht="13.5" customHeight="1">
      <c r="A626" s="59"/>
      <c r="B626" s="109" t="s">
        <v>1388</v>
      </c>
      <c r="C626" s="109" t="s">
        <v>1389</v>
      </c>
      <c r="D626" s="76">
        <v>2</v>
      </c>
      <c r="E626" s="61" t="s">
        <v>1097</v>
      </c>
      <c r="F626" s="110"/>
      <c r="G626" s="77"/>
      <c r="H626" s="176"/>
      <c r="I626" s="124"/>
    </row>
    <row r="627" spans="1:9" s="118" customFormat="1" ht="13.5" customHeight="1">
      <c r="A627" s="111"/>
      <c r="B627" s="104"/>
      <c r="C627" s="112"/>
      <c r="D627" s="113"/>
      <c r="E627" s="114"/>
      <c r="F627" s="115"/>
      <c r="G627" s="70"/>
      <c r="H627" s="175"/>
      <c r="I627" s="117"/>
    </row>
    <row r="628" spans="1:9" s="38" customFormat="1" ht="13.5" customHeight="1">
      <c r="A628" s="59"/>
      <c r="B628" s="109" t="s">
        <v>1388</v>
      </c>
      <c r="C628" s="109" t="s">
        <v>1390</v>
      </c>
      <c r="D628" s="76">
        <v>6</v>
      </c>
      <c r="E628" s="61" t="s">
        <v>1097</v>
      </c>
      <c r="F628" s="110"/>
      <c r="G628" s="77"/>
      <c r="H628" s="176"/>
      <c r="I628" s="124"/>
    </row>
    <row r="629" spans="1:9" s="118" customFormat="1" ht="13.5" customHeight="1">
      <c r="A629" s="111"/>
      <c r="B629" s="112"/>
      <c r="C629" s="112"/>
      <c r="D629" s="113"/>
      <c r="E629" s="114"/>
      <c r="F629" s="115"/>
      <c r="G629" s="70"/>
      <c r="H629" s="175"/>
      <c r="I629" s="117"/>
    </row>
    <row r="630" spans="1:9" s="38" customFormat="1" ht="13.5" customHeight="1">
      <c r="A630" s="59"/>
      <c r="B630" s="109" t="s">
        <v>1391</v>
      </c>
      <c r="C630" s="109" t="s">
        <v>1392</v>
      </c>
      <c r="D630" s="76">
        <v>4</v>
      </c>
      <c r="E630" s="61" t="s">
        <v>1097</v>
      </c>
      <c r="F630" s="110"/>
      <c r="G630" s="77"/>
      <c r="H630" s="176"/>
      <c r="I630" s="124"/>
    </row>
    <row r="631" spans="1:9" s="118" customFormat="1" ht="13.5" customHeight="1">
      <c r="A631" s="111"/>
      <c r="B631" s="177"/>
      <c r="C631" s="112"/>
      <c r="D631" s="113"/>
      <c r="E631" s="114"/>
      <c r="F631" s="115"/>
      <c r="G631" s="70"/>
      <c r="H631" s="175"/>
      <c r="I631" s="117"/>
    </row>
    <row r="632" spans="1:9" s="38" customFormat="1" ht="13.5" customHeight="1">
      <c r="A632" s="59"/>
      <c r="B632" s="141" t="s">
        <v>1391</v>
      </c>
      <c r="C632" s="109" t="s">
        <v>1393</v>
      </c>
      <c r="D632" s="76">
        <v>1</v>
      </c>
      <c r="E632" s="61" t="s">
        <v>1097</v>
      </c>
      <c r="F632" s="110"/>
      <c r="G632" s="77"/>
      <c r="H632" s="176"/>
      <c r="I632" s="124"/>
    </row>
    <row r="633" spans="1:9" s="118" customFormat="1" ht="13.5" customHeight="1">
      <c r="A633" s="111"/>
      <c r="B633" s="112"/>
      <c r="C633" s="112"/>
      <c r="D633" s="113"/>
      <c r="E633" s="114"/>
      <c r="F633" s="115"/>
      <c r="G633" s="70"/>
      <c r="H633" s="175"/>
      <c r="I633" s="117"/>
    </row>
    <row r="634" spans="1:9" s="38" customFormat="1" ht="13.5" customHeight="1">
      <c r="A634" s="59"/>
      <c r="B634" s="109" t="s">
        <v>1394</v>
      </c>
      <c r="C634" s="109" t="s">
        <v>1395</v>
      </c>
      <c r="D634" s="76">
        <v>12</v>
      </c>
      <c r="E634" s="61" t="s">
        <v>1097</v>
      </c>
      <c r="F634" s="110"/>
      <c r="G634" s="77"/>
      <c r="H634" s="176"/>
      <c r="I634" s="124"/>
    </row>
    <row r="635" spans="1:9" s="118" customFormat="1" ht="13.5" customHeight="1">
      <c r="A635" s="111"/>
      <c r="B635" s="112"/>
      <c r="C635" s="112"/>
      <c r="D635" s="113"/>
      <c r="E635" s="114"/>
      <c r="F635" s="115"/>
      <c r="G635" s="70"/>
      <c r="H635" s="175"/>
      <c r="I635" s="117"/>
    </row>
    <row r="636" spans="1:9" s="38" customFormat="1" ht="13.5" customHeight="1">
      <c r="A636" s="59"/>
      <c r="B636" s="109" t="s">
        <v>1394</v>
      </c>
      <c r="C636" s="109" t="s">
        <v>1396</v>
      </c>
      <c r="D636" s="76">
        <v>3</v>
      </c>
      <c r="E636" s="61" t="s">
        <v>1097</v>
      </c>
      <c r="F636" s="110"/>
      <c r="G636" s="77"/>
      <c r="H636" s="176"/>
      <c r="I636" s="124"/>
    </row>
    <row r="637" spans="1:9" s="118" customFormat="1" ht="13.5" customHeight="1">
      <c r="A637" s="111"/>
      <c r="B637" s="112"/>
      <c r="C637" s="112"/>
      <c r="D637" s="113"/>
      <c r="E637" s="114"/>
      <c r="F637" s="115"/>
      <c r="G637" s="70"/>
      <c r="H637" s="175"/>
      <c r="I637" s="117"/>
    </row>
    <row r="638" spans="1:9" s="38" customFormat="1" ht="13.5" customHeight="1">
      <c r="A638" s="59"/>
      <c r="B638" s="109" t="s">
        <v>1397</v>
      </c>
      <c r="C638" s="109" t="s">
        <v>1398</v>
      </c>
      <c r="D638" s="76">
        <v>459</v>
      </c>
      <c r="E638" s="61" t="s">
        <v>119</v>
      </c>
      <c r="F638" s="110"/>
      <c r="G638" s="77"/>
      <c r="H638" s="176"/>
      <c r="I638" s="124"/>
    </row>
    <row r="639" spans="1:9" s="183" customFormat="1" ht="13.5" customHeight="1">
      <c r="A639" s="111"/>
      <c r="B639" s="112"/>
      <c r="C639" s="112"/>
      <c r="D639" s="113"/>
      <c r="E639" s="69"/>
      <c r="F639" s="115"/>
      <c r="G639" s="70"/>
      <c r="H639" s="175"/>
      <c r="I639" s="117"/>
    </row>
    <row r="640" spans="1:9" s="182" customFormat="1" ht="13.5" customHeight="1">
      <c r="A640" s="59"/>
      <c r="B640" s="109" t="s">
        <v>1399</v>
      </c>
      <c r="C640" s="109" t="s">
        <v>1400</v>
      </c>
      <c r="D640" s="76">
        <v>1</v>
      </c>
      <c r="E640" s="61" t="s">
        <v>794</v>
      </c>
      <c r="F640" s="110"/>
      <c r="G640" s="77"/>
      <c r="H640" s="176"/>
      <c r="I640" s="124"/>
    </row>
    <row r="641" spans="1:9" s="183" customFormat="1" ht="13.5" customHeight="1">
      <c r="A641" s="111"/>
      <c r="B641" s="112"/>
      <c r="C641" s="112"/>
      <c r="D641" s="113"/>
      <c r="E641" s="114"/>
      <c r="F641" s="115"/>
      <c r="G641" s="70"/>
      <c r="H641" s="175"/>
      <c r="I641" s="117"/>
    </row>
    <row r="642" spans="1:9" s="182" customFormat="1" ht="13.5" customHeight="1">
      <c r="A642" s="59"/>
      <c r="B642" s="109" t="s">
        <v>1135</v>
      </c>
      <c r="C642" s="109" t="s">
        <v>1136</v>
      </c>
      <c r="D642" s="76">
        <v>3</v>
      </c>
      <c r="E642" s="61" t="s">
        <v>145</v>
      </c>
      <c r="F642" s="110"/>
      <c r="G642" s="77"/>
      <c r="H642" s="176"/>
      <c r="I642" s="124"/>
    </row>
    <row r="643" spans="1:9" s="118" customFormat="1" ht="13.5" customHeight="1">
      <c r="A643" s="111"/>
      <c r="B643" s="177"/>
      <c r="C643" s="112"/>
      <c r="D643" s="113"/>
      <c r="E643" s="114"/>
      <c r="F643" s="115"/>
      <c r="G643" s="115"/>
      <c r="H643" s="175"/>
      <c r="I643" s="117"/>
    </row>
    <row r="644" spans="1:9" s="38" customFormat="1" ht="13.5" customHeight="1">
      <c r="A644" s="87"/>
      <c r="B644" s="179" t="s">
        <v>1401</v>
      </c>
      <c r="C644" s="126" t="s">
        <v>1402</v>
      </c>
      <c r="D644" s="88">
        <v>1</v>
      </c>
      <c r="E644" s="89" t="s">
        <v>1558</v>
      </c>
      <c r="F644" s="127"/>
      <c r="G644" s="127"/>
      <c r="H644" s="180"/>
      <c r="I644" s="145"/>
    </row>
    <row r="645" spans="1:9" s="118" customFormat="1" ht="13.5" customHeight="1">
      <c r="A645" s="130"/>
      <c r="B645" s="131"/>
      <c r="C645" s="131"/>
      <c r="E645" s="132"/>
      <c r="F645" s="133"/>
      <c r="G645" s="134"/>
    </row>
    <row r="646" spans="1:9" s="38" customFormat="1" ht="13.5" customHeight="1">
      <c r="A646" s="50"/>
      <c r="B646" s="136"/>
      <c r="C646" s="136"/>
      <c r="E646" s="95"/>
      <c r="F646" s="137"/>
      <c r="G646" s="138"/>
    </row>
    <row r="647" spans="1:9" s="38" customFormat="1" ht="13.5" customHeight="1">
      <c r="A647" s="376"/>
      <c r="B647" s="394"/>
      <c r="C647" s="394"/>
      <c r="D647" s="379"/>
      <c r="E647" s="381"/>
      <c r="F647" s="382"/>
      <c r="G647" s="48"/>
      <c r="H647" s="3"/>
    </row>
    <row r="648" spans="1:9" s="38" customFormat="1" ht="13.5" customHeight="1">
      <c r="A648" s="395"/>
      <c r="B648" s="395"/>
      <c r="C648" s="395"/>
      <c r="D648" s="380"/>
      <c r="E648" s="383"/>
      <c r="F648" s="383"/>
      <c r="G648" s="51"/>
      <c r="H648" s="52" t="s">
        <v>57</v>
      </c>
      <c r="I648" s="53">
        <f>I610+1</f>
        <v>151</v>
      </c>
    </row>
    <row r="649" spans="1:9" s="38" customFormat="1" ht="13.5" customHeight="1">
      <c r="A649" s="54"/>
      <c r="B649" s="96"/>
      <c r="C649" s="96"/>
      <c r="D649" s="55"/>
      <c r="E649" s="56"/>
      <c r="F649" s="57"/>
      <c r="G649" s="57"/>
      <c r="H649" s="384"/>
      <c r="I649" s="385"/>
    </row>
    <row r="650" spans="1:9" s="38" customFormat="1" ht="13.5" customHeight="1">
      <c r="A650" s="59" t="s">
        <v>29</v>
      </c>
      <c r="B650" s="100" t="s">
        <v>58</v>
      </c>
      <c r="C650" s="100" t="s">
        <v>59</v>
      </c>
      <c r="D650" s="60" t="s">
        <v>60</v>
      </c>
      <c r="E650" s="61" t="s">
        <v>32</v>
      </c>
      <c r="F650" s="61" t="s">
        <v>61</v>
      </c>
      <c r="G650" s="61" t="s">
        <v>62</v>
      </c>
      <c r="H650" s="386" t="s">
        <v>63</v>
      </c>
      <c r="I650" s="387"/>
    </row>
    <row r="651" spans="1:9" s="182" customFormat="1" ht="13.5" customHeight="1">
      <c r="A651" s="83"/>
      <c r="B651" s="143"/>
      <c r="C651" s="104"/>
      <c r="D651" s="68"/>
      <c r="E651" s="69"/>
      <c r="F651" s="115"/>
      <c r="G651" s="70"/>
      <c r="H651" s="181"/>
      <c r="I651" s="72"/>
    </row>
    <row r="652" spans="1:9" s="182" customFormat="1" ht="13.5" customHeight="1">
      <c r="A652" s="59"/>
      <c r="B652" s="109" t="s">
        <v>1056</v>
      </c>
      <c r="C652" s="109"/>
      <c r="D652" s="76"/>
      <c r="E652" s="61"/>
      <c r="F652" s="110"/>
      <c r="G652" s="77"/>
      <c r="H652" s="176"/>
      <c r="I652" s="79"/>
    </row>
    <row r="653" spans="1:9" s="183" customFormat="1" ht="13.5" customHeight="1">
      <c r="A653" s="111"/>
      <c r="B653" s="112"/>
      <c r="C653" s="112"/>
      <c r="D653" s="113"/>
      <c r="E653" s="114"/>
      <c r="F653" s="115"/>
      <c r="G653" s="70"/>
      <c r="H653" s="175"/>
      <c r="I653" s="117"/>
    </row>
    <row r="654" spans="1:9" s="182" customFormat="1" ht="13.5" customHeight="1">
      <c r="A654" s="59"/>
      <c r="B654" s="109" t="s">
        <v>1327</v>
      </c>
      <c r="C654" s="109" t="s">
        <v>1403</v>
      </c>
      <c r="D654" s="76">
        <v>13</v>
      </c>
      <c r="E654" s="61" t="s">
        <v>119</v>
      </c>
      <c r="F654" s="110"/>
      <c r="G654" s="77"/>
      <c r="H654" s="176"/>
      <c r="I654" s="79"/>
    </row>
    <row r="655" spans="1:9" s="183" customFormat="1" ht="13.5" customHeight="1">
      <c r="A655" s="111"/>
      <c r="B655" s="104"/>
      <c r="C655" s="112"/>
      <c r="D655" s="113"/>
      <c r="E655" s="114"/>
      <c r="F655" s="115"/>
      <c r="G655" s="70"/>
      <c r="H655" s="175"/>
      <c r="I655" s="117"/>
    </row>
    <row r="656" spans="1:9" s="182" customFormat="1" ht="13.5" customHeight="1">
      <c r="A656" s="59"/>
      <c r="B656" s="109" t="s">
        <v>1139</v>
      </c>
      <c r="C656" s="109" t="s">
        <v>1286</v>
      </c>
      <c r="D656" s="76">
        <v>13</v>
      </c>
      <c r="E656" s="61" t="s">
        <v>119</v>
      </c>
      <c r="F656" s="110"/>
      <c r="G656" s="77"/>
      <c r="H656" s="176"/>
      <c r="I656" s="124"/>
    </row>
    <row r="657" spans="1:10" ht="13.5" customHeight="1">
      <c r="A657" s="111"/>
      <c r="B657" s="104"/>
      <c r="C657" s="113"/>
      <c r="D657" s="113"/>
      <c r="E657" s="114"/>
      <c r="F657" s="115"/>
      <c r="G657" s="70"/>
      <c r="H657" s="175"/>
      <c r="I657" s="117"/>
      <c r="J657" s="183"/>
    </row>
    <row r="658" spans="1:10" ht="13.5" customHeight="1">
      <c r="A658" s="59"/>
      <c r="B658" s="109" t="s">
        <v>1384</v>
      </c>
      <c r="C658" s="76" t="s">
        <v>1385</v>
      </c>
      <c r="D658" s="76">
        <v>1</v>
      </c>
      <c r="E658" s="61" t="s">
        <v>1386</v>
      </c>
      <c r="F658" s="110"/>
      <c r="G658" s="77"/>
      <c r="H658" s="176"/>
      <c r="I658" s="124"/>
      <c r="J658" s="182"/>
    </row>
    <row r="659" spans="1:10" ht="13.5" customHeight="1">
      <c r="A659" s="111"/>
      <c r="B659" s="104"/>
      <c r="C659" s="113"/>
      <c r="D659" s="113"/>
      <c r="E659" s="114"/>
      <c r="F659" s="115"/>
      <c r="G659" s="70"/>
      <c r="H659" s="175"/>
      <c r="I659" s="117"/>
      <c r="J659" s="118"/>
    </row>
    <row r="660" spans="1:10" ht="13.5" customHeight="1">
      <c r="A660" s="59"/>
      <c r="B660" s="109" t="s">
        <v>1387</v>
      </c>
      <c r="C660" s="76" t="s">
        <v>1385</v>
      </c>
      <c r="D660" s="76">
        <v>2</v>
      </c>
      <c r="E660" s="61" t="s">
        <v>1386</v>
      </c>
      <c r="F660" s="110"/>
      <c r="G660" s="77"/>
      <c r="H660" s="176"/>
      <c r="I660" s="124"/>
      <c r="J660" s="38"/>
    </row>
    <row r="661" spans="1:10" s="118" customFormat="1" ht="13.5" customHeight="1">
      <c r="A661" s="111"/>
      <c r="B661" s="104"/>
      <c r="C661" s="112"/>
      <c r="D661" s="113"/>
      <c r="E661" s="114"/>
      <c r="F661" s="115"/>
      <c r="G661" s="70"/>
      <c r="H661" s="175"/>
      <c r="I661" s="117"/>
    </row>
    <row r="662" spans="1:10" s="38" customFormat="1" ht="13.5" customHeight="1">
      <c r="A662" s="59"/>
      <c r="B662" s="109" t="s">
        <v>1388</v>
      </c>
      <c r="C662" s="109" t="s">
        <v>1389</v>
      </c>
      <c r="D662" s="76">
        <v>2</v>
      </c>
      <c r="E662" s="61" t="s">
        <v>1097</v>
      </c>
      <c r="F662" s="110"/>
      <c r="G662" s="77"/>
      <c r="H662" s="176"/>
      <c r="I662" s="124"/>
    </row>
    <row r="663" spans="1:10" s="118" customFormat="1" ht="13.5" customHeight="1">
      <c r="A663" s="111"/>
      <c r="B663" s="104"/>
      <c r="C663" s="112"/>
      <c r="D663" s="113"/>
      <c r="E663" s="114"/>
      <c r="F663" s="115"/>
      <c r="G663" s="70"/>
      <c r="H663" s="175"/>
      <c r="I663" s="117"/>
    </row>
    <row r="664" spans="1:10" s="38" customFormat="1" ht="13.5" customHeight="1">
      <c r="A664" s="59"/>
      <c r="B664" s="109" t="s">
        <v>1388</v>
      </c>
      <c r="C664" s="109" t="s">
        <v>1390</v>
      </c>
      <c r="D664" s="76">
        <v>6</v>
      </c>
      <c r="E664" s="61" t="s">
        <v>1097</v>
      </c>
      <c r="F664" s="110"/>
      <c r="G664" s="77"/>
      <c r="H664" s="176"/>
      <c r="I664" s="124"/>
    </row>
    <row r="665" spans="1:10" s="118" customFormat="1" ht="13.5" customHeight="1">
      <c r="A665" s="111"/>
      <c r="B665" s="104"/>
      <c r="C665" s="112"/>
      <c r="D665" s="113"/>
      <c r="E665" s="114"/>
      <c r="F665" s="115"/>
      <c r="G665" s="70"/>
      <c r="H665" s="175"/>
      <c r="I665" s="117"/>
    </row>
    <row r="666" spans="1:10" s="38" customFormat="1" ht="13.5" customHeight="1">
      <c r="A666" s="59"/>
      <c r="B666" s="109" t="s">
        <v>1391</v>
      </c>
      <c r="C666" s="109" t="s">
        <v>1392</v>
      </c>
      <c r="D666" s="76">
        <v>4</v>
      </c>
      <c r="E666" s="61" t="s">
        <v>1097</v>
      </c>
      <c r="F666" s="110"/>
      <c r="G666" s="77"/>
      <c r="H666" s="176"/>
      <c r="I666" s="124"/>
    </row>
    <row r="667" spans="1:10" s="118" customFormat="1" ht="13.5" customHeight="1">
      <c r="A667" s="111"/>
      <c r="B667" s="112"/>
      <c r="C667" s="112"/>
      <c r="D667" s="113"/>
      <c r="E667" s="114"/>
      <c r="F667" s="115"/>
      <c r="G667" s="70"/>
      <c r="H667" s="175"/>
      <c r="I667" s="117"/>
    </row>
    <row r="668" spans="1:10" s="38" customFormat="1" ht="13.5" customHeight="1">
      <c r="A668" s="59"/>
      <c r="B668" s="109" t="s">
        <v>1391</v>
      </c>
      <c r="C668" s="109" t="s">
        <v>1393</v>
      </c>
      <c r="D668" s="76">
        <v>1</v>
      </c>
      <c r="E668" s="61" t="s">
        <v>1097</v>
      </c>
      <c r="F668" s="110"/>
      <c r="G668" s="77"/>
      <c r="H668" s="176"/>
      <c r="I668" s="124"/>
    </row>
    <row r="669" spans="1:10" s="118" customFormat="1" ht="13.5" customHeight="1">
      <c r="A669" s="111"/>
      <c r="B669" s="177"/>
      <c r="C669" s="112"/>
      <c r="D669" s="113"/>
      <c r="E669" s="114"/>
      <c r="F669" s="115"/>
      <c r="G669" s="70"/>
      <c r="H669" s="175"/>
      <c r="I669" s="117"/>
    </row>
    <row r="670" spans="1:10" s="38" customFormat="1" ht="13.5" customHeight="1">
      <c r="A670" s="59"/>
      <c r="B670" s="141" t="s">
        <v>1394</v>
      </c>
      <c r="C670" s="109" t="s">
        <v>1395</v>
      </c>
      <c r="D670" s="76">
        <v>12</v>
      </c>
      <c r="E670" s="61" t="s">
        <v>1097</v>
      </c>
      <c r="F670" s="110"/>
      <c r="G670" s="77"/>
      <c r="H670" s="176"/>
      <c r="I670" s="124"/>
    </row>
    <row r="671" spans="1:10" s="118" customFormat="1" ht="13.5" customHeight="1">
      <c r="A671" s="111"/>
      <c r="B671" s="112"/>
      <c r="C671" s="112"/>
      <c r="D671" s="113"/>
      <c r="E671" s="114"/>
      <c r="F671" s="115"/>
      <c r="G671" s="70"/>
      <c r="H671" s="175"/>
      <c r="I671" s="117"/>
    </row>
    <row r="672" spans="1:10" s="38" customFormat="1" ht="13.5" customHeight="1">
      <c r="A672" s="59"/>
      <c r="B672" s="109" t="s">
        <v>1394</v>
      </c>
      <c r="C672" s="109" t="s">
        <v>1396</v>
      </c>
      <c r="D672" s="76">
        <v>3</v>
      </c>
      <c r="E672" s="61" t="s">
        <v>1097</v>
      </c>
      <c r="F672" s="110"/>
      <c r="G672" s="77"/>
      <c r="H672" s="176"/>
      <c r="I672" s="124"/>
    </row>
    <row r="673" spans="1:9" s="118" customFormat="1" ht="13.5" customHeight="1">
      <c r="A673" s="111"/>
      <c r="B673" s="112"/>
      <c r="C673" s="112"/>
      <c r="D673" s="113"/>
      <c r="E673" s="114"/>
      <c r="F673" s="115"/>
      <c r="G673" s="70"/>
      <c r="H673" s="175"/>
      <c r="I673" s="117"/>
    </row>
    <row r="674" spans="1:9" s="38" customFormat="1" ht="13.5" customHeight="1">
      <c r="A674" s="59"/>
      <c r="B674" s="109" t="s">
        <v>1397</v>
      </c>
      <c r="C674" s="109" t="s">
        <v>1398</v>
      </c>
      <c r="D674" s="76">
        <v>459</v>
      </c>
      <c r="E674" s="61" t="s">
        <v>119</v>
      </c>
      <c r="F674" s="110"/>
      <c r="G674" s="77"/>
      <c r="H674" s="176"/>
      <c r="I674" s="124"/>
    </row>
    <row r="675" spans="1:9" s="118" customFormat="1" ht="13.5" customHeight="1">
      <c r="A675" s="111"/>
      <c r="B675" s="112"/>
      <c r="C675" s="112"/>
      <c r="D675" s="113"/>
      <c r="E675" s="114"/>
      <c r="F675" s="115"/>
      <c r="G675" s="70"/>
      <c r="H675" s="175"/>
      <c r="I675" s="117"/>
    </row>
    <row r="676" spans="1:9" s="38" customFormat="1" ht="13.5" customHeight="1">
      <c r="A676" s="59"/>
      <c r="B676" s="109" t="s">
        <v>1399</v>
      </c>
      <c r="C676" s="109" t="s">
        <v>1400</v>
      </c>
      <c r="D676" s="76">
        <v>1</v>
      </c>
      <c r="E676" s="61" t="s">
        <v>794</v>
      </c>
      <c r="F676" s="110"/>
      <c r="G676" s="77"/>
      <c r="H676" s="176"/>
      <c r="I676" s="124"/>
    </row>
    <row r="677" spans="1:9" s="118" customFormat="1" ht="13.5" customHeight="1">
      <c r="A677" s="111"/>
      <c r="B677" s="112"/>
      <c r="C677" s="112"/>
      <c r="D677" s="113"/>
      <c r="E677" s="114"/>
      <c r="F677" s="115"/>
      <c r="G677" s="70"/>
      <c r="H677" s="175"/>
      <c r="I677" s="117"/>
    </row>
    <row r="678" spans="1:9" s="38" customFormat="1" ht="13.5" customHeight="1">
      <c r="A678" s="59"/>
      <c r="B678" s="109"/>
      <c r="C678" s="109"/>
      <c r="D678" s="76"/>
      <c r="E678" s="61"/>
      <c r="F678" s="110"/>
      <c r="G678" s="77"/>
      <c r="H678" s="176"/>
      <c r="I678" s="124"/>
    </row>
    <row r="679" spans="1:9" s="118" customFormat="1" ht="13.5" customHeight="1">
      <c r="A679" s="111"/>
      <c r="B679" s="112"/>
      <c r="C679" s="112"/>
      <c r="D679" s="113"/>
      <c r="E679" s="114"/>
      <c r="F679" s="115"/>
      <c r="G679" s="70"/>
      <c r="H679" s="175"/>
      <c r="I679" s="117"/>
    </row>
    <row r="680" spans="1:9" s="38" customFormat="1" ht="13.5" customHeight="1">
      <c r="A680" s="59"/>
      <c r="B680" s="109"/>
      <c r="C680" s="109"/>
      <c r="D680" s="76"/>
      <c r="E680" s="61"/>
      <c r="F680" s="110"/>
      <c r="G680" s="77"/>
      <c r="H680" s="176"/>
      <c r="I680" s="124"/>
    </row>
    <row r="681" spans="1:9" s="118" customFormat="1" ht="13.5" customHeight="1">
      <c r="A681" s="111"/>
      <c r="B681" s="112"/>
      <c r="C681" s="112"/>
      <c r="D681" s="113"/>
      <c r="E681" s="114"/>
      <c r="F681" s="115"/>
      <c r="G681" s="115"/>
      <c r="H681" s="175"/>
      <c r="I681" s="117"/>
    </row>
    <row r="682" spans="1:9" s="38" customFormat="1" ht="13.5" customHeight="1">
      <c r="A682" s="87"/>
      <c r="B682" s="178" t="s">
        <v>1404</v>
      </c>
      <c r="C682" s="126"/>
      <c r="D682" s="88"/>
      <c r="E682" s="89"/>
      <c r="F682" s="127"/>
      <c r="G682" s="127"/>
      <c r="H682" s="180"/>
      <c r="I682" s="145"/>
    </row>
    <row r="683" spans="1:9" s="118" customFormat="1" ht="13.5" customHeight="1">
      <c r="A683" s="130"/>
      <c r="B683" s="131"/>
      <c r="C683" s="131"/>
      <c r="E683" s="132"/>
      <c r="F683" s="133"/>
      <c r="G683" s="134"/>
    </row>
    <row r="684" spans="1:9" s="38" customFormat="1" ht="13.5" customHeight="1">
      <c r="A684" s="50"/>
      <c r="B684" s="136"/>
      <c r="C684" s="136"/>
      <c r="E684" s="95"/>
      <c r="F684" s="137" t="str">
        <f>IF(G684=0," ","P計")</f>
        <v xml:space="preserve"> </v>
      </c>
      <c r="G684" s="138"/>
    </row>
    <row r="685" spans="1:9" s="38" customFormat="1" ht="13.5" customHeight="1">
      <c r="A685" s="376"/>
      <c r="B685" s="394"/>
      <c r="C685" s="394"/>
      <c r="D685" s="379"/>
      <c r="E685" s="381"/>
      <c r="F685" s="382"/>
      <c r="G685" s="48"/>
      <c r="H685" s="3"/>
    </row>
    <row r="686" spans="1:9" s="38" customFormat="1" ht="13.5" customHeight="1">
      <c r="A686" s="395"/>
      <c r="B686" s="395"/>
      <c r="C686" s="395"/>
      <c r="D686" s="380"/>
      <c r="E686" s="383"/>
      <c r="F686" s="383"/>
      <c r="G686" s="51"/>
      <c r="H686" s="52" t="s">
        <v>57</v>
      </c>
      <c r="I686" s="53">
        <f>I648+1</f>
        <v>152</v>
      </c>
    </row>
    <row r="687" spans="1:9" s="38" customFormat="1" ht="13.5" customHeight="1">
      <c r="A687" s="54"/>
      <c r="B687" s="96"/>
      <c r="C687" s="96"/>
      <c r="D687" s="55"/>
      <c r="E687" s="56"/>
      <c r="F687" s="57"/>
      <c r="G687" s="57"/>
      <c r="H687" s="384"/>
      <c r="I687" s="385"/>
    </row>
    <row r="688" spans="1:9" s="38" customFormat="1" ht="13.5" customHeight="1">
      <c r="A688" s="59" t="s">
        <v>29</v>
      </c>
      <c r="B688" s="100" t="s">
        <v>58</v>
      </c>
      <c r="C688" s="100" t="s">
        <v>59</v>
      </c>
      <c r="D688" s="60" t="s">
        <v>60</v>
      </c>
      <c r="E688" s="61" t="s">
        <v>32</v>
      </c>
      <c r="F688" s="61" t="s">
        <v>61</v>
      </c>
      <c r="G688" s="61" t="s">
        <v>62</v>
      </c>
      <c r="H688" s="386" t="s">
        <v>63</v>
      </c>
      <c r="I688" s="387"/>
    </row>
    <row r="689" spans="1:9" s="38" customFormat="1" ht="13.5" customHeight="1">
      <c r="A689" s="67"/>
      <c r="B689" s="84"/>
      <c r="C689" s="112"/>
      <c r="D689" s="113"/>
      <c r="E689" s="69"/>
      <c r="F689" s="115"/>
      <c r="G689" s="70"/>
      <c r="H689" s="71"/>
      <c r="I689" s="72"/>
    </row>
    <row r="690" spans="1:9" s="38" customFormat="1" ht="13.5" customHeight="1">
      <c r="A690" s="59" t="s">
        <v>1405</v>
      </c>
      <c r="B690" s="171" t="s">
        <v>1072</v>
      </c>
      <c r="C690" s="109"/>
      <c r="D690" s="76"/>
      <c r="E690" s="61"/>
      <c r="F690" s="110"/>
      <c r="G690" s="77"/>
      <c r="H690" s="176"/>
      <c r="I690" s="79"/>
    </row>
    <row r="691" spans="1:9" s="118" customFormat="1" ht="13.5" customHeight="1">
      <c r="A691" s="111"/>
      <c r="B691" s="112"/>
      <c r="C691" s="112"/>
      <c r="D691" s="113"/>
      <c r="E691" s="69"/>
      <c r="F691" s="115"/>
      <c r="G691" s="70"/>
      <c r="H691" s="116"/>
      <c r="I691" s="117"/>
    </row>
    <row r="692" spans="1:9" s="38" customFormat="1" ht="13.5" customHeight="1">
      <c r="A692" s="59"/>
      <c r="B692" s="109" t="s">
        <v>1073</v>
      </c>
      <c r="C692" s="109" t="s">
        <v>1218</v>
      </c>
      <c r="D692" s="76">
        <v>0.6</v>
      </c>
      <c r="E692" s="61" t="s">
        <v>1075</v>
      </c>
      <c r="F692" s="110"/>
      <c r="G692" s="77"/>
      <c r="H692" s="78"/>
      <c r="I692" s="79"/>
    </row>
    <row r="693" spans="1:9" s="118" customFormat="1" ht="13.5" customHeight="1">
      <c r="A693" s="111"/>
      <c r="B693" s="112"/>
      <c r="C693" s="112"/>
      <c r="D693" s="113"/>
      <c r="E693" s="69"/>
      <c r="F693" s="115"/>
      <c r="G693" s="70"/>
      <c r="H693" s="116"/>
      <c r="I693" s="117"/>
    </row>
    <row r="694" spans="1:9" s="38" customFormat="1" ht="13.5" customHeight="1">
      <c r="A694" s="59"/>
      <c r="B694" s="109" t="s">
        <v>1073</v>
      </c>
      <c r="C694" s="109" t="s">
        <v>1219</v>
      </c>
      <c r="D694" s="76">
        <v>4.75</v>
      </c>
      <c r="E694" s="61" t="s">
        <v>1075</v>
      </c>
      <c r="F694" s="110"/>
      <c r="G694" s="77"/>
      <c r="H694" s="78"/>
      <c r="I694" s="124"/>
    </row>
    <row r="695" spans="1:9" s="118" customFormat="1" ht="13.5" customHeight="1">
      <c r="A695" s="111"/>
      <c r="B695" s="112"/>
      <c r="C695" s="112"/>
      <c r="D695" s="113"/>
      <c r="E695" s="69"/>
      <c r="F695" s="115"/>
      <c r="G695" s="70"/>
      <c r="H695" s="116"/>
      <c r="I695" s="117"/>
    </row>
    <row r="696" spans="1:9" s="38" customFormat="1" ht="13.5" customHeight="1">
      <c r="A696" s="59"/>
      <c r="B696" s="109" t="s">
        <v>1073</v>
      </c>
      <c r="C696" s="109" t="s">
        <v>1074</v>
      </c>
      <c r="D696" s="76">
        <v>1.53</v>
      </c>
      <c r="E696" s="61" t="s">
        <v>1075</v>
      </c>
      <c r="F696" s="110"/>
      <c r="G696" s="77"/>
      <c r="H696" s="78"/>
      <c r="I696" s="124"/>
    </row>
    <row r="697" spans="1:9" s="118" customFormat="1" ht="13.5" customHeight="1">
      <c r="A697" s="111"/>
      <c r="B697" s="112"/>
      <c r="C697" s="112"/>
      <c r="D697" s="113"/>
      <c r="E697" s="69"/>
      <c r="F697" s="115"/>
      <c r="G697" s="70"/>
      <c r="H697" s="116"/>
      <c r="I697" s="117"/>
    </row>
    <row r="698" spans="1:9" s="38" customFormat="1" ht="13.5" customHeight="1">
      <c r="A698" s="59"/>
      <c r="B698" s="109" t="s">
        <v>1073</v>
      </c>
      <c r="C698" s="109" t="s">
        <v>1220</v>
      </c>
      <c r="D698" s="76">
        <v>5.45</v>
      </c>
      <c r="E698" s="61" t="s">
        <v>1075</v>
      </c>
      <c r="F698" s="110"/>
      <c r="G698" s="77"/>
      <c r="H698" s="78"/>
      <c r="I698" s="124"/>
    </row>
    <row r="699" spans="1:9" s="118" customFormat="1" ht="13.5" customHeight="1">
      <c r="A699" s="111"/>
      <c r="B699" s="112"/>
      <c r="C699" s="112"/>
      <c r="D699" s="113"/>
      <c r="E699" s="69"/>
      <c r="F699" s="115"/>
      <c r="G699" s="70"/>
      <c r="H699" s="116"/>
      <c r="I699" s="117"/>
    </row>
    <row r="700" spans="1:9" s="38" customFormat="1" ht="13.5" customHeight="1">
      <c r="A700" s="59"/>
      <c r="B700" s="109" t="s">
        <v>1073</v>
      </c>
      <c r="C700" s="109" t="s">
        <v>1077</v>
      </c>
      <c r="D700" s="76">
        <v>367.8</v>
      </c>
      <c r="E700" s="61" t="s">
        <v>1078</v>
      </c>
      <c r="F700" s="110"/>
      <c r="G700" s="77"/>
      <c r="H700" s="78"/>
      <c r="I700" s="124"/>
    </row>
    <row r="701" spans="1:9" s="118" customFormat="1" ht="13.5" customHeight="1">
      <c r="A701" s="111"/>
      <c r="B701" s="112"/>
      <c r="C701" s="112"/>
      <c r="D701" s="113"/>
      <c r="E701" s="69"/>
      <c r="F701" s="115"/>
      <c r="G701" s="70"/>
      <c r="H701" s="116"/>
      <c r="I701" s="117"/>
    </row>
    <row r="702" spans="1:9" s="38" customFormat="1" ht="13.5" customHeight="1">
      <c r="A702" s="59"/>
      <c r="B702" s="109" t="s">
        <v>1079</v>
      </c>
      <c r="C702" s="109" t="s">
        <v>1080</v>
      </c>
      <c r="D702" s="76">
        <v>1</v>
      </c>
      <c r="E702" s="61" t="s">
        <v>1003</v>
      </c>
      <c r="F702" s="110"/>
      <c r="G702" s="77"/>
      <c r="H702" s="78"/>
      <c r="I702" s="124"/>
    </row>
    <row r="703" spans="1:9" s="118" customFormat="1" ht="13.5" customHeight="1">
      <c r="A703" s="111"/>
      <c r="B703" s="112"/>
      <c r="C703" s="112"/>
      <c r="D703" s="113"/>
      <c r="E703" s="69"/>
      <c r="F703" s="115"/>
      <c r="G703" s="70"/>
      <c r="H703" s="116"/>
      <c r="I703" s="117"/>
    </row>
    <row r="704" spans="1:9" s="38" customFormat="1" ht="13.5" customHeight="1">
      <c r="A704" s="59"/>
      <c r="B704" s="109" t="s">
        <v>1079</v>
      </c>
      <c r="C704" s="109" t="s">
        <v>1082</v>
      </c>
      <c r="D704" s="76">
        <v>1</v>
      </c>
      <c r="E704" s="61" t="s">
        <v>1003</v>
      </c>
      <c r="F704" s="110"/>
      <c r="G704" s="77"/>
      <c r="H704" s="78"/>
      <c r="I704" s="124"/>
    </row>
    <row r="705" spans="1:9" s="118" customFormat="1" ht="13.5" customHeight="1">
      <c r="A705" s="111"/>
      <c r="B705" s="112"/>
      <c r="C705" s="112"/>
      <c r="D705" s="113"/>
      <c r="E705" s="114"/>
      <c r="F705" s="115"/>
      <c r="G705" s="70"/>
      <c r="H705" s="116"/>
      <c r="I705" s="117"/>
    </row>
    <row r="706" spans="1:9" s="38" customFormat="1" ht="13.5" customHeight="1">
      <c r="A706" s="59"/>
      <c r="B706" s="109" t="s">
        <v>1083</v>
      </c>
      <c r="C706" s="109" t="s">
        <v>1218</v>
      </c>
      <c r="D706" s="76">
        <v>0.6</v>
      </c>
      <c r="E706" s="61" t="s">
        <v>164</v>
      </c>
      <c r="F706" s="110"/>
      <c r="G706" s="77"/>
      <c r="H706" s="78"/>
      <c r="I706" s="124"/>
    </row>
    <row r="707" spans="1:9" s="118" customFormat="1" ht="13.5" customHeight="1">
      <c r="A707" s="111"/>
      <c r="B707" s="112"/>
      <c r="C707" s="112"/>
      <c r="D707" s="113"/>
      <c r="E707" s="114"/>
      <c r="F707" s="115"/>
      <c r="G707" s="70"/>
      <c r="H707" s="116"/>
      <c r="I707" s="117"/>
    </row>
    <row r="708" spans="1:9" s="38" customFormat="1" ht="13.5" customHeight="1">
      <c r="A708" s="59"/>
      <c r="B708" s="109" t="s">
        <v>1083</v>
      </c>
      <c r="C708" s="109" t="s">
        <v>1219</v>
      </c>
      <c r="D708" s="76">
        <v>4.75</v>
      </c>
      <c r="E708" s="61" t="s">
        <v>164</v>
      </c>
      <c r="F708" s="110"/>
      <c r="G708" s="77"/>
      <c r="H708" s="78"/>
      <c r="I708" s="124"/>
    </row>
    <row r="709" spans="1:9" s="118" customFormat="1" ht="13.5" customHeight="1">
      <c r="A709" s="111"/>
      <c r="B709" s="112"/>
      <c r="C709" s="112"/>
      <c r="D709" s="113"/>
      <c r="E709" s="114"/>
      <c r="F709" s="115"/>
      <c r="G709" s="70"/>
      <c r="H709" s="116"/>
      <c r="I709" s="117"/>
    </row>
    <row r="710" spans="1:9" s="38" customFormat="1" ht="13.5" customHeight="1">
      <c r="A710" s="59"/>
      <c r="B710" s="109" t="s">
        <v>1083</v>
      </c>
      <c r="C710" s="109" t="s">
        <v>1074</v>
      </c>
      <c r="D710" s="76">
        <v>1.53</v>
      </c>
      <c r="E710" s="61" t="s">
        <v>164</v>
      </c>
      <c r="F710" s="110"/>
      <c r="G710" s="77"/>
      <c r="H710" s="78"/>
      <c r="I710" s="124"/>
    </row>
    <row r="711" spans="1:9" s="118" customFormat="1" ht="13.5" customHeight="1">
      <c r="A711" s="111"/>
      <c r="B711" s="112"/>
      <c r="C711" s="112"/>
      <c r="D711" s="113"/>
      <c r="E711" s="114"/>
      <c r="F711" s="115"/>
      <c r="G711" s="70"/>
      <c r="H711" s="116"/>
      <c r="I711" s="117"/>
    </row>
    <row r="712" spans="1:9" s="38" customFormat="1" ht="13.5" customHeight="1">
      <c r="A712" s="59"/>
      <c r="B712" s="109" t="s">
        <v>1083</v>
      </c>
      <c r="C712" s="109" t="s">
        <v>1220</v>
      </c>
      <c r="D712" s="76">
        <v>5.45</v>
      </c>
      <c r="E712" s="61" t="s">
        <v>164</v>
      </c>
      <c r="F712" s="110"/>
      <c r="G712" s="77"/>
      <c r="H712" s="78"/>
      <c r="I712" s="124"/>
    </row>
    <row r="713" spans="1:9" s="118" customFormat="1" ht="13.5" customHeight="1">
      <c r="A713" s="111"/>
      <c r="B713" s="112"/>
      <c r="C713" s="112"/>
      <c r="D713" s="113"/>
      <c r="E713" s="114"/>
      <c r="F713" s="115"/>
      <c r="G713" s="70"/>
      <c r="H713" s="116"/>
      <c r="I713" s="117"/>
    </row>
    <row r="714" spans="1:9" s="38" customFormat="1" ht="13.5" customHeight="1">
      <c r="A714" s="59"/>
      <c r="B714" s="109" t="s">
        <v>1083</v>
      </c>
      <c r="C714" s="109" t="s">
        <v>1077</v>
      </c>
      <c r="D714" s="76">
        <v>367.8</v>
      </c>
      <c r="E714" s="61" t="s">
        <v>1085</v>
      </c>
      <c r="F714" s="110"/>
      <c r="G714" s="77"/>
      <c r="H714" s="78"/>
      <c r="I714" s="124"/>
    </row>
    <row r="715" spans="1:9" s="118" customFormat="1" ht="13.5" customHeight="1">
      <c r="A715" s="111"/>
      <c r="B715" s="112"/>
      <c r="C715" s="112"/>
      <c r="D715" s="113"/>
      <c r="E715" s="114"/>
      <c r="F715" s="115"/>
      <c r="G715" s="70"/>
      <c r="H715" s="175"/>
      <c r="I715" s="117"/>
    </row>
    <row r="716" spans="1:9" s="38" customFormat="1" ht="13.5" customHeight="1">
      <c r="A716" s="59"/>
      <c r="B716" s="109"/>
      <c r="C716" s="109"/>
      <c r="D716" s="76"/>
      <c r="E716" s="61"/>
      <c r="F716" s="110"/>
      <c r="G716" s="77"/>
      <c r="H716" s="176"/>
      <c r="I716" s="124"/>
    </row>
    <row r="717" spans="1:9" s="118" customFormat="1" ht="13.5" customHeight="1">
      <c r="A717" s="111"/>
      <c r="B717" s="112"/>
      <c r="C717" s="112"/>
      <c r="D717" s="113"/>
      <c r="E717" s="114"/>
      <c r="F717" s="115"/>
      <c r="G717" s="70"/>
      <c r="H717" s="175"/>
      <c r="I717" s="117"/>
    </row>
    <row r="718" spans="1:9" s="38" customFormat="1" ht="13.5" customHeight="1">
      <c r="A718" s="59"/>
      <c r="B718" s="109"/>
      <c r="C718" s="109"/>
      <c r="D718" s="76"/>
      <c r="E718" s="61"/>
      <c r="F718" s="110"/>
      <c r="G718" s="77"/>
      <c r="H718" s="176"/>
      <c r="I718" s="124"/>
    </row>
    <row r="719" spans="1:9" s="118" customFormat="1" ht="13.5" customHeight="1">
      <c r="A719" s="111"/>
      <c r="B719" s="112"/>
      <c r="C719" s="112"/>
      <c r="D719" s="113"/>
      <c r="E719" s="114"/>
      <c r="F719" s="115"/>
      <c r="G719" s="115"/>
      <c r="H719" s="175"/>
      <c r="I719" s="117"/>
    </row>
    <row r="720" spans="1:9" s="38" customFormat="1" ht="13.5" customHeight="1">
      <c r="A720" s="87"/>
      <c r="B720" s="178" t="s">
        <v>1406</v>
      </c>
      <c r="C720" s="126"/>
      <c r="D720" s="88"/>
      <c r="E720" s="89"/>
      <c r="F720" s="127"/>
      <c r="G720" s="127"/>
      <c r="H720" s="180"/>
      <c r="I720" s="145"/>
    </row>
    <row r="721" spans="1:7" s="118" customFormat="1" ht="13.5" customHeight="1">
      <c r="A721" s="130"/>
      <c r="B721" s="131"/>
      <c r="C721" s="131"/>
      <c r="E721" s="132"/>
      <c r="F721" s="133"/>
      <c r="G721" s="134"/>
    </row>
    <row r="722" spans="1:7" s="38" customFormat="1" ht="13.5" customHeight="1">
      <c r="A722" s="50"/>
      <c r="B722" s="136"/>
      <c r="C722" s="136"/>
      <c r="E722" s="95"/>
      <c r="F722" s="137"/>
      <c r="G722" s="138"/>
    </row>
  </sheetData>
  <mergeCells count="95">
    <mergeCell ref="H688:I688"/>
    <mergeCell ref="A685:C686"/>
    <mergeCell ref="D685:D686"/>
    <mergeCell ref="E685:F686"/>
    <mergeCell ref="H687:I687"/>
    <mergeCell ref="H650:I650"/>
    <mergeCell ref="A647:C648"/>
    <mergeCell ref="D647:D648"/>
    <mergeCell ref="E647:F648"/>
    <mergeCell ref="H649:I649"/>
    <mergeCell ref="H612:I612"/>
    <mergeCell ref="A609:C610"/>
    <mergeCell ref="D609:D610"/>
    <mergeCell ref="E609:F610"/>
    <mergeCell ref="H611:I611"/>
    <mergeCell ref="H574:I574"/>
    <mergeCell ref="A571:C572"/>
    <mergeCell ref="D571:D572"/>
    <mergeCell ref="E571:F572"/>
    <mergeCell ref="H573:I573"/>
    <mergeCell ref="H536:I536"/>
    <mergeCell ref="A533:C534"/>
    <mergeCell ref="D533:D534"/>
    <mergeCell ref="E533:F534"/>
    <mergeCell ref="H535:I535"/>
    <mergeCell ref="H498:I498"/>
    <mergeCell ref="A495:C496"/>
    <mergeCell ref="D495:D496"/>
    <mergeCell ref="E495:F496"/>
    <mergeCell ref="H497:I497"/>
    <mergeCell ref="H460:I460"/>
    <mergeCell ref="A457:C458"/>
    <mergeCell ref="D457:D458"/>
    <mergeCell ref="E457:F458"/>
    <mergeCell ref="H459:I459"/>
    <mergeCell ref="H422:I422"/>
    <mergeCell ref="A419:C420"/>
    <mergeCell ref="D419:D420"/>
    <mergeCell ref="E419:F420"/>
    <mergeCell ref="H421:I421"/>
    <mergeCell ref="H384:I384"/>
    <mergeCell ref="A381:C382"/>
    <mergeCell ref="D381:D382"/>
    <mergeCell ref="E381:F382"/>
    <mergeCell ref="H383:I383"/>
    <mergeCell ref="H346:I346"/>
    <mergeCell ref="A343:C344"/>
    <mergeCell ref="D343:D344"/>
    <mergeCell ref="E343:F344"/>
    <mergeCell ref="H345:I345"/>
    <mergeCell ref="H308:I308"/>
    <mergeCell ref="A305:C306"/>
    <mergeCell ref="D305:D306"/>
    <mergeCell ref="E305:F306"/>
    <mergeCell ref="H307:I307"/>
    <mergeCell ref="H270:I270"/>
    <mergeCell ref="A267:C268"/>
    <mergeCell ref="D267:D268"/>
    <mergeCell ref="E267:F268"/>
    <mergeCell ref="H269:I269"/>
    <mergeCell ref="H232:I232"/>
    <mergeCell ref="A229:C230"/>
    <mergeCell ref="D229:D230"/>
    <mergeCell ref="E229:F230"/>
    <mergeCell ref="H231:I231"/>
    <mergeCell ref="H194:I194"/>
    <mergeCell ref="A191:C192"/>
    <mergeCell ref="D191:D192"/>
    <mergeCell ref="E191:F192"/>
    <mergeCell ref="H193:I193"/>
    <mergeCell ref="H156:I156"/>
    <mergeCell ref="A153:C154"/>
    <mergeCell ref="D153:D154"/>
    <mergeCell ref="E153:F154"/>
    <mergeCell ref="H155:I155"/>
    <mergeCell ref="H118:I118"/>
    <mergeCell ref="A115:C116"/>
    <mergeCell ref="D115:D116"/>
    <mergeCell ref="E115:F116"/>
    <mergeCell ref="H117:I117"/>
    <mergeCell ref="H80:I80"/>
    <mergeCell ref="A77:C78"/>
    <mergeCell ref="D77:D78"/>
    <mergeCell ref="E77:F78"/>
    <mergeCell ref="H79:I79"/>
    <mergeCell ref="H42:I42"/>
    <mergeCell ref="A39:C40"/>
    <mergeCell ref="D39:D40"/>
    <mergeCell ref="E39:F40"/>
    <mergeCell ref="H41:I41"/>
    <mergeCell ref="H4:I4"/>
    <mergeCell ref="A1:C2"/>
    <mergeCell ref="D1:D2"/>
    <mergeCell ref="E1:F2"/>
    <mergeCell ref="H3:I3"/>
  </mergeCells>
  <phoneticPr fontId="33"/>
  <conditionalFormatting sqref="F5:F6 F9:F21 F23">
    <cfRule type="cellIs" priority="6" stopIfTrue="1" operator="equal">
      <formula>1</formula>
    </cfRule>
  </conditionalFormatting>
  <conditionalFormatting sqref="F5:F6 F9:F23">
    <cfRule type="cellIs" dxfId="10" priority="5" stopIfTrue="1" operator="equal">
      <formula>1</formula>
    </cfRule>
  </conditionalFormatting>
  <conditionalFormatting sqref="F5:F6 F9:F31 F33 F35">
    <cfRule type="expression" dxfId="9" priority="4" stopIfTrue="1">
      <formula>"$F26=$G26"</formula>
    </cfRule>
  </conditionalFormatting>
  <conditionalFormatting sqref="F6">
    <cfRule type="cellIs" dxfId="8" priority="3" stopIfTrue="1" operator="equal">
      <formula>1</formula>
    </cfRule>
  </conditionalFormatting>
  <conditionalFormatting sqref="F10 F12 F14 F16 F18 F20 F25 F27">
    <cfRule type="cellIs" dxfId="7" priority="7" stopIfTrue="1" operator="equal">
      <formula>1</formula>
    </cfRule>
  </conditionalFormatting>
  <conditionalFormatting sqref="F22">
    <cfRule type="cellIs" priority="1" stopIfTrue="1" operator="equal">
      <formula>1</formula>
    </cfRule>
    <cfRule type="cellIs" dxfId="6" priority="2" stopIfTrue="1" operator="equal">
      <formula>1</formula>
    </cfRule>
  </conditionalFormatting>
  <conditionalFormatting sqref="F25 F27">
    <cfRule type="cellIs" priority="10" stopIfTrue="1" operator="equal">
      <formula>1</formula>
    </cfRule>
  </conditionalFormatting>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8" manualBreakCount="18">
    <brk id="38" max="8" man="1"/>
    <brk id="76" max="8" man="1"/>
    <brk id="114" max="8" man="1"/>
    <brk id="152" max="8" man="1"/>
    <brk id="190" max="8" man="1"/>
    <brk id="228" max="8" man="1"/>
    <brk id="266" max="8" man="1"/>
    <brk id="304" max="8" man="1"/>
    <brk id="342" max="8" man="1"/>
    <brk id="380" max="8" man="1"/>
    <brk id="418" max="8" man="1"/>
    <brk id="456" max="8" man="1"/>
    <brk id="494" max="8" man="1"/>
    <brk id="532" max="8" man="1"/>
    <brk id="570" max="8" man="1"/>
    <brk id="608" max="8" man="1"/>
    <brk id="646" max="8" man="1"/>
    <brk id="684" max="8"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38"/>
  <sheetViews>
    <sheetView showGridLines="0" view="pageBreakPreview" topLeftCell="A13" zoomScale="90" zoomScaleNormal="90" zoomScaleSheetLayoutView="90" workbookViewId="0">
      <selection activeCell="G25" sqref="G25"/>
    </sheetView>
  </sheetViews>
  <sheetFormatPr defaultRowHeight="13.5" customHeight="1"/>
  <cols>
    <col min="1" max="1" width="5.7265625" style="3" customWidth="1"/>
    <col min="2" max="3" width="29.6328125" style="3"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4" width="9" style="3"/>
    <col min="225" max="225" width="5.7265625" style="3" customWidth="1"/>
    <col min="226" max="227" width="29.6328125" style="3" customWidth="1"/>
    <col min="228" max="228" width="10.26953125" style="3" customWidth="1"/>
    <col min="229" max="229" width="5.7265625" style="3" customWidth="1"/>
    <col min="230" max="230" width="13.6328125" style="3" customWidth="1"/>
    <col min="231" max="231" width="14.6328125" style="3" customWidth="1"/>
    <col min="232" max="232" width="5.08984375" style="3" customWidth="1"/>
    <col min="233" max="233" width="12.6328125" style="3" customWidth="1"/>
    <col min="234" max="234" width="1.6328125" style="3" customWidth="1"/>
    <col min="235" max="235" width="17.453125" style="3" customWidth="1"/>
    <col min="236" max="236" width="10.453125" style="3" customWidth="1"/>
    <col min="237" max="237" width="9.08984375" style="3" customWidth="1"/>
    <col min="238" max="238" width="10.453125" style="3" customWidth="1"/>
    <col min="239" max="239" width="9.08984375" style="3" customWidth="1"/>
    <col min="240" max="241" width="10.453125" style="3" customWidth="1"/>
    <col min="242" max="242" width="0.90625" style="3" customWidth="1"/>
    <col min="243" max="243" width="5.6328125" style="3" customWidth="1"/>
    <col min="244" max="244" width="9" style="3"/>
    <col min="245" max="245" width="5.6328125" style="3" customWidth="1"/>
    <col min="246" max="246" width="9" style="3"/>
    <col min="247" max="247" width="5.6328125" style="3" customWidth="1"/>
    <col min="248" max="248" width="9" style="3"/>
    <col min="249" max="249" width="5.6328125" style="3" customWidth="1"/>
    <col min="250" max="250" width="9" style="3"/>
    <col min="251" max="251" width="5.6328125" style="3" customWidth="1"/>
    <col min="252" max="253" width="9" style="3"/>
    <col min="254" max="254" width="0.90625" style="3" customWidth="1"/>
    <col min="255" max="255" width="4.453125" style="3" customWidth="1"/>
    <col min="256" max="256" width="9" style="3"/>
    <col min="257" max="257" width="11.08984375" style="3" customWidth="1"/>
    <col min="258" max="258" width="0.90625" style="3" customWidth="1"/>
    <col min="259" max="259" width="4.6328125" style="3" customWidth="1"/>
    <col min="260" max="260" width="22.6328125" style="3" customWidth="1"/>
    <col min="261" max="480" width="9" style="3"/>
    <col min="481" max="481" width="5.7265625" style="3" customWidth="1"/>
    <col min="482" max="483" width="29.6328125" style="3" customWidth="1"/>
    <col min="484" max="484" width="10.26953125" style="3" customWidth="1"/>
    <col min="485" max="485" width="5.7265625" style="3" customWidth="1"/>
    <col min="486" max="486" width="13.6328125" style="3" customWidth="1"/>
    <col min="487" max="487" width="14.6328125" style="3" customWidth="1"/>
    <col min="488" max="488" width="5.08984375" style="3" customWidth="1"/>
    <col min="489" max="489" width="12.6328125" style="3" customWidth="1"/>
    <col min="490" max="490" width="1.6328125" style="3" customWidth="1"/>
    <col min="491" max="491" width="17.453125" style="3" customWidth="1"/>
    <col min="492" max="492" width="10.453125" style="3" customWidth="1"/>
    <col min="493" max="493" width="9.08984375" style="3" customWidth="1"/>
    <col min="494" max="494" width="10.453125" style="3" customWidth="1"/>
    <col min="495" max="495" width="9.08984375" style="3" customWidth="1"/>
    <col min="496" max="497" width="10.453125" style="3" customWidth="1"/>
    <col min="498" max="498" width="0.90625" style="3" customWidth="1"/>
    <col min="499" max="499" width="5.6328125" style="3" customWidth="1"/>
    <col min="500" max="500" width="9" style="3"/>
    <col min="501" max="501" width="5.6328125" style="3" customWidth="1"/>
    <col min="502" max="502" width="9" style="3"/>
    <col min="503" max="503" width="5.6328125" style="3" customWidth="1"/>
    <col min="504" max="504" width="9" style="3"/>
    <col min="505" max="505" width="5.6328125" style="3" customWidth="1"/>
    <col min="506" max="506" width="9" style="3"/>
    <col min="507" max="507" width="5.6328125" style="3" customWidth="1"/>
    <col min="508" max="509" width="9" style="3"/>
    <col min="510" max="510" width="0.90625" style="3" customWidth="1"/>
    <col min="511" max="511" width="4.453125" style="3" customWidth="1"/>
    <col min="512" max="512" width="9" style="3"/>
    <col min="513" max="513" width="11.08984375" style="3" customWidth="1"/>
    <col min="514" max="514" width="0.90625" style="3" customWidth="1"/>
    <col min="515" max="515" width="4.6328125" style="3" customWidth="1"/>
    <col min="516" max="516" width="22.6328125" style="3" customWidth="1"/>
    <col min="517" max="736" width="9" style="3"/>
    <col min="737" max="737" width="5.7265625" style="3" customWidth="1"/>
    <col min="738" max="739" width="29.6328125" style="3" customWidth="1"/>
    <col min="740" max="740" width="10.26953125" style="3" customWidth="1"/>
    <col min="741" max="741" width="5.7265625" style="3" customWidth="1"/>
    <col min="742" max="742" width="13.6328125" style="3" customWidth="1"/>
    <col min="743" max="743" width="14.6328125" style="3" customWidth="1"/>
    <col min="744" max="744" width="5.08984375" style="3" customWidth="1"/>
    <col min="745" max="745" width="12.6328125" style="3" customWidth="1"/>
    <col min="746" max="746" width="1.6328125" style="3" customWidth="1"/>
    <col min="747" max="747" width="17.453125" style="3" customWidth="1"/>
    <col min="748" max="748" width="10.453125" style="3" customWidth="1"/>
    <col min="749" max="749" width="9.08984375" style="3" customWidth="1"/>
    <col min="750" max="750" width="10.453125" style="3" customWidth="1"/>
    <col min="751" max="751" width="9.08984375" style="3" customWidth="1"/>
    <col min="752" max="753" width="10.453125" style="3" customWidth="1"/>
    <col min="754" max="754" width="0.90625" style="3" customWidth="1"/>
    <col min="755" max="755" width="5.6328125" style="3" customWidth="1"/>
    <col min="756" max="756" width="9" style="3"/>
    <col min="757" max="757" width="5.6328125" style="3" customWidth="1"/>
    <col min="758" max="758" width="9" style="3"/>
    <col min="759" max="759" width="5.6328125" style="3" customWidth="1"/>
    <col min="760" max="760" width="9" style="3"/>
    <col min="761" max="761" width="5.6328125" style="3" customWidth="1"/>
    <col min="762" max="762" width="9" style="3"/>
    <col min="763" max="763" width="5.6328125" style="3" customWidth="1"/>
    <col min="764" max="765" width="9" style="3"/>
    <col min="766" max="766" width="0.90625" style="3" customWidth="1"/>
    <col min="767" max="767" width="4.453125" style="3" customWidth="1"/>
    <col min="768" max="768" width="9" style="3"/>
    <col min="769" max="769" width="11.08984375" style="3" customWidth="1"/>
    <col min="770" max="770" width="0.90625" style="3" customWidth="1"/>
    <col min="771" max="771" width="4.6328125" style="3" customWidth="1"/>
    <col min="772" max="772" width="22.6328125" style="3" customWidth="1"/>
    <col min="773" max="992" width="9" style="3"/>
    <col min="993" max="993" width="5.7265625" style="3" customWidth="1"/>
    <col min="994" max="995" width="29.6328125" style="3" customWidth="1"/>
    <col min="996" max="996" width="10.26953125" style="3" customWidth="1"/>
    <col min="997" max="997" width="5.7265625" style="3" customWidth="1"/>
    <col min="998" max="998" width="13.6328125" style="3" customWidth="1"/>
    <col min="999" max="999" width="14.6328125" style="3" customWidth="1"/>
    <col min="1000" max="1000" width="5.08984375" style="3" customWidth="1"/>
    <col min="1001" max="1001" width="12.6328125" style="3" customWidth="1"/>
    <col min="1002" max="1002" width="1.6328125" style="3" customWidth="1"/>
    <col min="1003" max="1003" width="17.453125" style="3" customWidth="1"/>
    <col min="1004" max="1004" width="10.453125" style="3" customWidth="1"/>
    <col min="1005" max="1005" width="9.08984375" style="3" customWidth="1"/>
    <col min="1006" max="1006" width="10.453125" style="3" customWidth="1"/>
    <col min="1007" max="1007" width="9.08984375" style="3" customWidth="1"/>
    <col min="1008" max="1009" width="10.453125" style="3" customWidth="1"/>
    <col min="1010" max="1010" width="0.90625" style="3" customWidth="1"/>
    <col min="1011" max="1011" width="5.6328125" style="3" customWidth="1"/>
    <col min="1012" max="1012" width="9" style="3"/>
    <col min="1013" max="1013" width="5.6328125" style="3" customWidth="1"/>
    <col min="1014" max="1014" width="9" style="3"/>
    <col min="1015" max="1015" width="5.6328125" style="3" customWidth="1"/>
    <col min="1016" max="1016" width="9" style="3"/>
    <col min="1017" max="1017" width="5.6328125" style="3" customWidth="1"/>
    <col min="1018" max="1018" width="9" style="3"/>
    <col min="1019" max="1019" width="5.6328125" style="3" customWidth="1"/>
    <col min="1020" max="1021" width="9" style="3"/>
    <col min="1022" max="1022" width="0.90625" style="3" customWidth="1"/>
    <col min="1023" max="1023" width="4.453125" style="3" customWidth="1"/>
    <col min="1024" max="1024" width="9" style="3"/>
    <col min="1025" max="1025" width="11.08984375" style="3" customWidth="1"/>
    <col min="1026" max="1026" width="0.90625" style="3" customWidth="1"/>
    <col min="1027" max="1027" width="4.6328125" style="3" customWidth="1"/>
    <col min="1028" max="1028" width="22.6328125" style="3" customWidth="1"/>
    <col min="1029" max="1248" width="9" style="3"/>
    <col min="1249" max="1249" width="5.7265625" style="3" customWidth="1"/>
    <col min="1250" max="1251" width="29.6328125" style="3" customWidth="1"/>
    <col min="1252" max="1252" width="10.26953125" style="3" customWidth="1"/>
    <col min="1253" max="1253" width="5.7265625" style="3" customWidth="1"/>
    <col min="1254" max="1254" width="13.6328125" style="3" customWidth="1"/>
    <col min="1255" max="1255" width="14.6328125" style="3" customWidth="1"/>
    <col min="1256" max="1256" width="5.08984375" style="3" customWidth="1"/>
    <col min="1257" max="1257" width="12.6328125" style="3" customWidth="1"/>
    <col min="1258" max="1258" width="1.6328125" style="3" customWidth="1"/>
    <col min="1259" max="1259" width="17.453125" style="3" customWidth="1"/>
    <col min="1260" max="1260" width="10.453125" style="3" customWidth="1"/>
    <col min="1261" max="1261" width="9.08984375" style="3" customWidth="1"/>
    <col min="1262" max="1262" width="10.453125" style="3" customWidth="1"/>
    <col min="1263" max="1263" width="9.08984375" style="3" customWidth="1"/>
    <col min="1264" max="1265" width="10.453125" style="3" customWidth="1"/>
    <col min="1266" max="1266" width="0.90625" style="3" customWidth="1"/>
    <col min="1267" max="1267" width="5.6328125" style="3" customWidth="1"/>
    <col min="1268" max="1268" width="9" style="3"/>
    <col min="1269" max="1269" width="5.6328125" style="3" customWidth="1"/>
    <col min="1270" max="1270" width="9" style="3"/>
    <col min="1271" max="1271" width="5.6328125" style="3" customWidth="1"/>
    <col min="1272" max="1272" width="9" style="3"/>
    <col min="1273" max="1273" width="5.6328125" style="3" customWidth="1"/>
    <col min="1274" max="1274" width="9" style="3"/>
    <col min="1275" max="1275" width="5.6328125" style="3" customWidth="1"/>
    <col min="1276" max="1277" width="9" style="3"/>
    <col min="1278" max="1278" width="0.90625" style="3" customWidth="1"/>
    <col min="1279" max="1279" width="4.453125" style="3" customWidth="1"/>
    <col min="1280" max="1280" width="9" style="3"/>
    <col min="1281" max="1281" width="11.08984375" style="3" customWidth="1"/>
    <col min="1282" max="1282" width="0.90625" style="3" customWidth="1"/>
    <col min="1283" max="1283" width="4.6328125" style="3" customWidth="1"/>
    <col min="1284" max="1284" width="22.6328125" style="3" customWidth="1"/>
    <col min="1285" max="1504" width="9" style="3"/>
    <col min="1505" max="1505" width="5.7265625" style="3" customWidth="1"/>
    <col min="1506" max="1507" width="29.6328125" style="3" customWidth="1"/>
    <col min="1508" max="1508" width="10.26953125" style="3" customWidth="1"/>
    <col min="1509" max="1509" width="5.7265625" style="3" customWidth="1"/>
    <col min="1510" max="1510" width="13.6328125" style="3" customWidth="1"/>
    <col min="1511" max="1511" width="14.6328125" style="3" customWidth="1"/>
    <col min="1512" max="1512" width="5.08984375" style="3" customWidth="1"/>
    <col min="1513" max="1513" width="12.6328125" style="3" customWidth="1"/>
    <col min="1514" max="1514" width="1.6328125" style="3" customWidth="1"/>
    <col min="1515" max="1515" width="17.453125" style="3" customWidth="1"/>
    <col min="1516" max="1516" width="10.453125" style="3" customWidth="1"/>
    <col min="1517" max="1517" width="9.08984375" style="3" customWidth="1"/>
    <col min="1518" max="1518" width="10.453125" style="3" customWidth="1"/>
    <col min="1519" max="1519" width="9.08984375" style="3" customWidth="1"/>
    <col min="1520" max="1521" width="10.453125" style="3" customWidth="1"/>
    <col min="1522" max="1522" width="0.90625" style="3" customWidth="1"/>
    <col min="1523" max="1523" width="5.6328125" style="3" customWidth="1"/>
    <col min="1524" max="1524" width="9" style="3"/>
    <col min="1525" max="1525" width="5.6328125" style="3" customWidth="1"/>
    <col min="1526" max="1526" width="9" style="3"/>
    <col min="1527" max="1527" width="5.6328125" style="3" customWidth="1"/>
    <col min="1528" max="1528" width="9" style="3"/>
    <col min="1529" max="1529" width="5.6328125" style="3" customWidth="1"/>
    <col min="1530" max="1530" width="9" style="3"/>
    <col min="1531" max="1531" width="5.6328125" style="3" customWidth="1"/>
    <col min="1532" max="1533" width="9" style="3"/>
    <col min="1534" max="1534" width="0.90625" style="3" customWidth="1"/>
    <col min="1535" max="1535" width="4.453125" style="3" customWidth="1"/>
    <col min="1536" max="1536" width="9" style="3"/>
    <col min="1537" max="1537" width="11.08984375" style="3" customWidth="1"/>
    <col min="1538" max="1538" width="0.90625" style="3" customWidth="1"/>
    <col min="1539" max="1539" width="4.6328125" style="3" customWidth="1"/>
    <col min="1540" max="1540" width="22.6328125" style="3" customWidth="1"/>
    <col min="1541" max="1760" width="9" style="3"/>
    <col min="1761" max="1761" width="5.7265625" style="3" customWidth="1"/>
    <col min="1762" max="1763" width="29.6328125" style="3" customWidth="1"/>
    <col min="1764" max="1764" width="10.26953125" style="3" customWidth="1"/>
    <col min="1765" max="1765" width="5.7265625" style="3" customWidth="1"/>
    <col min="1766" max="1766" width="13.6328125" style="3" customWidth="1"/>
    <col min="1767" max="1767" width="14.6328125" style="3" customWidth="1"/>
    <col min="1768" max="1768" width="5.08984375" style="3" customWidth="1"/>
    <col min="1769" max="1769" width="12.6328125" style="3" customWidth="1"/>
    <col min="1770" max="1770" width="1.6328125" style="3" customWidth="1"/>
    <col min="1771" max="1771" width="17.453125" style="3" customWidth="1"/>
    <col min="1772" max="1772" width="10.453125" style="3" customWidth="1"/>
    <col min="1773" max="1773" width="9.08984375" style="3" customWidth="1"/>
    <col min="1774" max="1774" width="10.453125" style="3" customWidth="1"/>
    <col min="1775" max="1775" width="9.08984375" style="3" customWidth="1"/>
    <col min="1776" max="1777" width="10.453125" style="3" customWidth="1"/>
    <col min="1778" max="1778" width="0.90625" style="3" customWidth="1"/>
    <col min="1779" max="1779" width="5.6328125" style="3" customWidth="1"/>
    <col min="1780" max="1780" width="9" style="3"/>
    <col min="1781" max="1781" width="5.6328125" style="3" customWidth="1"/>
    <col min="1782" max="1782" width="9" style="3"/>
    <col min="1783" max="1783" width="5.6328125" style="3" customWidth="1"/>
    <col min="1784" max="1784" width="9" style="3"/>
    <col min="1785" max="1785" width="5.6328125" style="3" customWidth="1"/>
    <col min="1786" max="1786" width="9" style="3"/>
    <col min="1787" max="1787" width="5.6328125" style="3" customWidth="1"/>
    <col min="1788" max="1789" width="9" style="3"/>
    <col min="1790" max="1790" width="0.90625" style="3" customWidth="1"/>
    <col min="1791" max="1791" width="4.453125" style="3" customWidth="1"/>
    <col min="1792" max="1792" width="9" style="3"/>
    <col min="1793" max="1793" width="11.08984375" style="3" customWidth="1"/>
    <col min="1794" max="1794" width="0.90625" style="3" customWidth="1"/>
    <col min="1795" max="1795" width="4.6328125" style="3" customWidth="1"/>
    <col min="1796" max="1796" width="22.6328125" style="3" customWidth="1"/>
    <col min="1797" max="2016" width="9" style="3"/>
    <col min="2017" max="2017" width="5.7265625" style="3" customWidth="1"/>
    <col min="2018" max="2019" width="29.6328125" style="3" customWidth="1"/>
    <col min="2020" max="2020" width="10.26953125" style="3" customWidth="1"/>
    <col min="2021" max="2021" width="5.7265625" style="3" customWidth="1"/>
    <col min="2022" max="2022" width="13.6328125" style="3" customWidth="1"/>
    <col min="2023" max="2023" width="14.6328125" style="3" customWidth="1"/>
    <col min="2024" max="2024" width="5.08984375" style="3" customWidth="1"/>
    <col min="2025" max="2025" width="12.6328125" style="3" customWidth="1"/>
    <col min="2026" max="2026" width="1.6328125" style="3" customWidth="1"/>
    <col min="2027" max="2027" width="17.453125" style="3" customWidth="1"/>
    <col min="2028" max="2028" width="10.453125" style="3" customWidth="1"/>
    <col min="2029" max="2029" width="9.08984375" style="3" customWidth="1"/>
    <col min="2030" max="2030" width="10.453125" style="3" customWidth="1"/>
    <col min="2031" max="2031" width="9.08984375" style="3" customWidth="1"/>
    <col min="2032" max="2033" width="10.453125" style="3" customWidth="1"/>
    <col min="2034" max="2034" width="0.90625" style="3" customWidth="1"/>
    <col min="2035" max="2035" width="5.6328125" style="3" customWidth="1"/>
    <col min="2036" max="2036" width="9" style="3"/>
    <col min="2037" max="2037" width="5.6328125" style="3" customWidth="1"/>
    <col min="2038" max="2038" width="9" style="3"/>
    <col min="2039" max="2039" width="5.6328125" style="3" customWidth="1"/>
    <col min="2040" max="2040" width="9" style="3"/>
    <col min="2041" max="2041" width="5.6328125" style="3" customWidth="1"/>
    <col min="2042" max="2042" width="9" style="3"/>
    <col min="2043" max="2043" width="5.6328125" style="3" customWidth="1"/>
    <col min="2044" max="2045" width="9" style="3"/>
    <col min="2046" max="2046" width="0.90625" style="3" customWidth="1"/>
    <col min="2047" max="2047" width="4.453125" style="3" customWidth="1"/>
    <col min="2048" max="2048" width="9" style="3"/>
    <col min="2049" max="2049" width="11.08984375" style="3" customWidth="1"/>
    <col min="2050" max="2050" width="0.90625" style="3" customWidth="1"/>
    <col min="2051" max="2051" width="4.6328125" style="3" customWidth="1"/>
    <col min="2052" max="2052" width="22.6328125" style="3" customWidth="1"/>
    <col min="2053" max="2272" width="9" style="3"/>
    <col min="2273" max="2273" width="5.7265625" style="3" customWidth="1"/>
    <col min="2274" max="2275" width="29.6328125" style="3" customWidth="1"/>
    <col min="2276" max="2276" width="10.26953125" style="3" customWidth="1"/>
    <col min="2277" max="2277" width="5.7265625" style="3" customWidth="1"/>
    <col min="2278" max="2278" width="13.6328125" style="3" customWidth="1"/>
    <col min="2279" max="2279" width="14.6328125" style="3" customWidth="1"/>
    <col min="2280" max="2280" width="5.08984375" style="3" customWidth="1"/>
    <col min="2281" max="2281" width="12.6328125" style="3" customWidth="1"/>
    <col min="2282" max="2282" width="1.6328125" style="3" customWidth="1"/>
    <col min="2283" max="2283" width="17.453125" style="3" customWidth="1"/>
    <col min="2284" max="2284" width="10.453125" style="3" customWidth="1"/>
    <col min="2285" max="2285" width="9.08984375" style="3" customWidth="1"/>
    <col min="2286" max="2286" width="10.453125" style="3" customWidth="1"/>
    <col min="2287" max="2287" width="9.08984375" style="3" customWidth="1"/>
    <col min="2288" max="2289" width="10.453125" style="3" customWidth="1"/>
    <col min="2290" max="2290" width="0.90625" style="3" customWidth="1"/>
    <col min="2291" max="2291" width="5.6328125" style="3" customWidth="1"/>
    <col min="2292" max="2292" width="9" style="3"/>
    <col min="2293" max="2293" width="5.6328125" style="3" customWidth="1"/>
    <col min="2294" max="2294" width="9" style="3"/>
    <col min="2295" max="2295" width="5.6328125" style="3" customWidth="1"/>
    <col min="2296" max="2296" width="9" style="3"/>
    <col min="2297" max="2297" width="5.6328125" style="3" customWidth="1"/>
    <col min="2298" max="2298" width="9" style="3"/>
    <col min="2299" max="2299" width="5.6328125" style="3" customWidth="1"/>
    <col min="2300" max="2301" width="9" style="3"/>
    <col min="2302" max="2302" width="0.90625" style="3" customWidth="1"/>
    <col min="2303" max="2303" width="4.453125" style="3" customWidth="1"/>
    <col min="2304" max="2304" width="9" style="3"/>
    <col min="2305" max="2305" width="11.08984375" style="3" customWidth="1"/>
    <col min="2306" max="2306" width="0.90625" style="3" customWidth="1"/>
    <col min="2307" max="2307" width="4.6328125" style="3" customWidth="1"/>
    <col min="2308" max="2308" width="22.6328125" style="3" customWidth="1"/>
    <col min="2309" max="2528" width="9" style="3"/>
    <col min="2529" max="2529" width="5.7265625" style="3" customWidth="1"/>
    <col min="2530" max="2531" width="29.6328125" style="3" customWidth="1"/>
    <col min="2532" max="2532" width="10.26953125" style="3" customWidth="1"/>
    <col min="2533" max="2533" width="5.7265625" style="3" customWidth="1"/>
    <col min="2534" max="2534" width="13.6328125" style="3" customWidth="1"/>
    <col min="2535" max="2535" width="14.6328125" style="3" customWidth="1"/>
    <col min="2536" max="2536" width="5.08984375" style="3" customWidth="1"/>
    <col min="2537" max="2537" width="12.6328125" style="3" customWidth="1"/>
    <col min="2538" max="2538" width="1.6328125" style="3" customWidth="1"/>
    <col min="2539" max="2539" width="17.453125" style="3" customWidth="1"/>
    <col min="2540" max="2540" width="10.453125" style="3" customWidth="1"/>
    <col min="2541" max="2541" width="9.08984375" style="3" customWidth="1"/>
    <col min="2542" max="2542" width="10.453125" style="3" customWidth="1"/>
    <col min="2543" max="2543" width="9.08984375" style="3" customWidth="1"/>
    <col min="2544" max="2545" width="10.453125" style="3" customWidth="1"/>
    <col min="2546" max="2546" width="0.90625" style="3" customWidth="1"/>
    <col min="2547" max="2547" width="5.6328125" style="3" customWidth="1"/>
    <col min="2548" max="2548" width="9" style="3"/>
    <col min="2549" max="2549" width="5.6328125" style="3" customWidth="1"/>
    <col min="2550" max="2550" width="9" style="3"/>
    <col min="2551" max="2551" width="5.6328125" style="3" customWidth="1"/>
    <col min="2552" max="2552" width="9" style="3"/>
    <col min="2553" max="2553" width="5.6328125" style="3" customWidth="1"/>
    <col min="2554" max="2554" width="9" style="3"/>
    <col min="2555" max="2555" width="5.6328125" style="3" customWidth="1"/>
    <col min="2556" max="2557" width="9" style="3"/>
    <col min="2558" max="2558" width="0.90625" style="3" customWidth="1"/>
    <col min="2559" max="2559" width="4.453125" style="3" customWidth="1"/>
    <col min="2560" max="2560" width="9" style="3"/>
    <col min="2561" max="2561" width="11.08984375" style="3" customWidth="1"/>
    <col min="2562" max="2562" width="0.90625" style="3" customWidth="1"/>
    <col min="2563" max="2563" width="4.6328125" style="3" customWidth="1"/>
    <col min="2564" max="2564" width="22.6328125" style="3" customWidth="1"/>
    <col min="2565" max="2784" width="9" style="3"/>
    <col min="2785" max="2785" width="5.7265625" style="3" customWidth="1"/>
    <col min="2786" max="2787" width="29.6328125" style="3" customWidth="1"/>
    <col min="2788" max="2788" width="10.26953125" style="3" customWidth="1"/>
    <col min="2789" max="2789" width="5.7265625" style="3" customWidth="1"/>
    <col min="2790" max="2790" width="13.6328125" style="3" customWidth="1"/>
    <col min="2791" max="2791" width="14.6328125" style="3" customWidth="1"/>
    <col min="2792" max="2792" width="5.08984375" style="3" customWidth="1"/>
    <col min="2793" max="2793" width="12.6328125" style="3" customWidth="1"/>
    <col min="2794" max="2794" width="1.6328125" style="3" customWidth="1"/>
    <col min="2795" max="2795" width="17.453125" style="3" customWidth="1"/>
    <col min="2796" max="2796" width="10.453125" style="3" customWidth="1"/>
    <col min="2797" max="2797" width="9.08984375" style="3" customWidth="1"/>
    <col min="2798" max="2798" width="10.453125" style="3" customWidth="1"/>
    <col min="2799" max="2799" width="9.08984375" style="3" customWidth="1"/>
    <col min="2800" max="2801" width="10.453125" style="3" customWidth="1"/>
    <col min="2802" max="2802" width="0.90625" style="3" customWidth="1"/>
    <col min="2803" max="2803" width="5.6328125" style="3" customWidth="1"/>
    <col min="2804" max="2804" width="9" style="3"/>
    <col min="2805" max="2805" width="5.6328125" style="3" customWidth="1"/>
    <col min="2806" max="2806" width="9" style="3"/>
    <col min="2807" max="2807" width="5.6328125" style="3" customWidth="1"/>
    <col min="2808" max="2808" width="9" style="3"/>
    <col min="2809" max="2809" width="5.6328125" style="3" customWidth="1"/>
    <col min="2810" max="2810" width="9" style="3"/>
    <col min="2811" max="2811" width="5.6328125" style="3" customWidth="1"/>
    <col min="2812" max="2813" width="9" style="3"/>
    <col min="2814" max="2814" width="0.90625" style="3" customWidth="1"/>
    <col min="2815" max="2815" width="4.453125" style="3" customWidth="1"/>
    <col min="2816" max="2816" width="9" style="3"/>
    <col min="2817" max="2817" width="11.08984375" style="3" customWidth="1"/>
    <col min="2818" max="2818" width="0.90625" style="3" customWidth="1"/>
    <col min="2819" max="2819" width="4.6328125" style="3" customWidth="1"/>
    <col min="2820" max="2820" width="22.6328125" style="3" customWidth="1"/>
    <col min="2821" max="3040" width="9" style="3"/>
    <col min="3041" max="3041" width="5.7265625" style="3" customWidth="1"/>
    <col min="3042" max="3043" width="29.6328125" style="3" customWidth="1"/>
    <col min="3044" max="3044" width="10.26953125" style="3" customWidth="1"/>
    <col min="3045" max="3045" width="5.7265625" style="3" customWidth="1"/>
    <col min="3046" max="3046" width="13.6328125" style="3" customWidth="1"/>
    <col min="3047" max="3047" width="14.6328125" style="3" customWidth="1"/>
    <col min="3048" max="3048" width="5.08984375" style="3" customWidth="1"/>
    <col min="3049" max="3049" width="12.6328125" style="3" customWidth="1"/>
    <col min="3050" max="3050" width="1.6328125" style="3" customWidth="1"/>
    <col min="3051" max="3051" width="17.453125" style="3" customWidth="1"/>
    <col min="3052" max="3052" width="10.453125" style="3" customWidth="1"/>
    <col min="3053" max="3053" width="9.08984375" style="3" customWidth="1"/>
    <col min="3054" max="3054" width="10.453125" style="3" customWidth="1"/>
    <col min="3055" max="3055" width="9.08984375" style="3" customWidth="1"/>
    <col min="3056" max="3057" width="10.453125" style="3" customWidth="1"/>
    <col min="3058" max="3058" width="0.90625" style="3" customWidth="1"/>
    <col min="3059" max="3059" width="5.6328125" style="3" customWidth="1"/>
    <col min="3060" max="3060" width="9" style="3"/>
    <col min="3061" max="3061" width="5.6328125" style="3" customWidth="1"/>
    <col min="3062" max="3062" width="9" style="3"/>
    <col min="3063" max="3063" width="5.6328125" style="3" customWidth="1"/>
    <col min="3064" max="3064" width="9" style="3"/>
    <col min="3065" max="3065" width="5.6328125" style="3" customWidth="1"/>
    <col min="3066" max="3066" width="9" style="3"/>
    <col min="3067" max="3067" width="5.6328125" style="3" customWidth="1"/>
    <col min="3068" max="3069" width="9" style="3"/>
    <col min="3070" max="3070" width="0.90625" style="3" customWidth="1"/>
    <col min="3071" max="3071" width="4.453125" style="3" customWidth="1"/>
    <col min="3072" max="3072" width="9" style="3"/>
    <col min="3073" max="3073" width="11.08984375" style="3" customWidth="1"/>
    <col min="3074" max="3074" width="0.90625" style="3" customWidth="1"/>
    <col min="3075" max="3075" width="4.6328125" style="3" customWidth="1"/>
    <col min="3076" max="3076" width="22.6328125" style="3" customWidth="1"/>
    <col min="3077" max="3296" width="9" style="3"/>
    <col min="3297" max="3297" width="5.7265625" style="3" customWidth="1"/>
    <col min="3298" max="3299" width="29.6328125" style="3" customWidth="1"/>
    <col min="3300" max="3300" width="10.26953125" style="3" customWidth="1"/>
    <col min="3301" max="3301" width="5.7265625" style="3" customWidth="1"/>
    <col min="3302" max="3302" width="13.6328125" style="3" customWidth="1"/>
    <col min="3303" max="3303" width="14.6328125" style="3" customWidth="1"/>
    <col min="3304" max="3304" width="5.08984375" style="3" customWidth="1"/>
    <col min="3305" max="3305" width="12.6328125" style="3" customWidth="1"/>
    <col min="3306" max="3306" width="1.6328125" style="3" customWidth="1"/>
    <col min="3307" max="3307" width="17.453125" style="3" customWidth="1"/>
    <col min="3308" max="3308" width="10.453125" style="3" customWidth="1"/>
    <col min="3309" max="3309" width="9.08984375" style="3" customWidth="1"/>
    <col min="3310" max="3310" width="10.453125" style="3" customWidth="1"/>
    <col min="3311" max="3311" width="9.08984375" style="3" customWidth="1"/>
    <col min="3312" max="3313" width="10.453125" style="3" customWidth="1"/>
    <col min="3314" max="3314" width="0.90625" style="3" customWidth="1"/>
    <col min="3315" max="3315" width="5.6328125" style="3" customWidth="1"/>
    <col min="3316" max="3316" width="9" style="3"/>
    <col min="3317" max="3317" width="5.6328125" style="3" customWidth="1"/>
    <col min="3318" max="3318" width="9" style="3"/>
    <col min="3319" max="3319" width="5.6328125" style="3" customWidth="1"/>
    <col min="3320" max="3320" width="9" style="3"/>
    <col min="3321" max="3321" width="5.6328125" style="3" customWidth="1"/>
    <col min="3322" max="3322" width="9" style="3"/>
    <col min="3323" max="3323" width="5.6328125" style="3" customWidth="1"/>
    <col min="3324" max="3325" width="9" style="3"/>
    <col min="3326" max="3326" width="0.90625" style="3" customWidth="1"/>
    <col min="3327" max="3327" width="4.453125" style="3" customWidth="1"/>
    <col min="3328" max="3328" width="9" style="3"/>
    <col min="3329" max="3329" width="11.08984375" style="3" customWidth="1"/>
    <col min="3330" max="3330" width="0.90625" style="3" customWidth="1"/>
    <col min="3331" max="3331" width="4.6328125" style="3" customWidth="1"/>
    <col min="3332" max="3332" width="22.6328125" style="3" customWidth="1"/>
    <col min="3333" max="3552" width="9" style="3"/>
    <col min="3553" max="3553" width="5.7265625" style="3" customWidth="1"/>
    <col min="3554" max="3555" width="29.6328125" style="3" customWidth="1"/>
    <col min="3556" max="3556" width="10.26953125" style="3" customWidth="1"/>
    <col min="3557" max="3557" width="5.7265625" style="3" customWidth="1"/>
    <col min="3558" max="3558" width="13.6328125" style="3" customWidth="1"/>
    <col min="3559" max="3559" width="14.6328125" style="3" customWidth="1"/>
    <col min="3560" max="3560" width="5.08984375" style="3" customWidth="1"/>
    <col min="3561" max="3561" width="12.6328125" style="3" customWidth="1"/>
    <col min="3562" max="3562" width="1.6328125" style="3" customWidth="1"/>
    <col min="3563" max="3563" width="17.453125" style="3" customWidth="1"/>
    <col min="3564" max="3564" width="10.453125" style="3" customWidth="1"/>
    <col min="3565" max="3565" width="9.08984375" style="3" customWidth="1"/>
    <col min="3566" max="3566" width="10.453125" style="3" customWidth="1"/>
    <col min="3567" max="3567" width="9.08984375" style="3" customWidth="1"/>
    <col min="3568" max="3569" width="10.453125" style="3" customWidth="1"/>
    <col min="3570" max="3570" width="0.90625" style="3" customWidth="1"/>
    <col min="3571" max="3571" width="5.6328125" style="3" customWidth="1"/>
    <col min="3572" max="3572" width="9" style="3"/>
    <col min="3573" max="3573" width="5.6328125" style="3" customWidth="1"/>
    <col min="3574" max="3574" width="9" style="3"/>
    <col min="3575" max="3575" width="5.6328125" style="3" customWidth="1"/>
    <col min="3576" max="3576" width="9" style="3"/>
    <col min="3577" max="3577" width="5.6328125" style="3" customWidth="1"/>
    <col min="3578" max="3578" width="9" style="3"/>
    <col min="3579" max="3579" width="5.6328125" style="3" customWidth="1"/>
    <col min="3580" max="3581" width="9" style="3"/>
    <col min="3582" max="3582" width="0.90625" style="3" customWidth="1"/>
    <col min="3583" max="3583" width="4.453125" style="3" customWidth="1"/>
    <col min="3584" max="3584" width="9" style="3"/>
    <col min="3585" max="3585" width="11.08984375" style="3" customWidth="1"/>
    <col min="3586" max="3586" width="0.90625" style="3" customWidth="1"/>
    <col min="3587" max="3587" width="4.6328125" style="3" customWidth="1"/>
    <col min="3588" max="3588" width="22.6328125" style="3" customWidth="1"/>
    <col min="3589" max="3808" width="9" style="3"/>
    <col min="3809" max="3809" width="5.7265625" style="3" customWidth="1"/>
    <col min="3810" max="3811" width="29.6328125" style="3" customWidth="1"/>
    <col min="3812" max="3812" width="10.26953125" style="3" customWidth="1"/>
    <col min="3813" max="3813" width="5.7265625" style="3" customWidth="1"/>
    <col min="3814" max="3814" width="13.6328125" style="3" customWidth="1"/>
    <col min="3815" max="3815" width="14.6328125" style="3" customWidth="1"/>
    <col min="3816" max="3816" width="5.08984375" style="3" customWidth="1"/>
    <col min="3817" max="3817" width="12.6328125" style="3" customWidth="1"/>
    <col min="3818" max="3818" width="1.6328125" style="3" customWidth="1"/>
    <col min="3819" max="3819" width="17.453125" style="3" customWidth="1"/>
    <col min="3820" max="3820" width="10.453125" style="3" customWidth="1"/>
    <col min="3821" max="3821" width="9.08984375" style="3" customWidth="1"/>
    <col min="3822" max="3822" width="10.453125" style="3" customWidth="1"/>
    <col min="3823" max="3823" width="9.08984375" style="3" customWidth="1"/>
    <col min="3824" max="3825" width="10.453125" style="3" customWidth="1"/>
    <col min="3826" max="3826" width="0.90625" style="3" customWidth="1"/>
    <col min="3827" max="3827" width="5.6328125" style="3" customWidth="1"/>
    <col min="3828" max="3828" width="9" style="3"/>
    <col min="3829" max="3829" width="5.6328125" style="3" customWidth="1"/>
    <col min="3830" max="3830" width="9" style="3"/>
    <col min="3831" max="3831" width="5.6328125" style="3" customWidth="1"/>
    <col min="3832" max="3832" width="9" style="3"/>
    <col min="3833" max="3833" width="5.6328125" style="3" customWidth="1"/>
    <col min="3834" max="3834" width="9" style="3"/>
    <col min="3835" max="3835" width="5.6328125" style="3" customWidth="1"/>
    <col min="3836" max="3837" width="9" style="3"/>
    <col min="3838" max="3838" width="0.90625" style="3" customWidth="1"/>
    <col min="3839" max="3839" width="4.453125" style="3" customWidth="1"/>
    <col min="3840" max="3840" width="9" style="3"/>
    <col min="3841" max="3841" width="11.08984375" style="3" customWidth="1"/>
    <col min="3842" max="3842" width="0.90625" style="3" customWidth="1"/>
    <col min="3843" max="3843" width="4.6328125" style="3" customWidth="1"/>
    <col min="3844" max="3844" width="22.6328125" style="3" customWidth="1"/>
    <col min="3845" max="4064" width="9" style="3"/>
    <col min="4065" max="4065" width="5.7265625" style="3" customWidth="1"/>
    <col min="4066" max="4067" width="29.6328125" style="3" customWidth="1"/>
    <col min="4068" max="4068" width="10.26953125" style="3" customWidth="1"/>
    <col min="4069" max="4069" width="5.7265625" style="3" customWidth="1"/>
    <col min="4070" max="4070" width="13.6328125" style="3" customWidth="1"/>
    <col min="4071" max="4071" width="14.6328125" style="3" customWidth="1"/>
    <col min="4072" max="4072" width="5.08984375" style="3" customWidth="1"/>
    <col min="4073" max="4073" width="12.6328125" style="3" customWidth="1"/>
    <col min="4074" max="4074" width="1.6328125" style="3" customWidth="1"/>
    <col min="4075" max="4075" width="17.453125" style="3" customWidth="1"/>
    <col min="4076" max="4076" width="10.453125" style="3" customWidth="1"/>
    <col min="4077" max="4077" width="9.08984375" style="3" customWidth="1"/>
    <col min="4078" max="4078" width="10.453125" style="3" customWidth="1"/>
    <col min="4079" max="4079" width="9.08984375" style="3" customWidth="1"/>
    <col min="4080" max="4081" width="10.453125" style="3" customWidth="1"/>
    <col min="4082" max="4082" width="0.90625" style="3" customWidth="1"/>
    <col min="4083" max="4083" width="5.6328125" style="3" customWidth="1"/>
    <col min="4084" max="4084" width="9" style="3"/>
    <col min="4085" max="4085" width="5.6328125" style="3" customWidth="1"/>
    <col min="4086" max="4086" width="9" style="3"/>
    <col min="4087" max="4087" width="5.6328125" style="3" customWidth="1"/>
    <col min="4088" max="4088" width="9" style="3"/>
    <col min="4089" max="4089" width="5.6328125" style="3" customWidth="1"/>
    <col min="4090" max="4090" width="9" style="3"/>
    <col min="4091" max="4091" width="5.6328125" style="3" customWidth="1"/>
    <col min="4092" max="4093" width="9" style="3"/>
    <col min="4094" max="4094" width="0.90625" style="3" customWidth="1"/>
    <col min="4095" max="4095" width="4.453125" style="3" customWidth="1"/>
    <col min="4096" max="4096" width="9" style="3"/>
    <col min="4097" max="4097" width="11.08984375" style="3" customWidth="1"/>
    <col min="4098" max="4098" width="0.90625" style="3" customWidth="1"/>
    <col min="4099" max="4099" width="4.6328125" style="3" customWidth="1"/>
    <col min="4100" max="4100" width="22.6328125" style="3" customWidth="1"/>
    <col min="4101" max="4320" width="9" style="3"/>
    <col min="4321" max="4321" width="5.7265625" style="3" customWidth="1"/>
    <col min="4322" max="4323" width="29.6328125" style="3" customWidth="1"/>
    <col min="4324" max="4324" width="10.26953125" style="3" customWidth="1"/>
    <col min="4325" max="4325" width="5.7265625" style="3" customWidth="1"/>
    <col min="4326" max="4326" width="13.6328125" style="3" customWidth="1"/>
    <col min="4327" max="4327" width="14.6328125" style="3" customWidth="1"/>
    <col min="4328" max="4328" width="5.08984375" style="3" customWidth="1"/>
    <col min="4329" max="4329" width="12.6328125" style="3" customWidth="1"/>
    <col min="4330" max="4330" width="1.6328125" style="3" customWidth="1"/>
    <col min="4331" max="4331" width="17.453125" style="3" customWidth="1"/>
    <col min="4332" max="4332" width="10.453125" style="3" customWidth="1"/>
    <col min="4333" max="4333" width="9.08984375" style="3" customWidth="1"/>
    <col min="4334" max="4334" width="10.453125" style="3" customWidth="1"/>
    <col min="4335" max="4335" width="9.08984375" style="3" customWidth="1"/>
    <col min="4336" max="4337" width="10.453125" style="3" customWidth="1"/>
    <col min="4338" max="4338" width="0.90625" style="3" customWidth="1"/>
    <col min="4339" max="4339" width="5.6328125" style="3" customWidth="1"/>
    <col min="4340" max="4340" width="9" style="3"/>
    <col min="4341" max="4341" width="5.6328125" style="3" customWidth="1"/>
    <col min="4342" max="4342" width="9" style="3"/>
    <col min="4343" max="4343" width="5.6328125" style="3" customWidth="1"/>
    <col min="4344" max="4344" width="9" style="3"/>
    <col min="4345" max="4345" width="5.6328125" style="3" customWidth="1"/>
    <col min="4346" max="4346" width="9" style="3"/>
    <col min="4347" max="4347" width="5.6328125" style="3" customWidth="1"/>
    <col min="4348" max="4349" width="9" style="3"/>
    <col min="4350" max="4350" width="0.90625" style="3" customWidth="1"/>
    <col min="4351" max="4351" width="4.453125" style="3" customWidth="1"/>
    <col min="4352" max="4352" width="9" style="3"/>
    <col min="4353" max="4353" width="11.08984375" style="3" customWidth="1"/>
    <col min="4354" max="4354" width="0.90625" style="3" customWidth="1"/>
    <col min="4355" max="4355" width="4.6328125" style="3" customWidth="1"/>
    <col min="4356" max="4356" width="22.6328125" style="3" customWidth="1"/>
    <col min="4357" max="4576" width="9" style="3"/>
    <col min="4577" max="4577" width="5.7265625" style="3" customWidth="1"/>
    <col min="4578" max="4579" width="29.6328125" style="3" customWidth="1"/>
    <col min="4580" max="4580" width="10.26953125" style="3" customWidth="1"/>
    <col min="4581" max="4581" width="5.7265625" style="3" customWidth="1"/>
    <col min="4582" max="4582" width="13.6328125" style="3" customWidth="1"/>
    <col min="4583" max="4583" width="14.6328125" style="3" customWidth="1"/>
    <col min="4584" max="4584" width="5.08984375" style="3" customWidth="1"/>
    <col min="4585" max="4585" width="12.6328125" style="3" customWidth="1"/>
    <col min="4586" max="4586" width="1.6328125" style="3" customWidth="1"/>
    <col min="4587" max="4587" width="17.453125" style="3" customWidth="1"/>
    <col min="4588" max="4588" width="10.453125" style="3" customWidth="1"/>
    <col min="4589" max="4589" width="9.08984375" style="3" customWidth="1"/>
    <col min="4590" max="4590" width="10.453125" style="3" customWidth="1"/>
    <col min="4591" max="4591" width="9.08984375" style="3" customWidth="1"/>
    <col min="4592" max="4593" width="10.453125" style="3" customWidth="1"/>
    <col min="4594" max="4594" width="0.90625" style="3" customWidth="1"/>
    <col min="4595" max="4595" width="5.6328125" style="3" customWidth="1"/>
    <col min="4596" max="4596" width="9" style="3"/>
    <col min="4597" max="4597" width="5.6328125" style="3" customWidth="1"/>
    <col min="4598" max="4598" width="9" style="3"/>
    <col min="4599" max="4599" width="5.6328125" style="3" customWidth="1"/>
    <col min="4600" max="4600" width="9" style="3"/>
    <col min="4601" max="4601" width="5.6328125" style="3" customWidth="1"/>
    <col min="4602" max="4602" width="9" style="3"/>
    <col min="4603" max="4603" width="5.6328125" style="3" customWidth="1"/>
    <col min="4604" max="4605" width="9" style="3"/>
    <col min="4606" max="4606" width="0.90625" style="3" customWidth="1"/>
    <col min="4607" max="4607" width="4.453125" style="3" customWidth="1"/>
    <col min="4608" max="4608" width="9" style="3"/>
    <col min="4609" max="4609" width="11.08984375" style="3" customWidth="1"/>
    <col min="4610" max="4610" width="0.90625" style="3" customWidth="1"/>
    <col min="4611" max="4611" width="4.6328125" style="3" customWidth="1"/>
    <col min="4612" max="4612" width="22.6328125" style="3" customWidth="1"/>
    <col min="4613" max="4832" width="9" style="3"/>
    <col min="4833" max="4833" width="5.7265625" style="3" customWidth="1"/>
    <col min="4834" max="4835" width="29.6328125" style="3" customWidth="1"/>
    <col min="4836" max="4836" width="10.26953125" style="3" customWidth="1"/>
    <col min="4837" max="4837" width="5.7265625" style="3" customWidth="1"/>
    <col min="4838" max="4838" width="13.6328125" style="3" customWidth="1"/>
    <col min="4839" max="4839" width="14.6328125" style="3" customWidth="1"/>
    <col min="4840" max="4840" width="5.08984375" style="3" customWidth="1"/>
    <col min="4841" max="4841" width="12.6328125" style="3" customWidth="1"/>
    <col min="4842" max="4842" width="1.6328125" style="3" customWidth="1"/>
    <col min="4843" max="4843" width="17.453125" style="3" customWidth="1"/>
    <col min="4844" max="4844" width="10.453125" style="3" customWidth="1"/>
    <col min="4845" max="4845" width="9.08984375" style="3" customWidth="1"/>
    <col min="4846" max="4846" width="10.453125" style="3" customWidth="1"/>
    <col min="4847" max="4847" width="9.08984375" style="3" customWidth="1"/>
    <col min="4848" max="4849" width="10.453125" style="3" customWidth="1"/>
    <col min="4850" max="4850" width="0.90625" style="3" customWidth="1"/>
    <col min="4851" max="4851" width="5.6328125" style="3" customWidth="1"/>
    <col min="4852" max="4852" width="9" style="3"/>
    <col min="4853" max="4853" width="5.6328125" style="3" customWidth="1"/>
    <col min="4854" max="4854" width="9" style="3"/>
    <col min="4855" max="4855" width="5.6328125" style="3" customWidth="1"/>
    <col min="4856" max="4856" width="9" style="3"/>
    <col min="4857" max="4857" width="5.6328125" style="3" customWidth="1"/>
    <col min="4858" max="4858" width="9" style="3"/>
    <col min="4859" max="4859" width="5.6328125" style="3" customWidth="1"/>
    <col min="4860" max="4861" width="9" style="3"/>
    <col min="4862" max="4862" width="0.90625" style="3" customWidth="1"/>
    <col min="4863" max="4863" width="4.453125" style="3" customWidth="1"/>
    <col min="4864" max="4864" width="9" style="3"/>
    <col min="4865" max="4865" width="11.08984375" style="3" customWidth="1"/>
    <col min="4866" max="4866" width="0.90625" style="3" customWidth="1"/>
    <col min="4867" max="4867" width="4.6328125" style="3" customWidth="1"/>
    <col min="4868" max="4868" width="22.6328125" style="3" customWidth="1"/>
    <col min="4869" max="5088" width="9" style="3"/>
    <col min="5089" max="5089" width="5.7265625" style="3" customWidth="1"/>
    <col min="5090" max="5091" width="29.6328125" style="3" customWidth="1"/>
    <col min="5092" max="5092" width="10.26953125" style="3" customWidth="1"/>
    <col min="5093" max="5093" width="5.7265625" style="3" customWidth="1"/>
    <col min="5094" max="5094" width="13.6328125" style="3" customWidth="1"/>
    <col min="5095" max="5095" width="14.6328125" style="3" customWidth="1"/>
    <col min="5096" max="5096" width="5.08984375" style="3" customWidth="1"/>
    <col min="5097" max="5097" width="12.6328125" style="3" customWidth="1"/>
    <col min="5098" max="5098" width="1.6328125" style="3" customWidth="1"/>
    <col min="5099" max="5099" width="17.453125" style="3" customWidth="1"/>
    <col min="5100" max="5100" width="10.453125" style="3" customWidth="1"/>
    <col min="5101" max="5101" width="9.08984375" style="3" customWidth="1"/>
    <col min="5102" max="5102" width="10.453125" style="3" customWidth="1"/>
    <col min="5103" max="5103" width="9.08984375" style="3" customWidth="1"/>
    <col min="5104" max="5105" width="10.453125" style="3" customWidth="1"/>
    <col min="5106" max="5106" width="0.90625" style="3" customWidth="1"/>
    <col min="5107" max="5107" width="5.6328125" style="3" customWidth="1"/>
    <col min="5108" max="5108" width="9" style="3"/>
    <col min="5109" max="5109" width="5.6328125" style="3" customWidth="1"/>
    <col min="5110" max="5110" width="9" style="3"/>
    <col min="5111" max="5111" width="5.6328125" style="3" customWidth="1"/>
    <col min="5112" max="5112" width="9" style="3"/>
    <col min="5113" max="5113" width="5.6328125" style="3" customWidth="1"/>
    <col min="5114" max="5114" width="9" style="3"/>
    <col min="5115" max="5115" width="5.6328125" style="3" customWidth="1"/>
    <col min="5116" max="5117" width="9" style="3"/>
    <col min="5118" max="5118" width="0.90625" style="3" customWidth="1"/>
    <col min="5119" max="5119" width="4.453125" style="3" customWidth="1"/>
    <col min="5120" max="5120" width="9" style="3"/>
    <col min="5121" max="5121" width="11.08984375" style="3" customWidth="1"/>
    <col min="5122" max="5122" width="0.90625" style="3" customWidth="1"/>
    <col min="5123" max="5123" width="4.6328125" style="3" customWidth="1"/>
    <col min="5124" max="5124" width="22.6328125" style="3" customWidth="1"/>
    <col min="5125" max="5344" width="9" style="3"/>
    <col min="5345" max="5345" width="5.7265625" style="3" customWidth="1"/>
    <col min="5346" max="5347" width="29.6328125" style="3" customWidth="1"/>
    <col min="5348" max="5348" width="10.26953125" style="3" customWidth="1"/>
    <col min="5349" max="5349" width="5.7265625" style="3" customWidth="1"/>
    <col min="5350" max="5350" width="13.6328125" style="3" customWidth="1"/>
    <col min="5351" max="5351" width="14.6328125" style="3" customWidth="1"/>
    <col min="5352" max="5352" width="5.08984375" style="3" customWidth="1"/>
    <col min="5353" max="5353" width="12.6328125" style="3" customWidth="1"/>
    <col min="5354" max="5354" width="1.6328125" style="3" customWidth="1"/>
    <col min="5355" max="5355" width="17.453125" style="3" customWidth="1"/>
    <col min="5356" max="5356" width="10.453125" style="3" customWidth="1"/>
    <col min="5357" max="5357" width="9.08984375" style="3" customWidth="1"/>
    <col min="5358" max="5358" width="10.453125" style="3" customWidth="1"/>
    <col min="5359" max="5359" width="9.08984375" style="3" customWidth="1"/>
    <col min="5360" max="5361" width="10.453125" style="3" customWidth="1"/>
    <col min="5362" max="5362" width="0.90625" style="3" customWidth="1"/>
    <col min="5363" max="5363" width="5.6328125" style="3" customWidth="1"/>
    <col min="5364" max="5364" width="9" style="3"/>
    <col min="5365" max="5365" width="5.6328125" style="3" customWidth="1"/>
    <col min="5366" max="5366" width="9" style="3"/>
    <col min="5367" max="5367" width="5.6328125" style="3" customWidth="1"/>
    <col min="5368" max="5368" width="9" style="3"/>
    <col min="5369" max="5369" width="5.6328125" style="3" customWidth="1"/>
    <col min="5370" max="5370" width="9" style="3"/>
    <col min="5371" max="5371" width="5.6328125" style="3" customWidth="1"/>
    <col min="5372" max="5373" width="9" style="3"/>
    <col min="5374" max="5374" width="0.90625" style="3" customWidth="1"/>
    <col min="5375" max="5375" width="4.453125" style="3" customWidth="1"/>
    <col min="5376" max="5376" width="9" style="3"/>
    <col min="5377" max="5377" width="11.08984375" style="3" customWidth="1"/>
    <col min="5378" max="5378" width="0.90625" style="3" customWidth="1"/>
    <col min="5379" max="5379" width="4.6328125" style="3" customWidth="1"/>
    <col min="5380" max="5380" width="22.6328125" style="3" customWidth="1"/>
    <col min="5381" max="5600" width="9" style="3"/>
    <col min="5601" max="5601" width="5.7265625" style="3" customWidth="1"/>
    <col min="5602" max="5603" width="29.6328125" style="3" customWidth="1"/>
    <col min="5604" max="5604" width="10.26953125" style="3" customWidth="1"/>
    <col min="5605" max="5605" width="5.7265625" style="3" customWidth="1"/>
    <col min="5606" max="5606" width="13.6328125" style="3" customWidth="1"/>
    <col min="5607" max="5607" width="14.6328125" style="3" customWidth="1"/>
    <col min="5608" max="5608" width="5.08984375" style="3" customWidth="1"/>
    <col min="5609" max="5609" width="12.6328125" style="3" customWidth="1"/>
    <col min="5610" max="5610" width="1.6328125" style="3" customWidth="1"/>
    <col min="5611" max="5611" width="17.453125" style="3" customWidth="1"/>
    <col min="5612" max="5612" width="10.453125" style="3" customWidth="1"/>
    <col min="5613" max="5613" width="9.08984375" style="3" customWidth="1"/>
    <col min="5614" max="5614" width="10.453125" style="3" customWidth="1"/>
    <col min="5615" max="5615" width="9.08984375" style="3" customWidth="1"/>
    <col min="5616" max="5617" width="10.453125" style="3" customWidth="1"/>
    <col min="5618" max="5618" width="0.90625" style="3" customWidth="1"/>
    <col min="5619" max="5619" width="5.6328125" style="3" customWidth="1"/>
    <col min="5620" max="5620" width="9" style="3"/>
    <col min="5621" max="5621" width="5.6328125" style="3" customWidth="1"/>
    <col min="5622" max="5622" width="9" style="3"/>
    <col min="5623" max="5623" width="5.6328125" style="3" customWidth="1"/>
    <col min="5624" max="5624" width="9" style="3"/>
    <col min="5625" max="5625" width="5.6328125" style="3" customWidth="1"/>
    <col min="5626" max="5626" width="9" style="3"/>
    <col min="5627" max="5627" width="5.6328125" style="3" customWidth="1"/>
    <col min="5628" max="5629" width="9" style="3"/>
    <col min="5630" max="5630" width="0.90625" style="3" customWidth="1"/>
    <col min="5631" max="5631" width="4.453125" style="3" customWidth="1"/>
    <col min="5632" max="5632" width="9" style="3"/>
    <col min="5633" max="5633" width="11.08984375" style="3" customWidth="1"/>
    <col min="5634" max="5634" width="0.90625" style="3" customWidth="1"/>
    <col min="5635" max="5635" width="4.6328125" style="3" customWidth="1"/>
    <col min="5636" max="5636" width="22.6328125" style="3" customWidth="1"/>
    <col min="5637" max="5856" width="9" style="3"/>
    <col min="5857" max="5857" width="5.7265625" style="3" customWidth="1"/>
    <col min="5858" max="5859" width="29.6328125" style="3" customWidth="1"/>
    <col min="5860" max="5860" width="10.26953125" style="3" customWidth="1"/>
    <col min="5861" max="5861" width="5.7265625" style="3" customWidth="1"/>
    <col min="5862" max="5862" width="13.6328125" style="3" customWidth="1"/>
    <col min="5863" max="5863" width="14.6328125" style="3" customWidth="1"/>
    <col min="5864" max="5864" width="5.08984375" style="3" customWidth="1"/>
    <col min="5865" max="5865" width="12.6328125" style="3" customWidth="1"/>
    <col min="5866" max="5866" width="1.6328125" style="3" customWidth="1"/>
    <col min="5867" max="5867" width="17.453125" style="3" customWidth="1"/>
    <col min="5868" max="5868" width="10.453125" style="3" customWidth="1"/>
    <col min="5869" max="5869" width="9.08984375" style="3" customWidth="1"/>
    <col min="5870" max="5870" width="10.453125" style="3" customWidth="1"/>
    <col min="5871" max="5871" width="9.08984375" style="3" customWidth="1"/>
    <col min="5872" max="5873" width="10.453125" style="3" customWidth="1"/>
    <col min="5874" max="5874" width="0.90625" style="3" customWidth="1"/>
    <col min="5875" max="5875" width="5.6328125" style="3" customWidth="1"/>
    <col min="5876" max="5876" width="9" style="3"/>
    <col min="5877" max="5877" width="5.6328125" style="3" customWidth="1"/>
    <col min="5878" max="5878" width="9" style="3"/>
    <col min="5879" max="5879" width="5.6328125" style="3" customWidth="1"/>
    <col min="5880" max="5880" width="9" style="3"/>
    <col min="5881" max="5881" width="5.6328125" style="3" customWidth="1"/>
    <col min="5882" max="5882" width="9" style="3"/>
    <col min="5883" max="5883" width="5.6328125" style="3" customWidth="1"/>
    <col min="5884" max="5885" width="9" style="3"/>
    <col min="5886" max="5886" width="0.90625" style="3" customWidth="1"/>
    <col min="5887" max="5887" width="4.453125" style="3" customWidth="1"/>
    <col min="5888" max="5888" width="9" style="3"/>
    <col min="5889" max="5889" width="11.08984375" style="3" customWidth="1"/>
    <col min="5890" max="5890" width="0.90625" style="3" customWidth="1"/>
    <col min="5891" max="5891" width="4.6328125" style="3" customWidth="1"/>
    <col min="5892" max="5892" width="22.6328125" style="3" customWidth="1"/>
    <col min="5893" max="6112" width="9" style="3"/>
    <col min="6113" max="6113" width="5.7265625" style="3" customWidth="1"/>
    <col min="6114" max="6115" width="29.6328125" style="3" customWidth="1"/>
    <col min="6116" max="6116" width="10.26953125" style="3" customWidth="1"/>
    <col min="6117" max="6117" width="5.7265625" style="3" customWidth="1"/>
    <col min="6118" max="6118" width="13.6328125" style="3" customWidth="1"/>
    <col min="6119" max="6119" width="14.6328125" style="3" customWidth="1"/>
    <col min="6120" max="6120" width="5.08984375" style="3" customWidth="1"/>
    <col min="6121" max="6121" width="12.6328125" style="3" customWidth="1"/>
    <col min="6122" max="6122" width="1.6328125" style="3" customWidth="1"/>
    <col min="6123" max="6123" width="17.453125" style="3" customWidth="1"/>
    <col min="6124" max="6124" width="10.453125" style="3" customWidth="1"/>
    <col min="6125" max="6125" width="9.08984375" style="3" customWidth="1"/>
    <col min="6126" max="6126" width="10.453125" style="3" customWidth="1"/>
    <col min="6127" max="6127" width="9.08984375" style="3" customWidth="1"/>
    <col min="6128" max="6129" width="10.453125" style="3" customWidth="1"/>
    <col min="6130" max="6130" width="0.90625" style="3" customWidth="1"/>
    <col min="6131" max="6131" width="5.6328125" style="3" customWidth="1"/>
    <col min="6132" max="6132" width="9" style="3"/>
    <col min="6133" max="6133" width="5.6328125" style="3" customWidth="1"/>
    <col min="6134" max="6134" width="9" style="3"/>
    <col min="6135" max="6135" width="5.6328125" style="3" customWidth="1"/>
    <col min="6136" max="6136" width="9" style="3"/>
    <col min="6137" max="6137" width="5.6328125" style="3" customWidth="1"/>
    <col min="6138" max="6138" width="9" style="3"/>
    <col min="6139" max="6139" width="5.6328125" style="3" customWidth="1"/>
    <col min="6140" max="6141" width="9" style="3"/>
    <col min="6142" max="6142" width="0.90625" style="3" customWidth="1"/>
    <col min="6143" max="6143" width="4.453125" style="3" customWidth="1"/>
    <col min="6144" max="6144" width="9" style="3"/>
    <col min="6145" max="6145" width="11.08984375" style="3" customWidth="1"/>
    <col min="6146" max="6146" width="0.90625" style="3" customWidth="1"/>
    <col min="6147" max="6147" width="4.6328125" style="3" customWidth="1"/>
    <col min="6148" max="6148" width="22.6328125" style="3" customWidth="1"/>
    <col min="6149" max="6368" width="9" style="3"/>
    <col min="6369" max="6369" width="5.7265625" style="3" customWidth="1"/>
    <col min="6370" max="6371" width="29.6328125" style="3" customWidth="1"/>
    <col min="6372" max="6372" width="10.26953125" style="3" customWidth="1"/>
    <col min="6373" max="6373" width="5.7265625" style="3" customWidth="1"/>
    <col min="6374" max="6374" width="13.6328125" style="3" customWidth="1"/>
    <col min="6375" max="6375" width="14.6328125" style="3" customWidth="1"/>
    <col min="6376" max="6376" width="5.08984375" style="3" customWidth="1"/>
    <col min="6377" max="6377" width="12.6328125" style="3" customWidth="1"/>
    <col min="6378" max="6378" width="1.6328125" style="3" customWidth="1"/>
    <col min="6379" max="6379" width="17.453125" style="3" customWidth="1"/>
    <col min="6380" max="6380" width="10.453125" style="3" customWidth="1"/>
    <col min="6381" max="6381" width="9.08984375" style="3" customWidth="1"/>
    <col min="6382" max="6382" width="10.453125" style="3" customWidth="1"/>
    <col min="6383" max="6383" width="9.08984375" style="3" customWidth="1"/>
    <col min="6384" max="6385" width="10.453125" style="3" customWidth="1"/>
    <col min="6386" max="6386" width="0.90625" style="3" customWidth="1"/>
    <col min="6387" max="6387" width="5.6328125" style="3" customWidth="1"/>
    <col min="6388" max="6388" width="9" style="3"/>
    <col min="6389" max="6389" width="5.6328125" style="3" customWidth="1"/>
    <col min="6390" max="6390" width="9" style="3"/>
    <col min="6391" max="6391" width="5.6328125" style="3" customWidth="1"/>
    <col min="6392" max="6392" width="9" style="3"/>
    <col min="6393" max="6393" width="5.6328125" style="3" customWidth="1"/>
    <col min="6394" max="6394" width="9" style="3"/>
    <col min="6395" max="6395" width="5.6328125" style="3" customWidth="1"/>
    <col min="6396" max="6397" width="9" style="3"/>
    <col min="6398" max="6398" width="0.90625" style="3" customWidth="1"/>
    <col min="6399" max="6399" width="4.453125" style="3" customWidth="1"/>
    <col min="6400" max="6400" width="9" style="3"/>
    <col min="6401" max="6401" width="11.08984375" style="3" customWidth="1"/>
    <col min="6402" max="6402" width="0.90625" style="3" customWidth="1"/>
    <col min="6403" max="6403" width="4.6328125" style="3" customWidth="1"/>
    <col min="6404" max="6404" width="22.6328125" style="3" customWidth="1"/>
    <col min="6405" max="6624" width="9" style="3"/>
    <col min="6625" max="6625" width="5.7265625" style="3" customWidth="1"/>
    <col min="6626" max="6627" width="29.6328125" style="3" customWidth="1"/>
    <col min="6628" max="6628" width="10.26953125" style="3" customWidth="1"/>
    <col min="6629" max="6629" width="5.7265625" style="3" customWidth="1"/>
    <col min="6630" max="6630" width="13.6328125" style="3" customWidth="1"/>
    <col min="6631" max="6631" width="14.6328125" style="3" customWidth="1"/>
    <col min="6632" max="6632" width="5.08984375" style="3" customWidth="1"/>
    <col min="6633" max="6633" width="12.6328125" style="3" customWidth="1"/>
    <col min="6634" max="6634" width="1.6328125" style="3" customWidth="1"/>
    <col min="6635" max="6635" width="17.453125" style="3" customWidth="1"/>
    <col min="6636" max="6636" width="10.453125" style="3" customWidth="1"/>
    <col min="6637" max="6637" width="9.08984375" style="3" customWidth="1"/>
    <col min="6638" max="6638" width="10.453125" style="3" customWidth="1"/>
    <col min="6639" max="6639" width="9.08984375" style="3" customWidth="1"/>
    <col min="6640" max="6641" width="10.453125" style="3" customWidth="1"/>
    <col min="6642" max="6642" width="0.90625" style="3" customWidth="1"/>
    <col min="6643" max="6643" width="5.6328125" style="3" customWidth="1"/>
    <col min="6644" max="6644" width="9" style="3"/>
    <col min="6645" max="6645" width="5.6328125" style="3" customWidth="1"/>
    <col min="6646" max="6646" width="9" style="3"/>
    <col min="6647" max="6647" width="5.6328125" style="3" customWidth="1"/>
    <col min="6648" max="6648" width="9" style="3"/>
    <col min="6649" max="6649" width="5.6328125" style="3" customWidth="1"/>
    <col min="6650" max="6650" width="9" style="3"/>
    <col min="6651" max="6651" width="5.6328125" style="3" customWidth="1"/>
    <col min="6652" max="6653" width="9" style="3"/>
    <col min="6654" max="6654" width="0.90625" style="3" customWidth="1"/>
    <col min="6655" max="6655" width="4.453125" style="3" customWidth="1"/>
    <col min="6656" max="6656" width="9" style="3"/>
    <col min="6657" max="6657" width="11.08984375" style="3" customWidth="1"/>
    <col min="6658" max="6658" width="0.90625" style="3" customWidth="1"/>
    <col min="6659" max="6659" width="4.6328125" style="3" customWidth="1"/>
    <col min="6660" max="6660" width="22.6328125" style="3" customWidth="1"/>
    <col min="6661" max="6880" width="9" style="3"/>
    <col min="6881" max="6881" width="5.7265625" style="3" customWidth="1"/>
    <col min="6882" max="6883" width="29.6328125" style="3" customWidth="1"/>
    <col min="6884" max="6884" width="10.26953125" style="3" customWidth="1"/>
    <col min="6885" max="6885" width="5.7265625" style="3" customWidth="1"/>
    <col min="6886" max="6886" width="13.6328125" style="3" customWidth="1"/>
    <col min="6887" max="6887" width="14.6328125" style="3" customWidth="1"/>
    <col min="6888" max="6888" width="5.08984375" style="3" customWidth="1"/>
    <col min="6889" max="6889" width="12.6328125" style="3" customWidth="1"/>
    <col min="6890" max="6890" width="1.6328125" style="3" customWidth="1"/>
    <col min="6891" max="6891" width="17.453125" style="3" customWidth="1"/>
    <col min="6892" max="6892" width="10.453125" style="3" customWidth="1"/>
    <col min="6893" max="6893" width="9.08984375" style="3" customWidth="1"/>
    <col min="6894" max="6894" width="10.453125" style="3" customWidth="1"/>
    <col min="6895" max="6895" width="9.08984375" style="3" customWidth="1"/>
    <col min="6896" max="6897" width="10.453125" style="3" customWidth="1"/>
    <col min="6898" max="6898" width="0.90625" style="3" customWidth="1"/>
    <col min="6899" max="6899" width="5.6328125" style="3" customWidth="1"/>
    <col min="6900" max="6900" width="9" style="3"/>
    <col min="6901" max="6901" width="5.6328125" style="3" customWidth="1"/>
    <col min="6902" max="6902" width="9" style="3"/>
    <col min="6903" max="6903" width="5.6328125" style="3" customWidth="1"/>
    <col min="6904" max="6904" width="9" style="3"/>
    <col min="6905" max="6905" width="5.6328125" style="3" customWidth="1"/>
    <col min="6906" max="6906" width="9" style="3"/>
    <col min="6907" max="6907" width="5.6328125" style="3" customWidth="1"/>
    <col min="6908" max="6909" width="9" style="3"/>
    <col min="6910" max="6910" width="0.90625" style="3" customWidth="1"/>
    <col min="6911" max="6911" width="4.453125" style="3" customWidth="1"/>
    <col min="6912" max="6912" width="9" style="3"/>
    <col min="6913" max="6913" width="11.08984375" style="3" customWidth="1"/>
    <col min="6914" max="6914" width="0.90625" style="3" customWidth="1"/>
    <col min="6915" max="6915" width="4.6328125" style="3" customWidth="1"/>
    <col min="6916" max="6916" width="22.6328125" style="3" customWidth="1"/>
    <col min="6917" max="7136" width="9" style="3"/>
    <col min="7137" max="7137" width="5.7265625" style="3" customWidth="1"/>
    <col min="7138" max="7139" width="29.6328125" style="3" customWidth="1"/>
    <col min="7140" max="7140" width="10.26953125" style="3" customWidth="1"/>
    <col min="7141" max="7141" width="5.7265625" style="3" customWidth="1"/>
    <col min="7142" max="7142" width="13.6328125" style="3" customWidth="1"/>
    <col min="7143" max="7143" width="14.6328125" style="3" customWidth="1"/>
    <col min="7144" max="7144" width="5.08984375" style="3" customWidth="1"/>
    <col min="7145" max="7145" width="12.6328125" style="3" customWidth="1"/>
    <col min="7146" max="7146" width="1.6328125" style="3" customWidth="1"/>
    <col min="7147" max="7147" width="17.453125" style="3" customWidth="1"/>
    <col min="7148" max="7148" width="10.453125" style="3" customWidth="1"/>
    <col min="7149" max="7149" width="9.08984375" style="3" customWidth="1"/>
    <col min="7150" max="7150" width="10.453125" style="3" customWidth="1"/>
    <col min="7151" max="7151" width="9.08984375" style="3" customWidth="1"/>
    <col min="7152" max="7153" width="10.453125" style="3" customWidth="1"/>
    <col min="7154" max="7154" width="0.90625" style="3" customWidth="1"/>
    <col min="7155" max="7155" width="5.6328125" style="3" customWidth="1"/>
    <col min="7156" max="7156" width="9" style="3"/>
    <col min="7157" max="7157" width="5.6328125" style="3" customWidth="1"/>
    <col min="7158" max="7158" width="9" style="3"/>
    <col min="7159" max="7159" width="5.6328125" style="3" customWidth="1"/>
    <col min="7160" max="7160" width="9" style="3"/>
    <col min="7161" max="7161" width="5.6328125" style="3" customWidth="1"/>
    <col min="7162" max="7162" width="9" style="3"/>
    <col min="7163" max="7163" width="5.6328125" style="3" customWidth="1"/>
    <col min="7164" max="7165" width="9" style="3"/>
    <col min="7166" max="7166" width="0.90625" style="3" customWidth="1"/>
    <col min="7167" max="7167" width="4.453125" style="3" customWidth="1"/>
    <col min="7168" max="7168" width="9" style="3"/>
    <col min="7169" max="7169" width="11.08984375" style="3" customWidth="1"/>
    <col min="7170" max="7170" width="0.90625" style="3" customWidth="1"/>
    <col min="7171" max="7171" width="4.6328125" style="3" customWidth="1"/>
    <col min="7172" max="7172" width="22.6328125" style="3" customWidth="1"/>
    <col min="7173" max="7392" width="9" style="3"/>
    <col min="7393" max="7393" width="5.7265625" style="3" customWidth="1"/>
    <col min="7394" max="7395" width="29.6328125" style="3" customWidth="1"/>
    <col min="7396" max="7396" width="10.26953125" style="3" customWidth="1"/>
    <col min="7397" max="7397" width="5.7265625" style="3" customWidth="1"/>
    <col min="7398" max="7398" width="13.6328125" style="3" customWidth="1"/>
    <col min="7399" max="7399" width="14.6328125" style="3" customWidth="1"/>
    <col min="7400" max="7400" width="5.08984375" style="3" customWidth="1"/>
    <col min="7401" max="7401" width="12.6328125" style="3" customWidth="1"/>
    <col min="7402" max="7402" width="1.6328125" style="3" customWidth="1"/>
    <col min="7403" max="7403" width="17.453125" style="3" customWidth="1"/>
    <col min="7404" max="7404" width="10.453125" style="3" customWidth="1"/>
    <col min="7405" max="7405" width="9.08984375" style="3" customWidth="1"/>
    <col min="7406" max="7406" width="10.453125" style="3" customWidth="1"/>
    <col min="7407" max="7407" width="9.08984375" style="3" customWidth="1"/>
    <col min="7408" max="7409" width="10.453125" style="3" customWidth="1"/>
    <col min="7410" max="7410" width="0.90625" style="3" customWidth="1"/>
    <col min="7411" max="7411" width="5.6328125" style="3" customWidth="1"/>
    <col min="7412" max="7412" width="9" style="3"/>
    <col min="7413" max="7413" width="5.6328125" style="3" customWidth="1"/>
    <col min="7414" max="7414" width="9" style="3"/>
    <col min="7415" max="7415" width="5.6328125" style="3" customWidth="1"/>
    <col min="7416" max="7416" width="9" style="3"/>
    <col min="7417" max="7417" width="5.6328125" style="3" customWidth="1"/>
    <col min="7418" max="7418" width="9" style="3"/>
    <col min="7419" max="7419" width="5.6328125" style="3" customWidth="1"/>
    <col min="7420" max="7421" width="9" style="3"/>
    <col min="7422" max="7422" width="0.90625" style="3" customWidth="1"/>
    <col min="7423" max="7423" width="4.453125" style="3" customWidth="1"/>
    <col min="7424" max="7424" width="9" style="3"/>
    <col min="7425" max="7425" width="11.08984375" style="3" customWidth="1"/>
    <col min="7426" max="7426" width="0.90625" style="3" customWidth="1"/>
    <col min="7427" max="7427" width="4.6328125" style="3" customWidth="1"/>
    <col min="7428" max="7428" width="22.6328125" style="3" customWidth="1"/>
    <col min="7429" max="7648" width="9" style="3"/>
    <col min="7649" max="7649" width="5.7265625" style="3" customWidth="1"/>
    <col min="7650" max="7651" width="29.6328125" style="3" customWidth="1"/>
    <col min="7652" max="7652" width="10.26953125" style="3" customWidth="1"/>
    <col min="7653" max="7653" width="5.7265625" style="3" customWidth="1"/>
    <col min="7654" max="7654" width="13.6328125" style="3" customWidth="1"/>
    <col min="7655" max="7655" width="14.6328125" style="3" customWidth="1"/>
    <col min="7656" max="7656" width="5.08984375" style="3" customWidth="1"/>
    <col min="7657" max="7657" width="12.6328125" style="3" customWidth="1"/>
    <col min="7658" max="7658" width="1.6328125" style="3" customWidth="1"/>
    <col min="7659" max="7659" width="17.453125" style="3" customWidth="1"/>
    <col min="7660" max="7660" width="10.453125" style="3" customWidth="1"/>
    <col min="7661" max="7661" width="9.08984375" style="3" customWidth="1"/>
    <col min="7662" max="7662" width="10.453125" style="3" customWidth="1"/>
    <col min="7663" max="7663" width="9.08984375" style="3" customWidth="1"/>
    <col min="7664" max="7665" width="10.453125" style="3" customWidth="1"/>
    <col min="7666" max="7666" width="0.90625" style="3" customWidth="1"/>
    <col min="7667" max="7667" width="5.6328125" style="3" customWidth="1"/>
    <col min="7668" max="7668" width="9" style="3"/>
    <col min="7669" max="7669" width="5.6328125" style="3" customWidth="1"/>
    <col min="7670" max="7670" width="9" style="3"/>
    <col min="7671" max="7671" width="5.6328125" style="3" customWidth="1"/>
    <col min="7672" max="7672" width="9" style="3"/>
    <col min="7673" max="7673" width="5.6328125" style="3" customWidth="1"/>
    <col min="7674" max="7674" width="9" style="3"/>
    <col min="7675" max="7675" width="5.6328125" style="3" customWidth="1"/>
    <col min="7676" max="7677" width="9" style="3"/>
    <col min="7678" max="7678" width="0.90625" style="3" customWidth="1"/>
    <col min="7679" max="7679" width="4.453125" style="3" customWidth="1"/>
    <col min="7680" max="7680" width="9" style="3"/>
    <col min="7681" max="7681" width="11.08984375" style="3" customWidth="1"/>
    <col min="7682" max="7682" width="0.90625" style="3" customWidth="1"/>
    <col min="7683" max="7683" width="4.6328125" style="3" customWidth="1"/>
    <col min="7684" max="7684" width="22.6328125" style="3" customWidth="1"/>
    <col min="7685" max="7904" width="9" style="3"/>
    <col min="7905" max="7905" width="5.7265625" style="3" customWidth="1"/>
    <col min="7906" max="7907" width="29.6328125" style="3" customWidth="1"/>
    <col min="7908" max="7908" width="10.26953125" style="3" customWidth="1"/>
    <col min="7909" max="7909" width="5.7265625" style="3" customWidth="1"/>
    <col min="7910" max="7910" width="13.6328125" style="3" customWidth="1"/>
    <col min="7911" max="7911" width="14.6328125" style="3" customWidth="1"/>
    <col min="7912" max="7912" width="5.08984375" style="3" customWidth="1"/>
    <col min="7913" max="7913" width="12.6328125" style="3" customWidth="1"/>
    <col min="7914" max="7914" width="1.6328125" style="3" customWidth="1"/>
    <col min="7915" max="7915" width="17.453125" style="3" customWidth="1"/>
    <col min="7916" max="7916" width="10.453125" style="3" customWidth="1"/>
    <col min="7917" max="7917" width="9.08984375" style="3" customWidth="1"/>
    <col min="7918" max="7918" width="10.453125" style="3" customWidth="1"/>
    <col min="7919" max="7919" width="9.08984375" style="3" customWidth="1"/>
    <col min="7920" max="7921" width="10.453125" style="3" customWidth="1"/>
    <col min="7922" max="7922" width="0.90625" style="3" customWidth="1"/>
    <col min="7923" max="7923" width="5.6328125" style="3" customWidth="1"/>
    <col min="7924" max="7924" width="9" style="3"/>
    <col min="7925" max="7925" width="5.6328125" style="3" customWidth="1"/>
    <col min="7926" max="7926" width="9" style="3"/>
    <col min="7927" max="7927" width="5.6328125" style="3" customWidth="1"/>
    <col min="7928" max="7928" width="9" style="3"/>
    <col min="7929" max="7929" width="5.6328125" style="3" customWidth="1"/>
    <col min="7930" max="7930" width="9" style="3"/>
    <col min="7931" max="7931" width="5.6328125" style="3" customWidth="1"/>
    <col min="7932" max="7933" width="9" style="3"/>
    <col min="7934" max="7934" width="0.90625" style="3" customWidth="1"/>
    <col min="7935" max="7935" width="4.453125" style="3" customWidth="1"/>
    <col min="7936" max="7936" width="9" style="3"/>
    <col min="7937" max="7937" width="11.08984375" style="3" customWidth="1"/>
    <col min="7938" max="7938" width="0.90625" style="3" customWidth="1"/>
    <col min="7939" max="7939" width="4.6328125" style="3" customWidth="1"/>
    <col min="7940" max="7940" width="22.6328125" style="3" customWidth="1"/>
    <col min="7941" max="8160" width="9" style="3"/>
    <col min="8161" max="8161" width="5.7265625" style="3" customWidth="1"/>
    <col min="8162" max="8163" width="29.6328125" style="3" customWidth="1"/>
    <col min="8164" max="8164" width="10.26953125" style="3" customWidth="1"/>
    <col min="8165" max="8165" width="5.7265625" style="3" customWidth="1"/>
    <col min="8166" max="8166" width="13.6328125" style="3" customWidth="1"/>
    <col min="8167" max="8167" width="14.6328125" style="3" customWidth="1"/>
    <col min="8168" max="8168" width="5.08984375" style="3" customWidth="1"/>
    <col min="8169" max="8169" width="12.6328125" style="3" customWidth="1"/>
    <col min="8170" max="8170" width="1.6328125" style="3" customWidth="1"/>
    <col min="8171" max="8171" width="17.453125" style="3" customWidth="1"/>
    <col min="8172" max="8172" width="10.453125" style="3" customWidth="1"/>
    <col min="8173" max="8173" width="9.08984375" style="3" customWidth="1"/>
    <col min="8174" max="8174" width="10.453125" style="3" customWidth="1"/>
    <col min="8175" max="8175" width="9.08984375" style="3" customWidth="1"/>
    <col min="8176" max="8177" width="10.453125" style="3" customWidth="1"/>
    <col min="8178" max="8178" width="0.90625" style="3" customWidth="1"/>
    <col min="8179" max="8179" width="5.6328125" style="3" customWidth="1"/>
    <col min="8180" max="8180" width="9" style="3"/>
    <col min="8181" max="8181" width="5.6328125" style="3" customWidth="1"/>
    <col min="8182" max="8182" width="9" style="3"/>
    <col min="8183" max="8183" width="5.6328125" style="3" customWidth="1"/>
    <col min="8184" max="8184" width="9" style="3"/>
    <col min="8185" max="8185" width="5.6328125" style="3" customWidth="1"/>
    <col min="8186" max="8186" width="9" style="3"/>
    <col min="8187" max="8187" width="5.6328125" style="3" customWidth="1"/>
    <col min="8188" max="8189" width="9" style="3"/>
    <col min="8190" max="8190" width="0.90625" style="3" customWidth="1"/>
    <col min="8191" max="8191" width="4.453125" style="3" customWidth="1"/>
    <col min="8192" max="8192" width="9" style="3"/>
    <col min="8193" max="8193" width="11.08984375" style="3" customWidth="1"/>
    <col min="8194" max="8194" width="0.90625" style="3" customWidth="1"/>
    <col min="8195" max="8195" width="4.6328125" style="3" customWidth="1"/>
    <col min="8196" max="8196" width="22.6328125" style="3" customWidth="1"/>
    <col min="8197" max="8416" width="9" style="3"/>
    <col min="8417" max="8417" width="5.7265625" style="3" customWidth="1"/>
    <col min="8418" max="8419" width="29.6328125" style="3" customWidth="1"/>
    <col min="8420" max="8420" width="10.26953125" style="3" customWidth="1"/>
    <col min="8421" max="8421" width="5.7265625" style="3" customWidth="1"/>
    <col min="8422" max="8422" width="13.6328125" style="3" customWidth="1"/>
    <col min="8423" max="8423" width="14.6328125" style="3" customWidth="1"/>
    <col min="8424" max="8424" width="5.08984375" style="3" customWidth="1"/>
    <col min="8425" max="8425" width="12.6328125" style="3" customWidth="1"/>
    <col min="8426" max="8426" width="1.6328125" style="3" customWidth="1"/>
    <col min="8427" max="8427" width="17.453125" style="3" customWidth="1"/>
    <col min="8428" max="8428" width="10.453125" style="3" customWidth="1"/>
    <col min="8429" max="8429" width="9.08984375" style="3" customWidth="1"/>
    <col min="8430" max="8430" width="10.453125" style="3" customWidth="1"/>
    <col min="8431" max="8431" width="9.08984375" style="3" customWidth="1"/>
    <col min="8432" max="8433" width="10.453125" style="3" customWidth="1"/>
    <col min="8434" max="8434" width="0.90625" style="3" customWidth="1"/>
    <col min="8435" max="8435" width="5.6328125" style="3" customWidth="1"/>
    <col min="8436" max="8436" width="9" style="3"/>
    <col min="8437" max="8437" width="5.6328125" style="3" customWidth="1"/>
    <col min="8438" max="8438" width="9" style="3"/>
    <col min="8439" max="8439" width="5.6328125" style="3" customWidth="1"/>
    <col min="8440" max="8440" width="9" style="3"/>
    <col min="8441" max="8441" width="5.6328125" style="3" customWidth="1"/>
    <col min="8442" max="8442" width="9" style="3"/>
    <col min="8443" max="8443" width="5.6328125" style="3" customWidth="1"/>
    <col min="8444" max="8445" width="9" style="3"/>
    <col min="8446" max="8446" width="0.90625" style="3" customWidth="1"/>
    <col min="8447" max="8447" width="4.453125" style="3" customWidth="1"/>
    <col min="8448" max="8448" width="9" style="3"/>
    <col min="8449" max="8449" width="11.08984375" style="3" customWidth="1"/>
    <col min="8450" max="8450" width="0.90625" style="3" customWidth="1"/>
    <col min="8451" max="8451" width="4.6328125" style="3" customWidth="1"/>
    <col min="8452" max="8452" width="22.6328125" style="3" customWidth="1"/>
    <col min="8453" max="8672" width="9" style="3"/>
    <col min="8673" max="8673" width="5.7265625" style="3" customWidth="1"/>
    <col min="8674" max="8675" width="29.6328125" style="3" customWidth="1"/>
    <col min="8676" max="8676" width="10.26953125" style="3" customWidth="1"/>
    <col min="8677" max="8677" width="5.7265625" style="3" customWidth="1"/>
    <col min="8678" max="8678" width="13.6328125" style="3" customWidth="1"/>
    <col min="8679" max="8679" width="14.6328125" style="3" customWidth="1"/>
    <col min="8680" max="8680" width="5.08984375" style="3" customWidth="1"/>
    <col min="8681" max="8681" width="12.6328125" style="3" customWidth="1"/>
    <col min="8682" max="8682" width="1.6328125" style="3" customWidth="1"/>
    <col min="8683" max="8683" width="17.453125" style="3" customWidth="1"/>
    <col min="8684" max="8684" width="10.453125" style="3" customWidth="1"/>
    <col min="8685" max="8685" width="9.08984375" style="3" customWidth="1"/>
    <col min="8686" max="8686" width="10.453125" style="3" customWidth="1"/>
    <col min="8687" max="8687" width="9.08984375" style="3" customWidth="1"/>
    <col min="8688" max="8689" width="10.453125" style="3" customWidth="1"/>
    <col min="8690" max="8690" width="0.90625" style="3" customWidth="1"/>
    <col min="8691" max="8691" width="5.6328125" style="3" customWidth="1"/>
    <col min="8692" max="8692" width="9" style="3"/>
    <col min="8693" max="8693" width="5.6328125" style="3" customWidth="1"/>
    <col min="8694" max="8694" width="9" style="3"/>
    <col min="8695" max="8695" width="5.6328125" style="3" customWidth="1"/>
    <col min="8696" max="8696" width="9" style="3"/>
    <col min="8697" max="8697" width="5.6328125" style="3" customWidth="1"/>
    <col min="8698" max="8698" width="9" style="3"/>
    <col min="8699" max="8699" width="5.6328125" style="3" customWidth="1"/>
    <col min="8700" max="8701" width="9" style="3"/>
    <col min="8702" max="8702" width="0.90625" style="3" customWidth="1"/>
    <col min="8703" max="8703" width="4.453125" style="3" customWidth="1"/>
    <col min="8704" max="8704" width="9" style="3"/>
    <col min="8705" max="8705" width="11.08984375" style="3" customWidth="1"/>
    <col min="8706" max="8706" width="0.90625" style="3" customWidth="1"/>
    <col min="8707" max="8707" width="4.6328125" style="3" customWidth="1"/>
    <col min="8708" max="8708" width="22.6328125" style="3" customWidth="1"/>
    <col min="8709" max="8928" width="9" style="3"/>
    <col min="8929" max="8929" width="5.7265625" style="3" customWidth="1"/>
    <col min="8930" max="8931" width="29.6328125" style="3" customWidth="1"/>
    <col min="8932" max="8932" width="10.26953125" style="3" customWidth="1"/>
    <col min="8933" max="8933" width="5.7265625" style="3" customWidth="1"/>
    <col min="8934" max="8934" width="13.6328125" style="3" customWidth="1"/>
    <col min="8935" max="8935" width="14.6328125" style="3" customWidth="1"/>
    <col min="8936" max="8936" width="5.08984375" style="3" customWidth="1"/>
    <col min="8937" max="8937" width="12.6328125" style="3" customWidth="1"/>
    <col min="8938" max="8938" width="1.6328125" style="3" customWidth="1"/>
    <col min="8939" max="8939" width="17.453125" style="3" customWidth="1"/>
    <col min="8940" max="8940" width="10.453125" style="3" customWidth="1"/>
    <col min="8941" max="8941" width="9.08984375" style="3" customWidth="1"/>
    <col min="8942" max="8942" width="10.453125" style="3" customWidth="1"/>
    <col min="8943" max="8943" width="9.08984375" style="3" customWidth="1"/>
    <col min="8944" max="8945" width="10.453125" style="3" customWidth="1"/>
    <col min="8946" max="8946" width="0.90625" style="3" customWidth="1"/>
    <col min="8947" max="8947" width="5.6328125" style="3" customWidth="1"/>
    <col min="8948" max="8948" width="9" style="3"/>
    <col min="8949" max="8949" width="5.6328125" style="3" customWidth="1"/>
    <col min="8950" max="8950" width="9" style="3"/>
    <col min="8951" max="8951" width="5.6328125" style="3" customWidth="1"/>
    <col min="8952" max="8952" width="9" style="3"/>
    <col min="8953" max="8953" width="5.6328125" style="3" customWidth="1"/>
    <col min="8954" max="8954" width="9" style="3"/>
    <col min="8955" max="8955" width="5.6328125" style="3" customWidth="1"/>
    <col min="8956" max="8957" width="9" style="3"/>
    <col min="8958" max="8958" width="0.90625" style="3" customWidth="1"/>
    <col min="8959" max="8959" width="4.453125" style="3" customWidth="1"/>
    <col min="8960" max="8960" width="9" style="3"/>
    <col min="8961" max="8961" width="11.08984375" style="3" customWidth="1"/>
    <col min="8962" max="8962" width="0.90625" style="3" customWidth="1"/>
    <col min="8963" max="8963" width="4.6328125" style="3" customWidth="1"/>
    <col min="8964" max="8964" width="22.6328125" style="3" customWidth="1"/>
    <col min="8965" max="9184" width="9" style="3"/>
    <col min="9185" max="9185" width="5.7265625" style="3" customWidth="1"/>
    <col min="9186" max="9187" width="29.6328125" style="3" customWidth="1"/>
    <col min="9188" max="9188" width="10.26953125" style="3" customWidth="1"/>
    <col min="9189" max="9189" width="5.7265625" style="3" customWidth="1"/>
    <col min="9190" max="9190" width="13.6328125" style="3" customWidth="1"/>
    <col min="9191" max="9191" width="14.6328125" style="3" customWidth="1"/>
    <col min="9192" max="9192" width="5.08984375" style="3" customWidth="1"/>
    <col min="9193" max="9193" width="12.6328125" style="3" customWidth="1"/>
    <col min="9194" max="9194" width="1.6328125" style="3" customWidth="1"/>
    <col min="9195" max="9195" width="17.453125" style="3" customWidth="1"/>
    <col min="9196" max="9196" width="10.453125" style="3" customWidth="1"/>
    <col min="9197" max="9197" width="9.08984375" style="3" customWidth="1"/>
    <col min="9198" max="9198" width="10.453125" style="3" customWidth="1"/>
    <col min="9199" max="9199" width="9.08984375" style="3" customWidth="1"/>
    <col min="9200" max="9201" width="10.453125" style="3" customWidth="1"/>
    <col min="9202" max="9202" width="0.90625" style="3" customWidth="1"/>
    <col min="9203" max="9203" width="5.6328125" style="3" customWidth="1"/>
    <col min="9204" max="9204" width="9" style="3"/>
    <col min="9205" max="9205" width="5.6328125" style="3" customWidth="1"/>
    <col min="9206" max="9206" width="9" style="3"/>
    <col min="9207" max="9207" width="5.6328125" style="3" customWidth="1"/>
    <col min="9208" max="9208" width="9" style="3"/>
    <col min="9209" max="9209" width="5.6328125" style="3" customWidth="1"/>
    <col min="9210" max="9210" width="9" style="3"/>
    <col min="9211" max="9211" width="5.6328125" style="3" customWidth="1"/>
    <col min="9212" max="9213" width="9" style="3"/>
    <col min="9214" max="9214" width="0.90625" style="3" customWidth="1"/>
    <col min="9215" max="9215" width="4.453125" style="3" customWidth="1"/>
    <col min="9216" max="9216" width="9" style="3"/>
    <col min="9217" max="9217" width="11.08984375" style="3" customWidth="1"/>
    <col min="9218" max="9218" width="0.90625" style="3" customWidth="1"/>
    <col min="9219" max="9219" width="4.6328125" style="3" customWidth="1"/>
    <col min="9220" max="9220" width="22.6328125" style="3" customWidth="1"/>
    <col min="9221" max="9440" width="9" style="3"/>
    <col min="9441" max="9441" width="5.7265625" style="3" customWidth="1"/>
    <col min="9442" max="9443" width="29.6328125" style="3" customWidth="1"/>
    <col min="9444" max="9444" width="10.26953125" style="3" customWidth="1"/>
    <col min="9445" max="9445" width="5.7265625" style="3" customWidth="1"/>
    <col min="9446" max="9446" width="13.6328125" style="3" customWidth="1"/>
    <col min="9447" max="9447" width="14.6328125" style="3" customWidth="1"/>
    <col min="9448" max="9448" width="5.08984375" style="3" customWidth="1"/>
    <col min="9449" max="9449" width="12.6328125" style="3" customWidth="1"/>
    <col min="9450" max="9450" width="1.6328125" style="3" customWidth="1"/>
    <col min="9451" max="9451" width="17.453125" style="3" customWidth="1"/>
    <col min="9452" max="9452" width="10.453125" style="3" customWidth="1"/>
    <col min="9453" max="9453" width="9.08984375" style="3" customWidth="1"/>
    <col min="9454" max="9454" width="10.453125" style="3" customWidth="1"/>
    <col min="9455" max="9455" width="9.08984375" style="3" customWidth="1"/>
    <col min="9456" max="9457" width="10.453125" style="3" customWidth="1"/>
    <col min="9458" max="9458" width="0.90625" style="3" customWidth="1"/>
    <col min="9459" max="9459" width="5.6328125" style="3" customWidth="1"/>
    <col min="9460" max="9460" width="9" style="3"/>
    <col min="9461" max="9461" width="5.6328125" style="3" customWidth="1"/>
    <col min="9462" max="9462" width="9" style="3"/>
    <col min="9463" max="9463" width="5.6328125" style="3" customWidth="1"/>
    <col min="9464" max="9464" width="9" style="3"/>
    <col min="9465" max="9465" width="5.6328125" style="3" customWidth="1"/>
    <col min="9466" max="9466" width="9" style="3"/>
    <col min="9467" max="9467" width="5.6328125" style="3" customWidth="1"/>
    <col min="9468" max="9469" width="9" style="3"/>
    <col min="9470" max="9470" width="0.90625" style="3" customWidth="1"/>
    <col min="9471" max="9471" width="4.453125" style="3" customWidth="1"/>
    <col min="9472" max="9472" width="9" style="3"/>
    <col min="9473" max="9473" width="11.08984375" style="3" customWidth="1"/>
    <col min="9474" max="9474" width="0.90625" style="3" customWidth="1"/>
    <col min="9475" max="9475" width="4.6328125" style="3" customWidth="1"/>
    <col min="9476" max="9476" width="22.6328125" style="3" customWidth="1"/>
    <col min="9477" max="9696" width="9" style="3"/>
    <col min="9697" max="9697" width="5.7265625" style="3" customWidth="1"/>
    <col min="9698" max="9699" width="29.6328125" style="3" customWidth="1"/>
    <col min="9700" max="9700" width="10.26953125" style="3" customWidth="1"/>
    <col min="9701" max="9701" width="5.7265625" style="3" customWidth="1"/>
    <col min="9702" max="9702" width="13.6328125" style="3" customWidth="1"/>
    <col min="9703" max="9703" width="14.6328125" style="3" customWidth="1"/>
    <col min="9704" max="9704" width="5.08984375" style="3" customWidth="1"/>
    <col min="9705" max="9705" width="12.6328125" style="3" customWidth="1"/>
    <col min="9706" max="9706" width="1.6328125" style="3" customWidth="1"/>
    <col min="9707" max="9707" width="17.453125" style="3" customWidth="1"/>
    <col min="9708" max="9708" width="10.453125" style="3" customWidth="1"/>
    <col min="9709" max="9709" width="9.08984375" style="3" customWidth="1"/>
    <col min="9710" max="9710" width="10.453125" style="3" customWidth="1"/>
    <col min="9711" max="9711" width="9.08984375" style="3" customWidth="1"/>
    <col min="9712" max="9713" width="10.453125" style="3" customWidth="1"/>
    <col min="9714" max="9714" width="0.90625" style="3" customWidth="1"/>
    <col min="9715" max="9715" width="5.6328125" style="3" customWidth="1"/>
    <col min="9716" max="9716" width="9" style="3"/>
    <col min="9717" max="9717" width="5.6328125" style="3" customWidth="1"/>
    <col min="9718" max="9718" width="9" style="3"/>
    <col min="9719" max="9719" width="5.6328125" style="3" customWidth="1"/>
    <col min="9720" max="9720" width="9" style="3"/>
    <col min="9721" max="9721" width="5.6328125" style="3" customWidth="1"/>
    <col min="9722" max="9722" width="9" style="3"/>
    <col min="9723" max="9723" width="5.6328125" style="3" customWidth="1"/>
    <col min="9724" max="9725" width="9" style="3"/>
    <col min="9726" max="9726" width="0.90625" style="3" customWidth="1"/>
    <col min="9727" max="9727" width="4.453125" style="3" customWidth="1"/>
    <col min="9728" max="9728" width="9" style="3"/>
    <col min="9729" max="9729" width="11.08984375" style="3" customWidth="1"/>
    <col min="9730" max="9730" width="0.90625" style="3" customWidth="1"/>
    <col min="9731" max="9731" width="4.6328125" style="3" customWidth="1"/>
    <col min="9732" max="9732" width="22.6328125" style="3" customWidth="1"/>
    <col min="9733" max="9952" width="9" style="3"/>
    <col min="9953" max="9953" width="5.7265625" style="3" customWidth="1"/>
    <col min="9954" max="9955" width="29.6328125" style="3" customWidth="1"/>
    <col min="9956" max="9956" width="10.26953125" style="3" customWidth="1"/>
    <col min="9957" max="9957" width="5.7265625" style="3" customWidth="1"/>
    <col min="9958" max="9958" width="13.6328125" style="3" customWidth="1"/>
    <col min="9959" max="9959" width="14.6328125" style="3" customWidth="1"/>
    <col min="9960" max="9960" width="5.08984375" style="3" customWidth="1"/>
    <col min="9961" max="9961" width="12.6328125" style="3" customWidth="1"/>
    <col min="9962" max="9962" width="1.6328125" style="3" customWidth="1"/>
    <col min="9963" max="9963" width="17.453125" style="3" customWidth="1"/>
    <col min="9964" max="9964" width="10.453125" style="3" customWidth="1"/>
    <col min="9965" max="9965" width="9.08984375" style="3" customWidth="1"/>
    <col min="9966" max="9966" width="10.453125" style="3" customWidth="1"/>
    <col min="9967" max="9967" width="9.08984375" style="3" customWidth="1"/>
    <col min="9968" max="9969" width="10.453125" style="3" customWidth="1"/>
    <col min="9970" max="9970" width="0.90625" style="3" customWidth="1"/>
    <col min="9971" max="9971" width="5.6328125" style="3" customWidth="1"/>
    <col min="9972" max="9972" width="9" style="3"/>
    <col min="9973" max="9973" width="5.6328125" style="3" customWidth="1"/>
    <col min="9974" max="9974" width="9" style="3"/>
    <col min="9975" max="9975" width="5.6328125" style="3" customWidth="1"/>
    <col min="9976" max="9976" width="9" style="3"/>
    <col min="9977" max="9977" width="5.6328125" style="3" customWidth="1"/>
    <col min="9978" max="9978" width="9" style="3"/>
    <col min="9979" max="9979" width="5.6328125" style="3" customWidth="1"/>
    <col min="9980" max="9981" width="9" style="3"/>
    <col min="9982" max="9982" width="0.90625" style="3" customWidth="1"/>
    <col min="9983" max="9983" width="4.453125" style="3" customWidth="1"/>
    <col min="9984" max="9984" width="9" style="3"/>
    <col min="9985" max="9985" width="11.08984375" style="3" customWidth="1"/>
    <col min="9986" max="9986" width="0.90625" style="3" customWidth="1"/>
    <col min="9987" max="9987" width="4.6328125" style="3" customWidth="1"/>
    <col min="9988" max="9988" width="22.6328125" style="3" customWidth="1"/>
    <col min="9989" max="10208" width="9" style="3"/>
    <col min="10209" max="10209" width="5.7265625" style="3" customWidth="1"/>
    <col min="10210" max="10211" width="29.6328125" style="3" customWidth="1"/>
    <col min="10212" max="10212" width="10.26953125" style="3" customWidth="1"/>
    <col min="10213" max="10213" width="5.7265625" style="3" customWidth="1"/>
    <col min="10214" max="10214" width="13.6328125" style="3" customWidth="1"/>
    <col min="10215" max="10215" width="14.6328125" style="3" customWidth="1"/>
    <col min="10216" max="10216" width="5.08984375" style="3" customWidth="1"/>
    <col min="10217" max="10217" width="12.6328125" style="3" customWidth="1"/>
    <col min="10218" max="10218" width="1.6328125" style="3" customWidth="1"/>
    <col min="10219" max="10219" width="17.453125" style="3" customWidth="1"/>
    <col min="10220" max="10220" width="10.453125" style="3" customWidth="1"/>
    <col min="10221" max="10221" width="9.08984375" style="3" customWidth="1"/>
    <col min="10222" max="10222" width="10.453125" style="3" customWidth="1"/>
    <col min="10223" max="10223" width="9.08984375" style="3" customWidth="1"/>
    <col min="10224" max="10225" width="10.453125" style="3" customWidth="1"/>
    <col min="10226" max="10226" width="0.90625" style="3" customWidth="1"/>
    <col min="10227" max="10227" width="5.6328125" style="3" customWidth="1"/>
    <col min="10228" max="10228" width="9" style="3"/>
    <col min="10229" max="10229" width="5.6328125" style="3" customWidth="1"/>
    <col min="10230" max="10230" width="9" style="3"/>
    <col min="10231" max="10231" width="5.6328125" style="3" customWidth="1"/>
    <col min="10232" max="10232" width="9" style="3"/>
    <col min="10233" max="10233" width="5.6328125" style="3" customWidth="1"/>
    <col min="10234" max="10234" width="9" style="3"/>
    <col min="10235" max="10235" width="5.6328125" style="3" customWidth="1"/>
    <col min="10236" max="10237" width="9" style="3"/>
    <col min="10238" max="10238" width="0.90625" style="3" customWidth="1"/>
    <col min="10239" max="10239" width="4.453125" style="3" customWidth="1"/>
    <col min="10240" max="10240" width="9" style="3"/>
    <col min="10241" max="10241" width="11.08984375" style="3" customWidth="1"/>
    <col min="10242" max="10242" width="0.90625" style="3" customWidth="1"/>
    <col min="10243" max="10243" width="4.6328125" style="3" customWidth="1"/>
    <col min="10244" max="10244" width="22.6328125" style="3" customWidth="1"/>
    <col min="10245" max="10464" width="9" style="3"/>
    <col min="10465" max="10465" width="5.7265625" style="3" customWidth="1"/>
    <col min="10466" max="10467" width="29.6328125" style="3" customWidth="1"/>
    <col min="10468" max="10468" width="10.26953125" style="3" customWidth="1"/>
    <col min="10469" max="10469" width="5.7265625" style="3" customWidth="1"/>
    <col min="10470" max="10470" width="13.6328125" style="3" customWidth="1"/>
    <col min="10471" max="10471" width="14.6328125" style="3" customWidth="1"/>
    <col min="10472" max="10472" width="5.08984375" style="3" customWidth="1"/>
    <col min="10473" max="10473" width="12.6328125" style="3" customWidth="1"/>
    <col min="10474" max="10474" width="1.6328125" style="3" customWidth="1"/>
    <col min="10475" max="10475" width="17.453125" style="3" customWidth="1"/>
    <col min="10476" max="10476" width="10.453125" style="3" customWidth="1"/>
    <col min="10477" max="10477" width="9.08984375" style="3" customWidth="1"/>
    <col min="10478" max="10478" width="10.453125" style="3" customWidth="1"/>
    <col min="10479" max="10479" width="9.08984375" style="3" customWidth="1"/>
    <col min="10480" max="10481" width="10.453125" style="3" customWidth="1"/>
    <col min="10482" max="10482" width="0.90625" style="3" customWidth="1"/>
    <col min="10483" max="10483" width="5.6328125" style="3" customWidth="1"/>
    <col min="10484" max="10484" width="9" style="3"/>
    <col min="10485" max="10485" width="5.6328125" style="3" customWidth="1"/>
    <col min="10486" max="10486" width="9" style="3"/>
    <col min="10487" max="10487" width="5.6328125" style="3" customWidth="1"/>
    <col min="10488" max="10488" width="9" style="3"/>
    <col min="10489" max="10489" width="5.6328125" style="3" customWidth="1"/>
    <col min="10490" max="10490" width="9" style="3"/>
    <col min="10491" max="10491" width="5.6328125" style="3" customWidth="1"/>
    <col min="10492" max="10493" width="9" style="3"/>
    <col min="10494" max="10494" width="0.90625" style="3" customWidth="1"/>
    <col min="10495" max="10495" width="4.453125" style="3" customWidth="1"/>
    <col min="10496" max="10496" width="9" style="3"/>
    <col min="10497" max="10497" width="11.08984375" style="3" customWidth="1"/>
    <col min="10498" max="10498" width="0.90625" style="3" customWidth="1"/>
    <col min="10499" max="10499" width="4.6328125" style="3" customWidth="1"/>
    <col min="10500" max="10500" width="22.6328125" style="3" customWidth="1"/>
    <col min="10501" max="10720" width="9" style="3"/>
    <col min="10721" max="10721" width="5.7265625" style="3" customWidth="1"/>
    <col min="10722" max="10723" width="29.6328125" style="3" customWidth="1"/>
    <col min="10724" max="10724" width="10.26953125" style="3" customWidth="1"/>
    <col min="10725" max="10725" width="5.7265625" style="3" customWidth="1"/>
    <col min="10726" max="10726" width="13.6328125" style="3" customWidth="1"/>
    <col min="10727" max="10727" width="14.6328125" style="3" customWidth="1"/>
    <col min="10728" max="10728" width="5.08984375" style="3" customWidth="1"/>
    <col min="10729" max="10729" width="12.6328125" style="3" customWidth="1"/>
    <col min="10730" max="10730" width="1.6328125" style="3" customWidth="1"/>
    <col min="10731" max="10731" width="17.453125" style="3" customWidth="1"/>
    <col min="10732" max="10732" width="10.453125" style="3" customWidth="1"/>
    <col min="10733" max="10733" width="9.08984375" style="3" customWidth="1"/>
    <col min="10734" max="10734" width="10.453125" style="3" customWidth="1"/>
    <col min="10735" max="10735" width="9.08984375" style="3" customWidth="1"/>
    <col min="10736" max="10737" width="10.453125" style="3" customWidth="1"/>
    <col min="10738" max="10738" width="0.90625" style="3" customWidth="1"/>
    <col min="10739" max="10739" width="5.6328125" style="3" customWidth="1"/>
    <col min="10740" max="10740" width="9" style="3"/>
    <col min="10741" max="10741" width="5.6328125" style="3" customWidth="1"/>
    <col min="10742" max="10742" width="9" style="3"/>
    <col min="10743" max="10743" width="5.6328125" style="3" customWidth="1"/>
    <col min="10744" max="10744" width="9" style="3"/>
    <col min="10745" max="10745" width="5.6328125" style="3" customWidth="1"/>
    <col min="10746" max="10746" width="9" style="3"/>
    <col min="10747" max="10747" width="5.6328125" style="3" customWidth="1"/>
    <col min="10748" max="10749" width="9" style="3"/>
    <col min="10750" max="10750" width="0.90625" style="3" customWidth="1"/>
    <col min="10751" max="10751" width="4.453125" style="3" customWidth="1"/>
    <col min="10752" max="10752" width="9" style="3"/>
    <col min="10753" max="10753" width="11.08984375" style="3" customWidth="1"/>
    <col min="10754" max="10754" width="0.90625" style="3" customWidth="1"/>
    <col min="10755" max="10755" width="4.6328125" style="3" customWidth="1"/>
    <col min="10756" max="10756" width="22.6328125" style="3" customWidth="1"/>
    <col min="10757" max="10976" width="9" style="3"/>
    <col min="10977" max="10977" width="5.7265625" style="3" customWidth="1"/>
    <col min="10978" max="10979" width="29.6328125" style="3" customWidth="1"/>
    <col min="10980" max="10980" width="10.26953125" style="3" customWidth="1"/>
    <col min="10981" max="10981" width="5.7265625" style="3" customWidth="1"/>
    <col min="10982" max="10982" width="13.6328125" style="3" customWidth="1"/>
    <col min="10983" max="10983" width="14.6328125" style="3" customWidth="1"/>
    <col min="10984" max="10984" width="5.08984375" style="3" customWidth="1"/>
    <col min="10985" max="10985" width="12.6328125" style="3" customWidth="1"/>
    <col min="10986" max="10986" width="1.6328125" style="3" customWidth="1"/>
    <col min="10987" max="10987" width="17.453125" style="3" customWidth="1"/>
    <col min="10988" max="10988" width="10.453125" style="3" customWidth="1"/>
    <col min="10989" max="10989" width="9.08984375" style="3" customWidth="1"/>
    <col min="10990" max="10990" width="10.453125" style="3" customWidth="1"/>
    <col min="10991" max="10991" width="9.08984375" style="3" customWidth="1"/>
    <col min="10992" max="10993" width="10.453125" style="3" customWidth="1"/>
    <col min="10994" max="10994" width="0.90625" style="3" customWidth="1"/>
    <col min="10995" max="10995" width="5.6328125" style="3" customWidth="1"/>
    <col min="10996" max="10996" width="9" style="3"/>
    <col min="10997" max="10997" width="5.6328125" style="3" customWidth="1"/>
    <col min="10998" max="10998" width="9" style="3"/>
    <col min="10999" max="10999" width="5.6328125" style="3" customWidth="1"/>
    <col min="11000" max="11000" width="9" style="3"/>
    <col min="11001" max="11001" width="5.6328125" style="3" customWidth="1"/>
    <col min="11002" max="11002" width="9" style="3"/>
    <col min="11003" max="11003" width="5.6328125" style="3" customWidth="1"/>
    <col min="11004" max="11005" width="9" style="3"/>
    <col min="11006" max="11006" width="0.90625" style="3" customWidth="1"/>
    <col min="11007" max="11007" width="4.453125" style="3" customWidth="1"/>
    <col min="11008" max="11008" width="9" style="3"/>
    <col min="11009" max="11009" width="11.08984375" style="3" customWidth="1"/>
    <col min="11010" max="11010" width="0.90625" style="3" customWidth="1"/>
    <col min="11011" max="11011" width="4.6328125" style="3" customWidth="1"/>
    <col min="11012" max="11012" width="22.6328125" style="3" customWidth="1"/>
    <col min="11013" max="11232" width="9" style="3"/>
    <col min="11233" max="11233" width="5.7265625" style="3" customWidth="1"/>
    <col min="11234" max="11235" width="29.6328125" style="3" customWidth="1"/>
    <col min="11236" max="11236" width="10.26953125" style="3" customWidth="1"/>
    <col min="11237" max="11237" width="5.7265625" style="3" customWidth="1"/>
    <col min="11238" max="11238" width="13.6328125" style="3" customWidth="1"/>
    <col min="11239" max="11239" width="14.6328125" style="3" customWidth="1"/>
    <col min="11240" max="11240" width="5.08984375" style="3" customWidth="1"/>
    <col min="11241" max="11241" width="12.6328125" style="3" customWidth="1"/>
    <col min="11242" max="11242" width="1.6328125" style="3" customWidth="1"/>
    <col min="11243" max="11243" width="17.453125" style="3" customWidth="1"/>
    <col min="11244" max="11244" width="10.453125" style="3" customWidth="1"/>
    <col min="11245" max="11245" width="9.08984375" style="3" customWidth="1"/>
    <col min="11246" max="11246" width="10.453125" style="3" customWidth="1"/>
    <col min="11247" max="11247" width="9.08984375" style="3" customWidth="1"/>
    <col min="11248" max="11249" width="10.453125" style="3" customWidth="1"/>
    <col min="11250" max="11250" width="0.90625" style="3" customWidth="1"/>
    <col min="11251" max="11251" width="5.6328125" style="3" customWidth="1"/>
    <col min="11252" max="11252" width="9" style="3"/>
    <col min="11253" max="11253" width="5.6328125" style="3" customWidth="1"/>
    <col min="11254" max="11254" width="9" style="3"/>
    <col min="11255" max="11255" width="5.6328125" style="3" customWidth="1"/>
    <col min="11256" max="11256" width="9" style="3"/>
    <col min="11257" max="11257" width="5.6328125" style="3" customWidth="1"/>
    <col min="11258" max="11258" width="9" style="3"/>
    <col min="11259" max="11259" width="5.6328125" style="3" customWidth="1"/>
    <col min="11260" max="11261" width="9" style="3"/>
    <col min="11262" max="11262" width="0.90625" style="3" customWidth="1"/>
    <col min="11263" max="11263" width="4.453125" style="3" customWidth="1"/>
    <col min="11264" max="11264" width="9" style="3"/>
    <col min="11265" max="11265" width="11.08984375" style="3" customWidth="1"/>
    <col min="11266" max="11266" width="0.90625" style="3" customWidth="1"/>
    <col min="11267" max="11267" width="4.6328125" style="3" customWidth="1"/>
    <col min="11268" max="11268" width="22.6328125" style="3" customWidth="1"/>
    <col min="11269" max="11488" width="9" style="3"/>
    <col min="11489" max="11489" width="5.7265625" style="3" customWidth="1"/>
    <col min="11490" max="11491" width="29.6328125" style="3" customWidth="1"/>
    <col min="11492" max="11492" width="10.26953125" style="3" customWidth="1"/>
    <col min="11493" max="11493" width="5.7265625" style="3" customWidth="1"/>
    <col min="11494" max="11494" width="13.6328125" style="3" customWidth="1"/>
    <col min="11495" max="11495" width="14.6328125" style="3" customWidth="1"/>
    <col min="11496" max="11496" width="5.08984375" style="3" customWidth="1"/>
    <col min="11497" max="11497" width="12.6328125" style="3" customWidth="1"/>
    <col min="11498" max="11498" width="1.6328125" style="3" customWidth="1"/>
    <col min="11499" max="11499" width="17.453125" style="3" customWidth="1"/>
    <col min="11500" max="11500" width="10.453125" style="3" customWidth="1"/>
    <col min="11501" max="11501" width="9.08984375" style="3" customWidth="1"/>
    <col min="11502" max="11502" width="10.453125" style="3" customWidth="1"/>
    <col min="11503" max="11503" width="9.08984375" style="3" customWidth="1"/>
    <col min="11504" max="11505" width="10.453125" style="3" customWidth="1"/>
    <col min="11506" max="11506" width="0.90625" style="3" customWidth="1"/>
    <col min="11507" max="11507" width="5.6328125" style="3" customWidth="1"/>
    <col min="11508" max="11508" width="9" style="3"/>
    <col min="11509" max="11509" width="5.6328125" style="3" customWidth="1"/>
    <col min="11510" max="11510" width="9" style="3"/>
    <col min="11511" max="11511" width="5.6328125" style="3" customWidth="1"/>
    <col min="11512" max="11512" width="9" style="3"/>
    <col min="11513" max="11513" width="5.6328125" style="3" customWidth="1"/>
    <col min="11514" max="11514" width="9" style="3"/>
    <col min="11515" max="11515" width="5.6328125" style="3" customWidth="1"/>
    <col min="11516" max="11517" width="9" style="3"/>
    <col min="11518" max="11518" width="0.90625" style="3" customWidth="1"/>
    <col min="11519" max="11519" width="4.453125" style="3" customWidth="1"/>
    <col min="11520" max="11520" width="9" style="3"/>
    <col min="11521" max="11521" width="11.08984375" style="3" customWidth="1"/>
    <col min="11522" max="11522" width="0.90625" style="3" customWidth="1"/>
    <col min="11523" max="11523" width="4.6328125" style="3" customWidth="1"/>
    <col min="11524" max="11524" width="22.6328125" style="3" customWidth="1"/>
    <col min="11525" max="11744" width="9" style="3"/>
    <col min="11745" max="11745" width="5.7265625" style="3" customWidth="1"/>
    <col min="11746" max="11747" width="29.6328125" style="3" customWidth="1"/>
    <col min="11748" max="11748" width="10.26953125" style="3" customWidth="1"/>
    <col min="11749" max="11749" width="5.7265625" style="3" customWidth="1"/>
    <col min="11750" max="11750" width="13.6328125" style="3" customWidth="1"/>
    <col min="11751" max="11751" width="14.6328125" style="3" customWidth="1"/>
    <col min="11752" max="11752" width="5.08984375" style="3" customWidth="1"/>
    <col min="11753" max="11753" width="12.6328125" style="3" customWidth="1"/>
    <col min="11754" max="11754" width="1.6328125" style="3" customWidth="1"/>
    <col min="11755" max="11755" width="17.453125" style="3" customWidth="1"/>
    <col min="11756" max="11756" width="10.453125" style="3" customWidth="1"/>
    <col min="11757" max="11757" width="9.08984375" style="3" customWidth="1"/>
    <col min="11758" max="11758" width="10.453125" style="3" customWidth="1"/>
    <col min="11759" max="11759" width="9.08984375" style="3" customWidth="1"/>
    <col min="11760" max="11761" width="10.453125" style="3" customWidth="1"/>
    <col min="11762" max="11762" width="0.90625" style="3" customWidth="1"/>
    <col min="11763" max="11763" width="5.6328125" style="3" customWidth="1"/>
    <col min="11764" max="11764" width="9" style="3"/>
    <col min="11765" max="11765" width="5.6328125" style="3" customWidth="1"/>
    <col min="11766" max="11766" width="9" style="3"/>
    <col min="11767" max="11767" width="5.6328125" style="3" customWidth="1"/>
    <col min="11768" max="11768" width="9" style="3"/>
    <col min="11769" max="11769" width="5.6328125" style="3" customWidth="1"/>
    <col min="11770" max="11770" width="9" style="3"/>
    <col min="11771" max="11771" width="5.6328125" style="3" customWidth="1"/>
    <col min="11772" max="11773" width="9" style="3"/>
    <col min="11774" max="11774" width="0.90625" style="3" customWidth="1"/>
    <col min="11775" max="11775" width="4.453125" style="3" customWidth="1"/>
    <col min="11776" max="11776" width="9" style="3"/>
    <col min="11777" max="11777" width="11.08984375" style="3" customWidth="1"/>
    <col min="11778" max="11778" width="0.90625" style="3" customWidth="1"/>
    <col min="11779" max="11779" width="4.6328125" style="3" customWidth="1"/>
    <col min="11780" max="11780" width="22.6328125" style="3" customWidth="1"/>
    <col min="11781" max="12000" width="9" style="3"/>
    <col min="12001" max="12001" width="5.7265625" style="3" customWidth="1"/>
    <col min="12002" max="12003" width="29.6328125" style="3" customWidth="1"/>
    <col min="12004" max="12004" width="10.26953125" style="3" customWidth="1"/>
    <col min="12005" max="12005" width="5.7265625" style="3" customWidth="1"/>
    <col min="12006" max="12006" width="13.6328125" style="3" customWidth="1"/>
    <col min="12007" max="12007" width="14.6328125" style="3" customWidth="1"/>
    <col min="12008" max="12008" width="5.08984375" style="3" customWidth="1"/>
    <col min="12009" max="12009" width="12.6328125" style="3" customWidth="1"/>
    <col min="12010" max="12010" width="1.6328125" style="3" customWidth="1"/>
    <col min="12011" max="12011" width="17.453125" style="3" customWidth="1"/>
    <col min="12012" max="12012" width="10.453125" style="3" customWidth="1"/>
    <col min="12013" max="12013" width="9.08984375" style="3" customWidth="1"/>
    <col min="12014" max="12014" width="10.453125" style="3" customWidth="1"/>
    <col min="12015" max="12015" width="9.08984375" style="3" customWidth="1"/>
    <col min="12016" max="12017" width="10.453125" style="3" customWidth="1"/>
    <col min="12018" max="12018" width="0.90625" style="3" customWidth="1"/>
    <col min="12019" max="12019" width="5.6328125" style="3" customWidth="1"/>
    <col min="12020" max="12020" width="9" style="3"/>
    <col min="12021" max="12021" width="5.6328125" style="3" customWidth="1"/>
    <col min="12022" max="12022" width="9" style="3"/>
    <col min="12023" max="12023" width="5.6328125" style="3" customWidth="1"/>
    <col min="12024" max="12024" width="9" style="3"/>
    <col min="12025" max="12025" width="5.6328125" style="3" customWidth="1"/>
    <col min="12026" max="12026" width="9" style="3"/>
    <col min="12027" max="12027" width="5.6328125" style="3" customWidth="1"/>
    <col min="12028" max="12029" width="9" style="3"/>
    <col min="12030" max="12030" width="0.90625" style="3" customWidth="1"/>
    <col min="12031" max="12031" width="4.453125" style="3" customWidth="1"/>
    <col min="12032" max="12032" width="9" style="3"/>
    <col min="12033" max="12033" width="11.08984375" style="3" customWidth="1"/>
    <col min="12034" max="12034" width="0.90625" style="3" customWidth="1"/>
    <col min="12035" max="12035" width="4.6328125" style="3" customWidth="1"/>
    <col min="12036" max="12036" width="22.6328125" style="3" customWidth="1"/>
    <col min="12037" max="12256" width="9" style="3"/>
    <col min="12257" max="12257" width="5.7265625" style="3" customWidth="1"/>
    <col min="12258" max="12259" width="29.6328125" style="3" customWidth="1"/>
    <col min="12260" max="12260" width="10.26953125" style="3" customWidth="1"/>
    <col min="12261" max="12261" width="5.7265625" style="3" customWidth="1"/>
    <col min="12262" max="12262" width="13.6328125" style="3" customWidth="1"/>
    <col min="12263" max="12263" width="14.6328125" style="3" customWidth="1"/>
    <col min="12264" max="12264" width="5.08984375" style="3" customWidth="1"/>
    <col min="12265" max="12265" width="12.6328125" style="3" customWidth="1"/>
    <col min="12266" max="12266" width="1.6328125" style="3" customWidth="1"/>
    <col min="12267" max="12267" width="17.453125" style="3" customWidth="1"/>
    <col min="12268" max="12268" width="10.453125" style="3" customWidth="1"/>
    <col min="12269" max="12269" width="9.08984375" style="3" customWidth="1"/>
    <col min="12270" max="12270" width="10.453125" style="3" customWidth="1"/>
    <col min="12271" max="12271" width="9.08984375" style="3" customWidth="1"/>
    <col min="12272" max="12273" width="10.453125" style="3" customWidth="1"/>
    <col min="12274" max="12274" width="0.90625" style="3" customWidth="1"/>
    <col min="12275" max="12275" width="5.6328125" style="3" customWidth="1"/>
    <col min="12276" max="12276" width="9" style="3"/>
    <col min="12277" max="12277" width="5.6328125" style="3" customWidth="1"/>
    <col min="12278" max="12278" width="9" style="3"/>
    <col min="12279" max="12279" width="5.6328125" style="3" customWidth="1"/>
    <col min="12280" max="12280" width="9" style="3"/>
    <col min="12281" max="12281" width="5.6328125" style="3" customWidth="1"/>
    <col min="12282" max="12282" width="9" style="3"/>
    <col min="12283" max="12283" width="5.6328125" style="3" customWidth="1"/>
    <col min="12284" max="12285" width="9" style="3"/>
    <col min="12286" max="12286" width="0.90625" style="3" customWidth="1"/>
    <col min="12287" max="12287" width="4.453125" style="3" customWidth="1"/>
    <col min="12288" max="12288" width="9" style="3"/>
    <col min="12289" max="12289" width="11.08984375" style="3" customWidth="1"/>
    <col min="12290" max="12290" width="0.90625" style="3" customWidth="1"/>
    <col min="12291" max="12291" width="4.6328125" style="3" customWidth="1"/>
    <col min="12292" max="12292" width="22.6328125" style="3" customWidth="1"/>
    <col min="12293" max="12512" width="9" style="3"/>
    <col min="12513" max="12513" width="5.7265625" style="3" customWidth="1"/>
    <col min="12514" max="12515" width="29.6328125" style="3" customWidth="1"/>
    <col min="12516" max="12516" width="10.26953125" style="3" customWidth="1"/>
    <col min="12517" max="12517" width="5.7265625" style="3" customWidth="1"/>
    <col min="12518" max="12518" width="13.6328125" style="3" customWidth="1"/>
    <col min="12519" max="12519" width="14.6328125" style="3" customWidth="1"/>
    <col min="12520" max="12520" width="5.08984375" style="3" customWidth="1"/>
    <col min="12521" max="12521" width="12.6328125" style="3" customWidth="1"/>
    <col min="12522" max="12522" width="1.6328125" style="3" customWidth="1"/>
    <col min="12523" max="12523" width="17.453125" style="3" customWidth="1"/>
    <col min="12524" max="12524" width="10.453125" style="3" customWidth="1"/>
    <col min="12525" max="12525" width="9.08984375" style="3" customWidth="1"/>
    <col min="12526" max="12526" width="10.453125" style="3" customWidth="1"/>
    <col min="12527" max="12527" width="9.08984375" style="3" customWidth="1"/>
    <col min="12528" max="12529" width="10.453125" style="3" customWidth="1"/>
    <col min="12530" max="12530" width="0.90625" style="3" customWidth="1"/>
    <col min="12531" max="12531" width="5.6328125" style="3" customWidth="1"/>
    <col min="12532" max="12532" width="9" style="3"/>
    <col min="12533" max="12533" width="5.6328125" style="3" customWidth="1"/>
    <col min="12534" max="12534" width="9" style="3"/>
    <col min="12535" max="12535" width="5.6328125" style="3" customWidth="1"/>
    <col min="12536" max="12536" width="9" style="3"/>
    <col min="12537" max="12537" width="5.6328125" style="3" customWidth="1"/>
    <col min="12538" max="12538" width="9" style="3"/>
    <col min="12539" max="12539" width="5.6328125" style="3" customWidth="1"/>
    <col min="12540" max="12541" width="9" style="3"/>
    <col min="12542" max="12542" width="0.90625" style="3" customWidth="1"/>
    <col min="12543" max="12543" width="4.453125" style="3" customWidth="1"/>
    <col min="12544" max="12544" width="9" style="3"/>
    <col min="12545" max="12545" width="11.08984375" style="3" customWidth="1"/>
    <col min="12546" max="12546" width="0.90625" style="3" customWidth="1"/>
    <col min="12547" max="12547" width="4.6328125" style="3" customWidth="1"/>
    <col min="12548" max="12548" width="22.6328125" style="3" customWidth="1"/>
    <col min="12549" max="12768" width="9" style="3"/>
    <col min="12769" max="12769" width="5.7265625" style="3" customWidth="1"/>
    <col min="12770" max="12771" width="29.6328125" style="3" customWidth="1"/>
    <col min="12772" max="12772" width="10.26953125" style="3" customWidth="1"/>
    <col min="12773" max="12773" width="5.7265625" style="3" customWidth="1"/>
    <col min="12774" max="12774" width="13.6328125" style="3" customWidth="1"/>
    <col min="12775" max="12775" width="14.6328125" style="3" customWidth="1"/>
    <col min="12776" max="12776" width="5.08984375" style="3" customWidth="1"/>
    <col min="12777" max="12777" width="12.6328125" style="3" customWidth="1"/>
    <col min="12778" max="12778" width="1.6328125" style="3" customWidth="1"/>
    <col min="12779" max="12779" width="17.453125" style="3" customWidth="1"/>
    <col min="12780" max="12780" width="10.453125" style="3" customWidth="1"/>
    <col min="12781" max="12781" width="9.08984375" style="3" customWidth="1"/>
    <col min="12782" max="12782" width="10.453125" style="3" customWidth="1"/>
    <col min="12783" max="12783" width="9.08984375" style="3" customWidth="1"/>
    <col min="12784" max="12785" width="10.453125" style="3" customWidth="1"/>
    <col min="12786" max="12786" width="0.90625" style="3" customWidth="1"/>
    <col min="12787" max="12787" width="5.6328125" style="3" customWidth="1"/>
    <col min="12788" max="12788" width="9" style="3"/>
    <col min="12789" max="12789" width="5.6328125" style="3" customWidth="1"/>
    <col min="12790" max="12790" width="9" style="3"/>
    <col min="12791" max="12791" width="5.6328125" style="3" customWidth="1"/>
    <col min="12792" max="12792" width="9" style="3"/>
    <col min="12793" max="12793" width="5.6328125" style="3" customWidth="1"/>
    <col min="12794" max="12794" width="9" style="3"/>
    <col min="12795" max="12795" width="5.6328125" style="3" customWidth="1"/>
    <col min="12796" max="12797" width="9" style="3"/>
    <col min="12798" max="12798" width="0.90625" style="3" customWidth="1"/>
    <col min="12799" max="12799" width="4.453125" style="3" customWidth="1"/>
    <col min="12800" max="12800" width="9" style="3"/>
    <col min="12801" max="12801" width="11.08984375" style="3" customWidth="1"/>
    <col min="12802" max="12802" width="0.90625" style="3" customWidth="1"/>
    <col min="12803" max="12803" width="4.6328125" style="3" customWidth="1"/>
    <col min="12804" max="12804" width="22.6328125" style="3" customWidth="1"/>
    <col min="12805" max="13024" width="9" style="3"/>
    <col min="13025" max="13025" width="5.7265625" style="3" customWidth="1"/>
    <col min="13026" max="13027" width="29.6328125" style="3" customWidth="1"/>
    <col min="13028" max="13028" width="10.26953125" style="3" customWidth="1"/>
    <col min="13029" max="13029" width="5.7265625" style="3" customWidth="1"/>
    <col min="13030" max="13030" width="13.6328125" style="3" customWidth="1"/>
    <col min="13031" max="13031" width="14.6328125" style="3" customWidth="1"/>
    <col min="13032" max="13032" width="5.08984375" style="3" customWidth="1"/>
    <col min="13033" max="13033" width="12.6328125" style="3" customWidth="1"/>
    <col min="13034" max="13034" width="1.6328125" style="3" customWidth="1"/>
    <col min="13035" max="13035" width="17.453125" style="3" customWidth="1"/>
    <col min="13036" max="13036" width="10.453125" style="3" customWidth="1"/>
    <col min="13037" max="13037" width="9.08984375" style="3" customWidth="1"/>
    <col min="13038" max="13038" width="10.453125" style="3" customWidth="1"/>
    <col min="13039" max="13039" width="9.08984375" style="3" customWidth="1"/>
    <col min="13040" max="13041" width="10.453125" style="3" customWidth="1"/>
    <col min="13042" max="13042" width="0.90625" style="3" customWidth="1"/>
    <col min="13043" max="13043" width="5.6328125" style="3" customWidth="1"/>
    <col min="13044" max="13044" width="9" style="3"/>
    <col min="13045" max="13045" width="5.6328125" style="3" customWidth="1"/>
    <col min="13046" max="13046" width="9" style="3"/>
    <col min="13047" max="13047" width="5.6328125" style="3" customWidth="1"/>
    <col min="13048" max="13048" width="9" style="3"/>
    <col min="13049" max="13049" width="5.6328125" style="3" customWidth="1"/>
    <col min="13050" max="13050" width="9" style="3"/>
    <col min="13051" max="13051" width="5.6328125" style="3" customWidth="1"/>
    <col min="13052" max="13053" width="9" style="3"/>
    <col min="13054" max="13054" width="0.90625" style="3" customWidth="1"/>
    <col min="13055" max="13055" width="4.453125" style="3" customWidth="1"/>
    <col min="13056" max="13056" width="9" style="3"/>
    <col min="13057" max="13057" width="11.08984375" style="3" customWidth="1"/>
    <col min="13058" max="13058" width="0.90625" style="3" customWidth="1"/>
    <col min="13059" max="13059" width="4.6328125" style="3" customWidth="1"/>
    <col min="13060" max="13060" width="22.6328125" style="3" customWidth="1"/>
    <col min="13061" max="13280" width="9" style="3"/>
    <col min="13281" max="13281" width="5.7265625" style="3" customWidth="1"/>
    <col min="13282" max="13283" width="29.6328125" style="3" customWidth="1"/>
    <col min="13284" max="13284" width="10.26953125" style="3" customWidth="1"/>
    <col min="13285" max="13285" width="5.7265625" style="3" customWidth="1"/>
    <col min="13286" max="13286" width="13.6328125" style="3" customWidth="1"/>
    <col min="13287" max="13287" width="14.6328125" style="3" customWidth="1"/>
    <col min="13288" max="13288" width="5.08984375" style="3" customWidth="1"/>
    <col min="13289" max="13289" width="12.6328125" style="3" customWidth="1"/>
    <col min="13290" max="13290" width="1.6328125" style="3" customWidth="1"/>
    <col min="13291" max="13291" width="17.453125" style="3" customWidth="1"/>
    <col min="13292" max="13292" width="10.453125" style="3" customWidth="1"/>
    <col min="13293" max="13293" width="9.08984375" style="3" customWidth="1"/>
    <col min="13294" max="13294" width="10.453125" style="3" customWidth="1"/>
    <col min="13295" max="13295" width="9.08984375" style="3" customWidth="1"/>
    <col min="13296" max="13297" width="10.453125" style="3" customWidth="1"/>
    <col min="13298" max="13298" width="0.90625" style="3" customWidth="1"/>
    <col min="13299" max="13299" width="5.6328125" style="3" customWidth="1"/>
    <col min="13300" max="13300" width="9" style="3"/>
    <col min="13301" max="13301" width="5.6328125" style="3" customWidth="1"/>
    <col min="13302" max="13302" width="9" style="3"/>
    <col min="13303" max="13303" width="5.6328125" style="3" customWidth="1"/>
    <col min="13304" max="13304" width="9" style="3"/>
    <col min="13305" max="13305" width="5.6328125" style="3" customWidth="1"/>
    <col min="13306" max="13306" width="9" style="3"/>
    <col min="13307" max="13307" width="5.6328125" style="3" customWidth="1"/>
    <col min="13308" max="13309" width="9" style="3"/>
    <col min="13310" max="13310" width="0.90625" style="3" customWidth="1"/>
    <col min="13311" max="13311" width="4.453125" style="3" customWidth="1"/>
    <col min="13312" max="13312" width="9" style="3"/>
    <col min="13313" max="13313" width="11.08984375" style="3" customWidth="1"/>
    <col min="13314" max="13314" width="0.90625" style="3" customWidth="1"/>
    <col min="13315" max="13315" width="4.6328125" style="3" customWidth="1"/>
    <col min="13316" max="13316" width="22.6328125" style="3" customWidth="1"/>
    <col min="13317" max="13536" width="9" style="3"/>
    <col min="13537" max="13537" width="5.7265625" style="3" customWidth="1"/>
    <col min="13538" max="13539" width="29.6328125" style="3" customWidth="1"/>
    <col min="13540" max="13540" width="10.26953125" style="3" customWidth="1"/>
    <col min="13541" max="13541" width="5.7265625" style="3" customWidth="1"/>
    <col min="13542" max="13542" width="13.6328125" style="3" customWidth="1"/>
    <col min="13543" max="13543" width="14.6328125" style="3" customWidth="1"/>
    <col min="13544" max="13544" width="5.08984375" style="3" customWidth="1"/>
    <col min="13545" max="13545" width="12.6328125" style="3" customWidth="1"/>
    <col min="13546" max="13546" width="1.6328125" style="3" customWidth="1"/>
    <col min="13547" max="13547" width="17.453125" style="3" customWidth="1"/>
    <col min="13548" max="13548" width="10.453125" style="3" customWidth="1"/>
    <col min="13549" max="13549" width="9.08984375" style="3" customWidth="1"/>
    <col min="13550" max="13550" width="10.453125" style="3" customWidth="1"/>
    <col min="13551" max="13551" width="9.08984375" style="3" customWidth="1"/>
    <col min="13552" max="13553" width="10.453125" style="3" customWidth="1"/>
    <col min="13554" max="13554" width="0.90625" style="3" customWidth="1"/>
    <col min="13555" max="13555" width="5.6328125" style="3" customWidth="1"/>
    <col min="13556" max="13556" width="9" style="3"/>
    <col min="13557" max="13557" width="5.6328125" style="3" customWidth="1"/>
    <col min="13558" max="13558" width="9" style="3"/>
    <col min="13559" max="13559" width="5.6328125" style="3" customWidth="1"/>
    <col min="13560" max="13560" width="9" style="3"/>
    <col min="13561" max="13561" width="5.6328125" style="3" customWidth="1"/>
    <col min="13562" max="13562" width="9" style="3"/>
    <col min="13563" max="13563" width="5.6328125" style="3" customWidth="1"/>
    <col min="13564" max="13565" width="9" style="3"/>
    <col min="13566" max="13566" width="0.90625" style="3" customWidth="1"/>
    <col min="13567" max="13567" width="4.453125" style="3" customWidth="1"/>
    <col min="13568" max="13568" width="9" style="3"/>
    <col min="13569" max="13569" width="11.08984375" style="3" customWidth="1"/>
    <col min="13570" max="13570" width="0.90625" style="3" customWidth="1"/>
    <col min="13571" max="13571" width="4.6328125" style="3" customWidth="1"/>
    <col min="13572" max="13572" width="22.6328125" style="3" customWidth="1"/>
    <col min="13573" max="13792" width="9" style="3"/>
    <col min="13793" max="13793" width="5.7265625" style="3" customWidth="1"/>
    <col min="13794" max="13795" width="29.6328125" style="3" customWidth="1"/>
    <col min="13796" max="13796" width="10.26953125" style="3" customWidth="1"/>
    <col min="13797" max="13797" width="5.7265625" style="3" customWidth="1"/>
    <col min="13798" max="13798" width="13.6328125" style="3" customWidth="1"/>
    <col min="13799" max="13799" width="14.6328125" style="3" customWidth="1"/>
    <col min="13800" max="13800" width="5.08984375" style="3" customWidth="1"/>
    <col min="13801" max="13801" width="12.6328125" style="3" customWidth="1"/>
    <col min="13802" max="13802" width="1.6328125" style="3" customWidth="1"/>
    <col min="13803" max="13803" width="17.453125" style="3" customWidth="1"/>
    <col min="13804" max="13804" width="10.453125" style="3" customWidth="1"/>
    <col min="13805" max="13805" width="9.08984375" style="3" customWidth="1"/>
    <col min="13806" max="13806" width="10.453125" style="3" customWidth="1"/>
    <col min="13807" max="13807" width="9.08984375" style="3" customWidth="1"/>
    <col min="13808" max="13809" width="10.453125" style="3" customWidth="1"/>
    <col min="13810" max="13810" width="0.90625" style="3" customWidth="1"/>
    <col min="13811" max="13811" width="5.6328125" style="3" customWidth="1"/>
    <col min="13812" max="13812" width="9" style="3"/>
    <col min="13813" max="13813" width="5.6328125" style="3" customWidth="1"/>
    <col min="13814" max="13814" width="9" style="3"/>
    <col min="13815" max="13815" width="5.6328125" style="3" customWidth="1"/>
    <col min="13816" max="13816" width="9" style="3"/>
    <col min="13817" max="13817" width="5.6328125" style="3" customWidth="1"/>
    <col min="13818" max="13818" width="9" style="3"/>
    <col min="13819" max="13819" width="5.6328125" style="3" customWidth="1"/>
    <col min="13820" max="13821" width="9" style="3"/>
    <col min="13822" max="13822" width="0.90625" style="3" customWidth="1"/>
    <col min="13823" max="13823" width="4.453125" style="3" customWidth="1"/>
    <col min="13824" max="13824" width="9" style="3"/>
    <col min="13825" max="13825" width="11.08984375" style="3" customWidth="1"/>
    <col min="13826" max="13826" width="0.90625" style="3" customWidth="1"/>
    <col min="13827" max="13827" width="4.6328125" style="3" customWidth="1"/>
    <col min="13828" max="13828" width="22.6328125" style="3" customWidth="1"/>
    <col min="13829" max="14048" width="9" style="3"/>
    <col min="14049" max="14049" width="5.7265625" style="3" customWidth="1"/>
    <col min="14050" max="14051" width="29.6328125" style="3" customWidth="1"/>
    <col min="14052" max="14052" width="10.26953125" style="3" customWidth="1"/>
    <col min="14053" max="14053" width="5.7265625" style="3" customWidth="1"/>
    <col min="14054" max="14054" width="13.6328125" style="3" customWidth="1"/>
    <col min="14055" max="14055" width="14.6328125" style="3" customWidth="1"/>
    <col min="14056" max="14056" width="5.08984375" style="3" customWidth="1"/>
    <col min="14057" max="14057" width="12.6328125" style="3" customWidth="1"/>
    <col min="14058" max="14058" width="1.6328125" style="3" customWidth="1"/>
    <col min="14059" max="14059" width="17.453125" style="3" customWidth="1"/>
    <col min="14060" max="14060" width="10.453125" style="3" customWidth="1"/>
    <col min="14061" max="14061" width="9.08984375" style="3" customWidth="1"/>
    <col min="14062" max="14062" width="10.453125" style="3" customWidth="1"/>
    <col min="14063" max="14063" width="9.08984375" style="3" customWidth="1"/>
    <col min="14064" max="14065" width="10.453125" style="3" customWidth="1"/>
    <col min="14066" max="14066" width="0.90625" style="3" customWidth="1"/>
    <col min="14067" max="14067" width="5.6328125" style="3" customWidth="1"/>
    <col min="14068" max="14068" width="9" style="3"/>
    <col min="14069" max="14069" width="5.6328125" style="3" customWidth="1"/>
    <col min="14070" max="14070" width="9" style="3"/>
    <col min="14071" max="14071" width="5.6328125" style="3" customWidth="1"/>
    <col min="14072" max="14072" width="9" style="3"/>
    <col min="14073" max="14073" width="5.6328125" style="3" customWidth="1"/>
    <col min="14074" max="14074" width="9" style="3"/>
    <col min="14075" max="14075" width="5.6328125" style="3" customWidth="1"/>
    <col min="14076" max="14077" width="9" style="3"/>
    <col min="14078" max="14078" width="0.90625" style="3" customWidth="1"/>
    <col min="14079" max="14079" width="4.453125" style="3" customWidth="1"/>
    <col min="14080" max="14080" width="9" style="3"/>
    <col min="14081" max="14081" width="11.08984375" style="3" customWidth="1"/>
    <col min="14082" max="14082" width="0.90625" style="3" customWidth="1"/>
    <col min="14083" max="14083" width="4.6328125" style="3" customWidth="1"/>
    <col min="14084" max="14084" width="22.6328125" style="3" customWidth="1"/>
    <col min="14085" max="14304" width="9" style="3"/>
    <col min="14305" max="14305" width="5.7265625" style="3" customWidth="1"/>
    <col min="14306" max="14307" width="29.6328125" style="3" customWidth="1"/>
    <col min="14308" max="14308" width="10.26953125" style="3" customWidth="1"/>
    <col min="14309" max="14309" width="5.7265625" style="3" customWidth="1"/>
    <col min="14310" max="14310" width="13.6328125" style="3" customWidth="1"/>
    <col min="14311" max="14311" width="14.6328125" style="3" customWidth="1"/>
    <col min="14312" max="14312" width="5.08984375" style="3" customWidth="1"/>
    <col min="14313" max="14313" width="12.6328125" style="3" customWidth="1"/>
    <col min="14314" max="14314" width="1.6328125" style="3" customWidth="1"/>
    <col min="14315" max="14315" width="17.453125" style="3" customWidth="1"/>
    <col min="14316" max="14316" width="10.453125" style="3" customWidth="1"/>
    <col min="14317" max="14317" width="9.08984375" style="3" customWidth="1"/>
    <col min="14318" max="14318" width="10.453125" style="3" customWidth="1"/>
    <col min="14319" max="14319" width="9.08984375" style="3" customWidth="1"/>
    <col min="14320" max="14321" width="10.453125" style="3" customWidth="1"/>
    <col min="14322" max="14322" width="0.90625" style="3" customWidth="1"/>
    <col min="14323" max="14323" width="5.6328125" style="3" customWidth="1"/>
    <col min="14324" max="14324" width="9" style="3"/>
    <col min="14325" max="14325" width="5.6328125" style="3" customWidth="1"/>
    <col min="14326" max="14326" width="9" style="3"/>
    <col min="14327" max="14327" width="5.6328125" style="3" customWidth="1"/>
    <col min="14328" max="14328" width="9" style="3"/>
    <col min="14329" max="14329" width="5.6328125" style="3" customWidth="1"/>
    <col min="14330" max="14330" width="9" style="3"/>
    <col min="14331" max="14331" width="5.6328125" style="3" customWidth="1"/>
    <col min="14332" max="14333" width="9" style="3"/>
    <col min="14334" max="14334" width="0.90625" style="3" customWidth="1"/>
    <col min="14335" max="14335" width="4.453125" style="3" customWidth="1"/>
    <col min="14336" max="14336" width="9" style="3"/>
    <col min="14337" max="14337" width="11.08984375" style="3" customWidth="1"/>
    <col min="14338" max="14338" width="0.90625" style="3" customWidth="1"/>
    <col min="14339" max="14339" width="4.6328125" style="3" customWidth="1"/>
    <col min="14340" max="14340" width="22.6328125" style="3" customWidth="1"/>
    <col min="14341" max="14560" width="9" style="3"/>
    <col min="14561" max="14561" width="5.7265625" style="3" customWidth="1"/>
    <col min="14562" max="14563" width="29.6328125" style="3" customWidth="1"/>
    <col min="14564" max="14564" width="10.26953125" style="3" customWidth="1"/>
    <col min="14565" max="14565" width="5.7265625" style="3" customWidth="1"/>
    <col min="14566" max="14566" width="13.6328125" style="3" customWidth="1"/>
    <col min="14567" max="14567" width="14.6328125" style="3" customWidth="1"/>
    <col min="14568" max="14568" width="5.08984375" style="3" customWidth="1"/>
    <col min="14569" max="14569" width="12.6328125" style="3" customWidth="1"/>
    <col min="14570" max="14570" width="1.6328125" style="3" customWidth="1"/>
    <col min="14571" max="14571" width="17.453125" style="3" customWidth="1"/>
    <col min="14572" max="14572" width="10.453125" style="3" customWidth="1"/>
    <col min="14573" max="14573" width="9.08984375" style="3" customWidth="1"/>
    <col min="14574" max="14574" width="10.453125" style="3" customWidth="1"/>
    <col min="14575" max="14575" width="9.08984375" style="3" customWidth="1"/>
    <col min="14576" max="14577" width="10.453125" style="3" customWidth="1"/>
    <col min="14578" max="14578" width="0.90625" style="3" customWidth="1"/>
    <col min="14579" max="14579" width="5.6328125" style="3" customWidth="1"/>
    <col min="14580" max="14580" width="9" style="3"/>
    <col min="14581" max="14581" width="5.6328125" style="3" customWidth="1"/>
    <col min="14582" max="14582" width="9" style="3"/>
    <col min="14583" max="14583" width="5.6328125" style="3" customWidth="1"/>
    <col min="14584" max="14584" width="9" style="3"/>
    <col min="14585" max="14585" width="5.6328125" style="3" customWidth="1"/>
    <col min="14586" max="14586" width="9" style="3"/>
    <col min="14587" max="14587" width="5.6328125" style="3" customWidth="1"/>
    <col min="14588" max="14589" width="9" style="3"/>
    <col min="14590" max="14590" width="0.90625" style="3" customWidth="1"/>
    <col min="14591" max="14591" width="4.453125" style="3" customWidth="1"/>
    <col min="14592" max="14592" width="9" style="3"/>
    <col min="14593" max="14593" width="11.08984375" style="3" customWidth="1"/>
    <col min="14594" max="14594" width="0.90625" style="3" customWidth="1"/>
    <col min="14595" max="14595" width="4.6328125" style="3" customWidth="1"/>
    <col min="14596" max="14596" width="22.6328125" style="3" customWidth="1"/>
    <col min="14597" max="14816" width="9" style="3"/>
    <col min="14817" max="14817" width="5.7265625" style="3" customWidth="1"/>
    <col min="14818" max="14819" width="29.6328125" style="3" customWidth="1"/>
    <col min="14820" max="14820" width="10.26953125" style="3" customWidth="1"/>
    <col min="14821" max="14821" width="5.7265625" style="3" customWidth="1"/>
    <col min="14822" max="14822" width="13.6328125" style="3" customWidth="1"/>
    <col min="14823" max="14823" width="14.6328125" style="3" customWidth="1"/>
    <col min="14824" max="14824" width="5.08984375" style="3" customWidth="1"/>
    <col min="14825" max="14825" width="12.6328125" style="3" customWidth="1"/>
    <col min="14826" max="14826" width="1.6328125" style="3" customWidth="1"/>
    <col min="14827" max="14827" width="17.453125" style="3" customWidth="1"/>
    <col min="14828" max="14828" width="10.453125" style="3" customWidth="1"/>
    <col min="14829" max="14829" width="9.08984375" style="3" customWidth="1"/>
    <col min="14830" max="14830" width="10.453125" style="3" customWidth="1"/>
    <col min="14831" max="14831" width="9.08984375" style="3" customWidth="1"/>
    <col min="14832" max="14833" width="10.453125" style="3" customWidth="1"/>
    <col min="14834" max="14834" width="0.90625" style="3" customWidth="1"/>
    <col min="14835" max="14835" width="5.6328125" style="3" customWidth="1"/>
    <col min="14836" max="14836" width="9" style="3"/>
    <col min="14837" max="14837" width="5.6328125" style="3" customWidth="1"/>
    <col min="14838" max="14838" width="9" style="3"/>
    <col min="14839" max="14839" width="5.6328125" style="3" customWidth="1"/>
    <col min="14840" max="14840" width="9" style="3"/>
    <col min="14841" max="14841" width="5.6328125" style="3" customWidth="1"/>
    <col min="14842" max="14842" width="9" style="3"/>
    <col min="14843" max="14843" width="5.6328125" style="3" customWidth="1"/>
    <col min="14844" max="14845" width="9" style="3"/>
    <col min="14846" max="14846" width="0.90625" style="3" customWidth="1"/>
    <col min="14847" max="14847" width="4.453125" style="3" customWidth="1"/>
    <col min="14848" max="14848" width="9" style="3"/>
    <col min="14849" max="14849" width="11.08984375" style="3" customWidth="1"/>
    <col min="14850" max="14850" width="0.90625" style="3" customWidth="1"/>
    <col min="14851" max="14851" width="4.6328125" style="3" customWidth="1"/>
    <col min="14852" max="14852" width="22.6328125" style="3" customWidth="1"/>
    <col min="14853" max="15072" width="9" style="3"/>
    <col min="15073" max="15073" width="5.7265625" style="3" customWidth="1"/>
    <col min="15074" max="15075" width="29.6328125" style="3" customWidth="1"/>
    <col min="15076" max="15076" width="10.26953125" style="3" customWidth="1"/>
    <col min="15077" max="15077" width="5.7265625" style="3" customWidth="1"/>
    <col min="15078" max="15078" width="13.6328125" style="3" customWidth="1"/>
    <col min="15079" max="15079" width="14.6328125" style="3" customWidth="1"/>
    <col min="15080" max="15080" width="5.08984375" style="3" customWidth="1"/>
    <col min="15081" max="15081" width="12.6328125" style="3" customWidth="1"/>
    <col min="15082" max="15082" width="1.6328125" style="3" customWidth="1"/>
    <col min="15083" max="15083" width="17.453125" style="3" customWidth="1"/>
    <col min="15084" max="15084" width="10.453125" style="3" customWidth="1"/>
    <col min="15085" max="15085" width="9.08984375" style="3" customWidth="1"/>
    <col min="15086" max="15086" width="10.453125" style="3" customWidth="1"/>
    <col min="15087" max="15087" width="9.08984375" style="3" customWidth="1"/>
    <col min="15088" max="15089" width="10.453125" style="3" customWidth="1"/>
    <col min="15090" max="15090" width="0.90625" style="3" customWidth="1"/>
    <col min="15091" max="15091" width="5.6328125" style="3" customWidth="1"/>
    <col min="15092" max="15092" width="9" style="3"/>
    <col min="15093" max="15093" width="5.6328125" style="3" customWidth="1"/>
    <col min="15094" max="15094" width="9" style="3"/>
    <col min="15095" max="15095" width="5.6328125" style="3" customWidth="1"/>
    <col min="15096" max="15096" width="9" style="3"/>
    <col min="15097" max="15097" width="5.6328125" style="3" customWidth="1"/>
    <col min="15098" max="15098" width="9" style="3"/>
    <col min="15099" max="15099" width="5.6328125" style="3" customWidth="1"/>
    <col min="15100" max="15101" width="9" style="3"/>
    <col min="15102" max="15102" width="0.90625" style="3" customWidth="1"/>
    <col min="15103" max="15103" width="4.453125" style="3" customWidth="1"/>
    <col min="15104" max="15104" width="9" style="3"/>
    <col min="15105" max="15105" width="11.08984375" style="3" customWidth="1"/>
    <col min="15106" max="15106" width="0.90625" style="3" customWidth="1"/>
    <col min="15107" max="15107" width="4.6328125" style="3" customWidth="1"/>
    <col min="15108" max="15108" width="22.6328125" style="3" customWidth="1"/>
    <col min="15109" max="15328" width="9" style="3"/>
    <col min="15329" max="15329" width="5.7265625" style="3" customWidth="1"/>
    <col min="15330" max="15331" width="29.6328125" style="3" customWidth="1"/>
    <col min="15332" max="15332" width="10.26953125" style="3" customWidth="1"/>
    <col min="15333" max="15333" width="5.7265625" style="3" customWidth="1"/>
    <col min="15334" max="15334" width="13.6328125" style="3" customWidth="1"/>
    <col min="15335" max="15335" width="14.6328125" style="3" customWidth="1"/>
    <col min="15336" max="15336" width="5.08984375" style="3" customWidth="1"/>
    <col min="15337" max="15337" width="12.6328125" style="3" customWidth="1"/>
    <col min="15338" max="15338" width="1.6328125" style="3" customWidth="1"/>
    <col min="15339" max="15339" width="17.453125" style="3" customWidth="1"/>
    <col min="15340" max="15340" width="10.453125" style="3" customWidth="1"/>
    <col min="15341" max="15341" width="9.08984375" style="3" customWidth="1"/>
    <col min="15342" max="15342" width="10.453125" style="3" customWidth="1"/>
    <col min="15343" max="15343" width="9.08984375" style="3" customWidth="1"/>
    <col min="15344" max="15345" width="10.453125" style="3" customWidth="1"/>
    <col min="15346" max="15346" width="0.90625" style="3" customWidth="1"/>
    <col min="15347" max="15347" width="5.6328125" style="3" customWidth="1"/>
    <col min="15348" max="15348" width="9" style="3"/>
    <col min="15349" max="15349" width="5.6328125" style="3" customWidth="1"/>
    <col min="15350" max="15350" width="9" style="3"/>
    <col min="15351" max="15351" width="5.6328125" style="3" customWidth="1"/>
    <col min="15352" max="15352" width="9" style="3"/>
    <col min="15353" max="15353" width="5.6328125" style="3" customWidth="1"/>
    <col min="15354" max="15354" width="9" style="3"/>
    <col min="15355" max="15355" width="5.6328125" style="3" customWidth="1"/>
    <col min="15356" max="15357" width="9" style="3"/>
    <col min="15358" max="15358" width="0.90625" style="3" customWidth="1"/>
    <col min="15359" max="15359" width="4.453125" style="3" customWidth="1"/>
    <col min="15360" max="15360" width="9" style="3"/>
    <col min="15361" max="15361" width="11.08984375" style="3" customWidth="1"/>
    <col min="15362" max="15362" width="0.90625" style="3" customWidth="1"/>
    <col min="15363" max="15363" width="4.6328125" style="3" customWidth="1"/>
    <col min="15364" max="15364" width="22.6328125" style="3" customWidth="1"/>
    <col min="15365" max="15584" width="9" style="3"/>
    <col min="15585" max="15585" width="5.7265625" style="3" customWidth="1"/>
    <col min="15586" max="15587" width="29.6328125" style="3" customWidth="1"/>
    <col min="15588" max="15588" width="10.26953125" style="3" customWidth="1"/>
    <col min="15589" max="15589" width="5.7265625" style="3" customWidth="1"/>
    <col min="15590" max="15590" width="13.6328125" style="3" customWidth="1"/>
    <col min="15591" max="15591" width="14.6328125" style="3" customWidth="1"/>
    <col min="15592" max="15592" width="5.08984375" style="3" customWidth="1"/>
    <col min="15593" max="15593" width="12.6328125" style="3" customWidth="1"/>
    <col min="15594" max="15594" width="1.6328125" style="3" customWidth="1"/>
    <col min="15595" max="15595" width="17.453125" style="3" customWidth="1"/>
    <col min="15596" max="15596" width="10.453125" style="3" customWidth="1"/>
    <col min="15597" max="15597" width="9.08984375" style="3" customWidth="1"/>
    <col min="15598" max="15598" width="10.453125" style="3" customWidth="1"/>
    <col min="15599" max="15599" width="9.08984375" style="3" customWidth="1"/>
    <col min="15600" max="15601" width="10.453125" style="3" customWidth="1"/>
    <col min="15602" max="15602" width="0.90625" style="3" customWidth="1"/>
    <col min="15603" max="15603" width="5.6328125" style="3" customWidth="1"/>
    <col min="15604" max="15604" width="9" style="3"/>
    <col min="15605" max="15605" width="5.6328125" style="3" customWidth="1"/>
    <col min="15606" max="15606" width="9" style="3"/>
    <col min="15607" max="15607" width="5.6328125" style="3" customWidth="1"/>
    <col min="15608" max="15608" width="9" style="3"/>
    <col min="15609" max="15609" width="5.6328125" style="3" customWidth="1"/>
    <col min="15610" max="15610" width="9" style="3"/>
    <col min="15611" max="15611" width="5.6328125" style="3" customWidth="1"/>
    <col min="15612" max="15613" width="9" style="3"/>
    <col min="15614" max="15614" width="0.90625" style="3" customWidth="1"/>
    <col min="15615" max="15615" width="4.453125" style="3" customWidth="1"/>
    <col min="15616" max="15616" width="9" style="3"/>
    <col min="15617" max="15617" width="11.08984375" style="3" customWidth="1"/>
    <col min="15618" max="15618" width="0.90625" style="3" customWidth="1"/>
    <col min="15619" max="15619" width="4.6328125" style="3" customWidth="1"/>
    <col min="15620" max="15620" width="22.6328125" style="3" customWidth="1"/>
    <col min="15621" max="15840" width="9" style="3"/>
    <col min="15841" max="15841" width="5.7265625" style="3" customWidth="1"/>
    <col min="15842" max="15843" width="29.6328125" style="3" customWidth="1"/>
    <col min="15844" max="15844" width="10.26953125" style="3" customWidth="1"/>
    <col min="15845" max="15845" width="5.7265625" style="3" customWidth="1"/>
    <col min="15846" max="15846" width="13.6328125" style="3" customWidth="1"/>
    <col min="15847" max="15847" width="14.6328125" style="3" customWidth="1"/>
    <col min="15848" max="15848" width="5.08984375" style="3" customWidth="1"/>
    <col min="15849" max="15849" width="12.6328125" style="3" customWidth="1"/>
    <col min="15850" max="15850" width="1.6328125" style="3" customWidth="1"/>
    <col min="15851" max="15851" width="17.453125" style="3" customWidth="1"/>
    <col min="15852" max="15852" width="10.453125" style="3" customWidth="1"/>
    <col min="15853" max="15853" width="9.08984375" style="3" customWidth="1"/>
    <col min="15854" max="15854" width="10.453125" style="3" customWidth="1"/>
    <col min="15855" max="15855" width="9.08984375" style="3" customWidth="1"/>
    <col min="15856" max="15857" width="10.453125" style="3" customWidth="1"/>
    <col min="15858" max="15858" width="0.90625" style="3" customWidth="1"/>
    <col min="15859" max="15859" width="5.6328125" style="3" customWidth="1"/>
    <col min="15860" max="15860" width="9" style="3"/>
    <col min="15861" max="15861" width="5.6328125" style="3" customWidth="1"/>
    <col min="15862" max="15862" width="9" style="3"/>
    <col min="15863" max="15863" width="5.6328125" style="3" customWidth="1"/>
    <col min="15864" max="15864" width="9" style="3"/>
    <col min="15865" max="15865" width="5.6328125" style="3" customWidth="1"/>
    <col min="15866" max="15866" width="9" style="3"/>
    <col min="15867" max="15867" width="5.6328125" style="3" customWidth="1"/>
    <col min="15868" max="15869" width="9" style="3"/>
    <col min="15870" max="15870" width="0.90625" style="3" customWidth="1"/>
    <col min="15871" max="15871" width="4.453125" style="3" customWidth="1"/>
    <col min="15872" max="15872" width="9" style="3"/>
    <col min="15873" max="15873" width="11.08984375" style="3" customWidth="1"/>
    <col min="15874" max="15874" width="0.90625" style="3" customWidth="1"/>
    <col min="15875" max="15875" width="4.6328125" style="3" customWidth="1"/>
    <col min="15876" max="15876" width="22.6328125" style="3" customWidth="1"/>
    <col min="15877" max="16096" width="9" style="3"/>
    <col min="16097" max="16097" width="5.7265625" style="3" customWidth="1"/>
    <col min="16098" max="16099" width="29.6328125" style="3" customWidth="1"/>
    <col min="16100" max="16100" width="10.26953125" style="3" customWidth="1"/>
    <col min="16101" max="16101" width="5.7265625" style="3" customWidth="1"/>
    <col min="16102" max="16102" width="13.6328125" style="3" customWidth="1"/>
    <col min="16103" max="16103" width="14.6328125" style="3" customWidth="1"/>
    <col min="16104" max="16104" width="5.08984375" style="3" customWidth="1"/>
    <col min="16105" max="16105" width="12.6328125" style="3" customWidth="1"/>
    <col min="16106" max="16106" width="1.6328125" style="3" customWidth="1"/>
    <col min="16107" max="16107" width="17.453125" style="3" customWidth="1"/>
    <col min="16108" max="16108" width="10.453125" style="3" customWidth="1"/>
    <col min="16109" max="16109" width="9.08984375" style="3" customWidth="1"/>
    <col min="16110" max="16110" width="10.453125" style="3" customWidth="1"/>
    <col min="16111" max="16111" width="9.08984375" style="3" customWidth="1"/>
    <col min="16112" max="16113" width="10.453125" style="3" customWidth="1"/>
    <col min="16114" max="16114" width="0.90625" style="3" customWidth="1"/>
    <col min="16115" max="16115" width="5.6328125" style="3" customWidth="1"/>
    <col min="16116" max="16116" width="9" style="3"/>
    <col min="16117" max="16117" width="5.6328125" style="3" customWidth="1"/>
    <col min="16118" max="16118" width="9" style="3"/>
    <col min="16119" max="16119" width="5.6328125" style="3" customWidth="1"/>
    <col min="16120" max="16120" width="9" style="3"/>
    <col min="16121" max="16121" width="5.6328125" style="3" customWidth="1"/>
    <col min="16122" max="16122" width="9" style="3"/>
    <col min="16123" max="16123" width="5.6328125" style="3" customWidth="1"/>
    <col min="16124" max="16125" width="9" style="3"/>
    <col min="16126" max="16126" width="0.90625" style="3" customWidth="1"/>
    <col min="16127" max="16127" width="4.453125" style="3" customWidth="1"/>
    <col min="16128" max="16128" width="9" style="3"/>
    <col min="16129" max="16129" width="11.08984375" style="3" customWidth="1"/>
    <col min="16130" max="16130" width="0.90625" style="3" customWidth="1"/>
    <col min="16131" max="16131" width="4.6328125" style="3" customWidth="1"/>
    <col min="16132" max="16132" width="22.6328125" style="3" customWidth="1"/>
    <col min="16133" max="16352" width="9" style="3"/>
    <col min="16353"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'内訳(屋内運動場)'!I686+1</f>
        <v>153</v>
      </c>
    </row>
    <row r="3" spans="1:9" s="38" customFormat="1" ht="13.5" customHeight="1">
      <c r="A3" s="54"/>
      <c r="B3" s="55"/>
      <c r="C3" s="55"/>
      <c r="D3" s="55"/>
      <c r="E3" s="56"/>
      <c r="F3" s="57"/>
      <c r="G3" s="57"/>
      <c r="H3" s="384"/>
      <c r="I3" s="385"/>
    </row>
    <row r="4" spans="1:9" s="38" customFormat="1" ht="13.5" customHeight="1">
      <c r="A4" s="59" t="s">
        <v>29</v>
      </c>
      <c r="B4" s="60" t="s">
        <v>58</v>
      </c>
      <c r="C4" s="60" t="s">
        <v>59</v>
      </c>
      <c r="D4" s="60" t="s">
        <v>60</v>
      </c>
      <c r="E4" s="61" t="s">
        <v>32</v>
      </c>
      <c r="F4" s="61" t="s">
        <v>61</v>
      </c>
      <c r="G4" s="61" t="s">
        <v>62</v>
      </c>
      <c r="H4" s="386" t="s">
        <v>63</v>
      </c>
      <c r="I4" s="387"/>
    </row>
    <row r="5" spans="1:9" s="38" customFormat="1" ht="13.5" customHeight="1">
      <c r="A5" s="67"/>
      <c r="B5" s="68"/>
      <c r="C5" s="68"/>
      <c r="D5" s="68"/>
      <c r="E5" s="69"/>
      <c r="F5" s="70"/>
      <c r="G5" s="70"/>
      <c r="H5" s="390"/>
      <c r="I5" s="391"/>
    </row>
    <row r="6" spans="1:9" s="38" customFormat="1" ht="13.5" customHeight="1">
      <c r="A6" s="13" t="s">
        <v>41</v>
      </c>
      <c r="B6" s="14" t="s">
        <v>42</v>
      </c>
      <c r="C6" s="76"/>
      <c r="D6" s="76"/>
      <c r="E6" s="61"/>
      <c r="F6" s="77"/>
      <c r="G6" s="77"/>
      <c r="H6" s="388"/>
      <c r="I6" s="389"/>
    </row>
    <row r="7" spans="1:9" s="38" customFormat="1" ht="13.5" customHeight="1">
      <c r="A7" s="83"/>
      <c r="B7" s="84"/>
      <c r="C7" s="84"/>
      <c r="D7" s="84"/>
      <c r="E7" s="85"/>
      <c r="F7" s="70"/>
      <c r="G7" s="70"/>
      <c r="H7" s="390"/>
      <c r="I7" s="391"/>
    </row>
    <row r="8" spans="1:9" s="38" customFormat="1" ht="13.5" customHeight="1">
      <c r="A8" s="59" t="s">
        <v>1407</v>
      </c>
      <c r="B8" s="76" t="s">
        <v>1408</v>
      </c>
      <c r="C8" s="109"/>
      <c r="D8" s="76">
        <v>1</v>
      </c>
      <c r="E8" s="61" t="s">
        <v>38</v>
      </c>
      <c r="F8" s="77"/>
      <c r="G8" s="77"/>
      <c r="H8" s="388"/>
      <c r="I8" s="389"/>
    </row>
    <row r="9" spans="1:9" s="38" customFormat="1" ht="13.5" customHeight="1">
      <c r="A9" s="83"/>
      <c r="B9" s="84"/>
      <c r="C9" s="84"/>
      <c r="D9" s="84"/>
      <c r="E9" s="85"/>
      <c r="F9" s="70"/>
      <c r="G9" s="70"/>
      <c r="H9" s="390"/>
      <c r="I9" s="391"/>
    </row>
    <row r="10" spans="1:9" s="38" customFormat="1" ht="13.5" customHeight="1">
      <c r="A10" s="59" t="s">
        <v>1409</v>
      </c>
      <c r="B10" s="76" t="s">
        <v>1410</v>
      </c>
      <c r="C10" s="109"/>
      <c r="D10" s="76">
        <v>1</v>
      </c>
      <c r="E10" s="61" t="s">
        <v>38</v>
      </c>
      <c r="F10" s="77"/>
      <c r="G10" s="77"/>
      <c r="H10" s="388"/>
      <c r="I10" s="389"/>
    </row>
    <row r="11" spans="1:9" s="38" customFormat="1" ht="13.5" customHeight="1">
      <c r="A11" s="83"/>
      <c r="B11" s="84"/>
      <c r="C11" s="84"/>
      <c r="D11" s="84"/>
      <c r="E11" s="85"/>
      <c r="F11" s="70"/>
      <c r="G11" s="70"/>
      <c r="H11" s="390"/>
      <c r="I11" s="391"/>
    </row>
    <row r="12" spans="1:9" s="38" customFormat="1" ht="13.5" customHeight="1">
      <c r="A12" s="59" t="s">
        <v>7</v>
      </c>
      <c r="B12" s="76" t="s">
        <v>1411</v>
      </c>
      <c r="C12" s="76"/>
      <c r="D12" s="76">
        <v>1</v>
      </c>
      <c r="E12" s="61" t="s">
        <v>38</v>
      </c>
      <c r="F12" s="77"/>
      <c r="G12" s="77"/>
      <c r="H12" s="388"/>
      <c r="I12" s="389"/>
    </row>
    <row r="13" spans="1:9" s="38" customFormat="1" ht="13.5" customHeight="1">
      <c r="A13" s="83"/>
      <c r="B13" s="84"/>
      <c r="C13" s="84"/>
      <c r="D13" s="84"/>
      <c r="E13" s="85"/>
      <c r="F13" s="70"/>
      <c r="G13" s="70"/>
      <c r="H13" s="390"/>
      <c r="I13" s="391"/>
    </row>
    <row r="14" spans="1:9" s="38" customFormat="1" ht="13.5" customHeight="1">
      <c r="A14" s="59" t="s">
        <v>1412</v>
      </c>
      <c r="B14" s="76" t="s">
        <v>1413</v>
      </c>
      <c r="C14" s="76"/>
      <c r="D14" s="76">
        <v>1</v>
      </c>
      <c r="E14" s="61" t="s">
        <v>38</v>
      </c>
      <c r="F14" s="77"/>
      <c r="G14" s="77"/>
      <c r="H14" s="388"/>
      <c r="I14" s="389"/>
    </row>
    <row r="15" spans="1:9" s="38" customFormat="1" ht="13.5" customHeight="1">
      <c r="A15" s="83"/>
      <c r="B15" s="84"/>
      <c r="C15" s="84"/>
      <c r="D15" s="84"/>
      <c r="E15" s="85"/>
      <c r="F15" s="70"/>
      <c r="G15" s="70"/>
      <c r="H15" s="390"/>
      <c r="I15" s="391"/>
    </row>
    <row r="16" spans="1:9" s="38" customFormat="1" ht="13.5" customHeight="1">
      <c r="A16" s="59" t="s">
        <v>1414</v>
      </c>
      <c r="B16" s="76" t="s">
        <v>1415</v>
      </c>
      <c r="C16" s="76"/>
      <c r="D16" s="76">
        <v>1</v>
      </c>
      <c r="E16" s="61" t="s">
        <v>38</v>
      </c>
      <c r="F16" s="77"/>
      <c r="G16" s="77"/>
      <c r="H16" s="388"/>
      <c r="I16" s="389"/>
    </row>
    <row r="17" spans="1:9" s="38" customFormat="1" ht="13.5" customHeight="1">
      <c r="A17" s="83"/>
      <c r="B17" s="84"/>
      <c r="C17" s="84"/>
      <c r="D17" s="84"/>
      <c r="E17" s="85"/>
      <c r="F17" s="70"/>
      <c r="G17" s="70"/>
      <c r="H17" s="390"/>
      <c r="I17" s="391"/>
    </row>
    <row r="18" spans="1:9" s="38" customFormat="1" ht="13.5" customHeight="1">
      <c r="A18" s="59" t="s">
        <v>1416</v>
      </c>
      <c r="B18" s="76" t="s">
        <v>1417</v>
      </c>
      <c r="C18" s="76"/>
      <c r="D18" s="76">
        <v>1</v>
      </c>
      <c r="E18" s="61" t="s">
        <v>38</v>
      </c>
      <c r="F18" s="77"/>
      <c r="G18" s="77"/>
      <c r="H18" s="388"/>
      <c r="I18" s="389"/>
    </row>
    <row r="19" spans="1:9" s="38" customFormat="1" ht="13.5" customHeight="1">
      <c r="A19" s="83"/>
      <c r="B19" s="84"/>
      <c r="C19" s="84"/>
      <c r="D19" s="84"/>
      <c r="E19" s="85"/>
      <c r="F19" s="70"/>
      <c r="G19" s="70"/>
      <c r="H19" s="390"/>
      <c r="I19" s="391"/>
    </row>
    <row r="20" spans="1:9" s="38" customFormat="1" ht="13.5" customHeight="1">
      <c r="A20" s="246" t="s">
        <v>1418</v>
      </c>
      <c r="B20" s="247" t="s">
        <v>1601</v>
      </c>
      <c r="C20" s="248"/>
      <c r="D20" s="248">
        <v>1</v>
      </c>
      <c r="E20" s="249" t="s">
        <v>38</v>
      </c>
      <c r="F20" s="203"/>
      <c r="G20" s="203"/>
      <c r="H20" s="388"/>
      <c r="I20" s="389"/>
    </row>
    <row r="21" spans="1:9" s="38" customFormat="1" ht="13.5" customHeight="1">
      <c r="A21" s="83"/>
      <c r="B21" s="84"/>
      <c r="C21" s="84"/>
      <c r="D21" s="84"/>
      <c r="E21" s="85"/>
      <c r="F21" s="70"/>
      <c r="G21" s="70"/>
      <c r="H21" s="390"/>
      <c r="I21" s="391"/>
    </row>
    <row r="22" spans="1:9" s="38" customFormat="1" ht="13.5" customHeight="1">
      <c r="A22" s="59" t="s">
        <v>1599</v>
      </c>
      <c r="B22" s="76" t="s">
        <v>1419</v>
      </c>
      <c r="C22" s="76"/>
      <c r="D22" s="76">
        <v>1</v>
      </c>
      <c r="E22" s="61" t="s">
        <v>38</v>
      </c>
      <c r="F22" s="77"/>
      <c r="G22" s="77"/>
      <c r="H22" s="388"/>
      <c r="I22" s="389"/>
    </row>
    <row r="23" spans="1:9" s="38" customFormat="1" ht="13.5" customHeight="1">
      <c r="A23" s="83"/>
      <c r="B23" s="84"/>
      <c r="C23" s="84"/>
      <c r="D23" s="84"/>
      <c r="E23" s="85"/>
      <c r="F23" s="70"/>
      <c r="G23" s="70"/>
      <c r="H23" s="390"/>
      <c r="I23" s="391"/>
    </row>
    <row r="24" spans="1:9" s="38" customFormat="1" ht="13.5" customHeight="1">
      <c r="A24" s="59" t="s">
        <v>1531</v>
      </c>
      <c r="B24" s="76" t="s">
        <v>1420</v>
      </c>
      <c r="C24" s="76"/>
      <c r="D24" s="76">
        <v>1</v>
      </c>
      <c r="E24" s="61" t="s">
        <v>38</v>
      </c>
      <c r="F24" s="77"/>
      <c r="G24" s="77"/>
      <c r="H24" s="78"/>
      <c r="I24" s="79"/>
    </row>
    <row r="25" spans="1:9" s="38" customFormat="1" ht="13.5" customHeight="1">
      <c r="A25" s="83"/>
      <c r="B25" s="84"/>
      <c r="C25" s="84"/>
      <c r="D25" s="84"/>
      <c r="E25" s="85"/>
      <c r="F25" s="70"/>
      <c r="G25" s="70"/>
      <c r="H25" s="390"/>
      <c r="I25" s="391"/>
    </row>
    <row r="26" spans="1:9" s="38" customFormat="1" ht="13.5" customHeight="1">
      <c r="A26" s="59"/>
      <c r="B26" s="76"/>
      <c r="C26" s="76"/>
      <c r="D26" s="76"/>
      <c r="E26" s="61"/>
      <c r="F26" s="77"/>
      <c r="G26" s="77"/>
      <c r="H26" s="388"/>
      <c r="I26" s="389"/>
    </row>
    <row r="27" spans="1:9" s="38" customFormat="1" ht="13.5" customHeight="1">
      <c r="A27" s="83"/>
      <c r="B27" s="84"/>
      <c r="C27" s="84"/>
      <c r="D27" s="84"/>
      <c r="E27" s="85"/>
      <c r="F27" s="70"/>
      <c r="G27" s="70"/>
      <c r="H27" s="390"/>
      <c r="I27" s="391"/>
    </row>
    <row r="28" spans="1:9" s="38" customFormat="1" ht="13.5" customHeight="1">
      <c r="A28" s="59"/>
      <c r="B28" s="76"/>
      <c r="C28" s="76"/>
      <c r="D28" s="76"/>
      <c r="E28" s="61"/>
      <c r="F28" s="77"/>
      <c r="G28" s="77"/>
      <c r="H28" s="388"/>
      <c r="I28" s="389"/>
    </row>
    <row r="29" spans="1:9" s="38" customFormat="1" ht="13.5" customHeight="1">
      <c r="A29" s="83"/>
      <c r="B29" s="84"/>
      <c r="C29" s="84"/>
      <c r="D29" s="84"/>
      <c r="E29" s="85"/>
      <c r="F29" s="70"/>
      <c r="G29" s="70"/>
      <c r="H29" s="390"/>
      <c r="I29" s="391"/>
    </row>
    <row r="30" spans="1:9" s="38" customFormat="1" ht="13.5" customHeight="1">
      <c r="A30" s="59"/>
      <c r="B30" s="76"/>
      <c r="C30" s="76"/>
      <c r="D30" s="76"/>
      <c r="E30" s="61"/>
      <c r="F30" s="77"/>
      <c r="G30" s="77"/>
      <c r="H30" s="388"/>
      <c r="I30" s="389"/>
    </row>
    <row r="31" spans="1:9" s="38" customFormat="1" ht="13.5" customHeight="1">
      <c r="A31" s="83"/>
      <c r="B31" s="84"/>
      <c r="C31" s="84"/>
      <c r="D31" s="84"/>
      <c r="E31" s="85"/>
      <c r="F31" s="70"/>
      <c r="G31" s="70"/>
      <c r="H31" s="390"/>
      <c r="I31" s="391"/>
    </row>
    <row r="32" spans="1:9" s="38" customFormat="1" ht="13.5" customHeight="1">
      <c r="A32" s="59"/>
      <c r="B32" s="76"/>
      <c r="C32" s="76"/>
      <c r="D32" s="76"/>
      <c r="E32" s="61"/>
      <c r="F32" s="77"/>
      <c r="G32" s="77"/>
      <c r="H32" s="388"/>
      <c r="I32" s="389"/>
    </row>
    <row r="33" spans="1:9" s="38" customFormat="1" ht="13.5" customHeight="1">
      <c r="A33" s="83"/>
      <c r="B33" s="84"/>
      <c r="C33" s="84"/>
      <c r="D33" s="84"/>
      <c r="E33" s="85"/>
      <c r="F33" s="70"/>
      <c r="G33" s="70"/>
      <c r="H33" s="390"/>
      <c r="I33" s="391"/>
    </row>
    <row r="34" spans="1:9" s="38" customFormat="1" ht="13.5" customHeight="1">
      <c r="A34" s="59"/>
      <c r="B34" s="76"/>
      <c r="C34" s="76"/>
      <c r="D34" s="76"/>
      <c r="E34" s="61"/>
      <c r="F34" s="77"/>
      <c r="G34" s="77"/>
      <c r="H34" s="388"/>
      <c r="I34" s="389"/>
    </row>
    <row r="35" spans="1:9" s="38" customFormat="1" ht="13.5" customHeight="1">
      <c r="A35" s="83"/>
      <c r="B35" s="84"/>
      <c r="C35" s="84"/>
      <c r="D35" s="84"/>
      <c r="E35" s="85"/>
      <c r="F35" s="70"/>
      <c r="G35" s="70"/>
      <c r="H35" s="390"/>
      <c r="I35" s="391"/>
    </row>
    <row r="36" spans="1:9" s="38" customFormat="1" ht="13.5" customHeight="1">
      <c r="A36" s="87"/>
      <c r="B36" s="187" t="s">
        <v>1421</v>
      </c>
      <c r="C36" s="88"/>
      <c r="D36" s="88"/>
      <c r="E36" s="89"/>
      <c r="F36" s="90"/>
      <c r="G36" s="90"/>
      <c r="H36" s="392"/>
      <c r="I36" s="393"/>
    </row>
    <row r="37" spans="1:9" s="38" customFormat="1" ht="13.5" customHeight="1">
      <c r="A37" s="50"/>
      <c r="E37" s="95"/>
      <c r="F37" s="49"/>
      <c r="G37" s="49"/>
    </row>
    <row r="38" spans="1:9" s="38" customFormat="1" ht="13.5" customHeight="1">
      <c r="A38" s="50"/>
      <c r="E38" s="95"/>
      <c r="F38" s="49"/>
      <c r="G38" s="49"/>
    </row>
  </sheetData>
  <mergeCells count="36">
    <mergeCell ref="H35:I35"/>
    <mergeCell ref="H36:I36"/>
    <mergeCell ref="H29:I29"/>
    <mergeCell ref="H30:I30"/>
    <mergeCell ref="H31:I31"/>
    <mergeCell ref="H32:I32"/>
    <mergeCell ref="H33:I33"/>
    <mergeCell ref="H34:I34"/>
    <mergeCell ref="H28:I28"/>
    <mergeCell ref="H17:I17"/>
    <mergeCell ref="H18:I18"/>
    <mergeCell ref="H19:I19"/>
    <mergeCell ref="H20:I20"/>
    <mergeCell ref="H21:I21"/>
    <mergeCell ref="H22:I22"/>
    <mergeCell ref="H23:I23"/>
    <mergeCell ref="H25:I25"/>
    <mergeCell ref="H26:I26"/>
    <mergeCell ref="H27:I27"/>
    <mergeCell ref="H16:I16"/>
    <mergeCell ref="H5:I5"/>
    <mergeCell ref="H6:I6"/>
    <mergeCell ref="H7:I7"/>
    <mergeCell ref="H8:I8"/>
    <mergeCell ref="H9:I9"/>
    <mergeCell ref="H10:I10"/>
    <mergeCell ref="H11:I11"/>
    <mergeCell ref="H12:I12"/>
    <mergeCell ref="H13:I13"/>
    <mergeCell ref="H14:I14"/>
    <mergeCell ref="H15:I15"/>
    <mergeCell ref="A1:C2"/>
    <mergeCell ref="D1:D2"/>
    <mergeCell ref="E1:F2"/>
    <mergeCell ref="H3:I3"/>
    <mergeCell ref="H4:I4"/>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532"/>
  <sheetViews>
    <sheetView showGridLines="0" view="pageBreakPreview" topLeftCell="A474" zoomScale="71" zoomScaleNormal="90" zoomScaleSheetLayoutView="71" workbookViewId="0">
      <pane xSplit="3" topLeftCell="D1" activePane="topRight" state="frozen"/>
      <selection activeCell="A22" sqref="A22:S22"/>
      <selection pane="topRight" activeCell="G33" sqref="G33"/>
    </sheetView>
  </sheetViews>
  <sheetFormatPr defaultRowHeight="13.5" customHeight="1"/>
  <cols>
    <col min="1" max="1" width="5.7265625" style="3" customWidth="1"/>
    <col min="2" max="3" width="29.6328125" style="3"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30" width="9" style="3"/>
    <col min="231" max="231" width="5.7265625" style="3" customWidth="1"/>
    <col min="232" max="233" width="29.6328125" style="3" customWidth="1"/>
    <col min="234" max="234" width="10.26953125" style="3" customWidth="1"/>
    <col min="235" max="235" width="5.7265625" style="3" customWidth="1"/>
    <col min="236" max="236" width="13.6328125" style="3" customWidth="1"/>
    <col min="237" max="237" width="14.6328125" style="3" customWidth="1"/>
    <col min="238" max="238" width="5.08984375" style="3" customWidth="1"/>
    <col min="239" max="239" width="12.6328125" style="3" customWidth="1"/>
    <col min="240" max="240" width="1.6328125" style="3" customWidth="1"/>
    <col min="241" max="241" width="11.7265625" style="3" bestFit="1" customWidth="1"/>
    <col min="242" max="242" width="13" style="3" bestFit="1" customWidth="1"/>
    <col min="243" max="246" width="11.7265625" style="3" bestFit="1" customWidth="1"/>
    <col min="247" max="247" width="10.453125" style="3" customWidth="1"/>
    <col min="248" max="248" width="0.90625" style="3" customWidth="1"/>
    <col min="249" max="249" width="5.6328125" style="3" customWidth="1"/>
    <col min="250" max="250" width="9" style="3"/>
    <col min="251" max="251" width="5.6328125" style="3" customWidth="1"/>
    <col min="252" max="252" width="9" style="3"/>
    <col min="253" max="253" width="5.6328125" style="3" customWidth="1"/>
    <col min="254" max="254" width="9" style="3"/>
    <col min="255" max="255" width="5.6328125" style="3" customWidth="1"/>
    <col min="256" max="256" width="9" style="3"/>
    <col min="257" max="257" width="5.6328125" style="3" customWidth="1"/>
    <col min="258" max="258" width="12.08984375" style="3" customWidth="1"/>
    <col min="259" max="259" width="10.7265625" style="3" customWidth="1"/>
    <col min="260" max="260" width="0.90625" style="3" customWidth="1"/>
    <col min="261" max="261" width="4.453125" style="3" customWidth="1"/>
    <col min="262" max="262" width="9" style="3"/>
    <col min="263" max="263" width="12.7265625" style="3" customWidth="1"/>
    <col min="264" max="264" width="0.90625" style="3" customWidth="1"/>
    <col min="265" max="265" width="4.6328125" style="3" customWidth="1"/>
    <col min="266" max="266" width="22.6328125" style="3" customWidth="1"/>
    <col min="267" max="486" width="9" style="3"/>
    <col min="487" max="487" width="5.7265625" style="3" customWidth="1"/>
    <col min="488" max="489" width="29.6328125" style="3" customWidth="1"/>
    <col min="490" max="490" width="10.26953125" style="3" customWidth="1"/>
    <col min="491" max="491" width="5.7265625" style="3" customWidth="1"/>
    <col min="492" max="492" width="13.6328125" style="3" customWidth="1"/>
    <col min="493" max="493" width="14.6328125" style="3" customWidth="1"/>
    <col min="494" max="494" width="5.08984375" style="3" customWidth="1"/>
    <col min="495" max="495" width="12.6328125" style="3" customWidth="1"/>
    <col min="496" max="496" width="1.6328125" style="3" customWidth="1"/>
    <col min="497" max="497" width="11.7265625" style="3" bestFit="1" customWidth="1"/>
    <col min="498" max="498" width="13" style="3" bestFit="1" customWidth="1"/>
    <col min="499" max="502" width="11.7265625" style="3" bestFit="1" customWidth="1"/>
    <col min="503" max="503" width="10.453125" style="3" customWidth="1"/>
    <col min="504" max="504" width="0.90625" style="3" customWidth="1"/>
    <col min="505" max="505" width="5.6328125" style="3" customWidth="1"/>
    <col min="506" max="506" width="9" style="3"/>
    <col min="507" max="507" width="5.6328125" style="3" customWidth="1"/>
    <col min="508" max="508" width="9" style="3"/>
    <col min="509" max="509" width="5.6328125" style="3" customWidth="1"/>
    <col min="510" max="510" width="9" style="3"/>
    <col min="511" max="511" width="5.6328125" style="3" customWidth="1"/>
    <col min="512" max="512" width="9" style="3"/>
    <col min="513" max="513" width="5.6328125" style="3" customWidth="1"/>
    <col min="514" max="514" width="12.08984375" style="3" customWidth="1"/>
    <col min="515" max="515" width="10.7265625" style="3" customWidth="1"/>
    <col min="516" max="516" width="0.90625" style="3" customWidth="1"/>
    <col min="517" max="517" width="4.453125" style="3" customWidth="1"/>
    <col min="518" max="518" width="9" style="3"/>
    <col min="519" max="519" width="12.7265625" style="3" customWidth="1"/>
    <col min="520" max="520" width="0.90625" style="3" customWidth="1"/>
    <col min="521" max="521" width="4.6328125" style="3" customWidth="1"/>
    <col min="522" max="522" width="22.6328125" style="3" customWidth="1"/>
    <col min="523" max="742" width="9" style="3"/>
    <col min="743" max="743" width="5.7265625" style="3" customWidth="1"/>
    <col min="744" max="745" width="29.6328125" style="3" customWidth="1"/>
    <col min="746" max="746" width="10.26953125" style="3" customWidth="1"/>
    <col min="747" max="747" width="5.7265625" style="3" customWidth="1"/>
    <col min="748" max="748" width="13.6328125" style="3" customWidth="1"/>
    <col min="749" max="749" width="14.6328125" style="3" customWidth="1"/>
    <col min="750" max="750" width="5.08984375" style="3" customWidth="1"/>
    <col min="751" max="751" width="12.6328125" style="3" customWidth="1"/>
    <col min="752" max="752" width="1.6328125" style="3" customWidth="1"/>
    <col min="753" max="753" width="11.7265625" style="3" bestFit="1" customWidth="1"/>
    <col min="754" max="754" width="13" style="3" bestFit="1" customWidth="1"/>
    <col min="755" max="758" width="11.7265625" style="3" bestFit="1" customWidth="1"/>
    <col min="759" max="759" width="10.453125" style="3" customWidth="1"/>
    <col min="760" max="760" width="0.90625" style="3" customWidth="1"/>
    <col min="761" max="761" width="5.6328125" style="3" customWidth="1"/>
    <col min="762" max="762" width="9" style="3"/>
    <col min="763" max="763" width="5.6328125" style="3" customWidth="1"/>
    <col min="764" max="764" width="9" style="3"/>
    <col min="765" max="765" width="5.6328125" style="3" customWidth="1"/>
    <col min="766" max="766" width="9" style="3"/>
    <col min="767" max="767" width="5.6328125" style="3" customWidth="1"/>
    <col min="768" max="768" width="9" style="3"/>
    <col min="769" max="769" width="5.6328125" style="3" customWidth="1"/>
    <col min="770" max="770" width="12.08984375" style="3" customWidth="1"/>
    <col min="771" max="771" width="10.7265625" style="3" customWidth="1"/>
    <col min="772" max="772" width="0.90625" style="3" customWidth="1"/>
    <col min="773" max="773" width="4.453125" style="3" customWidth="1"/>
    <col min="774" max="774" width="9" style="3"/>
    <col min="775" max="775" width="12.7265625" style="3" customWidth="1"/>
    <col min="776" max="776" width="0.90625" style="3" customWidth="1"/>
    <col min="777" max="777" width="4.6328125" style="3" customWidth="1"/>
    <col min="778" max="778" width="22.6328125" style="3" customWidth="1"/>
    <col min="779" max="998" width="9" style="3"/>
    <col min="999" max="999" width="5.7265625" style="3" customWidth="1"/>
    <col min="1000" max="1001" width="29.6328125" style="3" customWidth="1"/>
    <col min="1002" max="1002" width="10.26953125" style="3" customWidth="1"/>
    <col min="1003" max="1003" width="5.7265625" style="3" customWidth="1"/>
    <col min="1004" max="1004" width="13.6328125" style="3" customWidth="1"/>
    <col min="1005" max="1005" width="14.6328125" style="3" customWidth="1"/>
    <col min="1006" max="1006" width="5.08984375" style="3" customWidth="1"/>
    <col min="1007" max="1007" width="12.6328125" style="3" customWidth="1"/>
    <col min="1008" max="1008" width="1.6328125" style="3" customWidth="1"/>
    <col min="1009" max="1009" width="11.7265625" style="3" bestFit="1" customWidth="1"/>
    <col min="1010" max="1010" width="13" style="3" bestFit="1" customWidth="1"/>
    <col min="1011" max="1014" width="11.7265625" style="3" bestFit="1" customWidth="1"/>
    <col min="1015" max="1015" width="10.453125" style="3" customWidth="1"/>
    <col min="1016" max="1016" width="0.90625" style="3" customWidth="1"/>
    <col min="1017" max="1017" width="5.6328125" style="3" customWidth="1"/>
    <col min="1018" max="1018" width="9" style="3"/>
    <col min="1019" max="1019" width="5.6328125" style="3" customWidth="1"/>
    <col min="1020" max="1020" width="9" style="3"/>
    <col min="1021" max="1021" width="5.6328125" style="3" customWidth="1"/>
    <col min="1022" max="1022" width="9" style="3"/>
    <col min="1023" max="1023" width="5.6328125" style="3" customWidth="1"/>
    <col min="1024" max="1024" width="9" style="3"/>
    <col min="1025" max="1025" width="5.6328125" style="3" customWidth="1"/>
    <col min="1026" max="1026" width="12.08984375" style="3" customWidth="1"/>
    <col min="1027" max="1027" width="10.7265625" style="3" customWidth="1"/>
    <col min="1028" max="1028" width="0.90625" style="3" customWidth="1"/>
    <col min="1029" max="1029" width="4.453125" style="3" customWidth="1"/>
    <col min="1030" max="1030" width="9" style="3"/>
    <col min="1031" max="1031" width="12.7265625" style="3" customWidth="1"/>
    <col min="1032" max="1032" width="0.90625" style="3" customWidth="1"/>
    <col min="1033" max="1033" width="4.6328125" style="3" customWidth="1"/>
    <col min="1034" max="1034" width="22.6328125" style="3" customWidth="1"/>
    <col min="1035" max="1254" width="9" style="3"/>
    <col min="1255" max="1255" width="5.7265625" style="3" customWidth="1"/>
    <col min="1256" max="1257" width="29.6328125" style="3" customWidth="1"/>
    <col min="1258" max="1258" width="10.26953125" style="3" customWidth="1"/>
    <col min="1259" max="1259" width="5.7265625" style="3" customWidth="1"/>
    <col min="1260" max="1260" width="13.6328125" style="3" customWidth="1"/>
    <col min="1261" max="1261" width="14.6328125" style="3" customWidth="1"/>
    <col min="1262" max="1262" width="5.08984375" style="3" customWidth="1"/>
    <col min="1263" max="1263" width="12.6328125" style="3" customWidth="1"/>
    <col min="1264" max="1264" width="1.6328125" style="3" customWidth="1"/>
    <col min="1265" max="1265" width="11.7265625" style="3" bestFit="1" customWidth="1"/>
    <col min="1266" max="1266" width="13" style="3" bestFit="1" customWidth="1"/>
    <col min="1267" max="1270" width="11.7265625" style="3" bestFit="1" customWidth="1"/>
    <col min="1271" max="1271" width="10.453125" style="3" customWidth="1"/>
    <col min="1272" max="1272" width="0.90625" style="3" customWidth="1"/>
    <col min="1273" max="1273" width="5.6328125" style="3" customWidth="1"/>
    <col min="1274" max="1274" width="9" style="3"/>
    <col min="1275" max="1275" width="5.6328125" style="3" customWidth="1"/>
    <col min="1276" max="1276" width="9" style="3"/>
    <col min="1277" max="1277" width="5.6328125" style="3" customWidth="1"/>
    <col min="1278" max="1278" width="9" style="3"/>
    <col min="1279" max="1279" width="5.6328125" style="3" customWidth="1"/>
    <col min="1280" max="1280" width="9" style="3"/>
    <col min="1281" max="1281" width="5.6328125" style="3" customWidth="1"/>
    <col min="1282" max="1282" width="12.08984375" style="3" customWidth="1"/>
    <col min="1283" max="1283" width="10.7265625" style="3" customWidth="1"/>
    <col min="1284" max="1284" width="0.90625" style="3" customWidth="1"/>
    <col min="1285" max="1285" width="4.453125" style="3" customWidth="1"/>
    <col min="1286" max="1286" width="9" style="3"/>
    <col min="1287" max="1287" width="12.7265625" style="3" customWidth="1"/>
    <col min="1288" max="1288" width="0.90625" style="3" customWidth="1"/>
    <col min="1289" max="1289" width="4.6328125" style="3" customWidth="1"/>
    <col min="1290" max="1290" width="22.6328125" style="3" customWidth="1"/>
    <col min="1291" max="1510" width="9" style="3"/>
    <col min="1511" max="1511" width="5.7265625" style="3" customWidth="1"/>
    <col min="1512" max="1513" width="29.6328125" style="3" customWidth="1"/>
    <col min="1514" max="1514" width="10.26953125" style="3" customWidth="1"/>
    <col min="1515" max="1515" width="5.7265625" style="3" customWidth="1"/>
    <col min="1516" max="1516" width="13.6328125" style="3" customWidth="1"/>
    <col min="1517" max="1517" width="14.6328125" style="3" customWidth="1"/>
    <col min="1518" max="1518" width="5.08984375" style="3" customWidth="1"/>
    <col min="1519" max="1519" width="12.6328125" style="3" customWidth="1"/>
    <col min="1520" max="1520" width="1.6328125" style="3" customWidth="1"/>
    <col min="1521" max="1521" width="11.7265625" style="3" bestFit="1" customWidth="1"/>
    <col min="1522" max="1522" width="13" style="3" bestFit="1" customWidth="1"/>
    <col min="1523" max="1526" width="11.7265625" style="3" bestFit="1" customWidth="1"/>
    <col min="1527" max="1527" width="10.453125" style="3" customWidth="1"/>
    <col min="1528" max="1528" width="0.90625" style="3" customWidth="1"/>
    <col min="1529" max="1529" width="5.6328125" style="3" customWidth="1"/>
    <col min="1530" max="1530" width="9" style="3"/>
    <col min="1531" max="1531" width="5.6328125" style="3" customWidth="1"/>
    <col min="1532" max="1532" width="9" style="3"/>
    <col min="1533" max="1533" width="5.6328125" style="3" customWidth="1"/>
    <col min="1534" max="1534" width="9" style="3"/>
    <col min="1535" max="1535" width="5.6328125" style="3" customWidth="1"/>
    <col min="1536" max="1536" width="9" style="3"/>
    <col min="1537" max="1537" width="5.6328125" style="3" customWidth="1"/>
    <col min="1538" max="1538" width="12.08984375" style="3" customWidth="1"/>
    <col min="1539" max="1539" width="10.7265625" style="3" customWidth="1"/>
    <col min="1540" max="1540" width="0.90625" style="3" customWidth="1"/>
    <col min="1541" max="1541" width="4.453125" style="3" customWidth="1"/>
    <col min="1542" max="1542" width="9" style="3"/>
    <col min="1543" max="1543" width="12.7265625" style="3" customWidth="1"/>
    <col min="1544" max="1544" width="0.90625" style="3" customWidth="1"/>
    <col min="1545" max="1545" width="4.6328125" style="3" customWidth="1"/>
    <col min="1546" max="1546" width="22.6328125" style="3" customWidth="1"/>
    <col min="1547" max="1766" width="9" style="3"/>
    <col min="1767" max="1767" width="5.7265625" style="3" customWidth="1"/>
    <col min="1768" max="1769" width="29.6328125" style="3" customWidth="1"/>
    <col min="1770" max="1770" width="10.26953125" style="3" customWidth="1"/>
    <col min="1771" max="1771" width="5.7265625" style="3" customWidth="1"/>
    <col min="1772" max="1772" width="13.6328125" style="3" customWidth="1"/>
    <col min="1773" max="1773" width="14.6328125" style="3" customWidth="1"/>
    <col min="1774" max="1774" width="5.08984375" style="3" customWidth="1"/>
    <col min="1775" max="1775" width="12.6328125" style="3" customWidth="1"/>
    <col min="1776" max="1776" width="1.6328125" style="3" customWidth="1"/>
    <col min="1777" max="1777" width="11.7265625" style="3" bestFit="1" customWidth="1"/>
    <col min="1778" max="1778" width="13" style="3" bestFit="1" customWidth="1"/>
    <col min="1779" max="1782" width="11.7265625" style="3" bestFit="1" customWidth="1"/>
    <col min="1783" max="1783" width="10.453125" style="3" customWidth="1"/>
    <col min="1784" max="1784" width="0.90625" style="3" customWidth="1"/>
    <col min="1785" max="1785" width="5.6328125" style="3" customWidth="1"/>
    <col min="1786" max="1786" width="9" style="3"/>
    <col min="1787" max="1787" width="5.6328125" style="3" customWidth="1"/>
    <col min="1788" max="1788" width="9" style="3"/>
    <col min="1789" max="1789" width="5.6328125" style="3" customWidth="1"/>
    <col min="1790" max="1790" width="9" style="3"/>
    <col min="1791" max="1791" width="5.6328125" style="3" customWidth="1"/>
    <col min="1792" max="1792" width="9" style="3"/>
    <col min="1793" max="1793" width="5.6328125" style="3" customWidth="1"/>
    <col min="1794" max="1794" width="12.08984375" style="3" customWidth="1"/>
    <col min="1795" max="1795" width="10.7265625" style="3" customWidth="1"/>
    <col min="1796" max="1796" width="0.90625" style="3" customWidth="1"/>
    <col min="1797" max="1797" width="4.453125" style="3" customWidth="1"/>
    <col min="1798" max="1798" width="9" style="3"/>
    <col min="1799" max="1799" width="12.7265625" style="3" customWidth="1"/>
    <col min="1800" max="1800" width="0.90625" style="3" customWidth="1"/>
    <col min="1801" max="1801" width="4.6328125" style="3" customWidth="1"/>
    <col min="1802" max="1802" width="22.6328125" style="3" customWidth="1"/>
    <col min="1803" max="2022" width="9" style="3"/>
    <col min="2023" max="2023" width="5.7265625" style="3" customWidth="1"/>
    <col min="2024" max="2025" width="29.6328125" style="3" customWidth="1"/>
    <col min="2026" max="2026" width="10.26953125" style="3" customWidth="1"/>
    <col min="2027" max="2027" width="5.7265625" style="3" customWidth="1"/>
    <col min="2028" max="2028" width="13.6328125" style="3" customWidth="1"/>
    <col min="2029" max="2029" width="14.6328125" style="3" customWidth="1"/>
    <col min="2030" max="2030" width="5.08984375" style="3" customWidth="1"/>
    <col min="2031" max="2031" width="12.6328125" style="3" customWidth="1"/>
    <col min="2032" max="2032" width="1.6328125" style="3" customWidth="1"/>
    <col min="2033" max="2033" width="11.7265625" style="3" bestFit="1" customWidth="1"/>
    <col min="2034" max="2034" width="13" style="3" bestFit="1" customWidth="1"/>
    <col min="2035" max="2038" width="11.7265625" style="3" bestFit="1" customWidth="1"/>
    <col min="2039" max="2039" width="10.453125" style="3" customWidth="1"/>
    <col min="2040" max="2040" width="0.90625" style="3" customWidth="1"/>
    <col min="2041" max="2041" width="5.6328125" style="3" customWidth="1"/>
    <col min="2042" max="2042" width="9" style="3"/>
    <col min="2043" max="2043" width="5.6328125" style="3" customWidth="1"/>
    <col min="2044" max="2044" width="9" style="3"/>
    <col min="2045" max="2045" width="5.6328125" style="3" customWidth="1"/>
    <col min="2046" max="2046" width="9" style="3"/>
    <col min="2047" max="2047" width="5.6328125" style="3" customWidth="1"/>
    <col min="2048" max="2048" width="9" style="3"/>
    <col min="2049" max="2049" width="5.6328125" style="3" customWidth="1"/>
    <col min="2050" max="2050" width="12.08984375" style="3" customWidth="1"/>
    <col min="2051" max="2051" width="10.7265625" style="3" customWidth="1"/>
    <col min="2052" max="2052" width="0.90625" style="3" customWidth="1"/>
    <col min="2053" max="2053" width="4.453125" style="3" customWidth="1"/>
    <col min="2054" max="2054" width="9" style="3"/>
    <col min="2055" max="2055" width="12.7265625" style="3" customWidth="1"/>
    <col min="2056" max="2056" width="0.90625" style="3" customWidth="1"/>
    <col min="2057" max="2057" width="4.6328125" style="3" customWidth="1"/>
    <col min="2058" max="2058" width="22.6328125" style="3" customWidth="1"/>
    <col min="2059" max="2278" width="9" style="3"/>
    <col min="2279" max="2279" width="5.7265625" style="3" customWidth="1"/>
    <col min="2280" max="2281" width="29.6328125" style="3" customWidth="1"/>
    <col min="2282" max="2282" width="10.26953125" style="3" customWidth="1"/>
    <col min="2283" max="2283" width="5.7265625" style="3" customWidth="1"/>
    <col min="2284" max="2284" width="13.6328125" style="3" customWidth="1"/>
    <col min="2285" max="2285" width="14.6328125" style="3" customWidth="1"/>
    <col min="2286" max="2286" width="5.08984375" style="3" customWidth="1"/>
    <col min="2287" max="2287" width="12.6328125" style="3" customWidth="1"/>
    <col min="2288" max="2288" width="1.6328125" style="3" customWidth="1"/>
    <col min="2289" max="2289" width="11.7265625" style="3" bestFit="1" customWidth="1"/>
    <col min="2290" max="2290" width="13" style="3" bestFit="1" customWidth="1"/>
    <col min="2291" max="2294" width="11.7265625" style="3" bestFit="1" customWidth="1"/>
    <col min="2295" max="2295" width="10.453125" style="3" customWidth="1"/>
    <col min="2296" max="2296" width="0.90625" style="3" customWidth="1"/>
    <col min="2297" max="2297" width="5.6328125" style="3" customWidth="1"/>
    <col min="2298" max="2298" width="9" style="3"/>
    <col min="2299" max="2299" width="5.6328125" style="3" customWidth="1"/>
    <col min="2300" max="2300" width="9" style="3"/>
    <col min="2301" max="2301" width="5.6328125" style="3" customWidth="1"/>
    <col min="2302" max="2302" width="9" style="3"/>
    <col min="2303" max="2303" width="5.6328125" style="3" customWidth="1"/>
    <col min="2304" max="2304" width="9" style="3"/>
    <col min="2305" max="2305" width="5.6328125" style="3" customWidth="1"/>
    <col min="2306" max="2306" width="12.08984375" style="3" customWidth="1"/>
    <col min="2307" max="2307" width="10.7265625" style="3" customWidth="1"/>
    <col min="2308" max="2308" width="0.90625" style="3" customWidth="1"/>
    <col min="2309" max="2309" width="4.453125" style="3" customWidth="1"/>
    <col min="2310" max="2310" width="9" style="3"/>
    <col min="2311" max="2311" width="12.7265625" style="3" customWidth="1"/>
    <col min="2312" max="2312" width="0.90625" style="3" customWidth="1"/>
    <col min="2313" max="2313" width="4.6328125" style="3" customWidth="1"/>
    <col min="2314" max="2314" width="22.6328125" style="3" customWidth="1"/>
    <col min="2315" max="2534" width="9" style="3"/>
    <col min="2535" max="2535" width="5.7265625" style="3" customWidth="1"/>
    <col min="2536" max="2537" width="29.6328125" style="3" customWidth="1"/>
    <col min="2538" max="2538" width="10.26953125" style="3" customWidth="1"/>
    <col min="2539" max="2539" width="5.7265625" style="3" customWidth="1"/>
    <col min="2540" max="2540" width="13.6328125" style="3" customWidth="1"/>
    <col min="2541" max="2541" width="14.6328125" style="3" customWidth="1"/>
    <col min="2542" max="2542" width="5.08984375" style="3" customWidth="1"/>
    <col min="2543" max="2543" width="12.6328125" style="3" customWidth="1"/>
    <col min="2544" max="2544" width="1.6328125" style="3" customWidth="1"/>
    <col min="2545" max="2545" width="11.7265625" style="3" bestFit="1" customWidth="1"/>
    <col min="2546" max="2546" width="13" style="3" bestFit="1" customWidth="1"/>
    <col min="2547" max="2550" width="11.7265625" style="3" bestFit="1" customWidth="1"/>
    <col min="2551" max="2551" width="10.453125" style="3" customWidth="1"/>
    <col min="2552" max="2552" width="0.90625" style="3" customWidth="1"/>
    <col min="2553" max="2553" width="5.6328125" style="3" customWidth="1"/>
    <col min="2554" max="2554" width="9" style="3"/>
    <col min="2555" max="2555" width="5.6328125" style="3" customWidth="1"/>
    <col min="2556" max="2556" width="9" style="3"/>
    <col min="2557" max="2557" width="5.6328125" style="3" customWidth="1"/>
    <col min="2558" max="2558" width="9" style="3"/>
    <col min="2559" max="2559" width="5.6328125" style="3" customWidth="1"/>
    <col min="2560" max="2560" width="9" style="3"/>
    <col min="2561" max="2561" width="5.6328125" style="3" customWidth="1"/>
    <col min="2562" max="2562" width="12.08984375" style="3" customWidth="1"/>
    <col min="2563" max="2563" width="10.7265625" style="3" customWidth="1"/>
    <col min="2564" max="2564" width="0.90625" style="3" customWidth="1"/>
    <col min="2565" max="2565" width="4.453125" style="3" customWidth="1"/>
    <col min="2566" max="2566" width="9" style="3"/>
    <col min="2567" max="2567" width="12.7265625" style="3" customWidth="1"/>
    <col min="2568" max="2568" width="0.90625" style="3" customWidth="1"/>
    <col min="2569" max="2569" width="4.6328125" style="3" customWidth="1"/>
    <col min="2570" max="2570" width="22.6328125" style="3" customWidth="1"/>
    <col min="2571" max="2790" width="9" style="3"/>
    <col min="2791" max="2791" width="5.7265625" style="3" customWidth="1"/>
    <col min="2792" max="2793" width="29.6328125" style="3" customWidth="1"/>
    <col min="2794" max="2794" width="10.26953125" style="3" customWidth="1"/>
    <col min="2795" max="2795" width="5.7265625" style="3" customWidth="1"/>
    <col min="2796" max="2796" width="13.6328125" style="3" customWidth="1"/>
    <col min="2797" max="2797" width="14.6328125" style="3" customWidth="1"/>
    <col min="2798" max="2798" width="5.08984375" style="3" customWidth="1"/>
    <col min="2799" max="2799" width="12.6328125" style="3" customWidth="1"/>
    <col min="2800" max="2800" width="1.6328125" style="3" customWidth="1"/>
    <col min="2801" max="2801" width="11.7265625" style="3" bestFit="1" customWidth="1"/>
    <col min="2802" max="2802" width="13" style="3" bestFit="1" customWidth="1"/>
    <col min="2803" max="2806" width="11.7265625" style="3" bestFit="1" customWidth="1"/>
    <col min="2807" max="2807" width="10.453125" style="3" customWidth="1"/>
    <col min="2808" max="2808" width="0.90625" style="3" customWidth="1"/>
    <col min="2809" max="2809" width="5.6328125" style="3" customWidth="1"/>
    <col min="2810" max="2810" width="9" style="3"/>
    <col min="2811" max="2811" width="5.6328125" style="3" customWidth="1"/>
    <col min="2812" max="2812" width="9" style="3"/>
    <col min="2813" max="2813" width="5.6328125" style="3" customWidth="1"/>
    <col min="2814" max="2814" width="9" style="3"/>
    <col min="2815" max="2815" width="5.6328125" style="3" customWidth="1"/>
    <col min="2816" max="2816" width="9" style="3"/>
    <col min="2817" max="2817" width="5.6328125" style="3" customWidth="1"/>
    <col min="2818" max="2818" width="12.08984375" style="3" customWidth="1"/>
    <col min="2819" max="2819" width="10.7265625" style="3" customWidth="1"/>
    <col min="2820" max="2820" width="0.90625" style="3" customWidth="1"/>
    <col min="2821" max="2821" width="4.453125" style="3" customWidth="1"/>
    <col min="2822" max="2822" width="9" style="3"/>
    <col min="2823" max="2823" width="12.7265625" style="3" customWidth="1"/>
    <col min="2824" max="2824" width="0.90625" style="3" customWidth="1"/>
    <col min="2825" max="2825" width="4.6328125" style="3" customWidth="1"/>
    <col min="2826" max="2826" width="22.6328125" style="3" customWidth="1"/>
    <col min="2827" max="3046" width="9" style="3"/>
    <col min="3047" max="3047" width="5.7265625" style="3" customWidth="1"/>
    <col min="3048" max="3049" width="29.6328125" style="3" customWidth="1"/>
    <col min="3050" max="3050" width="10.26953125" style="3" customWidth="1"/>
    <col min="3051" max="3051" width="5.7265625" style="3" customWidth="1"/>
    <col min="3052" max="3052" width="13.6328125" style="3" customWidth="1"/>
    <col min="3053" max="3053" width="14.6328125" style="3" customWidth="1"/>
    <col min="3054" max="3054" width="5.08984375" style="3" customWidth="1"/>
    <col min="3055" max="3055" width="12.6328125" style="3" customWidth="1"/>
    <col min="3056" max="3056" width="1.6328125" style="3" customWidth="1"/>
    <col min="3057" max="3057" width="11.7265625" style="3" bestFit="1" customWidth="1"/>
    <col min="3058" max="3058" width="13" style="3" bestFit="1" customWidth="1"/>
    <col min="3059" max="3062" width="11.7265625" style="3" bestFit="1" customWidth="1"/>
    <col min="3063" max="3063" width="10.453125" style="3" customWidth="1"/>
    <col min="3064" max="3064" width="0.90625" style="3" customWidth="1"/>
    <col min="3065" max="3065" width="5.6328125" style="3" customWidth="1"/>
    <col min="3066" max="3066" width="9" style="3"/>
    <col min="3067" max="3067" width="5.6328125" style="3" customWidth="1"/>
    <col min="3068" max="3068" width="9" style="3"/>
    <col min="3069" max="3069" width="5.6328125" style="3" customWidth="1"/>
    <col min="3070" max="3070" width="9" style="3"/>
    <col min="3071" max="3071" width="5.6328125" style="3" customWidth="1"/>
    <col min="3072" max="3072" width="9" style="3"/>
    <col min="3073" max="3073" width="5.6328125" style="3" customWidth="1"/>
    <col min="3074" max="3074" width="12.08984375" style="3" customWidth="1"/>
    <col min="3075" max="3075" width="10.7265625" style="3" customWidth="1"/>
    <col min="3076" max="3076" width="0.90625" style="3" customWidth="1"/>
    <col min="3077" max="3077" width="4.453125" style="3" customWidth="1"/>
    <col min="3078" max="3078" width="9" style="3"/>
    <col min="3079" max="3079" width="12.7265625" style="3" customWidth="1"/>
    <col min="3080" max="3080" width="0.90625" style="3" customWidth="1"/>
    <col min="3081" max="3081" width="4.6328125" style="3" customWidth="1"/>
    <col min="3082" max="3082" width="22.6328125" style="3" customWidth="1"/>
    <col min="3083" max="3302" width="9" style="3"/>
    <col min="3303" max="3303" width="5.7265625" style="3" customWidth="1"/>
    <col min="3304" max="3305" width="29.6328125" style="3" customWidth="1"/>
    <col min="3306" max="3306" width="10.26953125" style="3" customWidth="1"/>
    <col min="3307" max="3307" width="5.7265625" style="3" customWidth="1"/>
    <col min="3308" max="3308" width="13.6328125" style="3" customWidth="1"/>
    <col min="3309" max="3309" width="14.6328125" style="3" customWidth="1"/>
    <col min="3310" max="3310" width="5.08984375" style="3" customWidth="1"/>
    <col min="3311" max="3311" width="12.6328125" style="3" customWidth="1"/>
    <col min="3312" max="3312" width="1.6328125" style="3" customWidth="1"/>
    <col min="3313" max="3313" width="11.7265625" style="3" bestFit="1" customWidth="1"/>
    <col min="3314" max="3314" width="13" style="3" bestFit="1" customWidth="1"/>
    <col min="3315" max="3318" width="11.7265625" style="3" bestFit="1" customWidth="1"/>
    <col min="3319" max="3319" width="10.453125" style="3" customWidth="1"/>
    <col min="3320" max="3320" width="0.90625" style="3" customWidth="1"/>
    <col min="3321" max="3321" width="5.6328125" style="3" customWidth="1"/>
    <col min="3322" max="3322" width="9" style="3"/>
    <col min="3323" max="3323" width="5.6328125" style="3" customWidth="1"/>
    <col min="3324" max="3324" width="9" style="3"/>
    <col min="3325" max="3325" width="5.6328125" style="3" customWidth="1"/>
    <col min="3326" max="3326" width="9" style="3"/>
    <col min="3327" max="3327" width="5.6328125" style="3" customWidth="1"/>
    <col min="3328" max="3328" width="9" style="3"/>
    <col min="3329" max="3329" width="5.6328125" style="3" customWidth="1"/>
    <col min="3330" max="3330" width="12.08984375" style="3" customWidth="1"/>
    <col min="3331" max="3331" width="10.7265625" style="3" customWidth="1"/>
    <col min="3332" max="3332" width="0.90625" style="3" customWidth="1"/>
    <col min="3333" max="3333" width="4.453125" style="3" customWidth="1"/>
    <col min="3334" max="3334" width="9" style="3"/>
    <col min="3335" max="3335" width="12.7265625" style="3" customWidth="1"/>
    <col min="3336" max="3336" width="0.90625" style="3" customWidth="1"/>
    <col min="3337" max="3337" width="4.6328125" style="3" customWidth="1"/>
    <col min="3338" max="3338" width="22.6328125" style="3" customWidth="1"/>
    <col min="3339" max="3558" width="9" style="3"/>
    <col min="3559" max="3559" width="5.7265625" style="3" customWidth="1"/>
    <col min="3560" max="3561" width="29.6328125" style="3" customWidth="1"/>
    <col min="3562" max="3562" width="10.26953125" style="3" customWidth="1"/>
    <col min="3563" max="3563" width="5.7265625" style="3" customWidth="1"/>
    <col min="3564" max="3564" width="13.6328125" style="3" customWidth="1"/>
    <col min="3565" max="3565" width="14.6328125" style="3" customWidth="1"/>
    <col min="3566" max="3566" width="5.08984375" style="3" customWidth="1"/>
    <col min="3567" max="3567" width="12.6328125" style="3" customWidth="1"/>
    <col min="3568" max="3568" width="1.6328125" style="3" customWidth="1"/>
    <col min="3569" max="3569" width="11.7265625" style="3" bestFit="1" customWidth="1"/>
    <col min="3570" max="3570" width="13" style="3" bestFit="1" customWidth="1"/>
    <col min="3571" max="3574" width="11.7265625" style="3" bestFit="1" customWidth="1"/>
    <col min="3575" max="3575" width="10.453125" style="3" customWidth="1"/>
    <col min="3576" max="3576" width="0.90625" style="3" customWidth="1"/>
    <col min="3577" max="3577" width="5.6328125" style="3" customWidth="1"/>
    <col min="3578" max="3578" width="9" style="3"/>
    <col min="3579" max="3579" width="5.6328125" style="3" customWidth="1"/>
    <col min="3580" max="3580" width="9" style="3"/>
    <col min="3581" max="3581" width="5.6328125" style="3" customWidth="1"/>
    <col min="3582" max="3582" width="9" style="3"/>
    <col min="3583" max="3583" width="5.6328125" style="3" customWidth="1"/>
    <col min="3584" max="3584" width="9" style="3"/>
    <col min="3585" max="3585" width="5.6328125" style="3" customWidth="1"/>
    <col min="3586" max="3586" width="12.08984375" style="3" customWidth="1"/>
    <col min="3587" max="3587" width="10.7265625" style="3" customWidth="1"/>
    <col min="3588" max="3588" width="0.90625" style="3" customWidth="1"/>
    <col min="3589" max="3589" width="4.453125" style="3" customWidth="1"/>
    <col min="3590" max="3590" width="9" style="3"/>
    <col min="3591" max="3591" width="12.7265625" style="3" customWidth="1"/>
    <col min="3592" max="3592" width="0.90625" style="3" customWidth="1"/>
    <col min="3593" max="3593" width="4.6328125" style="3" customWidth="1"/>
    <col min="3594" max="3594" width="22.6328125" style="3" customWidth="1"/>
    <col min="3595" max="3814" width="9" style="3"/>
    <col min="3815" max="3815" width="5.7265625" style="3" customWidth="1"/>
    <col min="3816" max="3817" width="29.6328125" style="3" customWidth="1"/>
    <col min="3818" max="3818" width="10.26953125" style="3" customWidth="1"/>
    <col min="3819" max="3819" width="5.7265625" style="3" customWidth="1"/>
    <col min="3820" max="3820" width="13.6328125" style="3" customWidth="1"/>
    <col min="3821" max="3821" width="14.6328125" style="3" customWidth="1"/>
    <col min="3822" max="3822" width="5.08984375" style="3" customWidth="1"/>
    <col min="3823" max="3823" width="12.6328125" style="3" customWidth="1"/>
    <col min="3824" max="3824" width="1.6328125" style="3" customWidth="1"/>
    <col min="3825" max="3825" width="11.7265625" style="3" bestFit="1" customWidth="1"/>
    <col min="3826" max="3826" width="13" style="3" bestFit="1" customWidth="1"/>
    <col min="3827" max="3830" width="11.7265625" style="3" bestFit="1" customWidth="1"/>
    <col min="3831" max="3831" width="10.453125" style="3" customWidth="1"/>
    <col min="3832" max="3832" width="0.90625" style="3" customWidth="1"/>
    <col min="3833" max="3833" width="5.6328125" style="3" customWidth="1"/>
    <col min="3834" max="3834" width="9" style="3"/>
    <col min="3835" max="3835" width="5.6328125" style="3" customWidth="1"/>
    <col min="3836" max="3836" width="9" style="3"/>
    <col min="3837" max="3837" width="5.6328125" style="3" customWidth="1"/>
    <col min="3838" max="3838" width="9" style="3"/>
    <col min="3839" max="3839" width="5.6328125" style="3" customWidth="1"/>
    <col min="3840" max="3840" width="9" style="3"/>
    <col min="3841" max="3841" width="5.6328125" style="3" customWidth="1"/>
    <col min="3842" max="3842" width="12.08984375" style="3" customWidth="1"/>
    <col min="3843" max="3843" width="10.7265625" style="3" customWidth="1"/>
    <col min="3844" max="3844" width="0.90625" style="3" customWidth="1"/>
    <col min="3845" max="3845" width="4.453125" style="3" customWidth="1"/>
    <col min="3846" max="3846" width="9" style="3"/>
    <col min="3847" max="3847" width="12.7265625" style="3" customWidth="1"/>
    <col min="3848" max="3848" width="0.90625" style="3" customWidth="1"/>
    <col min="3849" max="3849" width="4.6328125" style="3" customWidth="1"/>
    <col min="3850" max="3850" width="22.6328125" style="3" customWidth="1"/>
    <col min="3851" max="4070" width="9" style="3"/>
    <col min="4071" max="4071" width="5.7265625" style="3" customWidth="1"/>
    <col min="4072" max="4073" width="29.6328125" style="3" customWidth="1"/>
    <col min="4074" max="4074" width="10.26953125" style="3" customWidth="1"/>
    <col min="4075" max="4075" width="5.7265625" style="3" customWidth="1"/>
    <col min="4076" max="4076" width="13.6328125" style="3" customWidth="1"/>
    <col min="4077" max="4077" width="14.6328125" style="3" customWidth="1"/>
    <col min="4078" max="4078" width="5.08984375" style="3" customWidth="1"/>
    <col min="4079" max="4079" width="12.6328125" style="3" customWidth="1"/>
    <col min="4080" max="4080" width="1.6328125" style="3" customWidth="1"/>
    <col min="4081" max="4081" width="11.7265625" style="3" bestFit="1" customWidth="1"/>
    <col min="4082" max="4082" width="13" style="3" bestFit="1" customWidth="1"/>
    <col min="4083" max="4086" width="11.7265625" style="3" bestFit="1" customWidth="1"/>
    <col min="4087" max="4087" width="10.453125" style="3" customWidth="1"/>
    <col min="4088" max="4088" width="0.90625" style="3" customWidth="1"/>
    <col min="4089" max="4089" width="5.6328125" style="3" customWidth="1"/>
    <col min="4090" max="4090" width="9" style="3"/>
    <col min="4091" max="4091" width="5.6328125" style="3" customWidth="1"/>
    <col min="4092" max="4092" width="9" style="3"/>
    <col min="4093" max="4093" width="5.6328125" style="3" customWidth="1"/>
    <col min="4094" max="4094" width="9" style="3"/>
    <col min="4095" max="4095" width="5.6328125" style="3" customWidth="1"/>
    <col min="4096" max="4096" width="9" style="3"/>
    <col min="4097" max="4097" width="5.6328125" style="3" customWidth="1"/>
    <col min="4098" max="4098" width="12.08984375" style="3" customWidth="1"/>
    <col min="4099" max="4099" width="10.7265625" style="3" customWidth="1"/>
    <col min="4100" max="4100" width="0.90625" style="3" customWidth="1"/>
    <col min="4101" max="4101" width="4.453125" style="3" customWidth="1"/>
    <col min="4102" max="4102" width="9" style="3"/>
    <col min="4103" max="4103" width="12.7265625" style="3" customWidth="1"/>
    <col min="4104" max="4104" width="0.90625" style="3" customWidth="1"/>
    <col min="4105" max="4105" width="4.6328125" style="3" customWidth="1"/>
    <col min="4106" max="4106" width="22.6328125" style="3" customWidth="1"/>
    <col min="4107" max="4326" width="9" style="3"/>
    <col min="4327" max="4327" width="5.7265625" style="3" customWidth="1"/>
    <col min="4328" max="4329" width="29.6328125" style="3" customWidth="1"/>
    <col min="4330" max="4330" width="10.26953125" style="3" customWidth="1"/>
    <col min="4331" max="4331" width="5.7265625" style="3" customWidth="1"/>
    <col min="4332" max="4332" width="13.6328125" style="3" customWidth="1"/>
    <col min="4333" max="4333" width="14.6328125" style="3" customWidth="1"/>
    <col min="4334" max="4334" width="5.08984375" style="3" customWidth="1"/>
    <col min="4335" max="4335" width="12.6328125" style="3" customWidth="1"/>
    <col min="4336" max="4336" width="1.6328125" style="3" customWidth="1"/>
    <col min="4337" max="4337" width="11.7265625" style="3" bestFit="1" customWidth="1"/>
    <col min="4338" max="4338" width="13" style="3" bestFit="1" customWidth="1"/>
    <col min="4339" max="4342" width="11.7265625" style="3" bestFit="1" customWidth="1"/>
    <col min="4343" max="4343" width="10.453125" style="3" customWidth="1"/>
    <col min="4344" max="4344" width="0.90625" style="3" customWidth="1"/>
    <col min="4345" max="4345" width="5.6328125" style="3" customWidth="1"/>
    <col min="4346" max="4346" width="9" style="3"/>
    <col min="4347" max="4347" width="5.6328125" style="3" customWidth="1"/>
    <col min="4348" max="4348" width="9" style="3"/>
    <col min="4349" max="4349" width="5.6328125" style="3" customWidth="1"/>
    <col min="4350" max="4350" width="9" style="3"/>
    <col min="4351" max="4351" width="5.6328125" style="3" customWidth="1"/>
    <col min="4352" max="4352" width="9" style="3"/>
    <col min="4353" max="4353" width="5.6328125" style="3" customWidth="1"/>
    <col min="4354" max="4354" width="12.08984375" style="3" customWidth="1"/>
    <col min="4355" max="4355" width="10.7265625" style="3" customWidth="1"/>
    <col min="4356" max="4356" width="0.90625" style="3" customWidth="1"/>
    <col min="4357" max="4357" width="4.453125" style="3" customWidth="1"/>
    <col min="4358" max="4358" width="9" style="3"/>
    <col min="4359" max="4359" width="12.7265625" style="3" customWidth="1"/>
    <col min="4360" max="4360" width="0.90625" style="3" customWidth="1"/>
    <col min="4361" max="4361" width="4.6328125" style="3" customWidth="1"/>
    <col min="4362" max="4362" width="22.6328125" style="3" customWidth="1"/>
    <col min="4363" max="4582" width="9" style="3"/>
    <col min="4583" max="4583" width="5.7265625" style="3" customWidth="1"/>
    <col min="4584" max="4585" width="29.6328125" style="3" customWidth="1"/>
    <col min="4586" max="4586" width="10.26953125" style="3" customWidth="1"/>
    <col min="4587" max="4587" width="5.7265625" style="3" customWidth="1"/>
    <col min="4588" max="4588" width="13.6328125" style="3" customWidth="1"/>
    <col min="4589" max="4589" width="14.6328125" style="3" customWidth="1"/>
    <col min="4590" max="4590" width="5.08984375" style="3" customWidth="1"/>
    <col min="4591" max="4591" width="12.6328125" style="3" customWidth="1"/>
    <col min="4592" max="4592" width="1.6328125" style="3" customWidth="1"/>
    <col min="4593" max="4593" width="11.7265625" style="3" bestFit="1" customWidth="1"/>
    <col min="4594" max="4594" width="13" style="3" bestFit="1" customWidth="1"/>
    <col min="4595" max="4598" width="11.7265625" style="3" bestFit="1" customWidth="1"/>
    <col min="4599" max="4599" width="10.453125" style="3" customWidth="1"/>
    <col min="4600" max="4600" width="0.90625" style="3" customWidth="1"/>
    <col min="4601" max="4601" width="5.6328125" style="3" customWidth="1"/>
    <col min="4602" max="4602" width="9" style="3"/>
    <col min="4603" max="4603" width="5.6328125" style="3" customWidth="1"/>
    <col min="4604" max="4604" width="9" style="3"/>
    <col min="4605" max="4605" width="5.6328125" style="3" customWidth="1"/>
    <col min="4606" max="4606" width="9" style="3"/>
    <col min="4607" max="4607" width="5.6328125" style="3" customWidth="1"/>
    <col min="4608" max="4608" width="9" style="3"/>
    <col min="4609" max="4609" width="5.6328125" style="3" customWidth="1"/>
    <col min="4610" max="4610" width="12.08984375" style="3" customWidth="1"/>
    <col min="4611" max="4611" width="10.7265625" style="3" customWidth="1"/>
    <col min="4612" max="4612" width="0.90625" style="3" customWidth="1"/>
    <col min="4613" max="4613" width="4.453125" style="3" customWidth="1"/>
    <col min="4614" max="4614" width="9" style="3"/>
    <col min="4615" max="4615" width="12.7265625" style="3" customWidth="1"/>
    <col min="4616" max="4616" width="0.90625" style="3" customWidth="1"/>
    <col min="4617" max="4617" width="4.6328125" style="3" customWidth="1"/>
    <col min="4618" max="4618" width="22.6328125" style="3" customWidth="1"/>
    <col min="4619" max="4838" width="9" style="3"/>
    <col min="4839" max="4839" width="5.7265625" style="3" customWidth="1"/>
    <col min="4840" max="4841" width="29.6328125" style="3" customWidth="1"/>
    <col min="4842" max="4842" width="10.26953125" style="3" customWidth="1"/>
    <col min="4843" max="4843" width="5.7265625" style="3" customWidth="1"/>
    <col min="4844" max="4844" width="13.6328125" style="3" customWidth="1"/>
    <col min="4845" max="4845" width="14.6328125" style="3" customWidth="1"/>
    <col min="4846" max="4846" width="5.08984375" style="3" customWidth="1"/>
    <col min="4847" max="4847" width="12.6328125" style="3" customWidth="1"/>
    <col min="4848" max="4848" width="1.6328125" style="3" customWidth="1"/>
    <col min="4849" max="4849" width="11.7265625" style="3" bestFit="1" customWidth="1"/>
    <col min="4850" max="4850" width="13" style="3" bestFit="1" customWidth="1"/>
    <col min="4851" max="4854" width="11.7265625" style="3" bestFit="1" customWidth="1"/>
    <col min="4855" max="4855" width="10.453125" style="3" customWidth="1"/>
    <col min="4856" max="4856" width="0.90625" style="3" customWidth="1"/>
    <col min="4857" max="4857" width="5.6328125" style="3" customWidth="1"/>
    <col min="4858" max="4858" width="9" style="3"/>
    <col min="4859" max="4859" width="5.6328125" style="3" customWidth="1"/>
    <col min="4860" max="4860" width="9" style="3"/>
    <col min="4861" max="4861" width="5.6328125" style="3" customWidth="1"/>
    <col min="4862" max="4862" width="9" style="3"/>
    <col min="4863" max="4863" width="5.6328125" style="3" customWidth="1"/>
    <col min="4864" max="4864" width="9" style="3"/>
    <col min="4865" max="4865" width="5.6328125" style="3" customWidth="1"/>
    <col min="4866" max="4866" width="12.08984375" style="3" customWidth="1"/>
    <col min="4867" max="4867" width="10.7265625" style="3" customWidth="1"/>
    <col min="4868" max="4868" width="0.90625" style="3" customWidth="1"/>
    <col min="4869" max="4869" width="4.453125" style="3" customWidth="1"/>
    <col min="4870" max="4870" width="9" style="3"/>
    <col min="4871" max="4871" width="12.7265625" style="3" customWidth="1"/>
    <col min="4872" max="4872" width="0.90625" style="3" customWidth="1"/>
    <col min="4873" max="4873" width="4.6328125" style="3" customWidth="1"/>
    <col min="4874" max="4874" width="22.6328125" style="3" customWidth="1"/>
    <col min="4875" max="5094" width="9" style="3"/>
    <col min="5095" max="5095" width="5.7265625" style="3" customWidth="1"/>
    <col min="5096" max="5097" width="29.6328125" style="3" customWidth="1"/>
    <col min="5098" max="5098" width="10.26953125" style="3" customWidth="1"/>
    <col min="5099" max="5099" width="5.7265625" style="3" customWidth="1"/>
    <col min="5100" max="5100" width="13.6328125" style="3" customWidth="1"/>
    <col min="5101" max="5101" width="14.6328125" style="3" customWidth="1"/>
    <col min="5102" max="5102" width="5.08984375" style="3" customWidth="1"/>
    <col min="5103" max="5103" width="12.6328125" style="3" customWidth="1"/>
    <col min="5104" max="5104" width="1.6328125" style="3" customWidth="1"/>
    <col min="5105" max="5105" width="11.7265625" style="3" bestFit="1" customWidth="1"/>
    <col min="5106" max="5106" width="13" style="3" bestFit="1" customWidth="1"/>
    <col min="5107" max="5110" width="11.7265625" style="3" bestFit="1" customWidth="1"/>
    <col min="5111" max="5111" width="10.453125" style="3" customWidth="1"/>
    <col min="5112" max="5112" width="0.90625" style="3" customWidth="1"/>
    <col min="5113" max="5113" width="5.6328125" style="3" customWidth="1"/>
    <col min="5114" max="5114" width="9" style="3"/>
    <col min="5115" max="5115" width="5.6328125" style="3" customWidth="1"/>
    <col min="5116" max="5116" width="9" style="3"/>
    <col min="5117" max="5117" width="5.6328125" style="3" customWidth="1"/>
    <col min="5118" max="5118" width="9" style="3"/>
    <col min="5119" max="5119" width="5.6328125" style="3" customWidth="1"/>
    <col min="5120" max="5120" width="9" style="3"/>
    <col min="5121" max="5121" width="5.6328125" style="3" customWidth="1"/>
    <col min="5122" max="5122" width="12.08984375" style="3" customWidth="1"/>
    <col min="5123" max="5123" width="10.7265625" style="3" customWidth="1"/>
    <col min="5124" max="5124" width="0.90625" style="3" customWidth="1"/>
    <col min="5125" max="5125" width="4.453125" style="3" customWidth="1"/>
    <col min="5126" max="5126" width="9" style="3"/>
    <col min="5127" max="5127" width="12.7265625" style="3" customWidth="1"/>
    <col min="5128" max="5128" width="0.90625" style="3" customWidth="1"/>
    <col min="5129" max="5129" width="4.6328125" style="3" customWidth="1"/>
    <col min="5130" max="5130" width="22.6328125" style="3" customWidth="1"/>
    <col min="5131" max="5350" width="9" style="3"/>
    <col min="5351" max="5351" width="5.7265625" style="3" customWidth="1"/>
    <col min="5352" max="5353" width="29.6328125" style="3" customWidth="1"/>
    <col min="5354" max="5354" width="10.26953125" style="3" customWidth="1"/>
    <col min="5355" max="5355" width="5.7265625" style="3" customWidth="1"/>
    <col min="5356" max="5356" width="13.6328125" style="3" customWidth="1"/>
    <col min="5357" max="5357" width="14.6328125" style="3" customWidth="1"/>
    <col min="5358" max="5358" width="5.08984375" style="3" customWidth="1"/>
    <col min="5359" max="5359" width="12.6328125" style="3" customWidth="1"/>
    <col min="5360" max="5360" width="1.6328125" style="3" customWidth="1"/>
    <col min="5361" max="5361" width="11.7265625" style="3" bestFit="1" customWidth="1"/>
    <col min="5362" max="5362" width="13" style="3" bestFit="1" customWidth="1"/>
    <col min="5363" max="5366" width="11.7265625" style="3" bestFit="1" customWidth="1"/>
    <col min="5367" max="5367" width="10.453125" style="3" customWidth="1"/>
    <col min="5368" max="5368" width="0.90625" style="3" customWidth="1"/>
    <col min="5369" max="5369" width="5.6328125" style="3" customWidth="1"/>
    <col min="5370" max="5370" width="9" style="3"/>
    <col min="5371" max="5371" width="5.6328125" style="3" customWidth="1"/>
    <col min="5372" max="5372" width="9" style="3"/>
    <col min="5373" max="5373" width="5.6328125" style="3" customWidth="1"/>
    <col min="5374" max="5374" width="9" style="3"/>
    <col min="5375" max="5375" width="5.6328125" style="3" customWidth="1"/>
    <col min="5376" max="5376" width="9" style="3"/>
    <col min="5377" max="5377" width="5.6328125" style="3" customWidth="1"/>
    <col min="5378" max="5378" width="12.08984375" style="3" customWidth="1"/>
    <col min="5379" max="5379" width="10.7265625" style="3" customWidth="1"/>
    <col min="5380" max="5380" width="0.90625" style="3" customWidth="1"/>
    <col min="5381" max="5381" width="4.453125" style="3" customWidth="1"/>
    <col min="5382" max="5382" width="9" style="3"/>
    <col min="5383" max="5383" width="12.7265625" style="3" customWidth="1"/>
    <col min="5384" max="5384" width="0.90625" style="3" customWidth="1"/>
    <col min="5385" max="5385" width="4.6328125" style="3" customWidth="1"/>
    <col min="5386" max="5386" width="22.6328125" style="3" customWidth="1"/>
    <col min="5387" max="5606" width="9" style="3"/>
    <col min="5607" max="5607" width="5.7265625" style="3" customWidth="1"/>
    <col min="5608" max="5609" width="29.6328125" style="3" customWidth="1"/>
    <col min="5610" max="5610" width="10.26953125" style="3" customWidth="1"/>
    <col min="5611" max="5611" width="5.7265625" style="3" customWidth="1"/>
    <col min="5612" max="5612" width="13.6328125" style="3" customWidth="1"/>
    <col min="5613" max="5613" width="14.6328125" style="3" customWidth="1"/>
    <col min="5614" max="5614" width="5.08984375" style="3" customWidth="1"/>
    <col min="5615" max="5615" width="12.6328125" style="3" customWidth="1"/>
    <col min="5616" max="5616" width="1.6328125" style="3" customWidth="1"/>
    <col min="5617" max="5617" width="11.7265625" style="3" bestFit="1" customWidth="1"/>
    <col min="5618" max="5618" width="13" style="3" bestFit="1" customWidth="1"/>
    <col min="5619" max="5622" width="11.7265625" style="3" bestFit="1" customWidth="1"/>
    <col min="5623" max="5623" width="10.453125" style="3" customWidth="1"/>
    <col min="5624" max="5624" width="0.90625" style="3" customWidth="1"/>
    <col min="5625" max="5625" width="5.6328125" style="3" customWidth="1"/>
    <col min="5626" max="5626" width="9" style="3"/>
    <col min="5627" max="5627" width="5.6328125" style="3" customWidth="1"/>
    <col min="5628" max="5628" width="9" style="3"/>
    <col min="5629" max="5629" width="5.6328125" style="3" customWidth="1"/>
    <col min="5630" max="5630" width="9" style="3"/>
    <col min="5631" max="5631" width="5.6328125" style="3" customWidth="1"/>
    <col min="5632" max="5632" width="9" style="3"/>
    <col min="5633" max="5633" width="5.6328125" style="3" customWidth="1"/>
    <col min="5634" max="5634" width="12.08984375" style="3" customWidth="1"/>
    <col min="5635" max="5635" width="10.7265625" style="3" customWidth="1"/>
    <col min="5636" max="5636" width="0.90625" style="3" customWidth="1"/>
    <col min="5637" max="5637" width="4.453125" style="3" customWidth="1"/>
    <col min="5638" max="5638" width="9" style="3"/>
    <col min="5639" max="5639" width="12.7265625" style="3" customWidth="1"/>
    <col min="5640" max="5640" width="0.90625" style="3" customWidth="1"/>
    <col min="5641" max="5641" width="4.6328125" style="3" customWidth="1"/>
    <col min="5642" max="5642" width="22.6328125" style="3" customWidth="1"/>
    <col min="5643" max="5862" width="9" style="3"/>
    <col min="5863" max="5863" width="5.7265625" style="3" customWidth="1"/>
    <col min="5864" max="5865" width="29.6328125" style="3" customWidth="1"/>
    <col min="5866" max="5866" width="10.26953125" style="3" customWidth="1"/>
    <col min="5867" max="5867" width="5.7265625" style="3" customWidth="1"/>
    <col min="5868" max="5868" width="13.6328125" style="3" customWidth="1"/>
    <col min="5869" max="5869" width="14.6328125" style="3" customWidth="1"/>
    <col min="5870" max="5870" width="5.08984375" style="3" customWidth="1"/>
    <col min="5871" max="5871" width="12.6328125" style="3" customWidth="1"/>
    <col min="5872" max="5872" width="1.6328125" style="3" customWidth="1"/>
    <col min="5873" max="5873" width="11.7265625" style="3" bestFit="1" customWidth="1"/>
    <col min="5874" max="5874" width="13" style="3" bestFit="1" customWidth="1"/>
    <col min="5875" max="5878" width="11.7265625" style="3" bestFit="1" customWidth="1"/>
    <col min="5879" max="5879" width="10.453125" style="3" customWidth="1"/>
    <col min="5880" max="5880" width="0.90625" style="3" customWidth="1"/>
    <col min="5881" max="5881" width="5.6328125" style="3" customWidth="1"/>
    <col min="5882" max="5882" width="9" style="3"/>
    <col min="5883" max="5883" width="5.6328125" style="3" customWidth="1"/>
    <col min="5884" max="5884" width="9" style="3"/>
    <col min="5885" max="5885" width="5.6328125" style="3" customWidth="1"/>
    <col min="5886" max="5886" width="9" style="3"/>
    <col min="5887" max="5887" width="5.6328125" style="3" customWidth="1"/>
    <col min="5888" max="5888" width="9" style="3"/>
    <col min="5889" max="5889" width="5.6328125" style="3" customWidth="1"/>
    <col min="5890" max="5890" width="12.08984375" style="3" customWidth="1"/>
    <col min="5891" max="5891" width="10.7265625" style="3" customWidth="1"/>
    <col min="5892" max="5892" width="0.90625" style="3" customWidth="1"/>
    <col min="5893" max="5893" width="4.453125" style="3" customWidth="1"/>
    <col min="5894" max="5894" width="9" style="3"/>
    <col min="5895" max="5895" width="12.7265625" style="3" customWidth="1"/>
    <col min="5896" max="5896" width="0.90625" style="3" customWidth="1"/>
    <col min="5897" max="5897" width="4.6328125" style="3" customWidth="1"/>
    <col min="5898" max="5898" width="22.6328125" style="3" customWidth="1"/>
    <col min="5899" max="6118" width="9" style="3"/>
    <col min="6119" max="6119" width="5.7265625" style="3" customWidth="1"/>
    <col min="6120" max="6121" width="29.6328125" style="3" customWidth="1"/>
    <col min="6122" max="6122" width="10.26953125" style="3" customWidth="1"/>
    <col min="6123" max="6123" width="5.7265625" style="3" customWidth="1"/>
    <col min="6124" max="6124" width="13.6328125" style="3" customWidth="1"/>
    <col min="6125" max="6125" width="14.6328125" style="3" customWidth="1"/>
    <col min="6126" max="6126" width="5.08984375" style="3" customWidth="1"/>
    <col min="6127" max="6127" width="12.6328125" style="3" customWidth="1"/>
    <col min="6128" max="6128" width="1.6328125" style="3" customWidth="1"/>
    <col min="6129" max="6129" width="11.7265625" style="3" bestFit="1" customWidth="1"/>
    <col min="6130" max="6130" width="13" style="3" bestFit="1" customWidth="1"/>
    <col min="6131" max="6134" width="11.7265625" style="3" bestFit="1" customWidth="1"/>
    <col min="6135" max="6135" width="10.453125" style="3" customWidth="1"/>
    <col min="6136" max="6136" width="0.90625" style="3" customWidth="1"/>
    <col min="6137" max="6137" width="5.6328125" style="3" customWidth="1"/>
    <col min="6138" max="6138" width="9" style="3"/>
    <col min="6139" max="6139" width="5.6328125" style="3" customWidth="1"/>
    <col min="6140" max="6140" width="9" style="3"/>
    <col min="6141" max="6141" width="5.6328125" style="3" customWidth="1"/>
    <col min="6142" max="6142" width="9" style="3"/>
    <col min="6143" max="6143" width="5.6328125" style="3" customWidth="1"/>
    <col min="6144" max="6144" width="9" style="3"/>
    <col min="6145" max="6145" width="5.6328125" style="3" customWidth="1"/>
    <col min="6146" max="6146" width="12.08984375" style="3" customWidth="1"/>
    <col min="6147" max="6147" width="10.7265625" style="3" customWidth="1"/>
    <col min="6148" max="6148" width="0.90625" style="3" customWidth="1"/>
    <col min="6149" max="6149" width="4.453125" style="3" customWidth="1"/>
    <col min="6150" max="6150" width="9" style="3"/>
    <col min="6151" max="6151" width="12.7265625" style="3" customWidth="1"/>
    <col min="6152" max="6152" width="0.90625" style="3" customWidth="1"/>
    <col min="6153" max="6153" width="4.6328125" style="3" customWidth="1"/>
    <col min="6154" max="6154" width="22.6328125" style="3" customWidth="1"/>
    <col min="6155" max="6374" width="9" style="3"/>
    <col min="6375" max="6375" width="5.7265625" style="3" customWidth="1"/>
    <col min="6376" max="6377" width="29.6328125" style="3" customWidth="1"/>
    <col min="6378" max="6378" width="10.26953125" style="3" customWidth="1"/>
    <col min="6379" max="6379" width="5.7265625" style="3" customWidth="1"/>
    <col min="6380" max="6380" width="13.6328125" style="3" customWidth="1"/>
    <col min="6381" max="6381" width="14.6328125" style="3" customWidth="1"/>
    <col min="6382" max="6382" width="5.08984375" style="3" customWidth="1"/>
    <col min="6383" max="6383" width="12.6328125" style="3" customWidth="1"/>
    <col min="6384" max="6384" width="1.6328125" style="3" customWidth="1"/>
    <col min="6385" max="6385" width="11.7265625" style="3" bestFit="1" customWidth="1"/>
    <col min="6386" max="6386" width="13" style="3" bestFit="1" customWidth="1"/>
    <col min="6387" max="6390" width="11.7265625" style="3" bestFit="1" customWidth="1"/>
    <col min="6391" max="6391" width="10.453125" style="3" customWidth="1"/>
    <col min="6392" max="6392" width="0.90625" style="3" customWidth="1"/>
    <col min="6393" max="6393" width="5.6328125" style="3" customWidth="1"/>
    <col min="6394" max="6394" width="9" style="3"/>
    <col min="6395" max="6395" width="5.6328125" style="3" customWidth="1"/>
    <col min="6396" max="6396" width="9" style="3"/>
    <col min="6397" max="6397" width="5.6328125" style="3" customWidth="1"/>
    <col min="6398" max="6398" width="9" style="3"/>
    <col min="6399" max="6399" width="5.6328125" style="3" customWidth="1"/>
    <col min="6400" max="6400" width="9" style="3"/>
    <col min="6401" max="6401" width="5.6328125" style="3" customWidth="1"/>
    <col min="6402" max="6402" width="12.08984375" style="3" customWidth="1"/>
    <col min="6403" max="6403" width="10.7265625" style="3" customWidth="1"/>
    <col min="6404" max="6404" width="0.90625" style="3" customWidth="1"/>
    <col min="6405" max="6405" width="4.453125" style="3" customWidth="1"/>
    <col min="6406" max="6406" width="9" style="3"/>
    <col min="6407" max="6407" width="12.7265625" style="3" customWidth="1"/>
    <col min="6408" max="6408" width="0.90625" style="3" customWidth="1"/>
    <col min="6409" max="6409" width="4.6328125" style="3" customWidth="1"/>
    <col min="6410" max="6410" width="22.6328125" style="3" customWidth="1"/>
    <col min="6411" max="6630" width="9" style="3"/>
    <col min="6631" max="6631" width="5.7265625" style="3" customWidth="1"/>
    <col min="6632" max="6633" width="29.6328125" style="3" customWidth="1"/>
    <col min="6634" max="6634" width="10.26953125" style="3" customWidth="1"/>
    <col min="6635" max="6635" width="5.7265625" style="3" customWidth="1"/>
    <col min="6636" max="6636" width="13.6328125" style="3" customWidth="1"/>
    <col min="6637" max="6637" width="14.6328125" style="3" customWidth="1"/>
    <col min="6638" max="6638" width="5.08984375" style="3" customWidth="1"/>
    <col min="6639" max="6639" width="12.6328125" style="3" customWidth="1"/>
    <col min="6640" max="6640" width="1.6328125" style="3" customWidth="1"/>
    <col min="6641" max="6641" width="11.7265625" style="3" bestFit="1" customWidth="1"/>
    <col min="6642" max="6642" width="13" style="3" bestFit="1" customWidth="1"/>
    <col min="6643" max="6646" width="11.7265625" style="3" bestFit="1" customWidth="1"/>
    <col min="6647" max="6647" width="10.453125" style="3" customWidth="1"/>
    <col min="6648" max="6648" width="0.90625" style="3" customWidth="1"/>
    <col min="6649" max="6649" width="5.6328125" style="3" customWidth="1"/>
    <col min="6650" max="6650" width="9" style="3"/>
    <col min="6651" max="6651" width="5.6328125" style="3" customWidth="1"/>
    <col min="6652" max="6652" width="9" style="3"/>
    <col min="6653" max="6653" width="5.6328125" style="3" customWidth="1"/>
    <col min="6654" max="6654" width="9" style="3"/>
    <col min="6655" max="6655" width="5.6328125" style="3" customWidth="1"/>
    <col min="6656" max="6656" width="9" style="3"/>
    <col min="6657" max="6657" width="5.6328125" style="3" customWidth="1"/>
    <col min="6658" max="6658" width="12.08984375" style="3" customWidth="1"/>
    <col min="6659" max="6659" width="10.7265625" style="3" customWidth="1"/>
    <col min="6660" max="6660" width="0.90625" style="3" customWidth="1"/>
    <col min="6661" max="6661" width="4.453125" style="3" customWidth="1"/>
    <col min="6662" max="6662" width="9" style="3"/>
    <col min="6663" max="6663" width="12.7265625" style="3" customWidth="1"/>
    <col min="6664" max="6664" width="0.90625" style="3" customWidth="1"/>
    <col min="6665" max="6665" width="4.6328125" style="3" customWidth="1"/>
    <col min="6666" max="6666" width="22.6328125" style="3" customWidth="1"/>
    <col min="6667" max="6886" width="9" style="3"/>
    <col min="6887" max="6887" width="5.7265625" style="3" customWidth="1"/>
    <col min="6888" max="6889" width="29.6328125" style="3" customWidth="1"/>
    <col min="6890" max="6890" width="10.26953125" style="3" customWidth="1"/>
    <col min="6891" max="6891" width="5.7265625" style="3" customWidth="1"/>
    <col min="6892" max="6892" width="13.6328125" style="3" customWidth="1"/>
    <col min="6893" max="6893" width="14.6328125" style="3" customWidth="1"/>
    <col min="6894" max="6894" width="5.08984375" style="3" customWidth="1"/>
    <col min="6895" max="6895" width="12.6328125" style="3" customWidth="1"/>
    <col min="6896" max="6896" width="1.6328125" style="3" customWidth="1"/>
    <col min="6897" max="6897" width="11.7265625" style="3" bestFit="1" customWidth="1"/>
    <col min="6898" max="6898" width="13" style="3" bestFit="1" customWidth="1"/>
    <col min="6899" max="6902" width="11.7265625" style="3" bestFit="1" customWidth="1"/>
    <col min="6903" max="6903" width="10.453125" style="3" customWidth="1"/>
    <col min="6904" max="6904" width="0.90625" style="3" customWidth="1"/>
    <col min="6905" max="6905" width="5.6328125" style="3" customWidth="1"/>
    <col min="6906" max="6906" width="9" style="3"/>
    <col min="6907" max="6907" width="5.6328125" style="3" customWidth="1"/>
    <col min="6908" max="6908" width="9" style="3"/>
    <col min="6909" max="6909" width="5.6328125" style="3" customWidth="1"/>
    <col min="6910" max="6910" width="9" style="3"/>
    <col min="6911" max="6911" width="5.6328125" style="3" customWidth="1"/>
    <col min="6912" max="6912" width="9" style="3"/>
    <col min="6913" max="6913" width="5.6328125" style="3" customWidth="1"/>
    <col min="6914" max="6914" width="12.08984375" style="3" customWidth="1"/>
    <col min="6915" max="6915" width="10.7265625" style="3" customWidth="1"/>
    <col min="6916" max="6916" width="0.90625" style="3" customWidth="1"/>
    <col min="6917" max="6917" width="4.453125" style="3" customWidth="1"/>
    <col min="6918" max="6918" width="9" style="3"/>
    <col min="6919" max="6919" width="12.7265625" style="3" customWidth="1"/>
    <col min="6920" max="6920" width="0.90625" style="3" customWidth="1"/>
    <col min="6921" max="6921" width="4.6328125" style="3" customWidth="1"/>
    <col min="6922" max="6922" width="22.6328125" style="3" customWidth="1"/>
    <col min="6923" max="7142" width="9" style="3"/>
    <col min="7143" max="7143" width="5.7265625" style="3" customWidth="1"/>
    <col min="7144" max="7145" width="29.6328125" style="3" customWidth="1"/>
    <col min="7146" max="7146" width="10.26953125" style="3" customWidth="1"/>
    <col min="7147" max="7147" width="5.7265625" style="3" customWidth="1"/>
    <col min="7148" max="7148" width="13.6328125" style="3" customWidth="1"/>
    <col min="7149" max="7149" width="14.6328125" style="3" customWidth="1"/>
    <col min="7150" max="7150" width="5.08984375" style="3" customWidth="1"/>
    <col min="7151" max="7151" width="12.6328125" style="3" customWidth="1"/>
    <col min="7152" max="7152" width="1.6328125" style="3" customWidth="1"/>
    <col min="7153" max="7153" width="11.7265625" style="3" bestFit="1" customWidth="1"/>
    <col min="7154" max="7154" width="13" style="3" bestFit="1" customWidth="1"/>
    <col min="7155" max="7158" width="11.7265625" style="3" bestFit="1" customWidth="1"/>
    <col min="7159" max="7159" width="10.453125" style="3" customWidth="1"/>
    <col min="7160" max="7160" width="0.90625" style="3" customWidth="1"/>
    <col min="7161" max="7161" width="5.6328125" style="3" customWidth="1"/>
    <col min="7162" max="7162" width="9" style="3"/>
    <col min="7163" max="7163" width="5.6328125" style="3" customWidth="1"/>
    <col min="7164" max="7164" width="9" style="3"/>
    <col min="7165" max="7165" width="5.6328125" style="3" customWidth="1"/>
    <col min="7166" max="7166" width="9" style="3"/>
    <col min="7167" max="7167" width="5.6328125" style="3" customWidth="1"/>
    <col min="7168" max="7168" width="9" style="3"/>
    <col min="7169" max="7169" width="5.6328125" style="3" customWidth="1"/>
    <col min="7170" max="7170" width="12.08984375" style="3" customWidth="1"/>
    <col min="7171" max="7171" width="10.7265625" style="3" customWidth="1"/>
    <col min="7172" max="7172" width="0.90625" style="3" customWidth="1"/>
    <col min="7173" max="7173" width="4.453125" style="3" customWidth="1"/>
    <col min="7174" max="7174" width="9" style="3"/>
    <col min="7175" max="7175" width="12.7265625" style="3" customWidth="1"/>
    <col min="7176" max="7176" width="0.90625" style="3" customWidth="1"/>
    <col min="7177" max="7177" width="4.6328125" style="3" customWidth="1"/>
    <col min="7178" max="7178" width="22.6328125" style="3" customWidth="1"/>
    <col min="7179" max="7398" width="9" style="3"/>
    <col min="7399" max="7399" width="5.7265625" style="3" customWidth="1"/>
    <col min="7400" max="7401" width="29.6328125" style="3" customWidth="1"/>
    <col min="7402" max="7402" width="10.26953125" style="3" customWidth="1"/>
    <col min="7403" max="7403" width="5.7265625" style="3" customWidth="1"/>
    <col min="7404" max="7404" width="13.6328125" style="3" customWidth="1"/>
    <col min="7405" max="7405" width="14.6328125" style="3" customWidth="1"/>
    <col min="7406" max="7406" width="5.08984375" style="3" customWidth="1"/>
    <col min="7407" max="7407" width="12.6328125" style="3" customWidth="1"/>
    <col min="7408" max="7408" width="1.6328125" style="3" customWidth="1"/>
    <col min="7409" max="7409" width="11.7265625" style="3" bestFit="1" customWidth="1"/>
    <col min="7410" max="7410" width="13" style="3" bestFit="1" customWidth="1"/>
    <col min="7411" max="7414" width="11.7265625" style="3" bestFit="1" customWidth="1"/>
    <col min="7415" max="7415" width="10.453125" style="3" customWidth="1"/>
    <col min="7416" max="7416" width="0.90625" style="3" customWidth="1"/>
    <col min="7417" max="7417" width="5.6328125" style="3" customWidth="1"/>
    <col min="7418" max="7418" width="9" style="3"/>
    <col min="7419" max="7419" width="5.6328125" style="3" customWidth="1"/>
    <col min="7420" max="7420" width="9" style="3"/>
    <col min="7421" max="7421" width="5.6328125" style="3" customWidth="1"/>
    <col min="7422" max="7422" width="9" style="3"/>
    <col min="7423" max="7423" width="5.6328125" style="3" customWidth="1"/>
    <col min="7424" max="7424" width="9" style="3"/>
    <col min="7425" max="7425" width="5.6328125" style="3" customWidth="1"/>
    <col min="7426" max="7426" width="12.08984375" style="3" customWidth="1"/>
    <col min="7427" max="7427" width="10.7265625" style="3" customWidth="1"/>
    <col min="7428" max="7428" width="0.90625" style="3" customWidth="1"/>
    <col min="7429" max="7429" width="4.453125" style="3" customWidth="1"/>
    <col min="7430" max="7430" width="9" style="3"/>
    <col min="7431" max="7431" width="12.7265625" style="3" customWidth="1"/>
    <col min="7432" max="7432" width="0.90625" style="3" customWidth="1"/>
    <col min="7433" max="7433" width="4.6328125" style="3" customWidth="1"/>
    <col min="7434" max="7434" width="22.6328125" style="3" customWidth="1"/>
    <col min="7435" max="7654" width="9" style="3"/>
    <col min="7655" max="7655" width="5.7265625" style="3" customWidth="1"/>
    <col min="7656" max="7657" width="29.6328125" style="3" customWidth="1"/>
    <col min="7658" max="7658" width="10.26953125" style="3" customWidth="1"/>
    <col min="7659" max="7659" width="5.7265625" style="3" customWidth="1"/>
    <col min="7660" max="7660" width="13.6328125" style="3" customWidth="1"/>
    <col min="7661" max="7661" width="14.6328125" style="3" customWidth="1"/>
    <col min="7662" max="7662" width="5.08984375" style="3" customWidth="1"/>
    <col min="7663" max="7663" width="12.6328125" style="3" customWidth="1"/>
    <col min="7664" max="7664" width="1.6328125" style="3" customWidth="1"/>
    <col min="7665" max="7665" width="11.7265625" style="3" bestFit="1" customWidth="1"/>
    <col min="7666" max="7666" width="13" style="3" bestFit="1" customWidth="1"/>
    <col min="7667" max="7670" width="11.7265625" style="3" bestFit="1" customWidth="1"/>
    <col min="7671" max="7671" width="10.453125" style="3" customWidth="1"/>
    <col min="7672" max="7672" width="0.90625" style="3" customWidth="1"/>
    <col min="7673" max="7673" width="5.6328125" style="3" customWidth="1"/>
    <col min="7674" max="7674" width="9" style="3"/>
    <col min="7675" max="7675" width="5.6328125" style="3" customWidth="1"/>
    <col min="7676" max="7676" width="9" style="3"/>
    <col min="7677" max="7677" width="5.6328125" style="3" customWidth="1"/>
    <col min="7678" max="7678" width="9" style="3"/>
    <col min="7679" max="7679" width="5.6328125" style="3" customWidth="1"/>
    <col min="7680" max="7680" width="9" style="3"/>
    <col min="7681" max="7681" width="5.6328125" style="3" customWidth="1"/>
    <col min="7682" max="7682" width="12.08984375" style="3" customWidth="1"/>
    <col min="7683" max="7683" width="10.7265625" style="3" customWidth="1"/>
    <col min="7684" max="7684" width="0.90625" style="3" customWidth="1"/>
    <col min="7685" max="7685" width="4.453125" style="3" customWidth="1"/>
    <col min="7686" max="7686" width="9" style="3"/>
    <col min="7687" max="7687" width="12.7265625" style="3" customWidth="1"/>
    <col min="7688" max="7688" width="0.90625" style="3" customWidth="1"/>
    <col min="7689" max="7689" width="4.6328125" style="3" customWidth="1"/>
    <col min="7690" max="7690" width="22.6328125" style="3" customWidth="1"/>
    <col min="7691" max="7910" width="9" style="3"/>
    <col min="7911" max="7911" width="5.7265625" style="3" customWidth="1"/>
    <col min="7912" max="7913" width="29.6328125" style="3" customWidth="1"/>
    <col min="7914" max="7914" width="10.26953125" style="3" customWidth="1"/>
    <col min="7915" max="7915" width="5.7265625" style="3" customWidth="1"/>
    <col min="7916" max="7916" width="13.6328125" style="3" customWidth="1"/>
    <col min="7917" max="7917" width="14.6328125" style="3" customWidth="1"/>
    <col min="7918" max="7918" width="5.08984375" style="3" customWidth="1"/>
    <col min="7919" max="7919" width="12.6328125" style="3" customWidth="1"/>
    <col min="7920" max="7920" width="1.6328125" style="3" customWidth="1"/>
    <col min="7921" max="7921" width="11.7265625" style="3" bestFit="1" customWidth="1"/>
    <col min="7922" max="7922" width="13" style="3" bestFit="1" customWidth="1"/>
    <col min="7923" max="7926" width="11.7265625" style="3" bestFit="1" customWidth="1"/>
    <col min="7927" max="7927" width="10.453125" style="3" customWidth="1"/>
    <col min="7928" max="7928" width="0.90625" style="3" customWidth="1"/>
    <col min="7929" max="7929" width="5.6328125" style="3" customWidth="1"/>
    <col min="7930" max="7930" width="9" style="3"/>
    <col min="7931" max="7931" width="5.6328125" style="3" customWidth="1"/>
    <col min="7932" max="7932" width="9" style="3"/>
    <col min="7933" max="7933" width="5.6328125" style="3" customWidth="1"/>
    <col min="7934" max="7934" width="9" style="3"/>
    <col min="7935" max="7935" width="5.6328125" style="3" customWidth="1"/>
    <col min="7936" max="7936" width="9" style="3"/>
    <col min="7937" max="7937" width="5.6328125" style="3" customWidth="1"/>
    <col min="7938" max="7938" width="12.08984375" style="3" customWidth="1"/>
    <col min="7939" max="7939" width="10.7265625" style="3" customWidth="1"/>
    <col min="7940" max="7940" width="0.90625" style="3" customWidth="1"/>
    <col min="7941" max="7941" width="4.453125" style="3" customWidth="1"/>
    <col min="7942" max="7942" width="9" style="3"/>
    <col min="7943" max="7943" width="12.7265625" style="3" customWidth="1"/>
    <col min="7944" max="7944" width="0.90625" style="3" customWidth="1"/>
    <col min="7945" max="7945" width="4.6328125" style="3" customWidth="1"/>
    <col min="7946" max="7946" width="22.6328125" style="3" customWidth="1"/>
    <col min="7947" max="8166" width="9" style="3"/>
    <col min="8167" max="8167" width="5.7265625" style="3" customWidth="1"/>
    <col min="8168" max="8169" width="29.6328125" style="3" customWidth="1"/>
    <col min="8170" max="8170" width="10.26953125" style="3" customWidth="1"/>
    <col min="8171" max="8171" width="5.7265625" style="3" customWidth="1"/>
    <col min="8172" max="8172" width="13.6328125" style="3" customWidth="1"/>
    <col min="8173" max="8173" width="14.6328125" style="3" customWidth="1"/>
    <col min="8174" max="8174" width="5.08984375" style="3" customWidth="1"/>
    <col min="8175" max="8175" width="12.6328125" style="3" customWidth="1"/>
    <col min="8176" max="8176" width="1.6328125" style="3" customWidth="1"/>
    <col min="8177" max="8177" width="11.7265625" style="3" bestFit="1" customWidth="1"/>
    <col min="8178" max="8178" width="13" style="3" bestFit="1" customWidth="1"/>
    <col min="8179" max="8182" width="11.7265625" style="3" bestFit="1" customWidth="1"/>
    <col min="8183" max="8183" width="10.453125" style="3" customWidth="1"/>
    <col min="8184" max="8184" width="0.90625" style="3" customWidth="1"/>
    <col min="8185" max="8185" width="5.6328125" style="3" customWidth="1"/>
    <col min="8186" max="8186" width="9" style="3"/>
    <col min="8187" max="8187" width="5.6328125" style="3" customWidth="1"/>
    <col min="8188" max="8188" width="9" style="3"/>
    <col min="8189" max="8189" width="5.6328125" style="3" customWidth="1"/>
    <col min="8190" max="8190" width="9" style="3"/>
    <col min="8191" max="8191" width="5.6328125" style="3" customWidth="1"/>
    <col min="8192" max="8192" width="9" style="3"/>
    <col min="8193" max="8193" width="5.6328125" style="3" customWidth="1"/>
    <col min="8194" max="8194" width="12.08984375" style="3" customWidth="1"/>
    <col min="8195" max="8195" width="10.7265625" style="3" customWidth="1"/>
    <col min="8196" max="8196" width="0.90625" style="3" customWidth="1"/>
    <col min="8197" max="8197" width="4.453125" style="3" customWidth="1"/>
    <col min="8198" max="8198" width="9" style="3"/>
    <col min="8199" max="8199" width="12.7265625" style="3" customWidth="1"/>
    <col min="8200" max="8200" width="0.90625" style="3" customWidth="1"/>
    <col min="8201" max="8201" width="4.6328125" style="3" customWidth="1"/>
    <col min="8202" max="8202" width="22.6328125" style="3" customWidth="1"/>
    <col min="8203" max="8422" width="9" style="3"/>
    <col min="8423" max="8423" width="5.7265625" style="3" customWidth="1"/>
    <col min="8424" max="8425" width="29.6328125" style="3" customWidth="1"/>
    <col min="8426" max="8426" width="10.26953125" style="3" customWidth="1"/>
    <col min="8427" max="8427" width="5.7265625" style="3" customWidth="1"/>
    <col min="8428" max="8428" width="13.6328125" style="3" customWidth="1"/>
    <col min="8429" max="8429" width="14.6328125" style="3" customWidth="1"/>
    <col min="8430" max="8430" width="5.08984375" style="3" customWidth="1"/>
    <col min="8431" max="8431" width="12.6328125" style="3" customWidth="1"/>
    <col min="8432" max="8432" width="1.6328125" style="3" customWidth="1"/>
    <col min="8433" max="8433" width="11.7265625" style="3" bestFit="1" customWidth="1"/>
    <col min="8434" max="8434" width="13" style="3" bestFit="1" customWidth="1"/>
    <col min="8435" max="8438" width="11.7265625" style="3" bestFit="1" customWidth="1"/>
    <col min="8439" max="8439" width="10.453125" style="3" customWidth="1"/>
    <col min="8440" max="8440" width="0.90625" style="3" customWidth="1"/>
    <col min="8441" max="8441" width="5.6328125" style="3" customWidth="1"/>
    <col min="8442" max="8442" width="9" style="3"/>
    <col min="8443" max="8443" width="5.6328125" style="3" customWidth="1"/>
    <col min="8444" max="8444" width="9" style="3"/>
    <col min="8445" max="8445" width="5.6328125" style="3" customWidth="1"/>
    <col min="8446" max="8446" width="9" style="3"/>
    <col min="8447" max="8447" width="5.6328125" style="3" customWidth="1"/>
    <col min="8448" max="8448" width="9" style="3"/>
    <col min="8449" max="8449" width="5.6328125" style="3" customWidth="1"/>
    <col min="8450" max="8450" width="12.08984375" style="3" customWidth="1"/>
    <col min="8451" max="8451" width="10.7265625" style="3" customWidth="1"/>
    <col min="8452" max="8452" width="0.90625" style="3" customWidth="1"/>
    <col min="8453" max="8453" width="4.453125" style="3" customWidth="1"/>
    <col min="8454" max="8454" width="9" style="3"/>
    <col min="8455" max="8455" width="12.7265625" style="3" customWidth="1"/>
    <col min="8456" max="8456" width="0.90625" style="3" customWidth="1"/>
    <col min="8457" max="8457" width="4.6328125" style="3" customWidth="1"/>
    <col min="8458" max="8458" width="22.6328125" style="3" customWidth="1"/>
    <col min="8459" max="8678" width="9" style="3"/>
    <col min="8679" max="8679" width="5.7265625" style="3" customWidth="1"/>
    <col min="8680" max="8681" width="29.6328125" style="3" customWidth="1"/>
    <col min="8682" max="8682" width="10.26953125" style="3" customWidth="1"/>
    <col min="8683" max="8683" width="5.7265625" style="3" customWidth="1"/>
    <col min="8684" max="8684" width="13.6328125" style="3" customWidth="1"/>
    <col min="8685" max="8685" width="14.6328125" style="3" customWidth="1"/>
    <col min="8686" max="8686" width="5.08984375" style="3" customWidth="1"/>
    <col min="8687" max="8687" width="12.6328125" style="3" customWidth="1"/>
    <col min="8688" max="8688" width="1.6328125" style="3" customWidth="1"/>
    <col min="8689" max="8689" width="11.7265625" style="3" bestFit="1" customWidth="1"/>
    <col min="8690" max="8690" width="13" style="3" bestFit="1" customWidth="1"/>
    <col min="8691" max="8694" width="11.7265625" style="3" bestFit="1" customWidth="1"/>
    <col min="8695" max="8695" width="10.453125" style="3" customWidth="1"/>
    <col min="8696" max="8696" width="0.90625" style="3" customWidth="1"/>
    <col min="8697" max="8697" width="5.6328125" style="3" customWidth="1"/>
    <col min="8698" max="8698" width="9" style="3"/>
    <col min="8699" max="8699" width="5.6328125" style="3" customWidth="1"/>
    <col min="8700" max="8700" width="9" style="3"/>
    <col min="8701" max="8701" width="5.6328125" style="3" customWidth="1"/>
    <col min="8702" max="8702" width="9" style="3"/>
    <col min="8703" max="8703" width="5.6328125" style="3" customWidth="1"/>
    <col min="8704" max="8704" width="9" style="3"/>
    <col min="8705" max="8705" width="5.6328125" style="3" customWidth="1"/>
    <col min="8706" max="8706" width="12.08984375" style="3" customWidth="1"/>
    <col min="8707" max="8707" width="10.7265625" style="3" customWidth="1"/>
    <col min="8708" max="8708" width="0.90625" style="3" customWidth="1"/>
    <col min="8709" max="8709" width="4.453125" style="3" customWidth="1"/>
    <col min="8710" max="8710" width="9" style="3"/>
    <col min="8711" max="8711" width="12.7265625" style="3" customWidth="1"/>
    <col min="8712" max="8712" width="0.90625" style="3" customWidth="1"/>
    <col min="8713" max="8713" width="4.6328125" style="3" customWidth="1"/>
    <col min="8714" max="8714" width="22.6328125" style="3" customWidth="1"/>
    <col min="8715" max="8934" width="9" style="3"/>
    <col min="8935" max="8935" width="5.7265625" style="3" customWidth="1"/>
    <col min="8936" max="8937" width="29.6328125" style="3" customWidth="1"/>
    <col min="8938" max="8938" width="10.26953125" style="3" customWidth="1"/>
    <col min="8939" max="8939" width="5.7265625" style="3" customWidth="1"/>
    <col min="8940" max="8940" width="13.6328125" style="3" customWidth="1"/>
    <col min="8941" max="8941" width="14.6328125" style="3" customWidth="1"/>
    <col min="8942" max="8942" width="5.08984375" style="3" customWidth="1"/>
    <col min="8943" max="8943" width="12.6328125" style="3" customWidth="1"/>
    <col min="8944" max="8944" width="1.6328125" style="3" customWidth="1"/>
    <col min="8945" max="8945" width="11.7265625" style="3" bestFit="1" customWidth="1"/>
    <col min="8946" max="8946" width="13" style="3" bestFit="1" customWidth="1"/>
    <col min="8947" max="8950" width="11.7265625" style="3" bestFit="1" customWidth="1"/>
    <col min="8951" max="8951" width="10.453125" style="3" customWidth="1"/>
    <col min="8952" max="8952" width="0.90625" style="3" customWidth="1"/>
    <col min="8953" max="8953" width="5.6328125" style="3" customWidth="1"/>
    <col min="8954" max="8954" width="9" style="3"/>
    <col min="8955" max="8955" width="5.6328125" style="3" customWidth="1"/>
    <col min="8956" max="8956" width="9" style="3"/>
    <col min="8957" max="8957" width="5.6328125" style="3" customWidth="1"/>
    <col min="8958" max="8958" width="9" style="3"/>
    <col min="8959" max="8959" width="5.6328125" style="3" customWidth="1"/>
    <col min="8960" max="8960" width="9" style="3"/>
    <col min="8961" max="8961" width="5.6328125" style="3" customWidth="1"/>
    <col min="8962" max="8962" width="12.08984375" style="3" customWidth="1"/>
    <col min="8963" max="8963" width="10.7265625" style="3" customWidth="1"/>
    <col min="8964" max="8964" width="0.90625" style="3" customWidth="1"/>
    <col min="8965" max="8965" width="4.453125" style="3" customWidth="1"/>
    <col min="8966" max="8966" width="9" style="3"/>
    <col min="8967" max="8967" width="12.7265625" style="3" customWidth="1"/>
    <col min="8968" max="8968" width="0.90625" style="3" customWidth="1"/>
    <col min="8969" max="8969" width="4.6328125" style="3" customWidth="1"/>
    <col min="8970" max="8970" width="22.6328125" style="3" customWidth="1"/>
    <col min="8971" max="9190" width="9" style="3"/>
    <col min="9191" max="9191" width="5.7265625" style="3" customWidth="1"/>
    <col min="9192" max="9193" width="29.6328125" style="3" customWidth="1"/>
    <col min="9194" max="9194" width="10.26953125" style="3" customWidth="1"/>
    <col min="9195" max="9195" width="5.7265625" style="3" customWidth="1"/>
    <col min="9196" max="9196" width="13.6328125" style="3" customWidth="1"/>
    <col min="9197" max="9197" width="14.6328125" style="3" customWidth="1"/>
    <col min="9198" max="9198" width="5.08984375" style="3" customWidth="1"/>
    <col min="9199" max="9199" width="12.6328125" style="3" customWidth="1"/>
    <col min="9200" max="9200" width="1.6328125" style="3" customWidth="1"/>
    <col min="9201" max="9201" width="11.7265625" style="3" bestFit="1" customWidth="1"/>
    <col min="9202" max="9202" width="13" style="3" bestFit="1" customWidth="1"/>
    <col min="9203" max="9206" width="11.7265625" style="3" bestFit="1" customWidth="1"/>
    <col min="9207" max="9207" width="10.453125" style="3" customWidth="1"/>
    <col min="9208" max="9208" width="0.90625" style="3" customWidth="1"/>
    <col min="9209" max="9209" width="5.6328125" style="3" customWidth="1"/>
    <col min="9210" max="9210" width="9" style="3"/>
    <col min="9211" max="9211" width="5.6328125" style="3" customWidth="1"/>
    <col min="9212" max="9212" width="9" style="3"/>
    <col min="9213" max="9213" width="5.6328125" style="3" customWidth="1"/>
    <col min="9214" max="9214" width="9" style="3"/>
    <col min="9215" max="9215" width="5.6328125" style="3" customWidth="1"/>
    <col min="9216" max="9216" width="9" style="3"/>
    <col min="9217" max="9217" width="5.6328125" style="3" customWidth="1"/>
    <col min="9218" max="9218" width="12.08984375" style="3" customWidth="1"/>
    <col min="9219" max="9219" width="10.7265625" style="3" customWidth="1"/>
    <col min="9220" max="9220" width="0.90625" style="3" customWidth="1"/>
    <col min="9221" max="9221" width="4.453125" style="3" customWidth="1"/>
    <col min="9222" max="9222" width="9" style="3"/>
    <col min="9223" max="9223" width="12.7265625" style="3" customWidth="1"/>
    <col min="9224" max="9224" width="0.90625" style="3" customWidth="1"/>
    <col min="9225" max="9225" width="4.6328125" style="3" customWidth="1"/>
    <col min="9226" max="9226" width="22.6328125" style="3" customWidth="1"/>
    <col min="9227" max="9446" width="9" style="3"/>
    <col min="9447" max="9447" width="5.7265625" style="3" customWidth="1"/>
    <col min="9448" max="9449" width="29.6328125" style="3" customWidth="1"/>
    <col min="9450" max="9450" width="10.26953125" style="3" customWidth="1"/>
    <col min="9451" max="9451" width="5.7265625" style="3" customWidth="1"/>
    <col min="9452" max="9452" width="13.6328125" style="3" customWidth="1"/>
    <col min="9453" max="9453" width="14.6328125" style="3" customWidth="1"/>
    <col min="9454" max="9454" width="5.08984375" style="3" customWidth="1"/>
    <col min="9455" max="9455" width="12.6328125" style="3" customWidth="1"/>
    <col min="9456" max="9456" width="1.6328125" style="3" customWidth="1"/>
    <col min="9457" max="9457" width="11.7265625" style="3" bestFit="1" customWidth="1"/>
    <col min="9458" max="9458" width="13" style="3" bestFit="1" customWidth="1"/>
    <col min="9459" max="9462" width="11.7265625" style="3" bestFit="1" customWidth="1"/>
    <col min="9463" max="9463" width="10.453125" style="3" customWidth="1"/>
    <col min="9464" max="9464" width="0.90625" style="3" customWidth="1"/>
    <col min="9465" max="9465" width="5.6328125" style="3" customWidth="1"/>
    <col min="9466" max="9466" width="9" style="3"/>
    <col min="9467" max="9467" width="5.6328125" style="3" customWidth="1"/>
    <col min="9468" max="9468" width="9" style="3"/>
    <col min="9469" max="9469" width="5.6328125" style="3" customWidth="1"/>
    <col min="9470" max="9470" width="9" style="3"/>
    <col min="9471" max="9471" width="5.6328125" style="3" customWidth="1"/>
    <col min="9472" max="9472" width="9" style="3"/>
    <col min="9473" max="9473" width="5.6328125" style="3" customWidth="1"/>
    <col min="9474" max="9474" width="12.08984375" style="3" customWidth="1"/>
    <col min="9475" max="9475" width="10.7265625" style="3" customWidth="1"/>
    <col min="9476" max="9476" width="0.90625" style="3" customWidth="1"/>
    <col min="9477" max="9477" width="4.453125" style="3" customWidth="1"/>
    <col min="9478" max="9478" width="9" style="3"/>
    <col min="9479" max="9479" width="12.7265625" style="3" customWidth="1"/>
    <col min="9480" max="9480" width="0.90625" style="3" customWidth="1"/>
    <col min="9481" max="9481" width="4.6328125" style="3" customWidth="1"/>
    <col min="9482" max="9482" width="22.6328125" style="3" customWidth="1"/>
    <col min="9483" max="9702" width="9" style="3"/>
    <col min="9703" max="9703" width="5.7265625" style="3" customWidth="1"/>
    <col min="9704" max="9705" width="29.6328125" style="3" customWidth="1"/>
    <col min="9706" max="9706" width="10.26953125" style="3" customWidth="1"/>
    <col min="9707" max="9707" width="5.7265625" style="3" customWidth="1"/>
    <col min="9708" max="9708" width="13.6328125" style="3" customWidth="1"/>
    <col min="9709" max="9709" width="14.6328125" style="3" customWidth="1"/>
    <col min="9710" max="9710" width="5.08984375" style="3" customWidth="1"/>
    <col min="9711" max="9711" width="12.6328125" style="3" customWidth="1"/>
    <col min="9712" max="9712" width="1.6328125" style="3" customWidth="1"/>
    <col min="9713" max="9713" width="11.7265625" style="3" bestFit="1" customWidth="1"/>
    <col min="9714" max="9714" width="13" style="3" bestFit="1" customWidth="1"/>
    <col min="9715" max="9718" width="11.7265625" style="3" bestFit="1" customWidth="1"/>
    <col min="9719" max="9719" width="10.453125" style="3" customWidth="1"/>
    <col min="9720" max="9720" width="0.90625" style="3" customWidth="1"/>
    <col min="9721" max="9721" width="5.6328125" style="3" customWidth="1"/>
    <col min="9722" max="9722" width="9" style="3"/>
    <col min="9723" max="9723" width="5.6328125" style="3" customWidth="1"/>
    <col min="9724" max="9724" width="9" style="3"/>
    <col min="9725" max="9725" width="5.6328125" style="3" customWidth="1"/>
    <col min="9726" max="9726" width="9" style="3"/>
    <col min="9727" max="9727" width="5.6328125" style="3" customWidth="1"/>
    <col min="9728" max="9728" width="9" style="3"/>
    <col min="9729" max="9729" width="5.6328125" style="3" customWidth="1"/>
    <col min="9730" max="9730" width="12.08984375" style="3" customWidth="1"/>
    <col min="9731" max="9731" width="10.7265625" style="3" customWidth="1"/>
    <col min="9732" max="9732" width="0.90625" style="3" customWidth="1"/>
    <col min="9733" max="9733" width="4.453125" style="3" customWidth="1"/>
    <col min="9734" max="9734" width="9" style="3"/>
    <col min="9735" max="9735" width="12.7265625" style="3" customWidth="1"/>
    <col min="9736" max="9736" width="0.90625" style="3" customWidth="1"/>
    <col min="9737" max="9737" width="4.6328125" style="3" customWidth="1"/>
    <col min="9738" max="9738" width="22.6328125" style="3" customWidth="1"/>
    <col min="9739" max="9958" width="9" style="3"/>
    <col min="9959" max="9959" width="5.7265625" style="3" customWidth="1"/>
    <col min="9960" max="9961" width="29.6328125" style="3" customWidth="1"/>
    <col min="9962" max="9962" width="10.26953125" style="3" customWidth="1"/>
    <col min="9963" max="9963" width="5.7265625" style="3" customWidth="1"/>
    <col min="9964" max="9964" width="13.6328125" style="3" customWidth="1"/>
    <col min="9965" max="9965" width="14.6328125" style="3" customWidth="1"/>
    <col min="9966" max="9966" width="5.08984375" style="3" customWidth="1"/>
    <col min="9967" max="9967" width="12.6328125" style="3" customWidth="1"/>
    <col min="9968" max="9968" width="1.6328125" style="3" customWidth="1"/>
    <col min="9969" max="9969" width="11.7265625" style="3" bestFit="1" customWidth="1"/>
    <col min="9970" max="9970" width="13" style="3" bestFit="1" customWidth="1"/>
    <col min="9971" max="9974" width="11.7265625" style="3" bestFit="1" customWidth="1"/>
    <col min="9975" max="9975" width="10.453125" style="3" customWidth="1"/>
    <col min="9976" max="9976" width="0.90625" style="3" customWidth="1"/>
    <col min="9977" max="9977" width="5.6328125" style="3" customWidth="1"/>
    <col min="9978" max="9978" width="9" style="3"/>
    <col min="9979" max="9979" width="5.6328125" style="3" customWidth="1"/>
    <col min="9980" max="9980" width="9" style="3"/>
    <col min="9981" max="9981" width="5.6328125" style="3" customWidth="1"/>
    <col min="9982" max="9982" width="9" style="3"/>
    <col min="9983" max="9983" width="5.6328125" style="3" customWidth="1"/>
    <col min="9984" max="9984" width="9" style="3"/>
    <col min="9985" max="9985" width="5.6328125" style="3" customWidth="1"/>
    <col min="9986" max="9986" width="12.08984375" style="3" customWidth="1"/>
    <col min="9987" max="9987" width="10.7265625" style="3" customWidth="1"/>
    <col min="9988" max="9988" width="0.90625" style="3" customWidth="1"/>
    <col min="9989" max="9989" width="4.453125" style="3" customWidth="1"/>
    <col min="9990" max="9990" width="9" style="3"/>
    <col min="9991" max="9991" width="12.7265625" style="3" customWidth="1"/>
    <col min="9992" max="9992" width="0.90625" style="3" customWidth="1"/>
    <col min="9993" max="9993" width="4.6328125" style="3" customWidth="1"/>
    <col min="9994" max="9994" width="22.6328125" style="3" customWidth="1"/>
    <col min="9995" max="10214" width="9" style="3"/>
    <col min="10215" max="10215" width="5.7265625" style="3" customWidth="1"/>
    <col min="10216" max="10217" width="29.6328125" style="3" customWidth="1"/>
    <col min="10218" max="10218" width="10.26953125" style="3" customWidth="1"/>
    <col min="10219" max="10219" width="5.7265625" style="3" customWidth="1"/>
    <col min="10220" max="10220" width="13.6328125" style="3" customWidth="1"/>
    <col min="10221" max="10221" width="14.6328125" style="3" customWidth="1"/>
    <col min="10222" max="10222" width="5.08984375" style="3" customWidth="1"/>
    <col min="10223" max="10223" width="12.6328125" style="3" customWidth="1"/>
    <col min="10224" max="10224" width="1.6328125" style="3" customWidth="1"/>
    <col min="10225" max="10225" width="11.7265625" style="3" bestFit="1" customWidth="1"/>
    <col min="10226" max="10226" width="13" style="3" bestFit="1" customWidth="1"/>
    <col min="10227" max="10230" width="11.7265625" style="3" bestFit="1" customWidth="1"/>
    <col min="10231" max="10231" width="10.453125" style="3" customWidth="1"/>
    <col min="10232" max="10232" width="0.90625" style="3" customWidth="1"/>
    <col min="10233" max="10233" width="5.6328125" style="3" customWidth="1"/>
    <col min="10234" max="10234" width="9" style="3"/>
    <col min="10235" max="10235" width="5.6328125" style="3" customWidth="1"/>
    <col min="10236" max="10236" width="9" style="3"/>
    <col min="10237" max="10237" width="5.6328125" style="3" customWidth="1"/>
    <col min="10238" max="10238" width="9" style="3"/>
    <col min="10239" max="10239" width="5.6328125" style="3" customWidth="1"/>
    <col min="10240" max="10240" width="9" style="3"/>
    <col min="10241" max="10241" width="5.6328125" style="3" customWidth="1"/>
    <col min="10242" max="10242" width="12.08984375" style="3" customWidth="1"/>
    <col min="10243" max="10243" width="10.7265625" style="3" customWidth="1"/>
    <col min="10244" max="10244" width="0.90625" style="3" customWidth="1"/>
    <col min="10245" max="10245" width="4.453125" style="3" customWidth="1"/>
    <col min="10246" max="10246" width="9" style="3"/>
    <col min="10247" max="10247" width="12.7265625" style="3" customWidth="1"/>
    <col min="10248" max="10248" width="0.90625" style="3" customWidth="1"/>
    <col min="10249" max="10249" width="4.6328125" style="3" customWidth="1"/>
    <col min="10250" max="10250" width="22.6328125" style="3" customWidth="1"/>
    <col min="10251" max="10470" width="9" style="3"/>
    <col min="10471" max="10471" width="5.7265625" style="3" customWidth="1"/>
    <col min="10472" max="10473" width="29.6328125" style="3" customWidth="1"/>
    <col min="10474" max="10474" width="10.26953125" style="3" customWidth="1"/>
    <col min="10475" max="10475" width="5.7265625" style="3" customWidth="1"/>
    <col min="10476" max="10476" width="13.6328125" style="3" customWidth="1"/>
    <col min="10477" max="10477" width="14.6328125" style="3" customWidth="1"/>
    <col min="10478" max="10478" width="5.08984375" style="3" customWidth="1"/>
    <col min="10479" max="10479" width="12.6328125" style="3" customWidth="1"/>
    <col min="10480" max="10480" width="1.6328125" style="3" customWidth="1"/>
    <col min="10481" max="10481" width="11.7265625" style="3" bestFit="1" customWidth="1"/>
    <col min="10482" max="10482" width="13" style="3" bestFit="1" customWidth="1"/>
    <col min="10483" max="10486" width="11.7265625" style="3" bestFit="1" customWidth="1"/>
    <col min="10487" max="10487" width="10.453125" style="3" customWidth="1"/>
    <col min="10488" max="10488" width="0.90625" style="3" customWidth="1"/>
    <col min="10489" max="10489" width="5.6328125" style="3" customWidth="1"/>
    <col min="10490" max="10490" width="9" style="3"/>
    <col min="10491" max="10491" width="5.6328125" style="3" customWidth="1"/>
    <col min="10492" max="10492" width="9" style="3"/>
    <col min="10493" max="10493" width="5.6328125" style="3" customWidth="1"/>
    <col min="10494" max="10494" width="9" style="3"/>
    <col min="10495" max="10495" width="5.6328125" style="3" customWidth="1"/>
    <col min="10496" max="10496" width="9" style="3"/>
    <col min="10497" max="10497" width="5.6328125" style="3" customWidth="1"/>
    <col min="10498" max="10498" width="12.08984375" style="3" customWidth="1"/>
    <col min="10499" max="10499" width="10.7265625" style="3" customWidth="1"/>
    <col min="10500" max="10500" width="0.90625" style="3" customWidth="1"/>
    <col min="10501" max="10501" width="4.453125" style="3" customWidth="1"/>
    <col min="10502" max="10502" width="9" style="3"/>
    <col min="10503" max="10503" width="12.7265625" style="3" customWidth="1"/>
    <col min="10504" max="10504" width="0.90625" style="3" customWidth="1"/>
    <col min="10505" max="10505" width="4.6328125" style="3" customWidth="1"/>
    <col min="10506" max="10506" width="22.6328125" style="3" customWidth="1"/>
    <col min="10507" max="10726" width="9" style="3"/>
    <col min="10727" max="10727" width="5.7265625" style="3" customWidth="1"/>
    <col min="10728" max="10729" width="29.6328125" style="3" customWidth="1"/>
    <col min="10730" max="10730" width="10.26953125" style="3" customWidth="1"/>
    <col min="10731" max="10731" width="5.7265625" style="3" customWidth="1"/>
    <col min="10732" max="10732" width="13.6328125" style="3" customWidth="1"/>
    <col min="10733" max="10733" width="14.6328125" style="3" customWidth="1"/>
    <col min="10734" max="10734" width="5.08984375" style="3" customWidth="1"/>
    <col min="10735" max="10735" width="12.6328125" style="3" customWidth="1"/>
    <col min="10736" max="10736" width="1.6328125" style="3" customWidth="1"/>
    <col min="10737" max="10737" width="11.7265625" style="3" bestFit="1" customWidth="1"/>
    <col min="10738" max="10738" width="13" style="3" bestFit="1" customWidth="1"/>
    <col min="10739" max="10742" width="11.7265625" style="3" bestFit="1" customWidth="1"/>
    <col min="10743" max="10743" width="10.453125" style="3" customWidth="1"/>
    <col min="10744" max="10744" width="0.90625" style="3" customWidth="1"/>
    <col min="10745" max="10745" width="5.6328125" style="3" customWidth="1"/>
    <col min="10746" max="10746" width="9" style="3"/>
    <col min="10747" max="10747" width="5.6328125" style="3" customWidth="1"/>
    <col min="10748" max="10748" width="9" style="3"/>
    <col min="10749" max="10749" width="5.6328125" style="3" customWidth="1"/>
    <col min="10750" max="10750" width="9" style="3"/>
    <col min="10751" max="10751" width="5.6328125" style="3" customWidth="1"/>
    <col min="10752" max="10752" width="9" style="3"/>
    <col min="10753" max="10753" width="5.6328125" style="3" customWidth="1"/>
    <col min="10754" max="10754" width="12.08984375" style="3" customWidth="1"/>
    <col min="10755" max="10755" width="10.7265625" style="3" customWidth="1"/>
    <col min="10756" max="10756" width="0.90625" style="3" customWidth="1"/>
    <col min="10757" max="10757" width="4.453125" style="3" customWidth="1"/>
    <col min="10758" max="10758" width="9" style="3"/>
    <col min="10759" max="10759" width="12.7265625" style="3" customWidth="1"/>
    <col min="10760" max="10760" width="0.90625" style="3" customWidth="1"/>
    <col min="10761" max="10761" width="4.6328125" style="3" customWidth="1"/>
    <col min="10762" max="10762" width="22.6328125" style="3" customWidth="1"/>
    <col min="10763" max="10982" width="9" style="3"/>
    <col min="10983" max="10983" width="5.7265625" style="3" customWidth="1"/>
    <col min="10984" max="10985" width="29.6328125" style="3" customWidth="1"/>
    <col min="10986" max="10986" width="10.26953125" style="3" customWidth="1"/>
    <col min="10987" max="10987" width="5.7265625" style="3" customWidth="1"/>
    <col min="10988" max="10988" width="13.6328125" style="3" customWidth="1"/>
    <col min="10989" max="10989" width="14.6328125" style="3" customWidth="1"/>
    <col min="10990" max="10990" width="5.08984375" style="3" customWidth="1"/>
    <col min="10991" max="10991" width="12.6328125" style="3" customWidth="1"/>
    <col min="10992" max="10992" width="1.6328125" style="3" customWidth="1"/>
    <col min="10993" max="10993" width="11.7265625" style="3" bestFit="1" customWidth="1"/>
    <col min="10994" max="10994" width="13" style="3" bestFit="1" customWidth="1"/>
    <col min="10995" max="10998" width="11.7265625" style="3" bestFit="1" customWidth="1"/>
    <col min="10999" max="10999" width="10.453125" style="3" customWidth="1"/>
    <col min="11000" max="11000" width="0.90625" style="3" customWidth="1"/>
    <col min="11001" max="11001" width="5.6328125" style="3" customWidth="1"/>
    <col min="11002" max="11002" width="9" style="3"/>
    <col min="11003" max="11003" width="5.6328125" style="3" customWidth="1"/>
    <col min="11004" max="11004" width="9" style="3"/>
    <col min="11005" max="11005" width="5.6328125" style="3" customWidth="1"/>
    <col min="11006" max="11006" width="9" style="3"/>
    <col min="11007" max="11007" width="5.6328125" style="3" customWidth="1"/>
    <col min="11008" max="11008" width="9" style="3"/>
    <col min="11009" max="11009" width="5.6328125" style="3" customWidth="1"/>
    <col min="11010" max="11010" width="12.08984375" style="3" customWidth="1"/>
    <col min="11011" max="11011" width="10.7265625" style="3" customWidth="1"/>
    <col min="11012" max="11012" width="0.90625" style="3" customWidth="1"/>
    <col min="11013" max="11013" width="4.453125" style="3" customWidth="1"/>
    <col min="11014" max="11014" width="9" style="3"/>
    <col min="11015" max="11015" width="12.7265625" style="3" customWidth="1"/>
    <col min="11016" max="11016" width="0.90625" style="3" customWidth="1"/>
    <col min="11017" max="11017" width="4.6328125" style="3" customWidth="1"/>
    <col min="11018" max="11018" width="22.6328125" style="3" customWidth="1"/>
    <col min="11019" max="11238" width="9" style="3"/>
    <col min="11239" max="11239" width="5.7265625" style="3" customWidth="1"/>
    <col min="11240" max="11241" width="29.6328125" style="3" customWidth="1"/>
    <col min="11242" max="11242" width="10.26953125" style="3" customWidth="1"/>
    <col min="11243" max="11243" width="5.7265625" style="3" customWidth="1"/>
    <col min="11244" max="11244" width="13.6328125" style="3" customWidth="1"/>
    <col min="11245" max="11245" width="14.6328125" style="3" customWidth="1"/>
    <col min="11246" max="11246" width="5.08984375" style="3" customWidth="1"/>
    <col min="11247" max="11247" width="12.6328125" style="3" customWidth="1"/>
    <col min="11248" max="11248" width="1.6328125" style="3" customWidth="1"/>
    <col min="11249" max="11249" width="11.7265625" style="3" bestFit="1" customWidth="1"/>
    <col min="11250" max="11250" width="13" style="3" bestFit="1" customWidth="1"/>
    <col min="11251" max="11254" width="11.7265625" style="3" bestFit="1" customWidth="1"/>
    <col min="11255" max="11255" width="10.453125" style="3" customWidth="1"/>
    <col min="11256" max="11256" width="0.90625" style="3" customWidth="1"/>
    <col min="11257" max="11257" width="5.6328125" style="3" customWidth="1"/>
    <col min="11258" max="11258" width="9" style="3"/>
    <col min="11259" max="11259" width="5.6328125" style="3" customWidth="1"/>
    <col min="11260" max="11260" width="9" style="3"/>
    <col min="11261" max="11261" width="5.6328125" style="3" customWidth="1"/>
    <col min="11262" max="11262" width="9" style="3"/>
    <col min="11263" max="11263" width="5.6328125" style="3" customWidth="1"/>
    <col min="11264" max="11264" width="9" style="3"/>
    <col min="11265" max="11265" width="5.6328125" style="3" customWidth="1"/>
    <col min="11266" max="11266" width="12.08984375" style="3" customWidth="1"/>
    <col min="11267" max="11267" width="10.7265625" style="3" customWidth="1"/>
    <col min="11268" max="11268" width="0.90625" style="3" customWidth="1"/>
    <col min="11269" max="11269" width="4.453125" style="3" customWidth="1"/>
    <col min="11270" max="11270" width="9" style="3"/>
    <col min="11271" max="11271" width="12.7265625" style="3" customWidth="1"/>
    <col min="11272" max="11272" width="0.90625" style="3" customWidth="1"/>
    <col min="11273" max="11273" width="4.6328125" style="3" customWidth="1"/>
    <col min="11274" max="11274" width="22.6328125" style="3" customWidth="1"/>
    <col min="11275" max="11494" width="9" style="3"/>
    <col min="11495" max="11495" width="5.7265625" style="3" customWidth="1"/>
    <col min="11496" max="11497" width="29.6328125" style="3" customWidth="1"/>
    <col min="11498" max="11498" width="10.26953125" style="3" customWidth="1"/>
    <col min="11499" max="11499" width="5.7265625" style="3" customWidth="1"/>
    <col min="11500" max="11500" width="13.6328125" style="3" customWidth="1"/>
    <col min="11501" max="11501" width="14.6328125" style="3" customWidth="1"/>
    <col min="11502" max="11502" width="5.08984375" style="3" customWidth="1"/>
    <col min="11503" max="11503" width="12.6328125" style="3" customWidth="1"/>
    <col min="11504" max="11504" width="1.6328125" style="3" customWidth="1"/>
    <col min="11505" max="11505" width="11.7265625" style="3" bestFit="1" customWidth="1"/>
    <col min="11506" max="11506" width="13" style="3" bestFit="1" customWidth="1"/>
    <col min="11507" max="11510" width="11.7265625" style="3" bestFit="1" customWidth="1"/>
    <col min="11511" max="11511" width="10.453125" style="3" customWidth="1"/>
    <col min="11512" max="11512" width="0.90625" style="3" customWidth="1"/>
    <col min="11513" max="11513" width="5.6328125" style="3" customWidth="1"/>
    <col min="11514" max="11514" width="9" style="3"/>
    <col min="11515" max="11515" width="5.6328125" style="3" customWidth="1"/>
    <col min="11516" max="11516" width="9" style="3"/>
    <col min="11517" max="11517" width="5.6328125" style="3" customWidth="1"/>
    <col min="11518" max="11518" width="9" style="3"/>
    <col min="11519" max="11519" width="5.6328125" style="3" customWidth="1"/>
    <col min="11520" max="11520" width="9" style="3"/>
    <col min="11521" max="11521" width="5.6328125" style="3" customWidth="1"/>
    <col min="11522" max="11522" width="12.08984375" style="3" customWidth="1"/>
    <col min="11523" max="11523" width="10.7265625" style="3" customWidth="1"/>
    <col min="11524" max="11524" width="0.90625" style="3" customWidth="1"/>
    <col min="11525" max="11525" width="4.453125" style="3" customWidth="1"/>
    <col min="11526" max="11526" width="9" style="3"/>
    <col min="11527" max="11527" width="12.7265625" style="3" customWidth="1"/>
    <col min="11528" max="11528" width="0.90625" style="3" customWidth="1"/>
    <col min="11529" max="11529" width="4.6328125" style="3" customWidth="1"/>
    <col min="11530" max="11530" width="22.6328125" style="3" customWidth="1"/>
    <col min="11531" max="11750" width="9" style="3"/>
    <col min="11751" max="11751" width="5.7265625" style="3" customWidth="1"/>
    <col min="11752" max="11753" width="29.6328125" style="3" customWidth="1"/>
    <col min="11754" max="11754" width="10.26953125" style="3" customWidth="1"/>
    <col min="11755" max="11755" width="5.7265625" style="3" customWidth="1"/>
    <col min="11756" max="11756" width="13.6328125" style="3" customWidth="1"/>
    <col min="11757" max="11757" width="14.6328125" style="3" customWidth="1"/>
    <col min="11758" max="11758" width="5.08984375" style="3" customWidth="1"/>
    <col min="11759" max="11759" width="12.6328125" style="3" customWidth="1"/>
    <col min="11760" max="11760" width="1.6328125" style="3" customWidth="1"/>
    <col min="11761" max="11761" width="11.7265625" style="3" bestFit="1" customWidth="1"/>
    <col min="11762" max="11762" width="13" style="3" bestFit="1" customWidth="1"/>
    <col min="11763" max="11766" width="11.7265625" style="3" bestFit="1" customWidth="1"/>
    <col min="11767" max="11767" width="10.453125" style="3" customWidth="1"/>
    <col min="11768" max="11768" width="0.90625" style="3" customWidth="1"/>
    <col min="11769" max="11769" width="5.6328125" style="3" customWidth="1"/>
    <col min="11770" max="11770" width="9" style="3"/>
    <col min="11771" max="11771" width="5.6328125" style="3" customWidth="1"/>
    <col min="11772" max="11772" width="9" style="3"/>
    <col min="11773" max="11773" width="5.6328125" style="3" customWidth="1"/>
    <col min="11774" max="11774" width="9" style="3"/>
    <col min="11775" max="11775" width="5.6328125" style="3" customWidth="1"/>
    <col min="11776" max="11776" width="9" style="3"/>
    <col min="11777" max="11777" width="5.6328125" style="3" customWidth="1"/>
    <col min="11778" max="11778" width="12.08984375" style="3" customWidth="1"/>
    <col min="11779" max="11779" width="10.7265625" style="3" customWidth="1"/>
    <col min="11780" max="11780" width="0.90625" style="3" customWidth="1"/>
    <col min="11781" max="11781" width="4.453125" style="3" customWidth="1"/>
    <col min="11782" max="11782" width="9" style="3"/>
    <col min="11783" max="11783" width="12.7265625" style="3" customWidth="1"/>
    <col min="11784" max="11784" width="0.90625" style="3" customWidth="1"/>
    <col min="11785" max="11785" width="4.6328125" style="3" customWidth="1"/>
    <col min="11786" max="11786" width="22.6328125" style="3" customWidth="1"/>
    <col min="11787" max="12006" width="9" style="3"/>
    <col min="12007" max="12007" width="5.7265625" style="3" customWidth="1"/>
    <col min="12008" max="12009" width="29.6328125" style="3" customWidth="1"/>
    <col min="12010" max="12010" width="10.26953125" style="3" customWidth="1"/>
    <col min="12011" max="12011" width="5.7265625" style="3" customWidth="1"/>
    <col min="12012" max="12012" width="13.6328125" style="3" customWidth="1"/>
    <col min="12013" max="12013" width="14.6328125" style="3" customWidth="1"/>
    <col min="12014" max="12014" width="5.08984375" style="3" customWidth="1"/>
    <col min="12015" max="12015" width="12.6328125" style="3" customWidth="1"/>
    <col min="12016" max="12016" width="1.6328125" style="3" customWidth="1"/>
    <col min="12017" max="12017" width="11.7265625" style="3" bestFit="1" customWidth="1"/>
    <col min="12018" max="12018" width="13" style="3" bestFit="1" customWidth="1"/>
    <col min="12019" max="12022" width="11.7265625" style="3" bestFit="1" customWidth="1"/>
    <col min="12023" max="12023" width="10.453125" style="3" customWidth="1"/>
    <col min="12024" max="12024" width="0.90625" style="3" customWidth="1"/>
    <col min="12025" max="12025" width="5.6328125" style="3" customWidth="1"/>
    <col min="12026" max="12026" width="9" style="3"/>
    <col min="12027" max="12027" width="5.6328125" style="3" customWidth="1"/>
    <col min="12028" max="12028" width="9" style="3"/>
    <col min="12029" max="12029" width="5.6328125" style="3" customWidth="1"/>
    <col min="12030" max="12030" width="9" style="3"/>
    <col min="12031" max="12031" width="5.6328125" style="3" customWidth="1"/>
    <col min="12032" max="12032" width="9" style="3"/>
    <col min="12033" max="12033" width="5.6328125" style="3" customWidth="1"/>
    <col min="12034" max="12034" width="12.08984375" style="3" customWidth="1"/>
    <col min="12035" max="12035" width="10.7265625" style="3" customWidth="1"/>
    <col min="12036" max="12036" width="0.90625" style="3" customWidth="1"/>
    <col min="12037" max="12037" width="4.453125" style="3" customWidth="1"/>
    <col min="12038" max="12038" width="9" style="3"/>
    <col min="12039" max="12039" width="12.7265625" style="3" customWidth="1"/>
    <col min="12040" max="12040" width="0.90625" style="3" customWidth="1"/>
    <col min="12041" max="12041" width="4.6328125" style="3" customWidth="1"/>
    <col min="12042" max="12042" width="22.6328125" style="3" customWidth="1"/>
    <col min="12043" max="12262" width="9" style="3"/>
    <col min="12263" max="12263" width="5.7265625" style="3" customWidth="1"/>
    <col min="12264" max="12265" width="29.6328125" style="3" customWidth="1"/>
    <col min="12266" max="12266" width="10.26953125" style="3" customWidth="1"/>
    <col min="12267" max="12267" width="5.7265625" style="3" customWidth="1"/>
    <col min="12268" max="12268" width="13.6328125" style="3" customWidth="1"/>
    <col min="12269" max="12269" width="14.6328125" style="3" customWidth="1"/>
    <col min="12270" max="12270" width="5.08984375" style="3" customWidth="1"/>
    <col min="12271" max="12271" width="12.6328125" style="3" customWidth="1"/>
    <col min="12272" max="12272" width="1.6328125" style="3" customWidth="1"/>
    <col min="12273" max="12273" width="11.7265625" style="3" bestFit="1" customWidth="1"/>
    <col min="12274" max="12274" width="13" style="3" bestFit="1" customWidth="1"/>
    <col min="12275" max="12278" width="11.7265625" style="3" bestFit="1" customWidth="1"/>
    <col min="12279" max="12279" width="10.453125" style="3" customWidth="1"/>
    <col min="12280" max="12280" width="0.90625" style="3" customWidth="1"/>
    <col min="12281" max="12281" width="5.6328125" style="3" customWidth="1"/>
    <col min="12282" max="12282" width="9" style="3"/>
    <col min="12283" max="12283" width="5.6328125" style="3" customWidth="1"/>
    <col min="12284" max="12284" width="9" style="3"/>
    <col min="12285" max="12285" width="5.6328125" style="3" customWidth="1"/>
    <col min="12286" max="12286" width="9" style="3"/>
    <col min="12287" max="12287" width="5.6328125" style="3" customWidth="1"/>
    <col min="12288" max="12288" width="9" style="3"/>
    <col min="12289" max="12289" width="5.6328125" style="3" customWidth="1"/>
    <col min="12290" max="12290" width="12.08984375" style="3" customWidth="1"/>
    <col min="12291" max="12291" width="10.7265625" style="3" customWidth="1"/>
    <col min="12292" max="12292" width="0.90625" style="3" customWidth="1"/>
    <col min="12293" max="12293" width="4.453125" style="3" customWidth="1"/>
    <col min="12294" max="12294" width="9" style="3"/>
    <col min="12295" max="12295" width="12.7265625" style="3" customWidth="1"/>
    <col min="12296" max="12296" width="0.90625" style="3" customWidth="1"/>
    <col min="12297" max="12297" width="4.6328125" style="3" customWidth="1"/>
    <col min="12298" max="12298" width="22.6328125" style="3" customWidth="1"/>
    <col min="12299" max="12518" width="9" style="3"/>
    <col min="12519" max="12519" width="5.7265625" style="3" customWidth="1"/>
    <col min="12520" max="12521" width="29.6328125" style="3" customWidth="1"/>
    <col min="12522" max="12522" width="10.26953125" style="3" customWidth="1"/>
    <col min="12523" max="12523" width="5.7265625" style="3" customWidth="1"/>
    <col min="12524" max="12524" width="13.6328125" style="3" customWidth="1"/>
    <col min="12525" max="12525" width="14.6328125" style="3" customWidth="1"/>
    <col min="12526" max="12526" width="5.08984375" style="3" customWidth="1"/>
    <col min="12527" max="12527" width="12.6328125" style="3" customWidth="1"/>
    <col min="12528" max="12528" width="1.6328125" style="3" customWidth="1"/>
    <col min="12529" max="12529" width="11.7265625" style="3" bestFit="1" customWidth="1"/>
    <col min="12530" max="12530" width="13" style="3" bestFit="1" customWidth="1"/>
    <col min="12531" max="12534" width="11.7265625" style="3" bestFit="1" customWidth="1"/>
    <col min="12535" max="12535" width="10.453125" style="3" customWidth="1"/>
    <col min="12536" max="12536" width="0.90625" style="3" customWidth="1"/>
    <col min="12537" max="12537" width="5.6328125" style="3" customWidth="1"/>
    <col min="12538" max="12538" width="9" style="3"/>
    <col min="12539" max="12539" width="5.6328125" style="3" customWidth="1"/>
    <col min="12540" max="12540" width="9" style="3"/>
    <col min="12541" max="12541" width="5.6328125" style="3" customWidth="1"/>
    <col min="12542" max="12542" width="9" style="3"/>
    <col min="12543" max="12543" width="5.6328125" style="3" customWidth="1"/>
    <col min="12544" max="12544" width="9" style="3"/>
    <col min="12545" max="12545" width="5.6328125" style="3" customWidth="1"/>
    <col min="12546" max="12546" width="12.08984375" style="3" customWidth="1"/>
    <col min="12547" max="12547" width="10.7265625" style="3" customWidth="1"/>
    <col min="12548" max="12548" width="0.90625" style="3" customWidth="1"/>
    <col min="12549" max="12549" width="4.453125" style="3" customWidth="1"/>
    <col min="12550" max="12550" width="9" style="3"/>
    <col min="12551" max="12551" width="12.7265625" style="3" customWidth="1"/>
    <col min="12552" max="12552" width="0.90625" style="3" customWidth="1"/>
    <col min="12553" max="12553" width="4.6328125" style="3" customWidth="1"/>
    <col min="12554" max="12554" width="22.6328125" style="3" customWidth="1"/>
    <col min="12555" max="12774" width="9" style="3"/>
    <col min="12775" max="12775" width="5.7265625" style="3" customWidth="1"/>
    <col min="12776" max="12777" width="29.6328125" style="3" customWidth="1"/>
    <col min="12778" max="12778" width="10.26953125" style="3" customWidth="1"/>
    <col min="12779" max="12779" width="5.7265625" style="3" customWidth="1"/>
    <col min="12780" max="12780" width="13.6328125" style="3" customWidth="1"/>
    <col min="12781" max="12781" width="14.6328125" style="3" customWidth="1"/>
    <col min="12782" max="12782" width="5.08984375" style="3" customWidth="1"/>
    <col min="12783" max="12783" width="12.6328125" style="3" customWidth="1"/>
    <col min="12784" max="12784" width="1.6328125" style="3" customWidth="1"/>
    <col min="12785" max="12785" width="11.7265625" style="3" bestFit="1" customWidth="1"/>
    <col min="12786" max="12786" width="13" style="3" bestFit="1" customWidth="1"/>
    <col min="12787" max="12790" width="11.7265625" style="3" bestFit="1" customWidth="1"/>
    <col min="12791" max="12791" width="10.453125" style="3" customWidth="1"/>
    <col min="12792" max="12792" width="0.90625" style="3" customWidth="1"/>
    <col min="12793" max="12793" width="5.6328125" style="3" customWidth="1"/>
    <col min="12794" max="12794" width="9" style="3"/>
    <col min="12795" max="12795" width="5.6328125" style="3" customWidth="1"/>
    <col min="12796" max="12796" width="9" style="3"/>
    <col min="12797" max="12797" width="5.6328125" style="3" customWidth="1"/>
    <col min="12798" max="12798" width="9" style="3"/>
    <col min="12799" max="12799" width="5.6328125" style="3" customWidth="1"/>
    <col min="12800" max="12800" width="9" style="3"/>
    <col min="12801" max="12801" width="5.6328125" style="3" customWidth="1"/>
    <col min="12802" max="12802" width="12.08984375" style="3" customWidth="1"/>
    <col min="12803" max="12803" width="10.7265625" style="3" customWidth="1"/>
    <col min="12804" max="12804" width="0.90625" style="3" customWidth="1"/>
    <col min="12805" max="12805" width="4.453125" style="3" customWidth="1"/>
    <col min="12806" max="12806" width="9" style="3"/>
    <col min="12807" max="12807" width="12.7265625" style="3" customWidth="1"/>
    <col min="12808" max="12808" width="0.90625" style="3" customWidth="1"/>
    <col min="12809" max="12809" width="4.6328125" style="3" customWidth="1"/>
    <col min="12810" max="12810" width="22.6328125" style="3" customWidth="1"/>
    <col min="12811" max="13030" width="9" style="3"/>
    <col min="13031" max="13031" width="5.7265625" style="3" customWidth="1"/>
    <col min="13032" max="13033" width="29.6328125" style="3" customWidth="1"/>
    <col min="13034" max="13034" width="10.26953125" style="3" customWidth="1"/>
    <col min="13035" max="13035" width="5.7265625" style="3" customWidth="1"/>
    <col min="13036" max="13036" width="13.6328125" style="3" customWidth="1"/>
    <col min="13037" max="13037" width="14.6328125" style="3" customWidth="1"/>
    <col min="13038" max="13038" width="5.08984375" style="3" customWidth="1"/>
    <col min="13039" max="13039" width="12.6328125" style="3" customWidth="1"/>
    <col min="13040" max="13040" width="1.6328125" style="3" customWidth="1"/>
    <col min="13041" max="13041" width="11.7265625" style="3" bestFit="1" customWidth="1"/>
    <col min="13042" max="13042" width="13" style="3" bestFit="1" customWidth="1"/>
    <col min="13043" max="13046" width="11.7265625" style="3" bestFit="1" customWidth="1"/>
    <col min="13047" max="13047" width="10.453125" style="3" customWidth="1"/>
    <col min="13048" max="13048" width="0.90625" style="3" customWidth="1"/>
    <col min="13049" max="13049" width="5.6328125" style="3" customWidth="1"/>
    <col min="13050" max="13050" width="9" style="3"/>
    <col min="13051" max="13051" width="5.6328125" style="3" customWidth="1"/>
    <col min="13052" max="13052" width="9" style="3"/>
    <col min="13053" max="13053" width="5.6328125" style="3" customWidth="1"/>
    <col min="13054" max="13054" width="9" style="3"/>
    <col min="13055" max="13055" width="5.6328125" style="3" customWidth="1"/>
    <col min="13056" max="13056" width="9" style="3"/>
    <col min="13057" max="13057" width="5.6328125" style="3" customWidth="1"/>
    <col min="13058" max="13058" width="12.08984375" style="3" customWidth="1"/>
    <col min="13059" max="13059" width="10.7265625" style="3" customWidth="1"/>
    <col min="13060" max="13060" width="0.90625" style="3" customWidth="1"/>
    <col min="13061" max="13061" width="4.453125" style="3" customWidth="1"/>
    <col min="13062" max="13062" width="9" style="3"/>
    <col min="13063" max="13063" width="12.7265625" style="3" customWidth="1"/>
    <col min="13064" max="13064" width="0.90625" style="3" customWidth="1"/>
    <col min="13065" max="13065" width="4.6328125" style="3" customWidth="1"/>
    <col min="13066" max="13066" width="22.6328125" style="3" customWidth="1"/>
    <col min="13067" max="13286" width="9" style="3"/>
    <col min="13287" max="13287" width="5.7265625" style="3" customWidth="1"/>
    <col min="13288" max="13289" width="29.6328125" style="3" customWidth="1"/>
    <col min="13290" max="13290" width="10.26953125" style="3" customWidth="1"/>
    <col min="13291" max="13291" width="5.7265625" style="3" customWidth="1"/>
    <col min="13292" max="13292" width="13.6328125" style="3" customWidth="1"/>
    <col min="13293" max="13293" width="14.6328125" style="3" customWidth="1"/>
    <col min="13294" max="13294" width="5.08984375" style="3" customWidth="1"/>
    <col min="13295" max="13295" width="12.6328125" style="3" customWidth="1"/>
    <col min="13296" max="13296" width="1.6328125" style="3" customWidth="1"/>
    <col min="13297" max="13297" width="11.7265625" style="3" bestFit="1" customWidth="1"/>
    <col min="13298" max="13298" width="13" style="3" bestFit="1" customWidth="1"/>
    <col min="13299" max="13302" width="11.7265625" style="3" bestFit="1" customWidth="1"/>
    <col min="13303" max="13303" width="10.453125" style="3" customWidth="1"/>
    <col min="13304" max="13304" width="0.90625" style="3" customWidth="1"/>
    <col min="13305" max="13305" width="5.6328125" style="3" customWidth="1"/>
    <col min="13306" max="13306" width="9" style="3"/>
    <col min="13307" max="13307" width="5.6328125" style="3" customWidth="1"/>
    <col min="13308" max="13308" width="9" style="3"/>
    <col min="13309" max="13309" width="5.6328125" style="3" customWidth="1"/>
    <col min="13310" max="13310" width="9" style="3"/>
    <col min="13311" max="13311" width="5.6328125" style="3" customWidth="1"/>
    <col min="13312" max="13312" width="9" style="3"/>
    <col min="13313" max="13313" width="5.6328125" style="3" customWidth="1"/>
    <col min="13314" max="13314" width="12.08984375" style="3" customWidth="1"/>
    <col min="13315" max="13315" width="10.7265625" style="3" customWidth="1"/>
    <col min="13316" max="13316" width="0.90625" style="3" customWidth="1"/>
    <col min="13317" max="13317" width="4.453125" style="3" customWidth="1"/>
    <col min="13318" max="13318" width="9" style="3"/>
    <col min="13319" max="13319" width="12.7265625" style="3" customWidth="1"/>
    <col min="13320" max="13320" width="0.90625" style="3" customWidth="1"/>
    <col min="13321" max="13321" width="4.6328125" style="3" customWidth="1"/>
    <col min="13322" max="13322" width="22.6328125" style="3" customWidth="1"/>
    <col min="13323" max="13542" width="9" style="3"/>
    <col min="13543" max="13543" width="5.7265625" style="3" customWidth="1"/>
    <col min="13544" max="13545" width="29.6328125" style="3" customWidth="1"/>
    <col min="13546" max="13546" width="10.26953125" style="3" customWidth="1"/>
    <col min="13547" max="13547" width="5.7265625" style="3" customWidth="1"/>
    <col min="13548" max="13548" width="13.6328125" style="3" customWidth="1"/>
    <col min="13549" max="13549" width="14.6328125" style="3" customWidth="1"/>
    <col min="13550" max="13550" width="5.08984375" style="3" customWidth="1"/>
    <col min="13551" max="13551" width="12.6328125" style="3" customWidth="1"/>
    <col min="13552" max="13552" width="1.6328125" style="3" customWidth="1"/>
    <col min="13553" max="13553" width="11.7265625" style="3" bestFit="1" customWidth="1"/>
    <col min="13554" max="13554" width="13" style="3" bestFit="1" customWidth="1"/>
    <col min="13555" max="13558" width="11.7265625" style="3" bestFit="1" customWidth="1"/>
    <col min="13559" max="13559" width="10.453125" style="3" customWidth="1"/>
    <col min="13560" max="13560" width="0.90625" style="3" customWidth="1"/>
    <col min="13561" max="13561" width="5.6328125" style="3" customWidth="1"/>
    <col min="13562" max="13562" width="9" style="3"/>
    <col min="13563" max="13563" width="5.6328125" style="3" customWidth="1"/>
    <col min="13564" max="13564" width="9" style="3"/>
    <col min="13565" max="13565" width="5.6328125" style="3" customWidth="1"/>
    <col min="13566" max="13566" width="9" style="3"/>
    <col min="13567" max="13567" width="5.6328125" style="3" customWidth="1"/>
    <col min="13568" max="13568" width="9" style="3"/>
    <col min="13569" max="13569" width="5.6328125" style="3" customWidth="1"/>
    <col min="13570" max="13570" width="12.08984375" style="3" customWidth="1"/>
    <col min="13571" max="13571" width="10.7265625" style="3" customWidth="1"/>
    <col min="13572" max="13572" width="0.90625" style="3" customWidth="1"/>
    <col min="13573" max="13573" width="4.453125" style="3" customWidth="1"/>
    <col min="13574" max="13574" width="9" style="3"/>
    <col min="13575" max="13575" width="12.7265625" style="3" customWidth="1"/>
    <col min="13576" max="13576" width="0.90625" style="3" customWidth="1"/>
    <col min="13577" max="13577" width="4.6328125" style="3" customWidth="1"/>
    <col min="13578" max="13578" width="22.6328125" style="3" customWidth="1"/>
    <col min="13579" max="13798" width="9" style="3"/>
    <col min="13799" max="13799" width="5.7265625" style="3" customWidth="1"/>
    <col min="13800" max="13801" width="29.6328125" style="3" customWidth="1"/>
    <col min="13802" max="13802" width="10.26953125" style="3" customWidth="1"/>
    <col min="13803" max="13803" width="5.7265625" style="3" customWidth="1"/>
    <col min="13804" max="13804" width="13.6328125" style="3" customWidth="1"/>
    <col min="13805" max="13805" width="14.6328125" style="3" customWidth="1"/>
    <col min="13806" max="13806" width="5.08984375" style="3" customWidth="1"/>
    <col min="13807" max="13807" width="12.6328125" style="3" customWidth="1"/>
    <col min="13808" max="13808" width="1.6328125" style="3" customWidth="1"/>
    <col min="13809" max="13809" width="11.7265625" style="3" bestFit="1" customWidth="1"/>
    <col min="13810" max="13810" width="13" style="3" bestFit="1" customWidth="1"/>
    <col min="13811" max="13814" width="11.7265625" style="3" bestFit="1" customWidth="1"/>
    <col min="13815" max="13815" width="10.453125" style="3" customWidth="1"/>
    <col min="13816" max="13816" width="0.90625" style="3" customWidth="1"/>
    <col min="13817" max="13817" width="5.6328125" style="3" customWidth="1"/>
    <col min="13818" max="13818" width="9" style="3"/>
    <col min="13819" max="13819" width="5.6328125" style="3" customWidth="1"/>
    <col min="13820" max="13820" width="9" style="3"/>
    <col min="13821" max="13821" width="5.6328125" style="3" customWidth="1"/>
    <col min="13822" max="13822" width="9" style="3"/>
    <col min="13823" max="13823" width="5.6328125" style="3" customWidth="1"/>
    <col min="13824" max="13824" width="9" style="3"/>
    <col min="13825" max="13825" width="5.6328125" style="3" customWidth="1"/>
    <col min="13826" max="13826" width="12.08984375" style="3" customWidth="1"/>
    <col min="13827" max="13827" width="10.7265625" style="3" customWidth="1"/>
    <col min="13828" max="13828" width="0.90625" style="3" customWidth="1"/>
    <col min="13829" max="13829" width="4.453125" style="3" customWidth="1"/>
    <col min="13830" max="13830" width="9" style="3"/>
    <col min="13831" max="13831" width="12.7265625" style="3" customWidth="1"/>
    <col min="13832" max="13832" width="0.90625" style="3" customWidth="1"/>
    <col min="13833" max="13833" width="4.6328125" style="3" customWidth="1"/>
    <col min="13834" max="13834" width="22.6328125" style="3" customWidth="1"/>
    <col min="13835" max="14054" width="9" style="3"/>
    <col min="14055" max="14055" width="5.7265625" style="3" customWidth="1"/>
    <col min="14056" max="14057" width="29.6328125" style="3" customWidth="1"/>
    <col min="14058" max="14058" width="10.26953125" style="3" customWidth="1"/>
    <col min="14059" max="14059" width="5.7265625" style="3" customWidth="1"/>
    <col min="14060" max="14060" width="13.6328125" style="3" customWidth="1"/>
    <col min="14061" max="14061" width="14.6328125" style="3" customWidth="1"/>
    <col min="14062" max="14062" width="5.08984375" style="3" customWidth="1"/>
    <col min="14063" max="14063" width="12.6328125" style="3" customWidth="1"/>
    <col min="14064" max="14064" width="1.6328125" style="3" customWidth="1"/>
    <col min="14065" max="14065" width="11.7265625" style="3" bestFit="1" customWidth="1"/>
    <col min="14066" max="14066" width="13" style="3" bestFit="1" customWidth="1"/>
    <col min="14067" max="14070" width="11.7265625" style="3" bestFit="1" customWidth="1"/>
    <col min="14071" max="14071" width="10.453125" style="3" customWidth="1"/>
    <col min="14072" max="14072" width="0.90625" style="3" customWidth="1"/>
    <col min="14073" max="14073" width="5.6328125" style="3" customWidth="1"/>
    <col min="14074" max="14074" width="9" style="3"/>
    <col min="14075" max="14075" width="5.6328125" style="3" customWidth="1"/>
    <col min="14076" max="14076" width="9" style="3"/>
    <col min="14077" max="14077" width="5.6328125" style="3" customWidth="1"/>
    <col min="14078" max="14078" width="9" style="3"/>
    <col min="14079" max="14079" width="5.6328125" style="3" customWidth="1"/>
    <col min="14080" max="14080" width="9" style="3"/>
    <col min="14081" max="14081" width="5.6328125" style="3" customWidth="1"/>
    <col min="14082" max="14082" width="12.08984375" style="3" customWidth="1"/>
    <col min="14083" max="14083" width="10.7265625" style="3" customWidth="1"/>
    <col min="14084" max="14084" width="0.90625" style="3" customWidth="1"/>
    <col min="14085" max="14085" width="4.453125" style="3" customWidth="1"/>
    <col min="14086" max="14086" width="9" style="3"/>
    <col min="14087" max="14087" width="12.7265625" style="3" customWidth="1"/>
    <col min="14088" max="14088" width="0.90625" style="3" customWidth="1"/>
    <col min="14089" max="14089" width="4.6328125" style="3" customWidth="1"/>
    <col min="14090" max="14090" width="22.6328125" style="3" customWidth="1"/>
    <col min="14091" max="14310" width="9" style="3"/>
    <col min="14311" max="14311" width="5.7265625" style="3" customWidth="1"/>
    <col min="14312" max="14313" width="29.6328125" style="3" customWidth="1"/>
    <col min="14314" max="14314" width="10.26953125" style="3" customWidth="1"/>
    <col min="14315" max="14315" width="5.7265625" style="3" customWidth="1"/>
    <col min="14316" max="14316" width="13.6328125" style="3" customWidth="1"/>
    <col min="14317" max="14317" width="14.6328125" style="3" customWidth="1"/>
    <col min="14318" max="14318" width="5.08984375" style="3" customWidth="1"/>
    <col min="14319" max="14319" width="12.6328125" style="3" customWidth="1"/>
    <col min="14320" max="14320" width="1.6328125" style="3" customWidth="1"/>
    <col min="14321" max="14321" width="11.7265625" style="3" bestFit="1" customWidth="1"/>
    <col min="14322" max="14322" width="13" style="3" bestFit="1" customWidth="1"/>
    <col min="14323" max="14326" width="11.7265625" style="3" bestFit="1" customWidth="1"/>
    <col min="14327" max="14327" width="10.453125" style="3" customWidth="1"/>
    <col min="14328" max="14328" width="0.90625" style="3" customWidth="1"/>
    <col min="14329" max="14329" width="5.6328125" style="3" customWidth="1"/>
    <col min="14330" max="14330" width="9" style="3"/>
    <col min="14331" max="14331" width="5.6328125" style="3" customWidth="1"/>
    <col min="14332" max="14332" width="9" style="3"/>
    <col min="14333" max="14333" width="5.6328125" style="3" customWidth="1"/>
    <col min="14334" max="14334" width="9" style="3"/>
    <col min="14335" max="14335" width="5.6328125" style="3" customWidth="1"/>
    <col min="14336" max="14336" width="9" style="3"/>
    <col min="14337" max="14337" width="5.6328125" style="3" customWidth="1"/>
    <col min="14338" max="14338" width="12.08984375" style="3" customWidth="1"/>
    <col min="14339" max="14339" width="10.7265625" style="3" customWidth="1"/>
    <col min="14340" max="14340" width="0.90625" style="3" customWidth="1"/>
    <col min="14341" max="14341" width="4.453125" style="3" customWidth="1"/>
    <col min="14342" max="14342" width="9" style="3"/>
    <col min="14343" max="14343" width="12.7265625" style="3" customWidth="1"/>
    <col min="14344" max="14344" width="0.90625" style="3" customWidth="1"/>
    <col min="14345" max="14345" width="4.6328125" style="3" customWidth="1"/>
    <col min="14346" max="14346" width="22.6328125" style="3" customWidth="1"/>
    <col min="14347" max="14566" width="9" style="3"/>
    <col min="14567" max="14567" width="5.7265625" style="3" customWidth="1"/>
    <col min="14568" max="14569" width="29.6328125" style="3" customWidth="1"/>
    <col min="14570" max="14570" width="10.26953125" style="3" customWidth="1"/>
    <col min="14571" max="14571" width="5.7265625" style="3" customWidth="1"/>
    <col min="14572" max="14572" width="13.6328125" style="3" customWidth="1"/>
    <col min="14573" max="14573" width="14.6328125" style="3" customWidth="1"/>
    <col min="14574" max="14574" width="5.08984375" style="3" customWidth="1"/>
    <col min="14575" max="14575" width="12.6328125" style="3" customWidth="1"/>
    <col min="14576" max="14576" width="1.6328125" style="3" customWidth="1"/>
    <col min="14577" max="14577" width="11.7265625" style="3" bestFit="1" customWidth="1"/>
    <col min="14578" max="14578" width="13" style="3" bestFit="1" customWidth="1"/>
    <col min="14579" max="14582" width="11.7265625" style="3" bestFit="1" customWidth="1"/>
    <col min="14583" max="14583" width="10.453125" style="3" customWidth="1"/>
    <col min="14584" max="14584" width="0.90625" style="3" customWidth="1"/>
    <col min="14585" max="14585" width="5.6328125" style="3" customWidth="1"/>
    <col min="14586" max="14586" width="9" style="3"/>
    <col min="14587" max="14587" width="5.6328125" style="3" customWidth="1"/>
    <col min="14588" max="14588" width="9" style="3"/>
    <col min="14589" max="14589" width="5.6328125" style="3" customWidth="1"/>
    <col min="14590" max="14590" width="9" style="3"/>
    <col min="14591" max="14591" width="5.6328125" style="3" customWidth="1"/>
    <col min="14592" max="14592" width="9" style="3"/>
    <col min="14593" max="14593" width="5.6328125" style="3" customWidth="1"/>
    <col min="14594" max="14594" width="12.08984375" style="3" customWidth="1"/>
    <col min="14595" max="14595" width="10.7265625" style="3" customWidth="1"/>
    <col min="14596" max="14596" width="0.90625" style="3" customWidth="1"/>
    <col min="14597" max="14597" width="4.453125" style="3" customWidth="1"/>
    <col min="14598" max="14598" width="9" style="3"/>
    <col min="14599" max="14599" width="12.7265625" style="3" customWidth="1"/>
    <col min="14600" max="14600" width="0.90625" style="3" customWidth="1"/>
    <col min="14601" max="14601" width="4.6328125" style="3" customWidth="1"/>
    <col min="14602" max="14602" width="22.6328125" style="3" customWidth="1"/>
    <col min="14603" max="14822" width="9" style="3"/>
    <col min="14823" max="14823" width="5.7265625" style="3" customWidth="1"/>
    <col min="14824" max="14825" width="29.6328125" style="3" customWidth="1"/>
    <col min="14826" max="14826" width="10.26953125" style="3" customWidth="1"/>
    <col min="14827" max="14827" width="5.7265625" style="3" customWidth="1"/>
    <col min="14828" max="14828" width="13.6328125" style="3" customWidth="1"/>
    <col min="14829" max="14829" width="14.6328125" style="3" customWidth="1"/>
    <col min="14830" max="14830" width="5.08984375" style="3" customWidth="1"/>
    <col min="14831" max="14831" width="12.6328125" style="3" customWidth="1"/>
    <col min="14832" max="14832" width="1.6328125" style="3" customWidth="1"/>
    <col min="14833" max="14833" width="11.7265625" style="3" bestFit="1" customWidth="1"/>
    <col min="14834" max="14834" width="13" style="3" bestFit="1" customWidth="1"/>
    <col min="14835" max="14838" width="11.7265625" style="3" bestFit="1" customWidth="1"/>
    <col min="14839" max="14839" width="10.453125" style="3" customWidth="1"/>
    <col min="14840" max="14840" width="0.90625" style="3" customWidth="1"/>
    <col min="14841" max="14841" width="5.6328125" style="3" customWidth="1"/>
    <col min="14842" max="14842" width="9" style="3"/>
    <col min="14843" max="14843" width="5.6328125" style="3" customWidth="1"/>
    <col min="14844" max="14844" width="9" style="3"/>
    <col min="14845" max="14845" width="5.6328125" style="3" customWidth="1"/>
    <col min="14846" max="14846" width="9" style="3"/>
    <col min="14847" max="14847" width="5.6328125" style="3" customWidth="1"/>
    <col min="14848" max="14848" width="9" style="3"/>
    <col min="14849" max="14849" width="5.6328125" style="3" customWidth="1"/>
    <col min="14850" max="14850" width="12.08984375" style="3" customWidth="1"/>
    <col min="14851" max="14851" width="10.7265625" style="3" customWidth="1"/>
    <col min="14852" max="14852" width="0.90625" style="3" customWidth="1"/>
    <col min="14853" max="14853" width="4.453125" style="3" customWidth="1"/>
    <col min="14854" max="14854" width="9" style="3"/>
    <col min="14855" max="14855" width="12.7265625" style="3" customWidth="1"/>
    <col min="14856" max="14856" width="0.90625" style="3" customWidth="1"/>
    <col min="14857" max="14857" width="4.6328125" style="3" customWidth="1"/>
    <col min="14858" max="14858" width="22.6328125" style="3" customWidth="1"/>
    <col min="14859" max="15078" width="9" style="3"/>
    <col min="15079" max="15079" width="5.7265625" style="3" customWidth="1"/>
    <col min="15080" max="15081" width="29.6328125" style="3" customWidth="1"/>
    <col min="15082" max="15082" width="10.26953125" style="3" customWidth="1"/>
    <col min="15083" max="15083" width="5.7265625" style="3" customWidth="1"/>
    <col min="15084" max="15084" width="13.6328125" style="3" customWidth="1"/>
    <col min="15085" max="15085" width="14.6328125" style="3" customWidth="1"/>
    <col min="15086" max="15086" width="5.08984375" style="3" customWidth="1"/>
    <col min="15087" max="15087" width="12.6328125" style="3" customWidth="1"/>
    <col min="15088" max="15088" width="1.6328125" style="3" customWidth="1"/>
    <col min="15089" max="15089" width="11.7265625" style="3" bestFit="1" customWidth="1"/>
    <col min="15090" max="15090" width="13" style="3" bestFit="1" customWidth="1"/>
    <col min="15091" max="15094" width="11.7265625" style="3" bestFit="1" customWidth="1"/>
    <col min="15095" max="15095" width="10.453125" style="3" customWidth="1"/>
    <col min="15096" max="15096" width="0.90625" style="3" customWidth="1"/>
    <col min="15097" max="15097" width="5.6328125" style="3" customWidth="1"/>
    <col min="15098" max="15098" width="9" style="3"/>
    <col min="15099" max="15099" width="5.6328125" style="3" customWidth="1"/>
    <col min="15100" max="15100" width="9" style="3"/>
    <col min="15101" max="15101" width="5.6328125" style="3" customWidth="1"/>
    <col min="15102" max="15102" width="9" style="3"/>
    <col min="15103" max="15103" width="5.6328125" style="3" customWidth="1"/>
    <col min="15104" max="15104" width="9" style="3"/>
    <col min="15105" max="15105" width="5.6328125" style="3" customWidth="1"/>
    <col min="15106" max="15106" width="12.08984375" style="3" customWidth="1"/>
    <col min="15107" max="15107" width="10.7265625" style="3" customWidth="1"/>
    <col min="15108" max="15108" width="0.90625" style="3" customWidth="1"/>
    <col min="15109" max="15109" width="4.453125" style="3" customWidth="1"/>
    <col min="15110" max="15110" width="9" style="3"/>
    <col min="15111" max="15111" width="12.7265625" style="3" customWidth="1"/>
    <col min="15112" max="15112" width="0.90625" style="3" customWidth="1"/>
    <col min="15113" max="15113" width="4.6328125" style="3" customWidth="1"/>
    <col min="15114" max="15114" width="22.6328125" style="3" customWidth="1"/>
    <col min="15115" max="15334" width="9" style="3"/>
    <col min="15335" max="15335" width="5.7265625" style="3" customWidth="1"/>
    <col min="15336" max="15337" width="29.6328125" style="3" customWidth="1"/>
    <col min="15338" max="15338" width="10.26953125" style="3" customWidth="1"/>
    <col min="15339" max="15339" width="5.7265625" style="3" customWidth="1"/>
    <col min="15340" max="15340" width="13.6328125" style="3" customWidth="1"/>
    <col min="15341" max="15341" width="14.6328125" style="3" customWidth="1"/>
    <col min="15342" max="15342" width="5.08984375" style="3" customWidth="1"/>
    <col min="15343" max="15343" width="12.6328125" style="3" customWidth="1"/>
    <col min="15344" max="15344" width="1.6328125" style="3" customWidth="1"/>
    <col min="15345" max="15345" width="11.7265625" style="3" bestFit="1" customWidth="1"/>
    <col min="15346" max="15346" width="13" style="3" bestFit="1" customWidth="1"/>
    <col min="15347" max="15350" width="11.7265625" style="3" bestFit="1" customWidth="1"/>
    <col min="15351" max="15351" width="10.453125" style="3" customWidth="1"/>
    <col min="15352" max="15352" width="0.90625" style="3" customWidth="1"/>
    <col min="15353" max="15353" width="5.6328125" style="3" customWidth="1"/>
    <col min="15354" max="15354" width="9" style="3"/>
    <col min="15355" max="15355" width="5.6328125" style="3" customWidth="1"/>
    <col min="15356" max="15356" width="9" style="3"/>
    <col min="15357" max="15357" width="5.6328125" style="3" customWidth="1"/>
    <col min="15358" max="15358" width="9" style="3"/>
    <col min="15359" max="15359" width="5.6328125" style="3" customWidth="1"/>
    <col min="15360" max="15360" width="9" style="3"/>
    <col min="15361" max="15361" width="5.6328125" style="3" customWidth="1"/>
    <col min="15362" max="15362" width="12.08984375" style="3" customWidth="1"/>
    <col min="15363" max="15363" width="10.7265625" style="3" customWidth="1"/>
    <col min="15364" max="15364" width="0.90625" style="3" customWidth="1"/>
    <col min="15365" max="15365" width="4.453125" style="3" customWidth="1"/>
    <col min="15366" max="15366" width="9" style="3"/>
    <col min="15367" max="15367" width="12.7265625" style="3" customWidth="1"/>
    <col min="15368" max="15368" width="0.90625" style="3" customWidth="1"/>
    <col min="15369" max="15369" width="4.6328125" style="3" customWidth="1"/>
    <col min="15370" max="15370" width="22.6328125" style="3" customWidth="1"/>
    <col min="15371" max="15590" width="9" style="3"/>
    <col min="15591" max="15591" width="5.7265625" style="3" customWidth="1"/>
    <col min="15592" max="15593" width="29.6328125" style="3" customWidth="1"/>
    <col min="15594" max="15594" width="10.26953125" style="3" customWidth="1"/>
    <col min="15595" max="15595" width="5.7265625" style="3" customWidth="1"/>
    <col min="15596" max="15596" width="13.6328125" style="3" customWidth="1"/>
    <col min="15597" max="15597" width="14.6328125" style="3" customWidth="1"/>
    <col min="15598" max="15598" width="5.08984375" style="3" customWidth="1"/>
    <col min="15599" max="15599" width="12.6328125" style="3" customWidth="1"/>
    <col min="15600" max="15600" width="1.6328125" style="3" customWidth="1"/>
    <col min="15601" max="15601" width="11.7265625" style="3" bestFit="1" customWidth="1"/>
    <col min="15602" max="15602" width="13" style="3" bestFit="1" customWidth="1"/>
    <col min="15603" max="15606" width="11.7265625" style="3" bestFit="1" customWidth="1"/>
    <col min="15607" max="15607" width="10.453125" style="3" customWidth="1"/>
    <col min="15608" max="15608" width="0.90625" style="3" customWidth="1"/>
    <col min="15609" max="15609" width="5.6328125" style="3" customWidth="1"/>
    <col min="15610" max="15610" width="9" style="3"/>
    <col min="15611" max="15611" width="5.6328125" style="3" customWidth="1"/>
    <col min="15612" max="15612" width="9" style="3"/>
    <col min="15613" max="15613" width="5.6328125" style="3" customWidth="1"/>
    <col min="15614" max="15614" width="9" style="3"/>
    <col min="15615" max="15615" width="5.6328125" style="3" customWidth="1"/>
    <col min="15616" max="15616" width="9" style="3"/>
    <col min="15617" max="15617" width="5.6328125" style="3" customWidth="1"/>
    <col min="15618" max="15618" width="12.08984375" style="3" customWidth="1"/>
    <col min="15619" max="15619" width="10.7265625" style="3" customWidth="1"/>
    <col min="15620" max="15620" width="0.90625" style="3" customWidth="1"/>
    <col min="15621" max="15621" width="4.453125" style="3" customWidth="1"/>
    <col min="15622" max="15622" width="9" style="3"/>
    <col min="15623" max="15623" width="12.7265625" style="3" customWidth="1"/>
    <col min="15624" max="15624" width="0.90625" style="3" customWidth="1"/>
    <col min="15625" max="15625" width="4.6328125" style="3" customWidth="1"/>
    <col min="15626" max="15626" width="22.6328125" style="3" customWidth="1"/>
    <col min="15627" max="15846" width="9" style="3"/>
    <col min="15847" max="15847" width="5.7265625" style="3" customWidth="1"/>
    <col min="15848" max="15849" width="29.6328125" style="3" customWidth="1"/>
    <col min="15850" max="15850" width="10.26953125" style="3" customWidth="1"/>
    <col min="15851" max="15851" width="5.7265625" style="3" customWidth="1"/>
    <col min="15852" max="15852" width="13.6328125" style="3" customWidth="1"/>
    <col min="15853" max="15853" width="14.6328125" style="3" customWidth="1"/>
    <col min="15854" max="15854" width="5.08984375" style="3" customWidth="1"/>
    <col min="15855" max="15855" width="12.6328125" style="3" customWidth="1"/>
    <col min="15856" max="15856" width="1.6328125" style="3" customWidth="1"/>
    <col min="15857" max="15857" width="11.7265625" style="3" bestFit="1" customWidth="1"/>
    <col min="15858" max="15858" width="13" style="3" bestFit="1" customWidth="1"/>
    <col min="15859" max="15862" width="11.7265625" style="3" bestFit="1" customWidth="1"/>
    <col min="15863" max="15863" width="10.453125" style="3" customWidth="1"/>
    <col min="15864" max="15864" width="0.90625" style="3" customWidth="1"/>
    <col min="15865" max="15865" width="5.6328125" style="3" customWidth="1"/>
    <col min="15866" max="15866" width="9" style="3"/>
    <col min="15867" max="15867" width="5.6328125" style="3" customWidth="1"/>
    <col min="15868" max="15868" width="9" style="3"/>
    <col min="15869" max="15869" width="5.6328125" style="3" customWidth="1"/>
    <col min="15870" max="15870" width="9" style="3"/>
    <col min="15871" max="15871" width="5.6328125" style="3" customWidth="1"/>
    <col min="15872" max="15872" width="9" style="3"/>
    <col min="15873" max="15873" width="5.6328125" style="3" customWidth="1"/>
    <col min="15874" max="15874" width="12.08984375" style="3" customWidth="1"/>
    <col min="15875" max="15875" width="10.7265625" style="3" customWidth="1"/>
    <col min="15876" max="15876" width="0.90625" style="3" customWidth="1"/>
    <col min="15877" max="15877" width="4.453125" style="3" customWidth="1"/>
    <col min="15878" max="15878" width="9" style="3"/>
    <col min="15879" max="15879" width="12.7265625" style="3" customWidth="1"/>
    <col min="15880" max="15880" width="0.90625" style="3" customWidth="1"/>
    <col min="15881" max="15881" width="4.6328125" style="3" customWidth="1"/>
    <col min="15882" max="15882" width="22.6328125" style="3" customWidth="1"/>
    <col min="15883" max="16102" width="9" style="3"/>
    <col min="16103" max="16103" width="5.7265625" style="3" customWidth="1"/>
    <col min="16104" max="16105" width="29.6328125" style="3" customWidth="1"/>
    <col min="16106" max="16106" width="10.26953125" style="3" customWidth="1"/>
    <col min="16107" max="16107" width="5.7265625" style="3" customWidth="1"/>
    <col min="16108" max="16108" width="13.6328125" style="3" customWidth="1"/>
    <col min="16109" max="16109" width="14.6328125" style="3" customWidth="1"/>
    <col min="16110" max="16110" width="5.08984375" style="3" customWidth="1"/>
    <col min="16111" max="16111" width="12.6328125" style="3" customWidth="1"/>
    <col min="16112" max="16112" width="1.6328125" style="3" customWidth="1"/>
    <col min="16113" max="16113" width="11.7265625" style="3" bestFit="1" customWidth="1"/>
    <col min="16114" max="16114" width="13" style="3" bestFit="1" customWidth="1"/>
    <col min="16115" max="16118" width="11.7265625" style="3" bestFit="1" customWidth="1"/>
    <col min="16119" max="16119" width="10.453125" style="3" customWidth="1"/>
    <col min="16120" max="16120" width="0.90625" style="3" customWidth="1"/>
    <col min="16121" max="16121" width="5.6328125" style="3" customWidth="1"/>
    <col min="16122" max="16122" width="9" style="3"/>
    <col min="16123" max="16123" width="5.6328125" style="3" customWidth="1"/>
    <col min="16124" max="16124" width="9" style="3"/>
    <col min="16125" max="16125" width="5.6328125" style="3" customWidth="1"/>
    <col min="16126" max="16126" width="9" style="3"/>
    <col min="16127" max="16127" width="5.6328125" style="3" customWidth="1"/>
    <col min="16128" max="16128" width="9" style="3"/>
    <col min="16129" max="16129" width="5.6328125" style="3" customWidth="1"/>
    <col min="16130" max="16130" width="12.08984375" style="3" customWidth="1"/>
    <col min="16131" max="16131" width="10.7265625" style="3" customWidth="1"/>
    <col min="16132" max="16132" width="0.90625" style="3" customWidth="1"/>
    <col min="16133" max="16133" width="4.453125" style="3" customWidth="1"/>
    <col min="16134" max="16134" width="9" style="3"/>
    <col min="16135" max="16135" width="12.7265625" style="3" customWidth="1"/>
    <col min="16136" max="16136" width="0.90625" style="3" customWidth="1"/>
    <col min="16137" max="16137" width="4.6328125" style="3" customWidth="1"/>
    <col min="16138" max="16138" width="22.6328125" style="3" customWidth="1"/>
    <col min="16139" max="16358" width="9" style="3"/>
    <col min="16359"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'大項目(機械) '!I2+1</f>
        <v>154</v>
      </c>
    </row>
    <row r="3" spans="1:9" s="38" customFormat="1" ht="13.5" customHeight="1">
      <c r="A3" s="54"/>
      <c r="B3" s="55"/>
      <c r="C3" s="55"/>
      <c r="D3" s="55"/>
      <c r="E3" s="56"/>
      <c r="F3" s="57"/>
      <c r="G3" s="57"/>
      <c r="H3" s="384"/>
      <c r="I3" s="385"/>
    </row>
    <row r="4" spans="1:9" s="38" customFormat="1" ht="13.5" customHeight="1">
      <c r="A4" s="59" t="s">
        <v>29</v>
      </c>
      <c r="B4" s="60" t="s">
        <v>58</v>
      </c>
      <c r="C4" s="60" t="s">
        <v>59</v>
      </c>
      <c r="D4" s="60" t="s">
        <v>60</v>
      </c>
      <c r="E4" s="61" t="s">
        <v>32</v>
      </c>
      <c r="F4" s="61" t="s">
        <v>61</v>
      </c>
      <c r="G4" s="61" t="s">
        <v>62</v>
      </c>
      <c r="H4" s="386" t="s">
        <v>63</v>
      </c>
      <c r="I4" s="387"/>
    </row>
    <row r="5" spans="1:9" s="38" customFormat="1" ht="13.5" customHeight="1">
      <c r="A5" s="67"/>
      <c r="B5" s="68"/>
      <c r="C5" s="68"/>
      <c r="D5" s="68"/>
      <c r="E5" s="69"/>
      <c r="F5" s="105"/>
      <c r="G5" s="70"/>
      <c r="H5" s="390"/>
      <c r="I5" s="391"/>
    </row>
    <row r="6" spans="1:9" s="38" customFormat="1" ht="13.5" customHeight="1">
      <c r="A6" s="59" t="s">
        <v>1407</v>
      </c>
      <c r="B6" s="76" t="s">
        <v>1408</v>
      </c>
      <c r="C6" s="76"/>
      <c r="D6" s="76"/>
      <c r="E6" s="61"/>
      <c r="F6" s="110"/>
      <c r="G6" s="77"/>
      <c r="H6" s="388"/>
      <c r="I6" s="389"/>
    </row>
    <row r="7" spans="1:9" s="118" customFormat="1" ht="13.5" customHeight="1">
      <c r="A7" s="111"/>
      <c r="B7" s="188"/>
      <c r="C7" s="189"/>
      <c r="D7" s="113"/>
      <c r="E7" s="114"/>
      <c r="F7" s="115"/>
      <c r="G7" s="115"/>
      <c r="H7" s="396"/>
      <c r="I7" s="397"/>
    </row>
    <row r="8" spans="1:9" s="38" customFormat="1" ht="13.5" customHeight="1">
      <c r="A8" s="59"/>
      <c r="B8" s="190" t="s">
        <v>1422</v>
      </c>
      <c r="C8" s="191" t="s">
        <v>1423</v>
      </c>
      <c r="D8" s="76">
        <v>3</v>
      </c>
      <c r="E8" s="61" t="s">
        <v>1424</v>
      </c>
      <c r="F8" s="110"/>
      <c r="G8" s="110"/>
      <c r="H8" s="398"/>
      <c r="I8" s="399"/>
    </row>
    <row r="9" spans="1:9" s="118" customFormat="1" ht="13.5" customHeight="1">
      <c r="A9" s="111"/>
      <c r="B9" s="188" t="s">
        <v>1425</v>
      </c>
      <c r="C9" s="192" t="s">
        <v>1426</v>
      </c>
      <c r="D9" s="113"/>
      <c r="E9" s="114"/>
      <c r="F9" s="115"/>
      <c r="G9" s="115"/>
      <c r="H9" s="396"/>
      <c r="I9" s="397"/>
    </row>
    <row r="10" spans="1:9" s="38" customFormat="1" ht="13.5" customHeight="1">
      <c r="A10" s="59"/>
      <c r="B10" s="193"/>
      <c r="C10" s="191" t="s">
        <v>1427</v>
      </c>
      <c r="D10" s="76"/>
      <c r="E10" s="61"/>
      <c r="F10" s="110"/>
      <c r="G10" s="110"/>
      <c r="H10" s="398"/>
      <c r="I10" s="399"/>
    </row>
    <row r="11" spans="1:9" s="118" customFormat="1" ht="13.5" customHeight="1">
      <c r="A11" s="111"/>
      <c r="B11" s="188"/>
      <c r="C11" s="189" t="s">
        <v>1428</v>
      </c>
      <c r="D11" s="113"/>
      <c r="E11" s="114"/>
      <c r="F11" s="115"/>
      <c r="G11" s="115"/>
      <c r="H11" s="116"/>
      <c r="I11" s="117"/>
    </row>
    <row r="12" spans="1:9" s="38" customFormat="1" ht="13.5" customHeight="1">
      <c r="A12" s="59"/>
      <c r="B12" s="193"/>
      <c r="C12" s="190"/>
      <c r="D12" s="76"/>
      <c r="E12" s="61"/>
      <c r="F12" s="110"/>
      <c r="G12" s="110"/>
      <c r="H12" s="398"/>
      <c r="I12" s="399"/>
    </row>
    <row r="13" spans="1:9" s="118" customFormat="1" ht="13.5" customHeight="1">
      <c r="A13" s="111"/>
      <c r="B13" s="188"/>
      <c r="C13" s="188"/>
      <c r="D13" s="113"/>
      <c r="E13" s="114"/>
      <c r="F13" s="115"/>
      <c r="G13" s="115"/>
      <c r="H13" s="396"/>
      <c r="I13" s="397"/>
    </row>
    <row r="14" spans="1:9" s="38" customFormat="1" ht="13.5" customHeight="1">
      <c r="A14" s="59"/>
      <c r="B14" s="194" t="s">
        <v>1429</v>
      </c>
      <c r="C14" s="193"/>
      <c r="D14" s="76">
        <v>1</v>
      </c>
      <c r="E14" s="61" t="s">
        <v>1430</v>
      </c>
      <c r="F14" s="110"/>
      <c r="G14" s="110"/>
      <c r="H14" s="398"/>
      <c r="I14" s="399"/>
    </row>
    <row r="15" spans="1:9" s="118" customFormat="1" ht="13.5" customHeight="1">
      <c r="A15" s="111"/>
      <c r="B15" s="221"/>
      <c r="C15" s="223"/>
      <c r="D15" s="221"/>
      <c r="E15" s="218"/>
      <c r="F15" s="115"/>
      <c r="G15" s="115"/>
      <c r="H15" s="396"/>
      <c r="I15" s="397"/>
    </row>
    <row r="16" spans="1:9" s="38" customFormat="1" ht="13.5" customHeight="1">
      <c r="A16" s="59"/>
      <c r="B16" s="76" t="s">
        <v>1431</v>
      </c>
      <c r="C16" s="174" t="s">
        <v>1432</v>
      </c>
      <c r="D16" s="76">
        <v>5</v>
      </c>
      <c r="E16" s="61" t="s">
        <v>1433</v>
      </c>
      <c r="F16" s="110"/>
      <c r="G16" s="110"/>
      <c r="H16" s="398"/>
      <c r="I16" s="399"/>
    </row>
    <row r="17" spans="1:9" s="118" customFormat="1" ht="13.5" customHeight="1">
      <c r="A17" s="111"/>
      <c r="B17" s="188" t="s">
        <v>1434</v>
      </c>
      <c r="C17" s="188"/>
      <c r="D17" s="113"/>
      <c r="E17" s="114"/>
      <c r="F17" s="258"/>
      <c r="G17" s="258"/>
      <c r="H17" s="442"/>
      <c r="I17" s="443"/>
    </row>
    <row r="18" spans="1:9" s="38" customFormat="1" ht="13.5" customHeight="1">
      <c r="A18" s="59"/>
      <c r="B18" s="193" t="s">
        <v>1435</v>
      </c>
      <c r="C18" s="193" t="s">
        <v>1436</v>
      </c>
      <c r="D18" s="76">
        <v>4</v>
      </c>
      <c r="E18" s="61" t="s">
        <v>119</v>
      </c>
      <c r="F18" s="252"/>
      <c r="G18" s="252"/>
      <c r="H18" s="411"/>
      <c r="I18" s="412"/>
    </row>
    <row r="19" spans="1:9" s="118" customFormat="1" ht="13.5" customHeight="1">
      <c r="A19" s="111"/>
      <c r="B19" s="188"/>
      <c r="C19" s="188"/>
      <c r="D19" s="113"/>
      <c r="E19" s="114"/>
      <c r="F19" s="258"/>
      <c r="G19" s="258"/>
      <c r="H19" s="409"/>
      <c r="I19" s="410"/>
    </row>
    <row r="20" spans="1:9" s="38" customFormat="1" ht="13.5" customHeight="1">
      <c r="A20" s="59"/>
      <c r="B20" s="193" t="s">
        <v>1437</v>
      </c>
      <c r="C20" s="193" t="s">
        <v>1438</v>
      </c>
      <c r="D20" s="76">
        <v>5</v>
      </c>
      <c r="E20" s="61" t="s">
        <v>1433</v>
      </c>
      <c r="F20" s="252"/>
      <c r="G20" s="252"/>
      <c r="H20" s="411"/>
      <c r="I20" s="412"/>
    </row>
    <row r="21" spans="1:9" s="118" customFormat="1" ht="13.5" customHeight="1">
      <c r="A21" s="111"/>
      <c r="B21" s="188"/>
      <c r="C21" s="188"/>
      <c r="D21" s="113"/>
      <c r="E21" s="114"/>
      <c r="F21" s="258"/>
      <c r="G21" s="258"/>
      <c r="H21" s="409"/>
      <c r="I21" s="410"/>
    </row>
    <row r="22" spans="1:9" s="38" customFormat="1" ht="13.5" customHeight="1">
      <c r="A22" s="59"/>
      <c r="B22" s="190" t="s">
        <v>1439</v>
      </c>
      <c r="C22" s="193"/>
      <c r="D22" s="76">
        <v>1</v>
      </c>
      <c r="E22" s="61" t="s">
        <v>1430</v>
      </c>
      <c r="F22" s="252"/>
      <c r="G22" s="252"/>
      <c r="H22" s="411"/>
      <c r="I22" s="412"/>
    </row>
    <row r="23" spans="1:9" s="118" customFormat="1" ht="13.5" customHeight="1">
      <c r="A23" s="111"/>
      <c r="B23" s="188"/>
      <c r="C23" s="188" t="s">
        <v>1440</v>
      </c>
      <c r="D23" s="113"/>
      <c r="E23" s="114"/>
      <c r="F23" s="115"/>
      <c r="G23" s="115"/>
      <c r="H23" s="116"/>
      <c r="I23" s="117"/>
    </row>
    <row r="24" spans="1:9" s="38" customFormat="1" ht="13.5" customHeight="1">
      <c r="A24" s="59"/>
      <c r="B24" s="190" t="s">
        <v>1441</v>
      </c>
      <c r="C24" s="190" t="s">
        <v>1442</v>
      </c>
      <c r="D24" s="76">
        <v>1</v>
      </c>
      <c r="E24" s="61" t="s">
        <v>1430</v>
      </c>
      <c r="F24" s="110"/>
      <c r="G24" s="110"/>
      <c r="H24" s="398"/>
      <c r="I24" s="399"/>
    </row>
    <row r="25" spans="1:9" s="118" customFormat="1" ht="13.5" customHeight="1">
      <c r="A25" s="111"/>
      <c r="B25" s="188"/>
      <c r="C25" s="192"/>
      <c r="D25" s="113"/>
      <c r="E25" s="114"/>
      <c r="F25" s="115"/>
      <c r="G25" s="115"/>
      <c r="H25" s="396"/>
      <c r="I25" s="397"/>
    </row>
    <row r="26" spans="1:9" s="38" customFormat="1" ht="13.5" customHeight="1">
      <c r="A26" s="59"/>
      <c r="B26" s="194" t="s">
        <v>1686</v>
      </c>
      <c r="C26" s="193" t="s">
        <v>1687</v>
      </c>
      <c r="D26" s="76"/>
      <c r="E26" s="61"/>
      <c r="F26" s="110"/>
      <c r="G26" s="110"/>
      <c r="H26" s="398"/>
      <c r="I26" s="399"/>
    </row>
    <row r="27" spans="1:9" s="118" customFormat="1" ht="13.5" customHeight="1">
      <c r="A27" s="111"/>
      <c r="B27" s="188"/>
      <c r="C27" s="188"/>
      <c r="D27" s="113"/>
      <c r="E27" s="114"/>
      <c r="F27" s="115"/>
      <c r="G27" s="115"/>
      <c r="H27" s="396"/>
      <c r="I27" s="397"/>
    </row>
    <row r="28" spans="1:9" s="38" customFormat="1" ht="13.5" customHeight="1">
      <c r="A28" s="59"/>
      <c r="B28" s="174" t="s">
        <v>1688</v>
      </c>
      <c r="C28" s="76" t="s">
        <v>1689</v>
      </c>
      <c r="D28" s="76">
        <v>2</v>
      </c>
      <c r="E28" s="61" t="s">
        <v>1690</v>
      </c>
      <c r="F28" s="110"/>
      <c r="G28" s="110"/>
      <c r="H28" s="398"/>
      <c r="I28" s="399"/>
    </row>
    <row r="29" spans="1:9" s="118" customFormat="1" ht="13.5" customHeight="1">
      <c r="A29" s="111"/>
      <c r="B29" s="188"/>
      <c r="C29" s="143" t="s">
        <v>1691</v>
      </c>
      <c r="D29" s="113"/>
      <c r="E29" s="114"/>
      <c r="F29" s="115"/>
      <c r="G29" s="115"/>
      <c r="H29" s="396"/>
      <c r="I29" s="397"/>
    </row>
    <row r="30" spans="1:9" s="38" customFormat="1" ht="13.5" customHeight="1">
      <c r="A30" s="59"/>
      <c r="B30" s="190"/>
      <c r="C30" s="174" t="s">
        <v>1692</v>
      </c>
      <c r="D30" s="76"/>
      <c r="E30" s="61"/>
      <c r="F30" s="110"/>
      <c r="G30" s="110"/>
      <c r="H30" s="398"/>
      <c r="I30" s="399"/>
    </row>
    <row r="31" spans="1:9" s="118" customFormat="1" ht="13.5" customHeight="1">
      <c r="A31" s="111"/>
      <c r="B31" s="188"/>
      <c r="C31" s="189"/>
      <c r="D31" s="113"/>
      <c r="E31" s="114"/>
      <c r="F31" s="115"/>
      <c r="G31" s="115"/>
      <c r="H31" s="116"/>
      <c r="I31" s="117"/>
    </row>
    <row r="32" spans="1:9" s="38" customFormat="1" ht="13.5" customHeight="1">
      <c r="A32" s="59"/>
      <c r="B32" s="174" t="s">
        <v>1693</v>
      </c>
      <c r="C32" s="76" t="s">
        <v>1694</v>
      </c>
      <c r="D32" s="76">
        <v>7</v>
      </c>
      <c r="E32" s="61" t="s">
        <v>1690</v>
      </c>
      <c r="F32" s="110"/>
      <c r="G32" s="110"/>
      <c r="H32" s="398"/>
      <c r="I32" s="399"/>
    </row>
    <row r="33" spans="1:9" s="118" customFormat="1" ht="13.5" customHeight="1">
      <c r="A33" s="111"/>
      <c r="B33" s="188"/>
      <c r="C33" s="143" t="s">
        <v>1695</v>
      </c>
      <c r="D33" s="113"/>
      <c r="E33" s="114"/>
      <c r="F33" s="115"/>
      <c r="G33" s="115"/>
      <c r="H33" s="116"/>
      <c r="I33" s="117"/>
    </row>
    <row r="34" spans="1:9" s="38" customFormat="1" ht="13.5" customHeight="1">
      <c r="A34" s="59"/>
      <c r="B34" s="190"/>
      <c r="C34" s="174" t="s">
        <v>1692</v>
      </c>
      <c r="D34" s="76"/>
      <c r="E34" s="61"/>
      <c r="F34" s="110"/>
      <c r="G34" s="110"/>
      <c r="H34" s="123"/>
      <c r="I34" s="124"/>
    </row>
    <row r="35" spans="1:9" s="118" customFormat="1" ht="13.5" customHeight="1">
      <c r="A35" s="111"/>
      <c r="B35" s="188"/>
      <c r="C35" s="188"/>
      <c r="D35" s="113"/>
      <c r="E35" s="114"/>
      <c r="F35" s="115"/>
      <c r="G35" s="115"/>
      <c r="H35" s="400"/>
      <c r="I35" s="401"/>
    </row>
    <row r="36" spans="1:9" s="38" customFormat="1" ht="13.5" customHeight="1">
      <c r="A36" s="87"/>
      <c r="B36" s="195" t="s">
        <v>1443</v>
      </c>
      <c r="C36" s="126"/>
      <c r="D36" s="88"/>
      <c r="E36" s="89"/>
      <c r="F36" s="127"/>
      <c r="G36" s="127"/>
      <c r="H36" s="180"/>
      <c r="I36" s="145"/>
    </row>
    <row r="37" spans="1:9" s="118" customFormat="1" ht="13.5" customHeight="1">
      <c r="A37" s="130"/>
      <c r="E37" s="132"/>
      <c r="F37" s="133"/>
      <c r="G37" s="134"/>
    </row>
    <row r="38" spans="1:9" s="38" customFormat="1" ht="13.5" customHeight="1">
      <c r="A38" s="50"/>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155</v>
      </c>
    </row>
    <row r="41" spans="1:9" s="38" customFormat="1" ht="13.5" customHeight="1">
      <c r="A41" s="54"/>
      <c r="B41" s="55"/>
      <c r="C41" s="55"/>
      <c r="D41" s="55"/>
      <c r="E41" s="56"/>
      <c r="F41" s="57"/>
      <c r="G41" s="57"/>
      <c r="H41" s="384"/>
      <c r="I41" s="385"/>
    </row>
    <row r="42" spans="1:9" s="38" customFormat="1" ht="13.5" customHeight="1">
      <c r="A42" s="59" t="s">
        <v>29</v>
      </c>
      <c r="B42" s="60" t="s">
        <v>58</v>
      </c>
      <c r="C42" s="60" t="s">
        <v>59</v>
      </c>
      <c r="D42" s="60" t="s">
        <v>60</v>
      </c>
      <c r="E42" s="61" t="s">
        <v>32</v>
      </c>
      <c r="F42" s="61" t="s">
        <v>61</v>
      </c>
      <c r="G42" s="61" t="s">
        <v>62</v>
      </c>
      <c r="H42" s="386" t="s">
        <v>63</v>
      </c>
      <c r="I42" s="387"/>
    </row>
    <row r="43" spans="1:9" s="38" customFormat="1" ht="13.5" customHeight="1">
      <c r="A43" s="67"/>
      <c r="B43" s="68"/>
      <c r="C43" s="68"/>
      <c r="D43" s="68"/>
      <c r="E43" s="69"/>
      <c r="F43" s="105"/>
      <c r="G43" s="70"/>
      <c r="H43" s="390"/>
      <c r="I43" s="391"/>
    </row>
    <row r="44" spans="1:9" s="38" customFormat="1" ht="13.5" customHeight="1">
      <c r="A44" s="59" t="s">
        <v>1409</v>
      </c>
      <c r="B44" s="76" t="s">
        <v>1410</v>
      </c>
      <c r="C44" s="76"/>
      <c r="D44" s="76"/>
      <c r="E44" s="61"/>
      <c r="F44" s="110"/>
      <c r="G44" s="77"/>
      <c r="H44" s="388"/>
      <c r="I44" s="389"/>
    </row>
    <row r="45" spans="1:9" s="118" customFormat="1" ht="13.5" customHeight="1">
      <c r="A45" s="111"/>
      <c r="B45" s="188"/>
      <c r="C45" s="188"/>
      <c r="D45" s="113"/>
      <c r="E45" s="114"/>
      <c r="F45" s="115"/>
      <c r="G45" s="115"/>
      <c r="H45" s="396"/>
      <c r="I45" s="397"/>
    </row>
    <row r="46" spans="1:9" s="38" customFormat="1" ht="13.5" customHeight="1">
      <c r="A46" s="59"/>
      <c r="B46" s="193" t="s">
        <v>1444</v>
      </c>
      <c r="C46" s="190" t="s">
        <v>1445</v>
      </c>
      <c r="D46" s="76">
        <v>1</v>
      </c>
      <c r="E46" s="61" t="s">
        <v>1424</v>
      </c>
      <c r="F46" s="110"/>
      <c r="G46" s="110"/>
      <c r="H46" s="398"/>
      <c r="I46" s="399"/>
    </row>
    <row r="47" spans="1:9" s="118" customFormat="1" ht="13.5" customHeight="1">
      <c r="A47" s="111"/>
      <c r="B47" s="188" t="s">
        <v>1446</v>
      </c>
      <c r="C47" s="189" t="s">
        <v>1447</v>
      </c>
      <c r="D47" s="113"/>
      <c r="E47" s="114"/>
      <c r="F47" s="115"/>
      <c r="G47" s="115"/>
      <c r="H47" s="396"/>
      <c r="I47" s="397"/>
    </row>
    <row r="48" spans="1:9" s="38" customFormat="1" ht="13.5" customHeight="1">
      <c r="A48" s="59"/>
      <c r="B48" s="193"/>
      <c r="C48" s="193" t="s">
        <v>1428</v>
      </c>
      <c r="D48" s="76"/>
      <c r="E48" s="61"/>
      <c r="F48" s="110"/>
      <c r="G48" s="110"/>
      <c r="H48" s="398"/>
      <c r="I48" s="399"/>
    </row>
    <row r="49" spans="1:9" s="118" customFormat="1" ht="13.5" customHeight="1">
      <c r="A49" s="111"/>
      <c r="B49" s="188"/>
      <c r="C49" s="189"/>
      <c r="D49" s="113"/>
      <c r="E49" s="114"/>
      <c r="F49" s="115"/>
      <c r="G49" s="115"/>
      <c r="H49" s="116"/>
      <c r="I49" s="117"/>
    </row>
    <row r="50" spans="1:9" s="38" customFormat="1" ht="13.5" customHeight="1">
      <c r="A50" s="59"/>
      <c r="B50" s="193"/>
      <c r="C50" s="190"/>
      <c r="D50" s="76"/>
      <c r="E50" s="61"/>
      <c r="F50" s="110"/>
      <c r="G50" s="110"/>
      <c r="H50" s="398"/>
      <c r="I50" s="399"/>
    </row>
    <row r="51" spans="1:9" s="118" customFormat="1" ht="13.5" customHeight="1">
      <c r="A51" s="111"/>
      <c r="B51" s="188"/>
      <c r="C51" s="188"/>
      <c r="D51" s="113"/>
      <c r="E51" s="114"/>
      <c r="F51" s="115"/>
      <c r="G51" s="115"/>
      <c r="H51" s="396"/>
      <c r="I51" s="397"/>
    </row>
    <row r="52" spans="1:9" s="38" customFormat="1" ht="13.5" customHeight="1">
      <c r="A52" s="59"/>
      <c r="B52" s="193" t="s">
        <v>1448</v>
      </c>
      <c r="C52" s="193" t="s">
        <v>1449</v>
      </c>
      <c r="D52" s="76">
        <v>2</v>
      </c>
      <c r="E52" s="61" t="s">
        <v>1433</v>
      </c>
      <c r="F52" s="252"/>
      <c r="G52" s="252"/>
      <c r="H52" s="411"/>
      <c r="I52" s="412"/>
    </row>
    <row r="53" spans="1:9" s="118" customFormat="1" ht="13.5" customHeight="1">
      <c r="A53" s="111"/>
      <c r="B53" s="188"/>
      <c r="C53" s="188"/>
      <c r="D53" s="113"/>
      <c r="E53" s="114"/>
      <c r="F53" s="115"/>
      <c r="G53" s="115"/>
      <c r="H53" s="396"/>
      <c r="I53" s="397"/>
    </row>
    <row r="54" spans="1:9" s="38" customFormat="1" ht="13.5" customHeight="1">
      <c r="A54" s="59"/>
      <c r="B54" s="197"/>
      <c r="C54" s="193"/>
      <c r="D54" s="76"/>
      <c r="E54" s="61"/>
      <c r="F54" s="110"/>
      <c r="G54" s="110"/>
      <c r="H54" s="398"/>
      <c r="I54" s="399"/>
    </row>
    <row r="55" spans="1:9" s="118" customFormat="1" ht="13.5" customHeight="1">
      <c r="A55" s="111"/>
      <c r="B55" s="188"/>
      <c r="C55" s="189"/>
      <c r="D55" s="113"/>
      <c r="E55" s="114"/>
      <c r="F55" s="115"/>
      <c r="G55" s="115"/>
      <c r="H55" s="116"/>
      <c r="I55" s="117"/>
    </row>
    <row r="56" spans="1:9" s="38" customFormat="1" ht="13.5" customHeight="1">
      <c r="A56" s="59"/>
      <c r="B56" s="193"/>
      <c r="C56" s="190"/>
      <c r="D56" s="76"/>
      <c r="E56" s="61"/>
      <c r="F56" s="110"/>
      <c r="G56" s="110"/>
      <c r="H56" s="398"/>
      <c r="I56" s="399"/>
    </row>
    <row r="57" spans="1:9" s="118" customFormat="1" ht="13.5" customHeight="1">
      <c r="A57" s="111"/>
      <c r="B57" s="188"/>
      <c r="C57" s="188"/>
      <c r="D57" s="113"/>
      <c r="E57" s="114"/>
      <c r="F57" s="115"/>
      <c r="G57" s="115"/>
      <c r="H57" s="116"/>
      <c r="I57" s="117"/>
    </row>
    <row r="58" spans="1:9" s="38" customFormat="1" ht="13.5" customHeight="1">
      <c r="A58" s="59"/>
      <c r="B58" s="193"/>
      <c r="C58" s="193"/>
      <c r="D58" s="76"/>
      <c r="E58" s="61"/>
      <c r="F58" s="110"/>
      <c r="G58" s="110"/>
      <c r="H58" s="398"/>
      <c r="I58" s="399"/>
    </row>
    <row r="59" spans="1:9" s="118" customFormat="1" ht="13.5" customHeight="1">
      <c r="A59" s="111"/>
      <c r="B59" s="188"/>
      <c r="C59" s="188"/>
      <c r="D59" s="113"/>
      <c r="E59" s="114"/>
      <c r="F59" s="115"/>
      <c r="G59" s="115"/>
      <c r="H59" s="396"/>
      <c r="I59" s="397"/>
    </row>
    <row r="60" spans="1:9" s="38" customFormat="1" ht="13.5" customHeight="1">
      <c r="A60" s="59"/>
      <c r="B60" s="190" t="s">
        <v>1450</v>
      </c>
      <c r="C60" s="193"/>
      <c r="D60" s="76">
        <v>1</v>
      </c>
      <c r="E60" s="61" t="s">
        <v>1430</v>
      </c>
      <c r="F60" s="110"/>
      <c r="G60" s="110"/>
      <c r="H60" s="398"/>
      <c r="I60" s="399"/>
    </row>
    <row r="61" spans="1:9" s="118" customFormat="1" ht="13.5" customHeight="1">
      <c r="A61" s="111"/>
      <c r="B61" s="188"/>
      <c r="C61" s="188"/>
      <c r="D61" s="113"/>
      <c r="E61" s="114"/>
      <c r="F61" s="115"/>
      <c r="G61" s="115"/>
      <c r="H61" s="396"/>
      <c r="I61" s="397"/>
    </row>
    <row r="62" spans="1:9" s="38" customFormat="1" ht="13.5" customHeight="1">
      <c r="A62" s="59"/>
      <c r="B62" s="193"/>
      <c r="C62" s="193"/>
      <c r="D62" s="76"/>
      <c r="E62" s="61"/>
      <c r="F62" s="110"/>
      <c r="G62" s="110"/>
      <c r="H62" s="398"/>
      <c r="I62" s="399"/>
    </row>
    <row r="63" spans="1:9" s="118" customFormat="1" ht="13.5" customHeight="1">
      <c r="A63" s="111"/>
      <c r="B63" s="188"/>
      <c r="C63" s="189"/>
      <c r="D63" s="113"/>
      <c r="E63" s="114"/>
      <c r="F63" s="115"/>
      <c r="G63" s="115"/>
      <c r="H63" s="116"/>
      <c r="I63" s="117"/>
    </row>
    <row r="64" spans="1:9" s="38" customFormat="1" ht="13.5" customHeight="1">
      <c r="A64" s="59"/>
      <c r="B64" s="193"/>
      <c r="C64" s="190"/>
      <c r="D64" s="76"/>
      <c r="E64" s="61"/>
      <c r="F64" s="110"/>
      <c r="G64" s="110"/>
      <c r="H64" s="398"/>
      <c r="I64" s="399"/>
    </row>
    <row r="65" spans="1:9" s="118" customFormat="1" ht="13.5" customHeight="1">
      <c r="A65" s="111"/>
      <c r="B65" s="188"/>
      <c r="C65" s="188"/>
      <c r="D65" s="113"/>
      <c r="E65" s="114"/>
      <c r="F65" s="115"/>
      <c r="G65" s="115"/>
      <c r="H65" s="116"/>
      <c r="I65" s="117"/>
    </row>
    <row r="66" spans="1:9" s="38" customFormat="1" ht="13.5" customHeight="1">
      <c r="A66" s="59"/>
      <c r="B66" s="193"/>
      <c r="C66" s="193"/>
      <c r="D66" s="76"/>
      <c r="E66" s="61"/>
      <c r="F66" s="110"/>
      <c r="G66" s="110"/>
      <c r="H66" s="398"/>
      <c r="I66" s="399"/>
    </row>
    <row r="67" spans="1:9" s="118" customFormat="1" ht="13.5" customHeight="1">
      <c r="A67" s="111"/>
      <c r="B67" s="188"/>
      <c r="C67" s="188"/>
      <c r="D67" s="113"/>
      <c r="E67" s="114"/>
      <c r="F67" s="115"/>
      <c r="G67" s="115"/>
      <c r="H67" s="396"/>
      <c r="I67" s="397"/>
    </row>
    <row r="68" spans="1:9" s="38" customFormat="1" ht="13.5" customHeight="1">
      <c r="A68" s="59"/>
      <c r="B68" s="194"/>
      <c r="C68" s="193"/>
      <c r="D68" s="76"/>
      <c r="E68" s="61"/>
      <c r="F68" s="110"/>
      <c r="G68" s="110"/>
      <c r="H68" s="398"/>
      <c r="I68" s="399"/>
    </row>
    <row r="69" spans="1:9" s="118" customFormat="1" ht="13.5" customHeight="1">
      <c r="A69" s="111"/>
      <c r="B69" s="188"/>
      <c r="C69" s="188"/>
      <c r="D69" s="113"/>
      <c r="E69" s="114"/>
      <c r="F69" s="115"/>
      <c r="G69" s="115"/>
      <c r="H69" s="396"/>
      <c r="I69" s="397"/>
    </row>
    <row r="70" spans="1:9" s="38" customFormat="1" ht="13.5" customHeight="1">
      <c r="A70" s="59"/>
      <c r="B70" s="194"/>
      <c r="C70" s="193"/>
      <c r="D70" s="76"/>
      <c r="E70" s="61"/>
      <c r="F70" s="110"/>
      <c r="G70" s="110"/>
      <c r="H70" s="398"/>
      <c r="I70" s="399"/>
    </row>
    <row r="71" spans="1:9" s="118" customFormat="1" ht="13.5" customHeight="1">
      <c r="A71" s="111"/>
      <c r="B71" s="188"/>
      <c r="C71" s="188"/>
      <c r="D71" s="113"/>
      <c r="E71" s="114"/>
      <c r="F71" s="115"/>
      <c r="G71" s="115"/>
      <c r="H71" s="396"/>
      <c r="I71" s="397"/>
    </row>
    <row r="72" spans="1:9" s="38" customFormat="1" ht="13.5" customHeight="1">
      <c r="A72" s="59"/>
      <c r="B72" s="193"/>
      <c r="C72" s="193"/>
      <c r="D72" s="76"/>
      <c r="E72" s="61"/>
      <c r="F72" s="110"/>
      <c r="G72" s="110"/>
      <c r="H72" s="398"/>
      <c r="I72" s="399"/>
    </row>
    <row r="73" spans="1:9" s="118" customFormat="1" ht="13.5" customHeight="1">
      <c r="A73" s="111"/>
      <c r="B73" s="188"/>
      <c r="C73" s="188"/>
      <c r="D73" s="113"/>
      <c r="E73" s="114"/>
      <c r="F73" s="115"/>
      <c r="G73" s="115"/>
      <c r="H73" s="400"/>
      <c r="I73" s="401"/>
    </row>
    <row r="74" spans="1:9" s="38" customFormat="1" ht="13.5" customHeight="1">
      <c r="A74" s="87"/>
      <c r="B74" s="195" t="s">
        <v>1443</v>
      </c>
      <c r="C74" s="196"/>
      <c r="D74" s="88"/>
      <c r="E74" s="89"/>
      <c r="F74" s="127"/>
      <c r="G74" s="127"/>
      <c r="H74" s="402"/>
      <c r="I74" s="403"/>
    </row>
    <row r="75" spans="1:9" s="118" customFormat="1" ht="13.5" customHeight="1">
      <c r="A75" s="130"/>
      <c r="E75" s="132"/>
      <c r="F75" s="133"/>
      <c r="G75" s="134"/>
    </row>
    <row r="76" spans="1:9" s="38" customFormat="1" ht="13.5" customHeight="1">
      <c r="A76" s="50"/>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156</v>
      </c>
    </row>
    <row r="79" spans="1:9" s="38" customFormat="1" ht="13.5" customHeight="1">
      <c r="A79" s="54"/>
      <c r="B79" s="55"/>
      <c r="C79" s="55"/>
      <c r="D79" s="55"/>
      <c r="E79" s="56"/>
      <c r="F79" s="57"/>
      <c r="G79" s="57"/>
      <c r="H79" s="384"/>
      <c r="I79" s="385"/>
    </row>
    <row r="80" spans="1:9" s="38" customFormat="1" ht="13.5" customHeight="1">
      <c r="A80" s="59" t="s">
        <v>29</v>
      </c>
      <c r="B80" s="60" t="s">
        <v>58</v>
      </c>
      <c r="C80" s="60" t="s">
        <v>59</v>
      </c>
      <c r="D80" s="60" t="s">
        <v>60</v>
      </c>
      <c r="E80" s="61" t="s">
        <v>32</v>
      </c>
      <c r="F80" s="61" t="s">
        <v>61</v>
      </c>
      <c r="G80" s="61" t="s">
        <v>62</v>
      </c>
      <c r="H80" s="386" t="s">
        <v>63</v>
      </c>
      <c r="I80" s="387"/>
    </row>
    <row r="81" spans="1:9" s="38" customFormat="1" ht="13.5" customHeight="1">
      <c r="A81" s="67"/>
      <c r="B81" s="68"/>
      <c r="C81" s="68"/>
      <c r="D81" s="68"/>
      <c r="E81" s="69"/>
      <c r="F81" s="105"/>
      <c r="G81" s="70"/>
      <c r="H81" s="390"/>
      <c r="I81" s="391"/>
    </row>
    <row r="82" spans="1:9" s="38" customFormat="1" ht="13.5" customHeight="1">
      <c r="A82" s="59" t="s">
        <v>7</v>
      </c>
      <c r="B82" s="76" t="s">
        <v>1411</v>
      </c>
      <c r="C82" s="76"/>
      <c r="D82" s="76"/>
      <c r="E82" s="61"/>
      <c r="F82" s="110"/>
      <c r="G82" s="77"/>
      <c r="H82" s="388"/>
      <c r="I82" s="389"/>
    </row>
    <row r="83" spans="1:9" s="118" customFormat="1" ht="13.5" customHeight="1">
      <c r="A83" s="111"/>
      <c r="B83" s="188"/>
      <c r="C83" s="188"/>
      <c r="D83" s="113"/>
      <c r="E83" s="114"/>
      <c r="F83" s="115"/>
      <c r="G83" s="115"/>
      <c r="H83" s="396"/>
      <c r="I83" s="397"/>
    </row>
    <row r="84" spans="1:9" s="38" customFormat="1" ht="13.5" customHeight="1">
      <c r="A84" s="59"/>
      <c r="B84" s="194" t="s">
        <v>1451</v>
      </c>
      <c r="C84" s="193" t="s">
        <v>1559</v>
      </c>
      <c r="D84" s="76">
        <v>1</v>
      </c>
      <c r="E84" s="61" t="s">
        <v>1452</v>
      </c>
      <c r="F84" s="110"/>
      <c r="G84" s="110"/>
      <c r="H84" s="398"/>
      <c r="I84" s="399"/>
    </row>
    <row r="85" spans="1:9" s="118" customFormat="1" ht="13.5" customHeight="1">
      <c r="A85" s="111"/>
      <c r="B85" s="188"/>
      <c r="C85" s="189"/>
      <c r="D85" s="113"/>
      <c r="E85" s="114"/>
      <c r="F85" s="115"/>
      <c r="G85" s="115"/>
      <c r="H85" s="396"/>
      <c r="I85" s="397"/>
    </row>
    <row r="86" spans="1:9" s="38" customFormat="1" ht="13.5" customHeight="1">
      <c r="A86" s="59"/>
      <c r="B86" s="194" t="s">
        <v>1453</v>
      </c>
      <c r="C86" s="193" t="s">
        <v>1560</v>
      </c>
      <c r="D86" s="76">
        <v>1</v>
      </c>
      <c r="E86" s="61" t="s">
        <v>1452</v>
      </c>
      <c r="F86" s="110"/>
      <c r="G86" s="110"/>
      <c r="H86" s="398"/>
      <c r="I86" s="399"/>
    </row>
    <row r="87" spans="1:9" s="118" customFormat="1" ht="13.5" customHeight="1">
      <c r="A87" s="111"/>
      <c r="B87" s="188"/>
      <c r="C87" s="188"/>
      <c r="D87" s="113"/>
      <c r="E87" s="114"/>
      <c r="F87" s="115"/>
      <c r="G87" s="115"/>
      <c r="H87" s="396"/>
      <c r="I87" s="397"/>
    </row>
    <row r="88" spans="1:9" s="38" customFormat="1" ht="13.5" customHeight="1">
      <c r="A88" s="59"/>
      <c r="B88" s="193" t="s">
        <v>1454</v>
      </c>
      <c r="C88" s="193" t="s">
        <v>1561</v>
      </c>
      <c r="D88" s="76">
        <v>2</v>
      </c>
      <c r="E88" s="61" t="s">
        <v>1455</v>
      </c>
      <c r="F88" s="110"/>
      <c r="G88" s="110"/>
      <c r="H88" s="398"/>
      <c r="I88" s="399"/>
    </row>
    <row r="89" spans="1:9" s="118" customFormat="1" ht="13.5" customHeight="1">
      <c r="A89" s="111"/>
      <c r="B89" s="188"/>
      <c r="C89" s="188"/>
      <c r="D89" s="113"/>
      <c r="E89" s="114"/>
      <c r="F89" s="115"/>
      <c r="G89" s="115"/>
      <c r="H89" s="396"/>
      <c r="I89" s="397"/>
    </row>
    <row r="90" spans="1:9" s="38" customFormat="1" ht="13.5" customHeight="1">
      <c r="A90" s="59"/>
      <c r="B90" s="190" t="s">
        <v>1456</v>
      </c>
      <c r="C90" s="193" t="s">
        <v>1562</v>
      </c>
      <c r="D90" s="76">
        <v>1</v>
      </c>
      <c r="E90" s="61" t="s">
        <v>1455</v>
      </c>
      <c r="F90" s="110"/>
      <c r="G90" s="110"/>
      <c r="H90" s="398"/>
      <c r="I90" s="399"/>
    </row>
    <row r="91" spans="1:9" s="118" customFormat="1" ht="13.5" customHeight="1">
      <c r="A91" s="111"/>
      <c r="B91" s="188"/>
      <c r="C91" s="188"/>
      <c r="D91" s="113"/>
      <c r="E91" s="114"/>
      <c r="F91" s="115"/>
      <c r="G91" s="115"/>
      <c r="H91" s="444"/>
      <c r="I91" s="445"/>
    </row>
    <row r="92" spans="1:9" s="38" customFormat="1" ht="13.5" customHeight="1">
      <c r="A92" s="59"/>
      <c r="B92" s="190"/>
      <c r="C92" s="193"/>
      <c r="D92" s="76"/>
      <c r="E92" s="61"/>
      <c r="F92" s="110"/>
      <c r="G92" s="110"/>
      <c r="H92" s="398"/>
      <c r="I92" s="399"/>
    </row>
    <row r="93" spans="1:9" s="118" customFormat="1" ht="13.5" customHeight="1">
      <c r="A93" s="111"/>
      <c r="B93" s="188"/>
      <c r="C93" s="188"/>
      <c r="D93" s="113"/>
      <c r="E93" s="114"/>
      <c r="F93" s="115"/>
      <c r="G93" s="115"/>
      <c r="H93" s="396"/>
      <c r="I93" s="397"/>
    </row>
    <row r="94" spans="1:9" s="38" customFormat="1" ht="13.5" customHeight="1">
      <c r="A94" s="59"/>
      <c r="B94" s="193" t="s">
        <v>1457</v>
      </c>
      <c r="C94" s="193" t="s">
        <v>1458</v>
      </c>
      <c r="D94" s="76">
        <v>1</v>
      </c>
      <c r="E94" s="61" t="s">
        <v>1452</v>
      </c>
      <c r="F94" s="110"/>
      <c r="G94" s="110"/>
      <c r="H94" s="398"/>
      <c r="I94" s="399"/>
    </row>
    <row r="95" spans="1:9" s="118" customFormat="1" ht="13.5" customHeight="1">
      <c r="A95" s="111"/>
      <c r="B95" s="188"/>
      <c r="C95" s="188"/>
      <c r="D95" s="113"/>
      <c r="E95" s="114"/>
      <c r="F95" s="115"/>
      <c r="G95" s="115"/>
      <c r="H95" s="396"/>
      <c r="I95" s="397"/>
    </row>
    <row r="96" spans="1:9" s="38" customFormat="1" ht="13.5" customHeight="1">
      <c r="A96" s="59"/>
      <c r="B96" s="190" t="s">
        <v>1459</v>
      </c>
      <c r="C96" s="193" t="s">
        <v>1460</v>
      </c>
      <c r="D96" s="76">
        <v>4</v>
      </c>
      <c r="E96" s="61" t="s">
        <v>1452</v>
      </c>
      <c r="F96" s="110"/>
      <c r="G96" s="110"/>
      <c r="H96" s="398"/>
      <c r="I96" s="399"/>
    </row>
    <row r="97" spans="1:9" s="118" customFormat="1" ht="13.5" customHeight="1">
      <c r="A97" s="111"/>
      <c r="B97" s="188"/>
      <c r="C97" s="188"/>
      <c r="D97" s="113"/>
      <c r="E97" s="114"/>
      <c r="F97" s="115"/>
      <c r="G97" s="115"/>
      <c r="H97" s="396"/>
      <c r="I97" s="397"/>
    </row>
    <row r="98" spans="1:9" s="38" customFormat="1" ht="13.5" customHeight="1">
      <c r="A98" s="59"/>
      <c r="B98" s="190" t="s">
        <v>1461</v>
      </c>
      <c r="C98" s="193" t="s">
        <v>1462</v>
      </c>
      <c r="D98" s="76">
        <v>1</v>
      </c>
      <c r="E98" s="61" t="s">
        <v>1455</v>
      </c>
      <c r="F98" s="110"/>
      <c r="G98" s="110"/>
      <c r="H98" s="398"/>
      <c r="I98" s="399"/>
    </row>
    <row r="99" spans="1:9" s="118" customFormat="1" ht="13.5" customHeight="1">
      <c r="A99" s="111"/>
      <c r="B99" s="188"/>
      <c r="C99" s="188"/>
      <c r="D99" s="113"/>
      <c r="E99" s="114"/>
      <c r="F99" s="115"/>
      <c r="G99" s="115"/>
      <c r="H99" s="396"/>
      <c r="I99" s="397"/>
    </row>
    <row r="100" spans="1:9" s="38" customFormat="1" ht="13.5" customHeight="1">
      <c r="A100" s="59"/>
      <c r="B100" s="190" t="s">
        <v>1463</v>
      </c>
      <c r="C100" s="193" t="s">
        <v>1464</v>
      </c>
      <c r="D100" s="76">
        <v>4</v>
      </c>
      <c r="E100" s="61" t="s">
        <v>1455</v>
      </c>
      <c r="F100" s="110"/>
      <c r="G100" s="110"/>
      <c r="H100" s="398"/>
      <c r="I100" s="399"/>
    </row>
    <row r="101" spans="1:9" s="118" customFormat="1" ht="13.5" customHeight="1">
      <c r="A101" s="111"/>
      <c r="B101" s="188"/>
      <c r="C101" s="188"/>
      <c r="D101" s="113"/>
      <c r="E101" s="114"/>
      <c r="F101" s="115"/>
      <c r="G101" s="115"/>
      <c r="H101" s="396"/>
      <c r="I101" s="397"/>
    </row>
    <row r="102" spans="1:9" s="38" customFormat="1" ht="13.5" customHeight="1">
      <c r="A102" s="59"/>
      <c r="B102" s="190" t="s">
        <v>1461</v>
      </c>
      <c r="C102" s="193" t="s">
        <v>1464</v>
      </c>
      <c r="D102" s="76">
        <v>4</v>
      </c>
      <c r="E102" s="61" t="s">
        <v>1455</v>
      </c>
      <c r="F102" s="110"/>
      <c r="G102" s="110"/>
      <c r="H102" s="398"/>
      <c r="I102" s="399"/>
    </row>
    <row r="103" spans="1:9" s="118" customFormat="1" ht="13.5" customHeight="1">
      <c r="A103" s="111"/>
      <c r="B103" s="188"/>
      <c r="C103" s="188"/>
      <c r="D103" s="113"/>
      <c r="E103" s="114"/>
      <c r="F103" s="115"/>
      <c r="G103" s="115"/>
      <c r="H103" s="116"/>
      <c r="I103" s="117"/>
    </row>
    <row r="104" spans="1:9" s="38" customFormat="1" ht="13.5" customHeight="1">
      <c r="A104" s="59"/>
      <c r="B104" s="193"/>
      <c r="C104" s="193"/>
      <c r="D104" s="76"/>
      <c r="E104" s="61"/>
      <c r="F104" s="110"/>
      <c r="G104" s="110"/>
      <c r="H104" s="398"/>
      <c r="I104" s="399"/>
    </row>
    <row r="105" spans="1:9" s="118" customFormat="1" ht="13.5" customHeight="1">
      <c r="A105" s="111"/>
      <c r="B105" s="188"/>
      <c r="C105" s="188"/>
      <c r="D105" s="113"/>
      <c r="E105" s="114"/>
      <c r="F105" s="115"/>
      <c r="G105" s="115"/>
      <c r="H105" s="396"/>
      <c r="I105" s="397"/>
    </row>
    <row r="106" spans="1:9" s="38" customFormat="1" ht="13.5" customHeight="1">
      <c r="A106" s="59"/>
      <c r="B106" s="190" t="s">
        <v>1441</v>
      </c>
      <c r="C106" s="190"/>
      <c r="D106" s="76">
        <v>1</v>
      </c>
      <c r="E106" s="61" t="s">
        <v>1430</v>
      </c>
      <c r="F106" s="110"/>
      <c r="G106" s="110"/>
      <c r="H106" s="398"/>
      <c r="I106" s="399"/>
    </row>
    <row r="107" spans="1:9" s="118" customFormat="1" ht="13.5" customHeight="1">
      <c r="A107" s="111"/>
      <c r="B107" s="188"/>
      <c r="C107" s="188"/>
      <c r="D107" s="113"/>
      <c r="E107" s="114"/>
      <c r="F107" s="115"/>
      <c r="G107" s="115"/>
      <c r="H107" s="396"/>
      <c r="I107" s="397"/>
    </row>
    <row r="108" spans="1:9" s="38" customFormat="1" ht="13.5" customHeight="1">
      <c r="A108" s="59"/>
      <c r="B108" s="194"/>
      <c r="C108" s="193"/>
      <c r="D108" s="76"/>
      <c r="E108" s="61"/>
      <c r="F108" s="110"/>
      <c r="G108" s="110"/>
      <c r="H108" s="398"/>
      <c r="I108" s="399"/>
    </row>
    <row r="109" spans="1:9" s="118" customFormat="1" ht="13.5" customHeight="1">
      <c r="A109" s="111"/>
      <c r="B109" s="188"/>
      <c r="C109" s="188"/>
      <c r="D109" s="113"/>
      <c r="E109" s="114"/>
      <c r="F109" s="115"/>
      <c r="G109" s="115"/>
      <c r="H109" s="396"/>
      <c r="I109" s="397"/>
    </row>
    <row r="110" spans="1:9" s="38" customFormat="1" ht="13.5" customHeight="1">
      <c r="A110" s="59"/>
      <c r="B110" s="193"/>
      <c r="C110" s="193"/>
      <c r="D110" s="76"/>
      <c r="E110" s="61"/>
      <c r="F110" s="110"/>
      <c r="G110" s="110"/>
      <c r="H110" s="398"/>
      <c r="I110" s="399"/>
    </row>
    <row r="111" spans="1:9" s="118" customFormat="1" ht="13.5" customHeight="1">
      <c r="A111" s="111"/>
      <c r="B111" s="188"/>
      <c r="C111" s="188"/>
      <c r="D111" s="113"/>
      <c r="E111" s="114"/>
      <c r="F111" s="115"/>
      <c r="G111" s="115"/>
      <c r="H111" s="400"/>
      <c r="I111" s="401"/>
    </row>
    <row r="112" spans="1:9" s="38" customFormat="1" ht="13.5" customHeight="1">
      <c r="A112" s="87"/>
      <c r="B112" s="195" t="s">
        <v>1443</v>
      </c>
      <c r="C112" s="196"/>
      <c r="D112" s="88"/>
      <c r="E112" s="89"/>
      <c r="F112" s="127"/>
      <c r="G112" s="127"/>
      <c r="H112" s="402"/>
      <c r="I112" s="403"/>
    </row>
    <row r="113" spans="1:9" s="118" customFormat="1" ht="13.5" customHeight="1">
      <c r="A113" s="130"/>
      <c r="E113" s="132"/>
      <c r="F113" s="133"/>
      <c r="G113" s="134"/>
    </row>
    <row r="114" spans="1:9" s="38" customFormat="1" ht="13.5" customHeight="1">
      <c r="A114" s="50"/>
      <c r="E114" s="95"/>
      <c r="F114" s="137"/>
      <c r="G114" s="138"/>
    </row>
    <row r="115" spans="1:9" s="38" customFormat="1" ht="13.5" customHeight="1">
      <c r="A115" s="376"/>
      <c r="B115" s="394"/>
      <c r="C115" s="394"/>
      <c r="D115" s="379"/>
      <c r="E115" s="381"/>
      <c r="F115" s="382"/>
      <c r="G115" s="48"/>
      <c r="H115" s="3"/>
    </row>
    <row r="116" spans="1:9" s="38" customFormat="1" ht="13.5" customHeight="1">
      <c r="A116" s="395"/>
      <c r="B116" s="395"/>
      <c r="C116" s="395"/>
      <c r="D116" s="380"/>
      <c r="E116" s="383"/>
      <c r="F116" s="383"/>
      <c r="G116" s="51"/>
      <c r="H116" s="52" t="s">
        <v>57</v>
      </c>
      <c r="I116" s="53">
        <f>I78+1</f>
        <v>157</v>
      </c>
    </row>
    <row r="117" spans="1:9" s="38" customFormat="1" ht="13.5" customHeight="1">
      <c r="A117" s="54"/>
      <c r="B117" s="55"/>
      <c r="C117" s="55"/>
      <c r="D117" s="55"/>
      <c r="E117" s="56"/>
      <c r="F117" s="57"/>
      <c r="G117" s="57"/>
      <c r="H117" s="384"/>
      <c r="I117" s="385"/>
    </row>
    <row r="118" spans="1:9" s="38" customFormat="1" ht="13.5" customHeight="1">
      <c r="A118" s="59" t="s">
        <v>29</v>
      </c>
      <c r="B118" s="60" t="s">
        <v>58</v>
      </c>
      <c r="C118" s="60" t="s">
        <v>59</v>
      </c>
      <c r="D118" s="60" t="s">
        <v>60</v>
      </c>
      <c r="E118" s="61" t="s">
        <v>32</v>
      </c>
      <c r="F118" s="61" t="s">
        <v>61</v>
      </c>
      <c r="G118" s="61" t="s">
        <v>62</v>
      </c>
      <c r="H118" s="386" t="s">
        <v>63</v>
      </c>
      <c r="I118" s="387"/>
    </row>
    <row r="119" spans="1:9" s="38" customFormat="1" ht="13.5" customHeight="1">
      <c r="A119" s="67"/>
      <c r="B119" s="68"/>
      <c r="C119" s="68"/>
      <c r="D119" s="68"/>
      <c r="E119" s="69"/>
      <c r="F119" s="105"/>
      <c r="G119" s="70"/>
      <c r="H119" s="390"/>
      <c r="I119" s="391"/>
    </row>
    <row r="120" spans="1:9" s="38" customFormat="1" ht="13.5" customHeight="1">
      <c r="A120" s="59" t="s">
        <v>1412</v>
      </c>
      <c r="B120" s="76" t="s">
        <v>1413</v>
      </c>
      <c r="C120" s="76"/>
      <c r="D120" s="76"/>
      <c r="E120" s="61"/>
      <c r="F120" s="110"/>
      <c r="G120" s="77"/>
      <c r="H120" s="388"/>
      <c r="I120" s="389"/>
    </row>
    <row r="121" spans="1:9" s="118" customFormat="1" ht="13.5" customHeight="1">
      <c r="A121" s="111"/>
      <c r="B121" s="188"/>
      <c r="C121" s="189"/>
      <c r="D121" s="113"/>
      <c r="E121" s="114"/>
      <c r="F121" s="258"/>
      <c r="G121" s="258"/>
      <c r="H121" s="396"/>
      <c r="I121" s="397"/>
    </row>
    <row r="122" spans="1:9" s="38" customFormat="1" ht="13.5" customHeight="1">
      <c r="A122" s="59"/>
      <c r="B122" s="193" t="s">
        <v>1465</v>
      </c>
      <c r="C122" s="190" t="s">
        <v>1466</v>
      </c>
      <c r="D122" s="76">
        <v>17</v>
      </c>
      <c r="E122" s="61" t="s">
        <v>1433</v>
      </c>
      <c r="F122" s="252"/>
      <c r="G122" s="252"/>
      <c r="H122" s="398"/>
      <c r="I122" s="399"/>
    </row>
    <row r="123" spans="1:9" s="118" customFormat="1" ht="13.5" customHeight="1">
      <c r="A123" s="111"/>
      <c r="B123" s="188"/>
      <c r="C123" s="189"/>
      <c r="D123" s="113"/>
      <c r="E123" s="114"/>
      <c r="F123" s="258"/>
      <c r="G123" s="258"/>
      <c r="H123" s="396"/>
      <c r="I123" s="397"/>
    </row>
    <row r="124" spans="1:9" s="38" customFormat="1" ht="13.5" customHeight="1">
      <c r="A124" s="59"/>
      <c r="B124" s="193" t="s">
        <v>1465</v>
      </c>
      <c r="C124" s="193" t="s">
        <v>1467</v>
      </c>
      <c r="D124" s="76">
        <v>3</v>
      </c>
      <c r="E124" s="61" t="s">
        <v>1433</v>
      </c>
      <c r="F124" s="252"/>
      <c r="G124" s="252"/>
      <c r="H124" s="398"/>
      <c r="I124" s="399"/>
    </row>
    <row r="125" spans="1:9" s="118" customFormat="1" ht="13.5" customHeight="1">
      <c r="A125" s="111"/>
      <c r="B125" s="188"/>
      <c r="C125" s="189"/>
      <c r="D125" s="113"/>
      <c r="E125" s="114"/>
      <c r="F125" s="258"/>
      <c r="G125" s="258"/>
      <c r="H125" s="396"/>
      <c r="I125" s="397"/>
    </row>
    <row r="126" spans="1:9" s="38" customFormat="1" ht="13.5" customHeight="1">
      <c r="A126" s="59"/>
      <c r="B126" s="193" t="s">
        <v>1465</v>
      </c>
      <c r="C126" s="193" t="s">
        <v>1468</v>
      </c>
      <c r="D126" s="76">
        <v>9</v>
      </c>
      <c r="E126" s="61" t="s">
        <v>1433</v>
      </c>
      <c r="F126" s="252"/>
      <c r="G126" s="252"/>
      <c r="H126" s="398"/>
      <c r="I126" s="399"/>
    </row>
    <row r="127" spans="1:9" s="118" customFormat="1" ht="13.5" customHeight="1">
      <c r="A127" s="111"/>
      <c r="B127" s="188"/>
      <c r="C127" s="189"/>
      <c r="D127" s="113"/>
      <c r="E127" s="114"/>
      <c r="F127" s="258"/>
      <c r="G127" s="258"/>
      <c r="H127" s="446"/>
      <c r="I127" s="447"/>
    </row>
    <row r="128" spans="1:9" s="38" customFormat="1" ht="13.5" customHeight="1">
      <c r="A128" s="59"/>
      <c r="B128" s="193"/>
      <c r="C128" s="190"/>
      <c r="D128" s="76"/>
      <c r="E128" s="61"/>
      <c r="F128" s="252"/>
      <c r="G128" s="252"/>
      <c r="H128" s="398"/>
      <c r="I128" s="399"/>
    </row>
    <row r="129" spans="1:9" s="118" customFormat="1" ht="13.5" customHeight="1">
      <c r="A129" s="111"/>
      <c r="B129" s="188"/>
      <c r="C129" s="188"/>
      <c r="D129" s="113"/>
      <c r="E129" s="114"/>
      <c r="F129" s="258"/>
      <c r="G129" s="258"/>
      <c r="H129" s="396"/>
      <c r="I129" s="397"/>
    </row>
    <row r="130" spans="1:9" s="38" customFormat="1" ht="13.5" customHeight="1">
      <c r="A130" s="59"/>
      <c r="B130" s="193" t="s">
        <v>1469</v>
      </c>
      <c r="C130" s="193" t="s">
        <v>1470</v>
      </c>
      <c r="D130" s="76">
        <v>1</v>
      </c>
      <c r="E130" s="61" t="s">
        <v>1455</v>
      </c>
      <c r="F130" s="252"/>
      <c r="G130" s="252"/>
      <c r="H130" s="398"/>
      <c r="I130" s="399"/>
    </row>
    <row r="131" spans="1:9" s="118" customFormat="1" ht="13.5" customHeight="1">
      <c r="A131" s="111"/>
      <c r="B131" s="188"/>
      <c r="C131" s="188"/>
      <c r="D131" s="113"/>
      <c r="E131" s="114"/>
      <c r="F131" s="258"/>
      <c r="G131" s="258"/>
      <c r="H131" s="396"/>
      <c r="I131" s="397"/>
    </row>
    <row r="132" spans="1:9" s="38" customFormat="1" ht="13.5" customHeight="1">
      <c r="A132" s="59"/>
      <c r="B132" s="197" t="s">
        <v>1471</v>
      </c>
      <c r="C132" s="193" t="s">
        <v>1472</v>
      </c>
      <c r="D132" s="76">
        <v>1</v>
      </c>
      <c r="E132" s="61" t="s">
        <v>1097</v>
      </c>
      <c r="F132" s="252"/>
      <c r="G132" s="252"/>
      <c r="H132" s="398"/>
      <c r="I132" s="399"/>
    </row>
    <row r="133" spans="1:9" s="118" customFormat="1" ht="13.5" customHeight="1">
      <c r="A133" s="111"/>
      <c r="B133" s="188"/>
      <c r="C133" s="188"/>
      <c r="D133" s="113"/>
      <c r="E133" s="114"/>
      <c r="F133" s="258"/>
      <c r="G133" s="258"/>
      <c r="H133" s="396"/>
      <c r="I133" s="397"/>
    </row>
    <row r="134" spans="1:9" s="38" customFormat="1" ht="13.5" customHeight="1">
      <c r="A134" s="59"/>
      <c r="B134" s="193" t="s">
        <v>1473</v>
      </c>
      <c r="C134" s="193" t="s">
        <v>1474</v>
      </c>
      <c r="D134" s="76">
        <v>2</v>
      </c>
      <c r="E134" s="61" t="s">
        <v>1455</v>
      </c>
      <c r="F134" s="252"/>
      <c r="G134" s="252"/>
      <c r="H134" s="398"/>
      <c r="I134" s="399"/>
    </row>
    <row r="135" spans="1:9" s="118" customFormat="1" ht="13.5" customHeight="1">
      <c r="A135" s="111"/>
      <c r="B135" s="188"/>
      <c r="C135" s="189"/>
      <c r="D135" s="113"/>
      <c r="E135" s="114"/>
      <c r="F135" s="258"/>
      <c r="G135" s="258"/>
      <c r="H135" s="396"/>
      <c r="I135" s="397"/>
    </row>
    <row r="136" spans="1:9" s="38" customFormat="1" ht="13.5" customHeight="1">
      <c r="A136" s="59"/>
      <c r="B136" s="190"/>
      <c r="C136" s="190"/>
      <c r="D136" s="76"/>
      <c r="E136" s="61"/>
      <c r="F136" s="252"/>
      <c r="G136" s="252"/>
      <c r="H136" s="398"/>
      <c r="I136" s="399"/>
    </row>
    <row r="137" spans="1:9" s="118" customFormat="1" ht="13.5" customHeight="1">
      <c r="A137" s="111"/>
      <c r="B137" s="188"/>
      <c r="C137" s="188"/>
      <c r="D137" s="113"/>
      <c r="E137" s="114"/>
      <c r="F137" s="258"/>
      <c r="G137" s="258"/>
      <c r="H137" s="116"/>
      <c r="I137" s="117"/>
    </row>
    <row r="138" spans="1:9" s="38" customFormat="1" ht="13.5" customHeight="1">
      <c r="A138" s="59"/>
      <c r="B138" s="194" t="s">
        <v>1475</v>
      </c>
      <c r="C138" s="193" t="s">
        <v>1476</v>
      </c>
      <c r="D138" s="76">
        <v>1</v>
      </c>
      <c r="E138" s="61" t="s">
        <v>1097</v>
      </c>
      <c r="F138" s="252"/>
      <c r="G138" s="252"/>
      <c r="H138" s="398"/>
      <c r="I138" s="399"/>
    </row>
    <row r="139" spans="1:9" s="118" customFormat="1" ht="13.5" customHeight="1">
      <c r="A139" s="111"/>
      <c r="B139" s="188"/>
      <c r="C139" s="188"/>
      <c r="D139" s="113"/>
      <c r="E139" s="114"/>
      <c r="F139" s="258"/>
      <c r="G139" s="258"/>
      <c r="H139" s="116"/>
      <c r="I139" s="117"/>
    </row>
    <row r="140" spans="1:9" s="38" customFormat="1" ht="13.5" customHeight="1">
      <c r="A140" s="59"/>
      <c r="B140" s="194" t="s">
        <v>1477</v>
      </c>
      <c r="C140" s="193" t="s">
        <v>1478</v>
      </c>
      <c r="D140" s="76">
        <v>1</v>
      </c>
      <c r="E140" s="61" t="s">
        <v>1097</v>
      </c>
      <c r="F140" s="252"/>
      <c r="G140" s="252"/>
      <c r="H140" s="398"/>
      <c r="I140" s="399"/>
    </row>
    <row r="141" spans="1:9" s="118" customFormat="1" ht="13.5" customHeight="1">
      <c r="A141" s="111"/>
      <c r="B141" s="188"/>
      <c r="C141" s="188"/>
      <c r="D141" s="113"/>
      <c r="E141" s="114"/>
      <c r="F141" s="258"/>
      <c r="G141" s="258"/>
      <c r="H141" s="116"/>
      <c r="I141" s="117"/>
    </row>
    <row r="142" spans="1:9" s="38" customFormat="1" ht="13.5" customHeight="1">
      <c r="A142" s="59"/>
      <c r="B142" s="194" t="s">
        <v>1479</v>
      </c>
      <c r="C142" s="193" t="s">
        <v>1480</v>
      </c>
      <c r="D142" s="76">
        <v>1</v>
      </c>
      <c r="E142" s="61" t="s">
        <v>1097</v>
      </c>
      <c r="F142" s="252"/>
      <c r="G142" s="252"/>
      <c r="H142" s="398"/>
      <c r="I142" s="399"/>
    </row>
    <row r="143" spans="1:9" s="118" customFormat="1" ht="13.5" customHeight="1">
      <c r="A143" s="111"/>
      <c r="B143" s="188"/>
      <c r="C143" s="188"/>
      <c r="D143" s="113"/>
      <c r="E143" s="114"/>
      <c r="F143" s="258"/>
      <c r="G143" s="258"/>
      <c r="H143" s="396"/>
      <c r="I143" s="397"/>
    </row>
    <row r="144" spans="1:9" s="38" customFormat="1" ht="13.5" customHeight="1">
      <c r="A144" s="59"/>
      <c r="B144" s="193"/>
      <c r="C144" s="193"/>
      <c r="D144" s="76"/>
      <c r="E144" s="61"/>
      <c r="F144" s="252"/>
      <c r="G144" s="252"/>
      <c r="H144" s="398"/>
      <c r="I144" s="399"/>
    </row>
    <row r="145" spans="1:9" s="118" customFormat="1" ht="13.5" customHeight="1">
      <c r="A145" s="111"/>
      <c r="B145" s="188"/>
      <c r="C145" s="188"/>
      <c r="D145" s="113"/>
      <c r="E145" s="114"/>
      <c r="F145" s="258"/>
      <c r="G145" s="258"/>
      <c r="H145" s="396"/>
      <c r="I145" s="397"/>
    </row>
    <row r="146" spans="1:9" s="38" customFormat="1" ht="13.5" customHeight="1">
      <c r="A146" s="59"/>
      <c r="B146" s="190" t="s">
        <v>1439</v>
      </c>
      <c r="C146" s="193"/>
      <c r="D146" s="76">
        <v>1</v>
      </c>
      <c r="E146" s="61" t="s">
        <v>1430</v>
      </c>
      <c r="F146" s="252"/>
      <c r="G146" s="252"/>
      <c r="H146" s="398"/>
      <c r="I146" s="399"/>
    </row>
    <row r="147" spans="1:9" s="118" customFormat="1" ht="13.5" customHeight="1">
      <c r="A147" s="111"/>
      <c r="B147" s="188"/>
      <c r="C147" s="189"/>
      <c r="D147" s="113"/>
      <c r="E147" s="114"/>
      <c r="F147" s="115"/>
      <c r="G147" s="115"/>
      <c r="H147" s="396"/>
      <c r="I147" s="397"/>
    </row>
    <row r="148" spans="1:9" s="38" customFormat="1" ht="13.5" customHeight="1">
      <c r="A148" s="59"/>
      <c r="B148" s="190"/>
      <c r="C148" s="190"/>
      <c r="D148" s="76"/>
      <c r="E148" s="61"/>
      <c r="F148" s="110"/>
      <c r="G148" s="110"/>
      <c r="H148" s="398"/>
      <c r="I148" s="399"/>
    </row>
    <row r="149" spans="1:9" s="118" customFormat="1" ht="13.5" customHeight="1">
      <c r="A149" s="111"/>
      <c r="B149" s="188"/>
      <c r="C149" s="188"/>
      <c r="D149" s="113"/>
      <c r="E149" s="114"/>
      <c r="F149" s="115"/>
      <c r="G149" s="115"/>
      <c r="H149" s="400"/>
      <c r="I149" s="401"/>
    </row>
    <row r="150" spans="1:9" s="38" customFormat="1" ht="13.5" customHeight="1">
      <c r="A150" s="87"/>
      <c r="B150" s="195"/>
      <c r="C150" s="196"/>
      <c r="D150" s="88"/>
      <c r="E150" s="89"/>
      <c r="F150" s="127"/>
      <c r="G150" s="127"/>
      <c r="H150" s="402"/>
      <c r="I150" s="403"/>
    </row>
    <row r="151" spans="1:9" s="118" customFormat="1" ht="13.5" customHeight="1">
      <c r="A151" s="130"/>
      <c r="E151" s="132"/>
      <c r="F151" s="133"/>
      <c r="G151" s="134"/>
    </row>
    <row r="152" spans="1:9" s="38" customFormat="1" ht="13.5" customHeight="1">
      <c r="A152" s="50"/>
      <c r="E152" s="95"/>
      <c r="F152" s="137"/>
      <c r="G152" s="138"/>
    </row>
    <row r="153" spans="1:9" s="38" customFormat="1" ht="13.5" customHeight="1">
      <c r="A153" s="376"/>
      <c r="B153" s="394"/>
      <c r="C153" s="394"/>
      <c r="D153" s="379"/>
      <c r="E153" s="381"/>
      <c r="F153" s="382"/>
      <c r="G153" s="48"/>
      <c r="H153" s="3"/>
    </row>
    <row r="154" spans="1:9" s="38" customFormat="1" ht="13.5" customHeight="1">
      <c r="A154" s="395"/>
      <c r="B154" s="395"/>
      <c r="C154" s="395"/>
      <c r="D154" s="380"/>
      <c r="E154" s="383"/>
      <c r="F154" s="383"/>
      <c r="G154" s="51"/>
      <c r="H154" s="52" t="s">
        <v>57</v>
      </c>
      <c r="I154" s="53">
        <f>I116+1</f>
        <v>158</v>
      </c>
    </row>
    <row r="155" spans="1:9" s="38" customFormat="1" ht="13.5" customHeight="1">
      <c r="A155" s="54"/>
      <c r="B155" s="55"/>
      <c r="C155" s="55"/>
      <c r="D155" s="55"/>
      <c r="E155" s="56"/>
      <c r="F155" s="57"/>
      <c r="G155" s="57"/>
      <c r="H155" s="384"/>
      <c r="I155" s="385"/>
    </row>
    <row r="156" spans="1:9" s="38" customFormat="1" ht="13.5" customHeight="1">
      <c r="A156" s="59" t="s">
        <v>29</v>
      </c>
      <c r="B156" s="60" t="s">
        <v>58</v>
      </c>
      <c r="C156" s="60" t="s">
        <v>59</v>
      </c>
      <c r="D156" s="60" t="s">
        <v>60</v>
      </c>
      <c r="E156" s="61" t="s">
        <v>32</v>
      </c>
      <c r="F156" s="61" t="s">
        <v>61</v>
      </c>
      <c r="G156" s="61" t="s">
        <v>62</v>
      </c>
      <c r="H156" s="386" t="s">
        <v>63</v>
      </c>
      <c r="I156" s="387"/>
    </row>
    <row r="157" spans="1:9" s="38" customFormat="1" ht="13.5" customHeight="1">
      <c r="A157" s="67"/>
      <c r="B157" s="68"/>
      <c r="C157" s="68"/>
      <c r="D157" s="68"/>
      <c r="E157" s="69"/>
      <c r="F157" s="105"/>
      <c r="G157" s="70"/>
      <c r="H157" s="390"/>
      <c r="I157" s="391"/>
    </row>
    <row r="158" spans="1:9" s="38" customFormat="1" ht="13.5" customHeight="1">
      <c r="A158" s="59"/>
      <c r="B158" s="76"/>
      <c r="C158" s="76"/>
      <c r="D158" s="76"/>
      <c r="E158" s="61"/>
      <c r="F158" s="110"/>
      <c r="G158" s="77"/>
      <c r="H158" s="388"/>
      <c r="I158" s="389"/>
    </row>
    <row r="159" spans="1:9" s="118" customFormat="1" ht="13.5" customHeight="1">
      <c r="A159" s="111"/>
      <c r="B159" s="188"/>
      <c r="C159" s="189"/>
      <c r="D159" s="113"/>
      <c r="E159" s="114"/>
      <c r="F159" s="115"/>
      <c r="G159" s="115"/>
      <c r="H159" s="396"/>
      <c r="I159" s="397"/>
    </row>
    <row r="160" spans="1:9" s="38" customFormat="1" ht="13.5" customHeight="1">
      <c r="A160" s="59"/>
      <c r="B160" s="190" t="s">
        <v>1481</v>
      </c>
      <c r="C160" s="190"/>
      <c r="D160" s="76">
        <v>1</v>
      </c>
      <c r="E160" s="61" t="s">
        <v>1430</v>
      </c>
      <c r="F160" s="110"/>
      <c r="G160" s="110"/>
      <c r="H160" s="398"/>
      <c r="I160" s="399"/>
    </row>
    <row r="161" spans="1:9" s="118" customFormat="1" ht="13.5" customHeight="1">
      <c r="A161" s="111"/>
      <c r="B161" s="188"/>
      <c r="C161" s="188"/>
      <c r="D161" s="113"/>
      <c r="E161" s="114"/>
      <c r="F161" s="115"/>
      <c r="G161" s="115"/>
      <c r="H161" s="396"/>
      <c r="I161" s="397"/>
    </row>
    <row r="162" spans="1:9" s="38" customFormat="1" ht="13.5" customHeight="1">
      <c r="A162" s="59"/>
      <c r="B162" s="190" t="s">
        <v>1450</v>
      </c>
      <c r="C162" s="193"/>
      <c r="D162" s="76">
        <v>1</v>
      </c>
      <c r="E162" s="61" t="s">
        <v>1430</v>
      </c>
      <c r="F162" s="110"/>
      <c r="G162" s="110"/>
      <c r="H162" s="398"/>
      <c r="I162" s="399"/>
    </row>
    <row r="163" spans="1:9" s="118" customFormat="1" ht="13.5" customHeight="1">
      <c r="A163" s="111"/>
      <c r="B163" s="188"/>
      <c r="C163" s="189"/>
      <c r="D163" s="113"/>
      <c r="E163" s="114"/>
      <c r="F163" s="115"/>
      <c r="G163" s="115"/>
      <c r="H163" s="396"/>
      <c r="I163" s="397"/>
    </row>
    <row r="164" spans="1:9" s="38" customFormat="1" ht="13.5" customHeight="1">
      <c r="A164" s="59"/>
      <c r="B164" s="190" t="s">
        <v>1482</v>
      </c>
      <c r="C164" s="190"/>
      <c r="D164" s="76">
        <v>1</v>
      </c>
      <c r="E164" s="61" t="s">
        <v>1430</v>
      </c>
      <c r="F164" s="110"/>
      <c r="G164" s="110"/>
      <c r="H164" s="398"/>
      <c r="I164" s="399"/>
    </row>
    <row r="165" spans="1:9" s="118" customFormat="1" ht="13.5" customHeight="1">
      <c r="A165" s="111"/>
      <c r="B165" s="188"/>
      <c r="C165" s="188"/>
      <c r="D165" s="113"/>
      <c r="E165" s="114"/>
      <c r="F165" s="115"/>
      <c r="G165" s="115"/>
      <c r="H165" s="396"/>
      <c r="I165" s="397"/>
    </row>
    <row r="166" spans="1:9" s="38" customFormat="1" ht="13.5" customHeight="1">
      <c r="A166" s="59"/>
      <c r="B166" s="190" t="s">
        <v>1441</v>
      </c>
      <c r="C166" s="190"/>
      <c r="D166" s="76">
        <v>1</v>
      </c>
      <c r="E166" s="61" t="s">
        <v>1430</v>
      </c>
      <c r="F166" s="110"/>
      <c r="G166" s="110"/>
      <c r="H166" s="398"/>
      <c r="I166" s="399"/>
    </row>
    <row r="167" spans="1:9" s="118" customFormat="1" ht="13.5" customHeight="1">
      <c r="A167" s="111"/>
      <c r="B167" s="188"/>
      <c r="C167" s="188"/>
      <c r="D167" s="113"/>
      <c r="E167" s="114"/>
      <c r="F167" s="115"/>
      <c r="G167" s="115"/>
      <c r="H167" s="396"/>
      <c r="I167" s="397"/>
    </row>
    <row r="168" spans="1:9" s="38" customFormat="1" ht="13.5" customHeight="1">
      <c r="A168" s="59"/>
      <c r="B168" s="190"/>
      <c r="C168" s="193"/>
      <c r="D168" s="76"/>
      <c r="E168" s="61"/>
      <c r="F168" s="110"/>
      <c r="G168" s="110"/>
      <c r="H168" s="398"/>
      <c r="I168" s="399"/>
    </row>
    <row r="169" spans="1:9" s="118" customFormat="1" ht="13.5" customHeight="1">
      <c r="A169" s="111"/>
      <c r="B169" s="188"/>
      <c r="C169" s="188"/>
      <c r="D169" s="113"/>
      <c r="E169" s="114"/>
      <c r="F169" s="115"/>
      <c r="G169" s="115"/>
      <c r="H169" s="396"/>
      <c r="I169" s="397"/>
    </row>
    <row r="170" spans="1:9" s="38" customFormat="1" ht="13.5" customHeight="1">
      <c r="A170" s="59"/>
      <c r="B170" s="193"/>
      <c r="C170" s="193"/>
      <c r="D170" s="76"/>
      <c r="E170" s="61"/>
      <c r="F170" s="110"/>
      <c r="G170" s="110"/>
      <c r="H170" s="398"/>
      <c r="I170" s="399"/>
    </row>
    <row r="171" spans="1:9" s="118" customFormat="1" ht="13.5" customHeight="1">
      <c r="A171" s="111"/>
      <c r="B171" s="188"/>
      <c r="C171" s="188"/>
      <c r="D171" s="113"/>
      <c r="E171" s="114"/>
      <c r="F171" s="115"/>
      <c r="G171" s="115"/>
      <c r="H171" s="396"/>
      <c r="I171" s="397"/>
    </row>
    <row r="172" spans="1:9" s="38" customFormat="1" ht="13.5" customHeight="1">
      <c r="A172" s="59"/>
      <c r="B172" s="193"/>
      <c r="C172" s="193"/>
      <c r="D172" s="76"/>
      <c r="E172" s="61"/>
      <c r="F172" s="110"/>
      <c r="G172" s="110">
        <f>INT(D172*F172)</f>
        <v>0</v>
      </c>
      <c r="H172" s="398"/>
      <c r="I172" s="399"/>
    </row>
    <row r="173" spans="1:9" s="118" customFormat="1" ht="13.5" customHeight="1">
      <c r="A173" s="111"/>
      <c r="B173" s="188"/>
      <c r="C173" s="188"/>
      <c r="D173" s="113"/>
      <c r="E173" s="114"/>
      <c r="F173" s="115"/>
      <c r="G173" s="115"/>
      <c r="H173" s="396"/>
      <c r="I173" s="397"/>
    </row>
    <row r="174" spans="1:9" s="38" customFormat="1" ht="13.5" customHeight="1">
      <c r="A174" s="59"/>
      <c r="B174" s="193"/>
      <c r="C174" s="193"/>
      <c r="D174" s="76"/>
      <c r="E174" s="61"/>
      <c r="F174" s="110"/>
      <c r="G174" s="110">
        <f>INT(D174*F174)</f>
        <v>0</v>
      </c>
      <c r="H174" s="398"/>
      <c r="I174" s="399"/>
    </row>
    <row r="175" spans="1:9" s="118" customFormat="1" ht="13.5" customHeight="1">
      <c r="A175" s="111"/>
      <c r="B175" s="188"/>
      <c r="C175" s="188"/>
      <c r="D175" s="113"/>
      <c r="E175" s="114"/>
      <c r="F175" s="115"/>
      <c r="G175" s="115"/>
      <c r="H175" s="396"/>
      <c r="I175" s="397"/>
    </row>
    <row r="176" spans="1:9" s="38" customFormat="1" ht="13.5" customHeight="1">
      <c r="A176" s="59"/>
      <c r="B176" s="193"/>
      <c r="C176" s="193"/>
      <c r="D176" s="76"/>
      <c r="E176" s="61"/>
      <c r="F176" s="110"/>
      <c r="G176" s="110">
        <f>INT(D176*F176)</f>
        <v>0</v>
      </c>
      <c r="H176" s="398"/>
      <c r="I176" s="399"/>
    </row>
    <row r="177" spans="1:9" s="118" customFormat="1" ht="13.5" customHeight="1">
      <c r="A177" s="111"/>
      <c r="B177" s="188"/>
      <c r="C177" s="188"/>
      <c r="D177" s="113"/>
      <c r="E177" s="114"/>
      <c r="F177" s="115"/>
      <c r="G177" s="115"/>
      <c r="H177" s="396"/>
      <c r="I177" s="397"/>
    </row>
    <row r="178" spans="1:9" s="38" customFormat="1" ht="13.5" customHeight="1">
      <c r="A178" s="59"/>
      <c r="B178" s="193"/>
      <c r="C178" s="193"/>
      <c r="D178" s="76"/>
      <c r="E178" s="61"/>
      <c r="F178" s="110"/>
      <c r="G178" s="110">
        <f>INT(D178*F178)</f>
        <v>0</v>
      </c>
      <c r="H178" s="398"/>
      <c r="I178" s="399"/>
    </row>
    <row r="179" spans="1:9" s="118" customFormat="1" ht="13.5" customHeight="1">
      <c r="A179" s="111"/>
      <c r="B179" s="188"/>
      <c r="C179" s="188"/>
      <c r="D179" s="113"/>
      <c r="E179" s="114"/>
      <c r="F179" s="115"/>
      <c r="G179" s="115"/>
      <c r="H179" s="396"/>
      <c r="I179" s="397"/>
    </row>
    <row r="180" spans="1:9" s="38" customFormat="1" ht="13.5" customHeight="1">
      <c r="A180" s="59"/>
      <c r="B180" s="193"/>
      <c r="C180" s="193"/>
      <c r="D180" s="76"/>
      <c r="E180" s="61"/>
      <c r="F180" s="110"/>
      <c r="G180" s="110">
        <f>INT(D180*F180)</f>
        <v>0</v>
      </c>
      <c r="H180" s="398"/>
      <c r="I180" s="399"/>
    </row>
    <row r="181" spans="1:9" s="118" customFormat="1" ht="13.5" customHeight="1">
      <c r="A181" s="111"/>
      <c r="B181" s="188"/>
      <c r="C181" s="188"/>
      <c r="D181" s="113"/>
      <c r="E181" s="114"/>
      <c r="F181" s="115"/>
      <c r="G181" s="115"/>
      <c r="H181" s="396"/>
      <c r="I181" s="397"/>
    </row>
    <row r="182" spans="1:9" s="38" customFormat="1" ht="13.5" customHeight="1">
      <c r="A182" s="59"/>
      <c r="B182" s="193"/>
      <c r="C182" s="193"/>
      <c r="D182" s="76"/>
      <c r="E182" s="61"/>
      <c r="F182" s="110"/>
      <c r="G182" s="110">
        <f>INT(D182*F182)</f>
        <v>0</v>
      </c>
      <c r="H182" s="398"/>
      <c r="I182" s="399"/>
    </row>
    <row r="183" spans="1:9" s="118" customFormat="1" ht="13.5" customHeight="1">
      <c r="A183" s="111"/>
      <c r="B183" s="188"/>
      <c r="C183" s="188"/>
      <c r="D183" s="113"/>
      <c r="E183" s="114"/>
      <c r="F183" s="115"/>
      <c r="G183" s="115"/>
      <c r="H183" s="396"/>
      <c r="I183" s="397"/>
    </row>
    <row r="184" spans="1:9" s="38" customFormat="1" ht="13.5" customHeight="1">
      <c r="A184" s="59"/>
      <c r="B184" s="193"/>
      <c r="C184" s="193"/>
      <c r="D184" s="76"/>
      <c r="E184" s="61"/>
      <c r="F184" s="110"/>
      <c r="G184" s="110">
        <f>INT(D184*F184)</f>
        <v>0</v>
      </c>
      <c r="H184" s="398"/>
      <c r="I184" s="399"/>
    </row>
    <row r="185" spans="1:9" s="118" customFormat="1" ht="13.5" customHeight="1">
      <c r="A185" s="111"/>
      <c r="B185" s="188"/>
      <c r="C185" s="188"/>
      <c r="D185" s="113"/>
      <c r="E185" s="114"/>
      <c r="F185" s="115"/>
      <c r="G185" s="115"/>
      <c r="H185" s="396"/>
      <c r="I185" s="397"/>
    </row>
    <row r="186" spans="1:9" s="38" customFormat="1" ht="13.5" customHeight="1">
      <c r="A186" s="59"/>
      <c r="B186" s="197"/>
      <c r="C186" s="193"/>
      <c r="D186" s="76"/>
      <c r="E186" s="61"/>
      <c r="F186" s="110"/>
      <c r="G186" s="110">
        <f>INT(D186*F186)</f>
        <v>0</v>
      </c>
      <c r="H186" s="398"/>
      <c r="I186" s="399"/>
    </row>
    <row r="187" spans="1:9" s="118" customFormat="1" ht="13.5" customHeight="1">
      <c r="A187" s="111"/>
      <c r="B187" s="188"/>
      <c r="C187" s="188"/>
      <c r="D187" s="113"/>
      <c r="E187" s="114"/>
      <c r="F187" s="115"/>
      <c r="G187" s="115">
        <f>SUM(G163,G165,G159,G161,G167,G169,G171,G173,G175,G177,G179,G181,G183,G185)</f>
        <v>0</v>
      </c>
      <c r="H187" s="400"/>
      <c r="I187" s="401"/>
    </row>
    <row r="188" spans="1:9" s="38" customFormat="1" ht="13.5" customHeight="1">
      <c r="A188" s="87"/>
      <c r="B188" s="195" t="s">
        <v>1443</v>
      </c>
      <c r="C188" s="196"/>
      <c r="D188" s="88"/>
      <c r="E188" s="89"/>
      <c r="F188" s="127"/>
      <c r="G188" s="127">
        <f>G152+G190</f>
        <v>0</v>
      </c>
      <c r="H188" s="402"/>
      <c r="I188" s="403"/>
    </row>
    <row r="189" spans="1:9" s="118" customFormat="1" ht="13.5" customHeight="1">
      <c r="A189" s="130"/>
      <c r="E189" s="132"/>
      <c r="F189" s="133" t="str">
        <f>IF(G189=0," ","P計")</f>
        <v xml:space="preserve"> </v>
      </c>
      <c r="G189" s="134">
        <f>SUM(G163,G165,G159,G161,G167,G169,G171,G173,G175,G177,G179,G181,G183,G185)</f>
        <v>0</v>
      </c>
    </row>
    <row r="190" spans="1:9" s="38" customFormat="1" ht="13.5" customHeight="1">
      <c r="A190" s="50"/>
      <c r="E190" s="95"/>
      <c r="F190" s="137" t="str">
        <f>IF(G190=0," ","P計")</f>
        <v xml:space="preserve"> </v>
      </c>
      <c r="G190" s="138">
        <f>SUM(G160,G162,G164,G166,G168,G170,G172,G174,G176,G178,G180,G182,G184,G186)</f>
        <v>0</v>
      </c>
    </row>
    <row r="191" spans="1:9" s="38" customFormat="1" ht="13.5" customHeight="1">
      <c r="A191" s="376"/>
      <c r="B191" s="394"/>
      <c r="C191" s="394"/>
      <c r="D191" s="379"/>
      <c r="E191" s="381"/>
      <c r="F191" s="382"/>
      <c r="G191" s="48"/>
      <c r="H191" s="3"/>
    </row>
    <row r="192" spans="1:9" s="38" customFormat="1" ht="13.5" customHeight="1">
      <c r="A192" s="395"/>
      <c r="B192" s="395"/>
      <c r="C192" s="395"/>
      <c r="D192" s="380"/>
      <c r="E192" s="383"/>
      <c r="F192" s="383"/>
      <c r="G192" s="51"/>
      <c r="H192" s="52" t="s">
        <v>57</v>
      </c>
      <c r="I192" s="53">
        <f>I154+1</f>
        <v>159</v>
      </c>
    </row>
    <row r="193" spans="1:9" s="38" customFormat="1" ht="13.5" customHeight="1">
      <c r="A193" s="54"/>
      <c r="B193" s="55"/>
      <c r="C193" s="55"/>
      <c r="D193" s="55"/>
      <c r="E193" s="56"/>
      <c r="F193" s="57"/>
      <c r="G193" s="57"/>
      <c r="H193" s="384"/>
      <c r="I193" s="385"/>
    </row>
    <row r="194" spans="1:9" s="38" customFormat="1" ht="13.5" customHeight="1">
      <c r="A194" s="59" t="s">
        <v>29</v>
      </c>
      <c r="B194" s="60" t="s">
        <v>58</v>
      </c>
      <c r="C194" s="60" t="s">
        <v>59</v>
      </c>
      <c r="D194" s="60" t="s">
        <v>60</v>
      </c>
      <c r="E194" s="61" t="s">
        <v>32</v>
      </c>
      <c r="F194" s="61" t="s">
        <v>61</v>
      </c>
      <c r="G194" s="61" t="s">
        <v>62</v>
      </c>
      <c r="H194" s="386" t="s">
        <v>63</v>
      </c>
      <c r="I194" s="387"/>
    </row>
    <row r="195" spans="1:9" s="38" customFormat="1" ht="13.5" customHeight="1">
      <c r="A195" s="67"/>
      <c r="B195" s="68"/>
      <c r="C195" s="68"/>
      <c r="D195" s="68"/>
      <c r="E195" s="69"/>
      <c r="F195" s="105"/>
      <c r="G195" s="70"/>
      <c r="H195" s="390"/>
      <c r="I195" s="391"/>
    </row>
    <row r="196" spans="1:9" s="38" customFormat="1" ht="13.5" customHeight="1">
      <c r="A196" s="59" t="s">
        <v>1414</v>
      </c>
      <c r="B196" s="76" t="s">
        <v>1415</v>
      </c>
      <c r="C196" s="76"/>
      <c r="D196" s="76"/>
      <c r="E196" s="61"/>
      <c r="F196" s="110"/>
      <c r="G196" s="77"/>
      <c r="H196" s="388"/>
      <c r="I196" s="389"/>
    </row>
    <row r="197" spans="1:9" s="118" customFormat="1" ht="13.5" customHeight="1">
      <c r="A197" s="111"/>
      <c r="B197" s="188"/>
      <c r="C197" s="188"/>
      <c r="D197" s="113"/>
      <c r="E197" s="114"/>
      <c r="F197" s="258"/>
      <c r="G197" s="258"/>
      <c r="H197" s="396"/>
      <c r="I197" s="397"/>
    </row>
    <row r="198" spans="1:9" s="38" customFormat="1" ht="13.5" customHeight="1">
      <c r="A198" s="59"/>
      <c r="B198" s="190" t="s">
        <v>1435</v>
      </c>
      <c r="C198" s="193" t="s">
        <v>1483</v>
      </c>
      <c r="D198" s="76">
        <v>8</v>
      </c>
      <c r="E198" s="61" t="s">
        <v>1433</v>
      </c>
      <c r="F198" s="252"/>
      <c r="G198" s="252"/>
      <c r="H198" s="398"/>
      <c r="I198" s="399"/>
    </row>
    <row r="199" spans="1:9" s="118" customFormat="1" ht="13.5" customHeight="1">
      <c r="A199" s="111"/>
      <c r="B199" s="188"/>
      <c r="C199" s="188"/>
      <c r="D199" s="113"/>
      <c r="E199" s="114"/>
      <c r="F199" s="258"/>
      <c r="G199" s="258"/>
      <c r="H199" s="396"/>
      <c r="I199" s="397"/>
    </row>
    <row r="200" spans="1:9" s="38" customFormat="1" ht="13.5" customHeight="1">
      <c r="A200" s="59"/>
      <c r="B200" s="193" t="s">
        <v>1435</v>
      </c>
      <c r="C200" s="193" t="s">
        <v>1484</v>
      </c>
      <c r="D200" s="76">
        <v>6</v>
      </c>
      <c r="E200" s="61" t="s">
        <v>119</v>
      </c>
      <c r="F200" s="252"/>
      <c r="G200" s="252"/>
      <c r="H200" s="398"/>
      <c r="I200" s="399"/>
    </row>
    <row r="201" spans="1:9" s="118" customFormat="1" ht="13.5" customHeight="1">
      <c r="A201" s="111"/>
      <c r="B201" s="188"/>
      <c r="C201" s="188"/>
      <c r="D201" s="113"/>
      <c r="E201" s="114"/>
      <c r="F201" s="258"/>
      <c r="G201" s="258"/>
      <c r="H201" s="396"/>
      <c r="I201" s="397"/>
    </row>
    <row r="202" spans="1:9" s="38" customFormat="1" ht="13.5" customHeight="1">
      <c r="A202" s="59"/>
      <c r="B202" s="193" t="s">
        <v>1435</v>
      </c>
      <c r="C202" s="193" t="s">
        <v>1485</v>
      </c>
      <c r="D202" s="76">
        <v>4</v>
      </c>
      <c r="E202" s="61" t="s">
        <v>119</v>
      </c>
      <c r="F202" s="252"/>
      <c r="G202" s="252"/>
      <c r="H202" s="398"/>
      <c r="I202" s="399"/>
    </row>
    <row r="203" spans="1:9" s="118" customFormat="1" ht="13.5" customHeight="1">
      <c r="A203" s="111"/>
      <c r="B203" s="188"/>
      <c r="C203" s="188"/>
      <c r="D203" s="113"/>
      <c r="E203" s="114"/>
      <c r="F203" s="258"/>
      <c r="G203" s="258"/>
      <c r="H203" s="396"/>
      <c r="I203" s="397"/>
    </row>
    <row r="204" spans="1:9" s="38" customFormat="1" ht="13.5" customHeight="1">
      <c r="A204" s="59"/>
      <c r="B204" s="193" t="s">
        <v>1435</v>
      </c>
      <c r="C204" s="193" t="s">
        <v>1486</v>
      </c>
      <c r="D204" s="76">
        <v>4</v>
      </c>
      <c r="E204" s="61" t="s">
        <v>119</v>
      </c>
      <c r="F204" s="252"/>
      <c r="G204" s="252"/>
      <c r="H204" s="398"/>
      <c r="I204" s="399"/>
    </row>
    <row r="205" spans="1:9" s="118" customFormat="1" ht="13.5" customHeight="1">
      <c r="A205" s="111"/>
      <c r="B205" s="188"/>
      <c r="C205" s="188"/>
      <c r="D205" s="113"/>
      <c r="E205" s="114"/>
      <c r="F205" s="258"/>
      <c r="G205" s="258"/>
      <c r="H205" s="396"/>
      <c r="I205" s="397"/>
    </row>
    <row r="206" spans="1:9" s="38" customFormat="1" ht="13.5" customHeight="1">
      <c r="A206" s="59"/>
      <c r="B206" s="193" t="s">
        <v>1435</v>
      </c>
      <c r="C206" s="193" t="s">
        <v>1487</v>
      </c>
      <c r="D206" s="76">
        <v>3</v>
      </c>
      <c r="E206" s="61" t="s">
        <v>119</v>
      </c>
      <c r="F206" s="252"/>
      <c r="G206" s="252"/>
      <c r="H206" s="398"/>
      <c r="I206" s="399"/>
    </row>
    <row r="207" spans="1:9" s="118" customFormat="1" ht="13.5" customHeight="1">
      <c r="A207" s="111"/>
      <c r="B207" s="188"/>
      <c r="C207" s="188"/>
      <c r="D207" s="113"/>
      <c r="E207" s="114"/>
      <c r="F207" s="258"/>
      <c r="G207" s="258"/>
      <c r="H207" s="396"/>
      <c r="I207" s="397"/>
    </row>
    <row r="208" spans="1:9" s="38" customFormat="1" ht="13.5" customHeight="1">
      <c r="A208" s="59"/>
      <c r="B208" s="193"/>
      <c r="C208" s="193"/>
      <c r="D208" s="76"/>
      <c r="E208" s="61"/>
      <c r="F208" s="252"/>
      <c r="G208" s="252"/>
      <c r="H208" s="398"/>
      <c r="I208" s="399"/>
    </row>
    <row r="209" spans="1:9" s="118" customFormat="1" ht="13.5" customHeight="1">
      <c r="A209" s="111"/>
      <c r="B209" s="113"/>
      <c r="C209" s="188" t="s">
        <v>1488</v>
      </c>
      <c r="D209" s="113"/>
      <c r="E209" s="114"/>
      <c r="F209" s="258"/>
      <c r="G209" s="258"/>
      <c r="H209" s="396"/>
      <c r="I209" s="397"/>
    </row>
    <row r="210" spans="1:9" s="38" customFormat="1" ht="13.5" customHeight="1">
      <c r="A210" s="59"/>
      <c r="B210" s="76" t="s">
        <v>1489</v>
      </c>
      <c r="C210" s="109" t="s">
        <v>1490</v>
      </c>
      <c r="D210" s="76">
        <v>1</v>
      </c>
      <c r="E210" s="61" t="s">
        <v>1491</v>
      </c>
      <c r="F210" s="252"/>
      <c r="G210" s="252"/>
      <c r="H210" s="398"/>
      <c r="I210" s="399"/>
    </row>
    <row r="211" spans="1:9" s="118" customFormat="1" ht="13.5" customHeight="1">
      <c r="A211" s="111"/>
      <c r="B211" s="188"/>
      <c r="C211" s="188" t="s">
        <v>1488</v>
      </c>
      <c r="D211" s="113"/>
      <c r="E211" s="114"/>
      <c r="F211" s="258"/>
      <c r="G211" s="258"/>
      <c r="H211" s="396"/>
      <c r="I211" s="397"/>
    </row>
    <row r="212" spans="1:9" s="38" customFormat="1" ht="13.5" customHeight="1">
      <c r="A212" s="59"/>
      <c r="B212" s="76" t="s">
        <v>1489</v>
      </c>
      <c r="C212" s="109" t="s">
        <v>1492</v>
      </c>
      <c r="D212" s="76">
        <v>1</v>
      </c>
      <c r="E212" s="61" t="s">
        <v>1491</v>
      </c>
      <c r="F212" s="252"/>
      <c r="G212" s="252"/>
      <c r="H212" s="398"/>
      <c r="I212" s="399"/>
    </row>
    <row r="213" spans="1:9" s="118" customFormat="1" ht="13.5" customHeight="1">
      <c r="A213" s="111"/>
      <c r="B213" s="188"/>
      <c r="C213" s="188"/>
      <c r="D213" s="113"/>
      <c r="E213" s="114"/>
      <c r="F213" s="258"/>
      <c r="G213" s="258"/>
      <c r="H213" s="116"/>
      <c r="I213" s="117"/>
    </row>
    <row r="214" spans="1:9" s="38" customFormat="1" ht="13.5" customHeight="1">
      <c r="A214" s="59"/>
      <c r="B214" s="197" t="s">
        <v>1493</v>
      </c>
      <c r="C214" s="193" t="s">
        <v>1494</v>
      </c>
      <c r="D214" s="76">
        <v>1</v>
      </c>
      <c r="E214" s="61" t="s">
        <v>1097</v>
      </c>
      <c r="F214" s="252"/>
      <c r="G214" s="252"/>
      <c r="H214" s="398"/>
      <c r="I214" s="399"/>
    </row>
    <row r="215" spans="1:9" s="118" customFormat="1" ht="13.5" customHeight="1">
      <c r="A215" s="111"/>
      <c r="B215" s="188"/>
      <c r="C215" s="188"/>
      <c r="D215" s="113"/>
      <c r="E215" s="114"/>
      <c r="F215" s="258"/>
      <c r="G215" s="258"/>
      <c r="H215" s="396"/>
      <c r="I215" s="397"/>
    </row>
    <row r="216" spans="1:9" s="38" customFormat="1" ht="13.5" customHeight="1">
      <c r="A216" s="59"/>
      <c r="B216" s="197" t="s">
        <v>1495</v>
      </c>
      <c r="C216" s="193" t="s">
        <v>1496</v>
      </c>
      <c r="D216" s="76">
        <v>1</v>
      </c>
      <c r="E216" s="61" t="s">
        <v>1097</v>
      </c>
      <c r="F216" s="252"/>
      <c r="G216" s="252"/>
      <c r="H216" s="398"/>
      <c r="I216" s="399"/>
    </row>
    <row r="217" spans="1:9" s="118" customFormat="1" ht="13.5" customHeight="1">
      <c r="A217" s="111"/>
      <c r="B217" s="188"/>
      <c r="C217" s="188"/>
      <c r="D217" s="113"/>
      <c r="E217" s="114"/>
      <c r="F217" s="115"/>
      <c r="G217" s="115"/>
      <c r="H217" s="396"/>
      <c r="I217" s="397"/>
    </row>
    <row r="218" spans="1:9" s="38" customFormat="1" ht="13.5" customHeight="1">
      <c r="A218" s="59"/>
      <c r="B218" s="193"/>
      <c r="C218" s="190"/>
      <c r="D218" s="76"/>
      <c r="E218" s="61"/>
      <c r="F218" s="110"/>
      <c r="G218" s="110"/>
      <c r="H218" s="398"/>
      <c r="I218" s="399"/>
    </row>
    <row r="219" spans="1:9" s="118" customFormat="1" ht="13.5" customHeight="1">
      <c r="A219" s="111"/>
      <c r="B219" s="188"/>
      <c r="C219" s="188"/>
      <c r="D219" s="113"/>
      <c r="E219" s="114"/>
      <c r="F219" s="115"/>
      <c r="G219" s="115"/>
      <c r="H219" s="396"/>
      <c r="I219" s="397"/>
    </row>
    <row r="220" spans="1:9" s="38" customFormat="1" ht="13.5" customHeight="1">
      <c r="A220" s="59"/>
      <c r="B220" s="193"/>
      <c r="C220" s="193"/>
      <c r="D220" s="76"/>
      <c r="E220" s="61"/>
      <c r="F220" s="110"/>
      <c r="G220" s="110"/>
      <c r="H220" s="398"/>
      <c r="I220" s="399"/>
    </row>
    <row r="221" spans="1:9" s="118" customFormat="1" ht="13.5" customHeight="1">
      <c r="A221" s="111"/>
      <c r="B221" s="188"/>
      <c r="C221" s="188"/>
      <c r="D221" s="113"/>
      <c r="E221" s="114"/>
      <c r="F221" s="115"/>
      <c r="G221" s="115"/>
      <c r="H221" s="396"/>
      <c r="I221" s="397"/>
    </row>
    <row r="222" spans="1:9" s="38" customFormat="1" ht="13.5" customHeight="1">
      <c r="A222" s="59"/>
      <c r="B222" s="190" t="s">
        <v>1439</v>
      </c>
      <c r="C222" s="193"/>
      <c r="D222" s="76">
        <v>1</v>
      </c>
      <c r="E222" s="61" t="s">
        <v>1430</v>
      </c>
      <c r="F222" s="110"/>
      <c r="G222" s="110"/>
      <c r="H222" s="398"/>
      <c r="I222" s="399"/>
    </row>
    <row r="223" spans="1:9" s="118" customFormat="1" ht="13.5" customHeight="1">
      <c r="A223" s="111"/>
      <c r="B223" s="188"/>
      <c r="C223" s="189"/>
      <c r="D223" s="113"/>
      <c r="E223" s="114"/>
      <c r="F223" s="115"/>
      <c r="G223" s="115"/>
      <c r="H223" s="396"/>
      <c r="I223" s="397"/>
    </row>
    <row r="224" spans="1:9" s="38" customFormat="1" ht="13.5" customHeight="1">
      <c r="A224" s="59"/>
      <c r="B224" s="190" t="s">
        <v>1481</v>
      </c>
      <c r="C224" s="190"/>
      <c r="D224" s="76">
        <v>1</v>
      </c>
      <c r="E224" s="61" t="s">
        <v>1430</v>
      </c>
      <c r="F224" s="110"/>
      <c r="G224" s="110"/>
      <c r="H224" s="398"/>
      <c r="I224" s="399"/>
    </row>
    <row r="225" spans="1:9" s="118" customFormat="1" ht="13.5" customHeight="1">
      <c r="A225" s="111"/>
      <c r="B225" s="188"/>
      <c r="C225" s="188"/>
      <c r="D225" s="113"/>
      <c r="E225" s="114"/>
      <c r="F225" s="115"/>
      <c r="G225" s="115"/>
      <c r="H225" s="400"/>
      <c r="I225" s="401"/>
    </row>
    <row r="226" spans="1:9" s="38" customFormat="1" ht="13.5" customHeight="1">
      <c r="A226" s="87"/>
      <c r="B226" s="195"/>
      <c r="C226" s="196"/>
      <c r="D226" s="88"/>
      <c r="E226" s="89"/>
      <c r="F226" s="127"/>
      <c r="G226" s="127"/>
      <c r="H226" s="402"/>
      <c r="I226" s="403"/>
    </row>
    <row r="227" spans="1:9" s="118" customFormat="1" ht="13.5" customHeight="1">
      <c r="A227" s="130"/>
      <c r="E227" s="132"/>
      <c r="F227" s="133"/>
      <c r="G227" s="134"/>
    </row>
    <row r="228" spans="1:9" s="38" customFormat="1" ht="13.5" customHeight="1">
      <c r="A228" s="50"/>
      <c r="E228" s="95"/>
      <c r="F228" s="137"/>
      <c r="G228" s="138"/>
    </row>
    <row r="229" spans="1:9" s="38" customFormat="1" ht="13.5" customHeight="1">
      <c r="A229" s="376"/>
      <c r="B229" s="394"/>
      <c r="C229" s="394"/>
      <c r="D229" s="379"/>
      <c r="E229" s="381"/>
      <c r="F229" s="382"/>
      <c r="G229" s="48"/>
      <c r="H229" s="3"/>
    </row>
    <row r="230" spans="1:9" s="38" customFormat="1" ht="13.5" customHeight="1">
      <c r="A230" s="395"/>
      <c r="B230" s="395"/>
      <c r="C230" s="395"/>
      <c r="D230" s="380"/>
      <c r="E230" s="383"/>
      <c r="F230" s="383"/>
      <c r="G230" s="51"/>
      <c r="H230" s="52" t="s">
        <v>57</v>
      </c>
      <c r="I230" s="53">
        <f>I192+1</f>
        <v>160</v>
      </c>
    </row>
    <row r="231" spans="1:9" s="38" customFormat="1" ht="13.5" customHeight="1">
      <c r="A231" s="54"/>
      <c r="B231" s="55"/>
      <c r="C231" s="55"/>
      <c r="D231" s="55"/>
      <c r="E231" s="56"/>
      <c r="F231" s="57"/>
      <c r="G231" s="57"/>
      <c r="H231" s="384"/>
      <c r="I231" s="385"/>
    </row>
    <row r="232" spans="1:9" s="38" customFormat="1" ht="13.5" customHeight="1">
      <c r="A232" s="59" t="s">
        <v>29</v>
      </c>
      <c r="B232" s="60" t="s">
        <v>58</v>
      </c>
      <c r="C232" s="60" t="s">
        <v>59</v>
      </c>
      <c r="D232" s="60" t="s">
        <v>60</v>
      </c>
      <c r="E232" s="61" t="s">
        <v>32</v>
      </c>
      <c r="F232" s="61" t="s">
        <v>61</v>
      </c>
      <c r="G232" s="61" t="s">
        <v>62</v>
      </c>
      <c r="H232" s="386" t="s">
        <v>63</v>
      </c>
      <c r="I232" s="387"/>
    </row>
    <row r="233" spans="1:9" s="38" customFormat="1" ht="13.5" customHeight="1">
      <c r="A233" s="67"/>
      <c r="B233" s="68"/>
      <c r="C233" s="68"/>
      <c r="D233" s="68"/>
      <c r="E233" s="69"/>
      <c r="F233" s="105"/>
      <c r="G233" s="70"/>
      <c r="H233" s="390"/>
      <c r="I233" s="391"/>
    </row>
    <row r="234" spans="1:9" s="38" customFormat="1" ht="13.5" customHeight="1">
      <c r="A234" s="154"/>
      <c r="B234" s="76"/>
      <c r="C234" s="76"/>
      <c r="D234" s="76"/>
      <c r="E234" s="61"/>
      <c r="F234" s="110"/>
      <c r="G234" s="77"/>
      <c r="H234" s="388"/>
      <c r="I234" s="389"/>
    </row>
    <row r="235" spans="1:9" s="118" customFormat="1" ht="13.5" customHeight="1">
      <c r="A235" s="111"/>
      <c r="B235" s="188"/>
      <c r="C235" s="188"/>
      <c r="D235" s="113"/>
      <c r="E235" s="114"/>
      <c r="F235" s="115"/>
      <c r="G235" s="115"/>
      <c r="H235" s="396"/>
      <c r="I235" s="397"/>
    </row>
    <row r="236" spans="1:9" s="38" customFormat="1" ht="13.5" customHeight="1">
      <c r="A236" s="59"/>
      <c r="B236" s="190" t="s">
        <v>1450</v>
      </c>
      <c r="C236" s="193"/>
      <c r="D236" s="76">
        <v>1</v>
      </c>
      <c r="E236" s="61" t="s">
        <v>1430</v>
      </c>
      <c r="F236" s="110"/>
      <c r="G236" s="110"/>
      <c r="H236" s="398"/>
      <c r="I236" s="399"/>
    </row>
    <row r="237" spans="1:9" s="118" customFormat="1" ht="13.5" customHeight="1">
      <c r="A237" s="111"/>
      <c r="B237" s="188"/>
      <c r="C237" s="189"/>
      <c r="D237" s="113"/>
      <c r="E237" s="114"/>
      <c r="F237" s="115"/>
      <c r="G237" s="115"/>
      <c r="H237" s="396"/>
      <c r="I237" s="397"/>
    </row>
    <row r="238" spans="1:9" s="38" customFormat="1" ht="13.5" customHeight="1">
      <c r="A238" s="59"/>
      <c r="B238" s="190" t="s">
        <v>1482</v>
      </c>
      <c r="C238" s="190"/>
      <c r="D238" s="76">
        <v>1</v>
      </c>
      <c r="E238" s="61" t="s">
        <v>1430</v>
      </c>
      <c r="F238" s="110"/>
      <c r="G238" s="110"/>
      <c r="H238" s="398"/>
      <c r="I238" s="399"/>
    </row>
    <row r="239" spans="1:9" s="118" customFormat="1" ht="13.5" customHeight="1">
      <c r="A239" s="111"/>
      <c r="B239" s="188"/>
      <c r="C239" s="188"/>
      <c r="D239" s="113"/>
      <c r="E239" s="114"/>
      <c r="F239" s="115"/>
      <c r="G239" s="115"/>
      <c r="H239" s="396"/>
      <c r="I239" s="397"/>
    </row>
    <row r="240" spans="1:9" s="38" customFormat="1" ht="13.5" customHeight="1">
      <c r="A240" s="59"/>
      <c r="B240" s="190" t="s">
        <v>1441</v>
      </c>
      <c r="C240" s="190"/>
      <c r="D240" s="76">
        <v>1</v>
      </c>
      <c r="E240" s="61" t="s">
        <v>1430</v>
      </c>
      <c r="F240" s="110"/>
      <c r="G240" s="110"/>
      <c r="H240" s="398"/>
      <c r="I240" s="399"/>
    </row>
    <row r="241" spans="1:9" s="118" customFormat="1" ht="13.5" customHeight="1">
      <c r="A241" s="111"/>
      <c r="B241" s="188"/>
      <c r="C241" s="188"/>
      <c r="D241" s="113"/>
      <c r="E241" s="114"/>
      <c r="F241" s="115"/>
      <c r="G241" s="115"/>
      <c r="H241" s="396"/>
      <c r="I241" s="397"/>
    </row>
    <row r="242" spans="1:9" s="38" customFormat="1" ht="13.5" customHeight="1">
      <c r="A242" s="59"/>
      <c r="B242" s="193"/>
      <c r="C242" s="193"/>
      <c r="D242" s="76"/>
      <c r="E242" s="61"/>
      <c r="F242" s="110"/>
      <c r="G242" s="110"/>
      <c r="H242" s="398"/>
      <c r="I242" s="399"/>
    </row>
    <row r="243" spans="1:9" s="118" customFormat="1" ht="13.5" customHeight="1">
      <c r="A243" s="111"/>
      <c r="B243" s="188"/>
      <c r="C243" s="188"/>
      <c r="D243" s="113"/>
      <c r="E243" s="114"/>
      <c r="F243" s="115"/>
      <c r="G243" s="115"/>
      <c r="H243" s="396"/>
      <c r="I243" s="397"/>
    </row>
    <row r="244" spans="1:9" s="38" customFormat="1" ht="13.5" customHeight="1">
      <c r="A244" s="59"/>
      <c r="B244" s="193"/>
      <c r="C244" s="190"/>
      <c r="D244" s="76"/>
      <c r="E244" s="61"/>
      <c r="F244" s="110"/>
      <c r="G244" s="110"/>
      <c r="H244" s="398"/>
      <c r="I244" s="399"/>
    </row>
    <row r="245" spans="1:9" s="118" customFormat="1" ht="13.5" customHeight="1">
      <c r="A245" s="111"/>
      <c r="B245" s="188"/>
      <c r="C245" s="188"/>
      <c r="D245" s="113"/>
      <c r="E245" s="114"/>
      <c r="F245" s="115"/>
      <c r="G245" s="115"/>
      <c r="H245" s="396"/>
      <c r="I245" s="397"/>
    </row>
    <row r="246" spans="1:9" s="38" customFormat="1" ht="13.5" customHeight="1">
      <c r="A246" s="59"/>
      <c r="B246" s="193"/>
      <c r="C246" s="193"/>
      <c r="D246" s="76"/>
      <c r="E246" s="61"/>
      <c r="F246" s="110"/>
      <c r="G246" s="110"/>
      <c r="H246" s="398"/>
      <c r="I246" s="399"/>
    </row>
    <row r="247" spans="1:9" s="118" customFormat="1" ht="13.5" customHeight="1">
      <c r="A247" s="111"/>
      <c r="B247" s="188"/>
      <c r="C247" s="188"/>
      <c r="D247" s="113"/>
      <c r="E247" s="114"/>
      <c r="F247" s="115"/>
      <c r="G247" s="115"/>
      <c r="H247" s="396"/>
      <c r="I247" s="397"/>
    </row>
    <row r="248" spans="1:9" s="38" customFormat="1" ht="13.5" customHeight="1">
      <c r="A248" s="59"/>
      <c r="B248" s="193"/>
      <c r="C248" s="190"/>
      <c r="D248" s="76"/>
      <c r="E248" s="61"/>
      <c r="F248" s="110"/>
      <c r="G248" s="110"/>
      <c r="H248" s="398"/>
      <c r="I248" s="399"/>
    </row>
    <row r="249" spans="1:9" s="118" customFormat="1" ht="13.5" customHeight="1">
      <c r="A249" s="111"/>
      <c r="B249" s="188"/>
      <c r="C249" s="188"/>
      <c r="D249" s="113"/>
      <c r="E249" s="114"/>
      <c r="F249" s="115"/>
      <c r="G249" s="115"/>
      <c r="H249" s="396"/>
      <c r="I249" s="397"/>
    </row>
    <row r="250" spans="1:9" s="38" customFormat="1" ht="13.5" customHeight="1">
      <c r="A250" s="59"/>
      <c r="B250" s="193"/>
      <c r="C250" s="193"/>
      <c r="D250" s="76"/>
      <c r="E250" s="61"/>
      <c r="F250" s="110"/>
      <c r="G250" s="110"/>
      <c r="H250" s="398"/>
      <c r="I250" s="399"/>
    </row>
    <row r="251" spans="1:9" s="118" customFormat="1" ht="13.5" customHeight="1">
      <c r="A251" s="111"/>
      <c r="B251" s="188"/>
      <c r="C251" s="188"/>
      <c r="D251" s="113"/>
      <c r="E251" s="114"/>
      <c r="F251" s="115"/>
      <c r="G251" s="115"/>
      <c r="H251" s="396"/>
      <c r="I251" s="397"/>
    </row>
    <row r="252" spans="1:9" s="38" customFormat="1" ht="13.5" customHeight="1">
      <c r="A252" s="59"/>
      <c r="B252" s="193"/>
      <c r="C252" s="190"/>
      <c r="D252" s="76"/>
      <c r="E252" s="61"/>
      <c r="F252" s="110"/>
      <c r="G252" s="110"/>
      <c r="H252" s="398"/>
      <c r="I252" s="399"/>
    </row>
    <row r="253" spans="1:9" s="118" customFormat="1" ht="13.5" customHeight="1">
      <c r="A253" s="111"/>
      <c r="B253" s="188"/>
      <c r="C253" s="188"/>
      <c r="D253" s="113"/>
      <c r="E253" s="114"/>
      <c r="F253" s="115"/>
      <c r="G253" s="115"/>
      <c r="H253" s="396"/>
      <c r="I253" s="397"/>
    </row>
    <row r="254" spans="1:9" s="38" customFormat="1" ht="13.5" customHeight="1">
      <c r="A254" s="59"/>
      <c r="B254" s="193"/>
      <c r="C254" s="193"/>
      <c r="D254" s="76"/>
      <c r="E254" s="61"/>
      <c r="F254" s="110"/>
      <c r="G254" s="110"/>
      <c r="H254" s="398"/>
      <c r="I254" s="399"/>
    </row>
    <row r="255" spans="1:9" s="118" customFormat="1" ht="13.5" customHeight="1">
      <c r="A255" s="111"/>
      <c r="B255" s="188"/>
      <c r="C255" s="188"/>
      <c r="D255" s="113"/>
      <c r="E255" s="114"/>
      <c r="F255" s="115"/>
      <c r="G255" s="115"/>
      <c r="H255" s="396"/>
      <c r="I255" s="397"/>
    </row>
    <row r="256" spans="1:9" s="38" customFormat="1" ht="13.5" customHeight="1">
      <c r="A256" s="59"/>
      <c r="B256" s="193"/>
      <c r="C256" s="193"/>
      <c r="D256" s="76"/>
      <c r="E256" s="61"/>
      <c r="F256" s="110"/>
      <c r="G256" s="110"/>
      <c r="H256" s="398"/>
      <c r="I256" s="399"/>
    </row>
    <row r="257" spans="1:9" s="118" customFormat="1" ht="13.5" customHeight="1">
      <c r="A257" s="111"/>
      <c r="B257" s="188"/>
      <c r="C257" s="189"/>
      <c r="D257" s="113"/>
      <c r="E257" s="114"/>
      <c r="F257" s="115"/>
      <c r="G257" s="115"/>
      <c r="H257" s="396"/>
      <c r="I257" s="397"/>
    </row>
    <row r="258" spans="1:9" s="38" customFormat="1" ht="13.5" customHeight="1">
      <c r="A258" s="59"/>
      <c r="B258" s="193"/>
      <c r="C258" s="190"/>
      <c r="D258" s="76"/>
      <c r="E258" s="61"/>
      <c r="F258" s="110"/>
      <c r="G258" s="110"/>
      <c r="H258" s="398"/>
      <c r="I258" s="399"/>
    </row>
    <row r="259" spans="1:9" s="118" customFormat="1" ht="13.5" customHeight="1">
      <c r="A259" s="111"/>
      <c r="B259" s="188"/>
      <c r="C259" s="188"/>
      <c r="D259" s="113"/>
      <c r="E259" s="114"/>
      <c r="F259" s="115"/>
      <c r="G259" s="115"/>
      <c r="H259" s="396"/>
      <c r="I259" s="397"/>
    </row>
    <row r="260" spans="1:9" s="38" customFormat="1" ht="13.5" customHeight="1">
      <c r="A260" s="59"/>
      <c r="B260" s="193"/>
      <c r="C260" s="193"/>
      <c r="D260" s="76"/>
      <c r="E260" s="61"/>
      <c r="F260" s="110"/>
      <c r="G260" s="110"/>
      <c r="H260" s="398"/>
      <c r="I260" s="399"/>
    </row>
    <row r="261" spans="1:9" s="118" customFormat="1" ht="13.5" customHeight="1">
      <c r="A261" s="111"/>
      <c r="B261" s="188"/>
      <c r="C261" s="189"/>
      <c r="D261" s="113"/>
      <c r="E261" s="114"/>
      <c r="F261" s="115"/>
      <c r="G261" s="115"/>
      <c r="H261" s="396"/>
      <c r="I261" s="397"/>
    </row>
    <row r="262" spans="1:9" s="38" customFormat="1" ht="13.5" customHeight="1">
      <c r="A262" s="59"/>
      <c r="B262" s="193"/>
      <c r="C262" s="190"/>
      <c r="D262" s="76"/>
      <c r="E262" s="61"/>
      <c r="F262" s="110"/>
      <c r="G262" s="110"/>
      <c r="H262" s="398"/>
      <c r="I262" s="399"/>
    </row>
    <row r="263" spans="1:9" s="118" customFormat="1" ht="13.5" customHeight="1">
      <c r="A263" s="111"/>
      <c r="B263" s="188"/>
      <c r="C263" s="188"/>
      <c r="D263" s="113"/>
      <c r="E263" s="114"/>
      <c r="F263" s="115"/>
      <c r="G263" s="115"/>
      <c r="H263" s="400"/>
      <c r="I263" s="401"/>
    </row>
    <row r="264" spans="1:9" s="38" customFormat="1" ht="13.5" customHeight="1">
      <c r="A264" s="87"/>
      <c r="B264" s="195" t="s">
        <v>1443</v>
      </c>
      <c r="C264" s="196"/>
      <c r="D264" s="88"/>
      <c r="E264" s="89"/>
      <c r="F264" s="127"/>
      <c r="G264" s="127"/>
      <c r="H264" s="402"/>
      <c r="I264" s="403"/>
    </row>
    <row r="265" spans="1:9" s="118" customFormat="1" ht="13.5" customHeight="1">
      <c r="A265" s="130"/>
      <c r="E265" s="132"/>
      <c r="F265" s="133"/>
      <c r="G265" s="134"/>
    </row>
    <row r="266" spans="1:9" s="38" customFormat="1" ht="13.5" customHeight="1">
      <c r="A266" s="50"/>
      <c r="E266" s="95"/>
      <c r="F266" s="137"/>
      <c r="G266" s="138"/>
    </row>
    <row r="267" spans="1:9" s="38" customFormat="1" ht="13.5" customHeight="1">
      <c r="A267" s="376"/>
      <c r="B267" s="394"/>
      <c r="C267" s="394"/>
      <c r="D267" s="379"/>
      <c r="E267" s="381"/>
      <c r="F267" s="382"/>
      <c r="G267" s="48"/>
      <c r="H267" s="3"/>
    </row>
    <row r="268" spans="1:9" s="38" customFormat="1" ht="13.5" customHeight="1">
      <c r="A268" s="395"/>
      <c r="B268" s="395"/>
      <c r="C268" s="395"/>
      <c r="D268" s="380"/>
      <c r="E268" s="383"/>
      <c r="F268" s="383"/>
      <c r="G268" s="51"/>
      <c r="H268" s="52" t="s">
        <v>57</v>
      </c>
      <c r="I268" s="53">
        <f>I230+1</f>
        <v>161</v>
      </c>
    </row>
    <row r="269" spans="1:9" s="38" customFormat="1" ht="13.5" customHeight="1">
      <c r="A269" s="54"/>
      <c r="B269" s="55"/>
      <c r="C269" s="55"/>
      <c r="D269" s="55"/>
      <c r="E269" s="56"/>
      <c r="F269" s="57"/>
      <c r="G269" s="57"/>
      <c r="H269" s="384"/>
      <c r="I269" s="385"/>
    </row>
    <row r="270" spans="1:9" s="38" customFormat="1" ht="13.5" customHeight="1">
      <c r="A270" s="59" t="s">
        <v>29</v>
      </c>
      <c r="B270" s="60" t="s">
        <v>58</v>
      </c>
      <c r="C270" s="60" t="s">
        <v>59</v>
      </c>
      <c r="D270" s="60" t="s">
        <v>60</v>
      </c>
      <c r="E270" s="61" t="s">
        <v>32</v>
      </c>
      <c r="F270" s="61" t="s">
        <v>61</v>
      </c>
      <c r="G270" s="61" t="s">
        <v>62</v>
      </c>
      <c r="H270" s="386" t="s">
        <v>63</v>
      </c>
      <c r="I270" s="387"/>
    </row>
    <row r="271" spans="1:9" s="38" customFormat="1" ht="13.5" customHeight="1">
      <c r="A271" s="67"/>
      <c r="B271" s="68"/>
      <c r="C271" s="68"/>
      <c r="D271" s="68"/>
      <c r="E271" s="69"/>
      <c r="F271" s="105"/>
      <c r="G271" s="70"/>
      <c r="H271" s="390"/>
      <c r="I271" s="391"/>
    </row>
    <row r="272" spans="1:9" s="38" customFormat="1" ht="13.5" customHeight="1">
      <c r="A272" s="59" t="s">
        <v>1416</v>
      </c>
      <c r="B272" s="76" t="s">
        <v>1417</v>
      </c>
      <c r="C272" s="76"/>
      <c r="D272" s="76"/>
      <c r="E272" s="61"/>
      <c r="F272" s="110"/>
      <c r="G272" s="77"/>
      <c r="H272" s="388"/>
      <c r="I272" s="389"/>
    </row>
    <row r="273" spans="1:9" s="118" customFormat="1" ht="13.5" customHeight="1">
      <c r="A273" s="111"/>
      <c r="B273" s="188"/>
      <c r="C273" s="188"/>
      <c r="D273" s="113"/>
      <c r="E273" s="114"/>
      <c r="F273" s="115"/>
      <c r="G273" s="115"/>
      <c r="H273" s="396"/>
      <c r="I273" s="397"/>
    </row>
    <row r="274" spans="1:9" s="38" customFormat="1" ht="13.5" customHeight="1">
      <c r="A274" s="59"/>
      <c r="B274" s="190" t="s">
        <v>1497</v>
      </c>
      <c r="C274" s="193" t="s">
        <v>1498</v>
      </c>
      <c r="D274" s="76">
        <v>1</v>
      </c>
      <c r="E274" s="61" t="s">
        <v>1499</v>
      </c>
      <c r="F274" s="110"/>
      <c r="G274" s="110"/>
      <c r="H274" s="398"/>
      <c r="I274" s="399"/>
    </row>
    <row r="275" spans="1:9" s="118" customFormat="1" ht="13.5" customHeight="1">
      <c r="A275" s="111"/>
      <c r="B275" s="188" t="s">
        <v>1500</v>
      </c>
      <c r="C275" s="188" t="s">
        <v>1501</v>
      </c>
      <c r="D275" s="113"/>
      <c r="E275" s="114"/>
      <c r="F275" s="115"/>
      <c r="G275" s="115"/>
      <c r="H275" s="396"/>
      <c r="I275" s="397"/>
    </row>
    <row r="276" spans="1:9" s="38" customFormat="1" ht="13.5" customHeight="1">
      <c r="A276" s="59"/>
      <c r="B276" s="190"/>
      <c r="C276" s="193" t="s">
        <v>1502</v>
      </c>
      <c r="D276" s="76"/>
      <c r="E276" s="61"/>
      <c r="F276" s="110"/>
      <c r="G276" s="110"/>
      <c r="H276" s="398"/>
      <c r="I276" s="399"/>
    </row>
    <row r="277" spans="1:9" s="118" customFormat="1" ht="13.5" customHeight="1">
      <c r="A277" s="111"/>
      <c r="B277" s="188"/>
      <c r="C277" s="188"/>
      <c r="D277" s="113"/>
      <c r="E277" s="114"/>
      <c r="F277" s="115"/>
      <c r="G277" s="115"/>
      <c r="H277" s="396"/>
      <c r="I277" s="397"/>
    </row>
    <row r="278" spans="1:9" s="38" customFormat="1" ht="13.5" customHeight="1">
      <c r="A278" s="59"/>
      <c r="B278" s="193" t="s">
        <v>1503</v>
      </c>
      <c r="C278" s="193"/>
      <c r="D278" s="76">
        <v>1</v>
      </c>
      <c r="E278" s="61" t="s">
        <v>1430</v>
      </c>
      <c r="F278" s="110"/>
      <c r="G278" s="110"/>
      <c r="H278" s="398"/>
      <c r="I278" s="399"/>
    </row>
    <row r="279" spans="1:9" s="118" customFormat="1" ht="13.5" customHeight="1">
      <c r="A279" s="111"/>
      <c r="B279" s="188"/>
      <c r="C279" s="188"/>
      <c r="D279" s="113"/>
      <c r="E279" s="114"/>
      <c r="F279" s="115"/>
      <c r="G279" s="115"/>
      <c r="H279" s="396"/>
      <c r="I279" s="397"/>
    </row>
    <row r="280" spans="1:9" s="38" customFormat="1" ht="13.5" customHeight="1">
      <c r="A280" s="59"/>
      <c r="B280" s="193" t="s">
        <v>1504</v>
      </c>
      <c r="C280" s="191" t="s">
        <v>1505</v>
      </c>
      <c r="D280" s="76">
        <v>1</v>
      </c>
      <c r="E280" s="61" t="s">
        <v>1506</v>
      </c>
      <c r="F280" s="110"/>
      <c r="G280" s="110"/>
      <c r="H280" s="398"/>
      <c r="I280" s="399"/>
    </row>
    <row r="281" spans="1:9" s="118" customFormat="1" ht="13.5" customHeight="1">
      <c r="A281" s="111"/>
      <c r="B281" s="188" t="s">
        <v>1507</v>
      </c>
      <c r="C281" s="188" t="s">
        <v>1508</v>
      </c>
      <c r="D281" s="113"/>
      <c r="E281" s="114"/>
      <c r="F281" s="115"/>
      <c r="G281" s="115"/>
      <c r="H281" s="396"/>
      <c r="I281" s="397"/>
    </row>
    <row r="282" spans="1:9" s="38" customFormat="1" ht="13.5" customHeight="1">
      <c r="A282" s="59"/>
      <c r="B282" s="193"/>
      <c r="C282" s="193" t="s">
        <v>1502</v>
      </c>
      <c r="D282" s="76"/>
      <c r="E282" s="61"/>
      <c r="F282" s="110"/>
      <c r="G282" s="110"/>
      <c r="H282" s="398"/>
      <c r="I282" s="399"/>
    </row>
    <row r="283" spans="1:9" s="118" customFormat="1" ht="13.5" customHeight="1">
      <c r="A283" s="111"/>
      <c r="B283" s="188"/>
      <c r="C283" s="188"/>
      <c r="D283" s="113"/>
      <c r="E283" s="114"/>
      <c r="F283" s="258"/>
      <c r="G283" s="258"/>
      <c r="H283" s="396"/>
      <c r="I283" s="397"/>
    </row>
    <row r="284" spans="1:9" s="38" customFormat="1" ht="13.5" customHeight="1">
      <c r="A284" s="59"/>
      <c r="B284" s="193" t="s">
        <v>1509</v>
      </c>
      <c r="C284" s="193" t="s">
        <v>1510</v>
      </c>
      <c r="D284" s="76">
        <v>1</v>
      </c>
      <c r="E284" s="61" t="s">
        <v>119</v>
      </c>
      <c r="F284" s="252"/>
      <c r="G284" s="252"/>
      <c r="H284" s="398"/>
      <c r="I284" s="399"/>
    </row>
    <row r="285" spans="1:9" s="118" customFormat="1" ht="13.5" customHeight="1">
      <c r="A285" s="111"/>
      <c r="B285" s="188"/>
      <c r="C285" s="188"/>
      <c r="D285" s="113"/>
      <c r="E285" s="114"/>
      <c r="F285" s="258"/>
      <c r="G285" s="258"/>
      <c r="H285" s="396"/>
      <c r="I285" s="397"/>
    </row>
    <row r="286" spans="1:9" s="38" customFormat="1" ht="13.5" customHeight="1">
      <c r="A286" s="59"/>
      <c r="B286" s="193" t="s">
        <v>1509</v>
      </c>
      <c r="C286" s="193" t="s">
        <v>1511</v>
      </c>
      <c r="D286" s="76">
        <v>7</v>
      </c>
      <c r="E286" s="61" t="s">
        <v>119</v>
      </c>
      <c r="F286" s="252"/>
      <c r="G286" s="252"/>
      <c r="H286" s="398"/>
      <c r="I286" s="399"/>
    </row>
    <row r="287" spans="1:9" s="118" customFormat="1" ht="13.5" customHeight="1">
      <c r="A287" s="111"/>
      <c r="B287" s="188"/>
      <c r="C287" s="188"/>
      <c r="D287" s="113"/>
      <c r="E287" s="114"/>
      <c r="F287" s="258"/>
      <c r="G287" s="258"/>
      <c r="H287" s="116"/>
      <c r="I287" s="117"/>
    </row>
    <row r="288" spans="1:9" s="38" customFormat="1" ht="13.5" customHeight="1">
      <c r="A288" s="59"/>
      <c r="B288" s="197" t="s">
        <v>1512</v>
      </c>
      <c r="C288" s="193" t="s">
        <v>1513</v>
      </c>
      <c r="D288" s="76">
        <v>1</v>
      </c>
      <c r="E288" s="61" t="s">
        <v>1097</v>
      </c>
      <c r="F288" s="252"/>
      <c r="G288" s="252"/>
      <c r="H288" s="398"/>
      <c r="I288" s="399"/>
    </row>
    <row r="289" spans="1:18" s="118" customFormat="1" ht="13.5" customHeight="1">
      <c r="A289" s="111"/>
      <c r="B289" s="188"/>
      <c r="C289" s="188"/>
      <c r="D289" s="113"/>
      <c r="E289" s="114"/>
      <c r="F289" s="258"/>
      <c r="G289" s="258"/>
      <c r="H289" s="396"/>
      <c r="I289" s="397"/>
    </row>
    <row r="290" spans="1:18" s="38" customFormat="1" ht="13.5" customHeight="1">
      <c r="A290" s="59"/>
      <c r="B290" s="194" t="s">
        <v>1475</v>
      </c>
      <c r="C290" s="193" t="s">
        <v>1514</v>
      </c>
      <c r="D290" s="76">
        <v>1</v>
      </c>
      <c r="E290" s="61" t="s">
        <v>1097</v>
      </c>
      <c r="F290" s="252"/>
      <c r="G290" s="252"/>
      <c r="H290" s="398"/>
      <c r="I290" s="399"/>
    </row>
    <row r="291" spans="1:18" s="118" customFormat="1" ht="13.5" customHeight="1">
      <c r="A291" s="111"/>
      <c r="B291" s="188"/>
      <c r="C291" s="188"/>
      <c r="D291" s="113"/>
      <c r="E291" s="114"/>
      <c r="F291" s="115"/>
      <c r="G291" s="115"/>
      <c r="H291" s="396"/>
      <c r="I291" s="397"/>
    </row>
    <row r="292" spans="1:18" s="38" customFormat="1" ht="13.5" customHeight="1">
      <c r="A292" s="59"/>
      <c r="B292" s="194"/>
      <c r="C292" s="193"/>
      <c r="D292" s="76"/>
      <c r="E292" s="61"/>
      <c r="F292" s="110"/>
      <c r="G292" s="110"/>
      <c r="H292" s="398"/>
      <c r="I292" s="399"/>
    </row>
    <row r="293" spans="1:18" s="118" customFormat="1" ht="13.5" customHeight="1">
      <c r="A293" s="111"/>
      <c r="B293" s="188"/>
      <c r="C293" s="188"/>
      <c r="D293" s="113"/>
      <c r="E293" s="114"/>
      <c r="F293" s="115"/>
      <c r="G293" s="115"/>
      <c r="H293" s="396"/>
      <c r="I293" s="397"/>
    </row>
    <row r="294" spans="1:18" s="38" customFormat="1" ht="13.5" customHeight="1">
      <c r="A294" s="59"/>
      <c r="B294" s="190" t="s">
        <v>1515</v>
      </c>
      <c r="C294" s="193"/>
      <c r="D294" s="76">
        <v>1</v>
      </c>
      <c r="E294" s="61" t="s">
        <v>1430</v>
      </c>
      <c r="F294" s="110"/>
      <c r="G294" s="110"/>
      <c r="H294" s="398"/>
      <c r="I294" s="399"/>
    </row>
    <row r="295" spans="1:18" s="118" customFormat="1" ht="13.5" customHeight="1">
      <c r="A295" s="111"/>
      <c r="B295" s="188"/>
      <c r="C295" s="188"/>
      <c r="D295" s="113"/>
      <c r="E295" s="114"/>
      <c r="F295" s="115"/>
      <c r="G295" s="115"/>
      <c r="H295" s="396"/>
      <c r="I295" s="397"/>
      <c r="M295" s="3"/>
      <c r="N295" s="3"/>
      <c r="O295" s="3"/>
      <c r="P295" s="3"/>
      <c r="Q295" s="3"/>
      <c r="R295" s="3"/>
    </row>
    <row r="296" spans="1:18" s="38" customFormat="1" ht="13.5" customHeight="1">
      <c r="A296" s="59"/>
      <c r="B296" s="190" t="s">
        <v>1481</v>
      </c>
      <c r="C296" s="193"/>
      <c r="D296" s="76">
        <v>1</v>
      </c>
      <c r="E296" s="61" t="s">
        <v>1430</v>
      </c>
      <c r="F296" s="110"/>
      <c r="G296" s="110"/>
      <c r="H296" s="398"/>
      <c r="I296" s="399"/>
      <c r="M296" s="3"/>
      <c r="N296" s="3"/>
      <c r="O296" s="3"/>
      <c r="P296" s="3"/>
      <c r="Q296" s="3"/>
      <c r="R296" s="3"/>
    </row>
    <row r="297" spans="1:18" s="118" customFormat="1" ht="13.5" customHeight="1">
      <c r="A297" s="111"/>
      <c r="B297" s="188"/>
      <c r="C297" s="189"/>
      <c r="D297" s="113"/>
      <c r="E297" s="114"/>
      <c r="F297" s="115"/>
      <c r="G297" s="115"/>
      <c r="H297" s="396"/>
      <c r="I297" s="397"/>
      <c r="M297" s="3"/>
      <c r="N297" s="3"/>
      <c r="O297" s="3"/>
      <c r="P297" s="3"/>
      <c r="Q297" s="3"/>
      <c r="R297" s="3"/>
    </row>
    <row r="298" spans="1:18" s="38" customFormat="1" ht="13.5" customHeight="1">
      <c r="A298" s="59"/>
      <c r="B298" s="190" t="s">
        <v>1441</v>
      </c>
      <c r="C298" s="190"/>
      <c r="D298" s="76">
        <v>1</v>
      </c>
      <c r="E298" s="61" t="s">
        <v>1430</v>
      </c>
      <c r="F298" s="110"/>
      <c r="G298" s="110"/>
      <c r="H298" s="398"/>
      <c r="I298" s="399"/>
      <c r="M298" s="3"/>
      <c r="N298" s="3"/>
      <c r="O298" s="3"/>
      <c r="P298" s="3"/>
      <c r="Q298" s="3"/>
      <c r="R298" s="3"/>
    </row>
    <row r="299" spans="1:18" s="118" customFormat="1" ht="13.5" customHeight="1">
      <c r="A299" s="111"/>
      <c r="B299" s="188"/>
      <c r="C299" s="188"/>
      <c r="D299" s="113"/>
      <c r="E299" s="114"/>
      <c r="F299" s="115"/>
      <c r="G299" s="115"/>
      <c r="H299" s="396"/>
      <c r="I299" s="397"/>
    </row>
    <row r="300" spans="1:18" s="38" customFormat="1" ht="13.5" customHeight="1">
      <c r="A300" s="59"/>
      <c r="B300" s="190"/>
      <c r="C300" s="190"/>
      <c r="D300" s="76"/>
      <c r="E300" s="61"/>
      <c r="F300" s="110"/>
      <c r="G300" s="110"/>
      <c r="H300" s="398"/>
      <c r="I300" s="399"/>
    </row>
    <row r="301" spans="1:18" s="118" customFormat="1" ht="13.5" customHeight="1">
      <c r="A301" s="111"/>
      <c r="B301" s="188"/>
      <c r="C301" s="188"/>
      <c r="D301" s="113"/>
      <c r="E301" s="114"/>
      <c r="F301" s="115"/>
      <c r="G301" s="115"/>
      <c r="H301" s="400"/>
      <c r="I301" s="401"/>
      <c r="M301" s="3"/>
      <c r="N301" s="3"/>
      <c r="O301" s="3"/>
      <c r="P301" s="3"/>
      <c r="Q301" s="3"/>
      <c r="R301" s="3"/>
    </row>
    <row r="302" spans="1:18" s="38" customFormat="1" ht="13.5" customHeight="1">
      <c r="A302" s="87"/>
      <c r="B302" s="195" t="s">
        <v>1443</v>
      </c>
      <c r="C302" s="196"/>
      <c r="D302" s="88"/>
      <c r="E302" s="89"/>
      <c r="F302" s="127"/>
      <c r="G302" s="127"/>
      <c r="H302" s="402"/>
      <c r="I302" s="403"/>
      <c r="M302" s="3"/>
      <c r="N302" s="3"/>
      <c r="O302" s="3"/>
      <c r="P302" s="3"/>
      <c r="Q302" s="3"/>
      <c r="R302" s="3"/>
    </row>
    <row r="303" spans="1:18" s="118" customFormat="1" ht="13.5" customHeight="1">
      <c r="A303" s="130"/>
      <c r="E303" s="132"/>
      <c r="F303" s="133"/>
      <c r="G303" s="134"/>
    </row>
    <row r="304" spans="1:18" s="38" customFormat="1" ht="13.5" customHeight="1">
      <c r="A304" s="50"/>
      <c r="E304" s="95"/>
      <c r="F304" s="137"/>
      <c r="G304" s="138"/>
    </row>
    <row r="305" spans="1:9" s="38" customFormat="1" ht="13.5" customHeight="1">
      <c r="A305" s="376"/>
      <c r="B305" s="394"/>
      <c r="C305" s="394"/>
      <c r="D305" s="379"/>
      <c r="E305" s="381"/>
      <c r="F305" s="382"/>
      <c r="G305" s="48"/>
      <c r="H305" s="3"/>
    </row>
    <row r="306" spans="1:9" s="38" customFormat="1" ht="13.5" customHeight="1">
      <c r="A306" s="395"/>
      <c r="B306" s="395"/>
      <c r="C306" s="395"/>
      <c r="D306" s="380"/>
      <c r="E306" s="383"/>
      <c r="F306" s="383"/>
      <c r="G306" s="51"/>
      <c r="H306" s="52" t="s">
        <v>57</v>
      </c>
      <c r="I306" s="53">
        <f>I268+1</f>
        <v>162</v>
      </c>
    </row>
    <row r="307" spans="1:9" s="38" customFormat="1" ht="13.5" customHeight="1">
      <c r="A307" s="54"/>
      <c r="B307" s="96"/>
      <c r="C307" s="96"/>
      <c r="D307" s="55"/>
      <c r="E307" s="56"/>
      <c r="F307" s="57"/>
      <c r="G307" s="57"/>
      <c r="H307" s="384"/>
      <c r="I307" s="385"/>
    </row>
    <row r="308" spans="1:9" s="38" customFormat="1" ht="13.5" customHeight="1">
      <c r="A308" s="59" t="s">
        <v>29</v>
      </c>
      <c r="B308" s="100" t="s">
        <v>58</v>
      </c>
      <c r="C308" s="100" t="s">
        <v>59</v>
      </c>
      <c r="D308" s="60" t="s">
        <v>60</v>
      </c>
      <c r="E308" s="61" t="s">
        <v>32</v>
      </c>
      <c r="F308" s="61" t="s">
        <v>61</v>
      </c>
      <c r="G308" s="61" t="s">
        <v>62</v>
      </c>
      <c r="H308" s="386" t="s">
        <v>63</v>
      </c>
      <c r="I308" s="387"/>
    </row>
    <row r="309" spans="1:9" s="38" customFormat="1" ht="13.5" customHeight="1">
      <c r="A309" s="289"/>
      <c r="B309" s="270"/>
      <c r="C309" s="270"/>
      <c r="D309" s="271"/>
      <c r="E309" s="272"/>
      <c r="F309" s="258"/>
      <c r="G309" s="202"/>
      <c r="H309" s="290"/>
      <c r="I309" s="260"/>
    </row>
    <row r="310" spans="1:9" s="38" customFormat="1" ht="13.5" customHeight="1">
      <c r="A310" s="291" t="s">
        <v>1418</v>
      </c>
      <c r="B310" s="248" t="s">
        <v>1600</v>
      </c>
      <c r="C310" s="254"/>
      <c r="D310" s="248"/>
      <c r="E310" s="249"/>
      <c r="F310" s="252"/>
      <c r="G310" s="203"/>
      <c r="H310" s="292"/>
      <c r="I310" s="293"/>
    </row>
    <row r="311" spans="1:9" s="118" customFormat="1" ht="13.5" customHeight="1">
      <c r="A311" s="294"/>
      <c r="B311" s="253"/>
      <c r="C311" s="253"/>
      <c r="D311" s="256"/>
      <c r="E311" s="272"/>
      <c r="F311" s="258"/>
      <c r="G311" s="202"/>
      <c r="H311" s="259"/>
      <c r="I311" s="260"/>
    </row>
    <row r="312" spans="1:9" s="38" customFormat="1" ht="13.5" customHeight="1">
      <c r="A312" s="295" t="s">
        <v>1618</v>
      </c>
      <c r="B312" s="254" t="s">
        <v>1602</v>
      </c>
      <c r="C312" s="254"/>
      <c r="D312" s="248"/>
      <c r="E312" s="249"/>
      <c r="F312" s="252"/>
      <c r="G312" s="203"/>
      <c r="H312" s="250"/>
      <c r="I312" s="251"/>
    </row>
    <row r="313" spans="1:9" s="118" customFormat="1" ht="13.5" customHeight="1">
      <c r="A313" s="294"/>
      <c r="B313" s="253" t="s">
        <v>1553</v>
      </c>
      <c r="C313" s="253"/>
      <c r="D313" s="256"/>
      <c r="E313" s="272"/>
      <c r="F313" s="258"/>
      <c r="G313" s="202"/>
      <c r="H313" s="259"/>
      <c r="I313" s="260"/>
    </row>
    <row r="314" spans="1:9" s="38" customFormat="1" ht="13.5" customHeight="1">
      <c r="A314" s="291"/>
      <c r="B314" s="254" t="s">
        <v>1550</v>
      </c>
      <c r="C314" s="254" t="s">
        <v>1603</v>
      </c>
      <c r="D314" s="248">
        <v>1</v>
      </c>
      <c r="E314" s="249" t="s">
        <v>1386</v>
      </c>
      <c r="F314" s="252"/>
      <c r="G314" s="252"/>
      <c r="H314" s="250"/>
      <c r="I314" s="251"/>
    </row>
    <row r="315" spans="1:9" s="118" customFormat="1" ht="13.5" customHeight="1">
      <c r="A315" s="294"/>
      <c r="B315" s="253"/>
      <c r="C315" s="253" t="s">
        <v>1540</v>
      </c>
      <c r="D315" s="256"/>
      <c r="E315" s="272"/>
      <c r="F315" s="258"/>
      <c r="G315" s="202"/>
      <c r="H315" s="259"/>
      <c r="I315" s="260"/>
    </row>
    <row r="316" spans="1:9" s="38" customFormat="1" ht="13.5" customHeight="1">
      <c r="A316" s="291"/>
      <c r="B316" s="254"/>
      <c r="C316" s="254" t="s">
        <v>1541</v>
      </c>
      <c r="D316" s="248"/>
      <c r="E316" s="249"/>
      <c r="F316" s="252"/>
      <c r="G316" s="203"/>
      <c r="H316" s="250"/>
      <c r="I316" s="251"/>
    </row>
    <row r="317" spans="1:9" s="118" customFormat="1" ht="13.5" customHeight="1">
      <c r="A317" s="294"/>
      <c r="B317" s="253"/>
      <c r="C317" s="253" t="s">
        <v>1604</v>
      </c>
      <c r="D317" s="256"/>
      <c r="E317" s="272"/>
      <c r="F317" s="258"/>
      <c r="G317" s="202"/>
      <c r="H317" s="259"/>
      <c r="I317" s="260"/>
    </row>
    <row r="318" spans="1:9" s="38" customFormat="1" ht="13.5" customHeight="1">
      <c r="A318" s="291"/>
      <c r="B318" s="254"/>
      <c r="C318" s="254" t="s">
        <v>1543</v>
      </c>
      <c r="D318" s="248"/>
      <c r="E318" s="249"/>
      <c r="F318" s="252"/>
      <c r="G318" s="203"/>
      <c r="H318" s="250"/>
      <c r="I318" s="251"/>
    </row>
    <row r="319" spans="1:9" s="118" customFormat="1" ht="13.5" customHeight="1">
      <c r="A319" s="294"/>
      <c r="B319" s="253"/>
      <c r="C319" s="253" t="s">
        <v>1542</v>
      </c>
      <c r="D319" s="256"/>
      <c r="E319" s="272"/>
      <c r="F319" s="258"/>
      <c r="G319" s="202"/>
      <c r="H319" s="259"/>
      <c r="I319" s="260"/>
    </row>
    <row r="320" spans="1:9" s="38" customFormat="1" ht="13.5" customHeight="1">
      <c r="A320" s="291"/>
      <c r="B320" s="254"/>
      <c r="C320" s="254"/>
      <c r="D320" s="248"/>
      <c r="E320" s="249"/>
      <c r="F320" s="252"/>
      <c r="G320" s="203"/>
      <c r="H320" s="250"/>
      <c r="I320" s="251"/>
    </row>
    <row r="321" spans="1:9" s="118" customFormat="1" ht="13.5" customHeight="1">
      <c r="A321" s="294"/>
      <c r="B321" s="253"/>
      <c r="C321" s="253"/>
      <c r="D321" s="256"/>
      <c r="E321" s="272"/>
      <c r="F321" s="258"/>
      <c r="G321" s="202"/>
      <c r="H321" s="259"/>
      <c r="I321" s="260"/>
    </row>
    <row r="322" spans="1:9" s="38" customFormat="1" ht="13.5" customHeight="1">
      <c r="A322" s="291"/>
      <c r="B322" s="254" t="s">
        <v>1605</v>
      </c>
      <c r="C322" s="254" t="s">
        <v>1544</v>
      </c>
      <c r="D322" s="248">
        <v>2</v>
      </c>
      <c r="E322" s="249" t="s">
        <v>1185</v>
      </c>
      <c r="F322" s="252"/>
      <c r="G322" s="252"/>
      <c r="H322" s="250"/>
      <c r="I322" s="251"/>
    </row>
    <row r="323" spans="1:9" s="118" customFormat="1" ht="13.5" customHeight="1">
      <c r="A323" s="294"/>
      <c r="B323" s="253"/>
      <c r="C323" s="253"/>
      <c r="D323" s="256"/>
      <c r="E323" s="272"/>
      <c r="F323" s="258"/>
      <c r="G323" s="202"/>
      <c r="H323" s="259"/>
      <c r="I323" s="260"/>
    </row>
    <row r="324" spans="1:9" s="38" customFormat="1" ht="13.5" customHeight="1">
      <c r="A324" s="291"/>
      <c r="B324" s="254" t="s">
        <v>1606</v>
      </c>
      <c r="C324" s="254" t="s">
        <v>1545</v>
      </c>
      <c r="D324" s="248">
        <v>1</v>
      </c>
      <c r="E324" s="249" t="s">
        <v>1185</v>
      </c>
      <c r="F324" s="252"/>
      <c r="G324" s="252"/>
      <c r="H324" s="250"/>
      <c r="I324" s="251"/>
    </row>
    <row r="325" spans="1:9" s="118" customFormat="1" ht="13.5" customHeight="1">
      <c r="A325" s="294"/>
      <c r="B325" s="253"/>
      <c r="C325" s="253"/>
      <c r="D325" s="256"/>
      <c r="E325" s="272"/>
      <c r="F325" s="258"/>
      <c r="G325" s="202"/>
      <c r="H325" s="259"/>
      <c r="I325" s="260"/>
    </row>
    <row r="326" spans="1:9" s="38" customFormat="1" ht="13.5" customHeight="1">
      <c r="A326" s="291"/>
      <c r="B326" s="254" t="s">
        <v>1607</v>
      </c>
      <c r="C326" s="254" t="s">
        <v>1546</v>
      </c>
      <c r="D326" s="248">
        <v>1</v>
      </c>
      <c r="E326" s="249" t="s">
        <v>1185</v>
      </c>
      <c r="F326" s="252"/>
      <c r="G326" s="252"/>
      <c r="H326" s="250"/>
      <c r="I326" s="251"/>
    </row>
    <row r="327" spans="1:9" s="118" customFormat="1" ht="13.5" customHeight="1">
      <c r="A327" s="294"/>
      <c r="B327" s="253"/>
      <c r="C327" s="253"/>
      <c r="D327" s="256"/>
      <c r="E327" s="272"/>
      <c r="F327" s="258"/>
      <c r="G327" s="202"/>
      <c r="H327" s="259"/>
      <c r="I327" s="260"/>
    </row>
    <row r="328" spans="1:9" s="38" customFormat="1" ht="13.5" customHeight="1">
      <c r="A328" s="291"/>
      <c r="B328" s="254"/>
      <c r="C328" s="254"/>
      <c r="D328" s="248"/>
      <c r="E328" s="249"/>
      <c r="F328" s="252"/>
      <c r="G328" s="203"/>
      <c r="H328" s="250"/>
      <c r="I328" s="251"/>
    </row>
    <row r="329" spans="1:9" s="118" customFormat="1" ht="13.5" customHeight="1">
      <c r="A329" s="294"/>
      <c r="B329" s="253" t="s">
        <v>1609</v>
      </c>
      <c r="C329" s="253"/>
      <c r="D329" s="256"/>
      <c r="E329" s="257"/>
      <c r="F329" s="258"/>
      <c r="G329" s="202"/>
      <c r="H329" s="259"/>
      <c r="I329" s="260"/>
    </row>
    <row r="330" spans="1:9" s="38" customFormat="1" ht="13.5" customHeight="1">
      <c r="A330" s="291"/>
      <c r="B330" s="254" t="s">
        <v>1550</v>
      </c>
      <c r="C330" s="254" t="s">
        <v>1610</v>
      </c>
      <c r="D330" s="248">
        <v>1</v>
      </c>
      <c r="E330" s="249" t="s">
        <v>1386</v>
      </c>
      <c r="F330" s="252"/>
      <c r="G330" s="252"/>
      <c r="H330" s="250"/>
      <c r="I330" s="251"/>
    </row>
    <row r="331" spans="1:9" s="118" customFormat="1" ht="13.5" customHeight="1">
      <c r="A331" s="294"/>
      <c r="B331" s="253"/>
      <c r="C331" s="253" t="s">
        <v>1554</v>
      </c>
      <c r="D331" s="256"/>
      <c r="E331" s="272"/>
      <c r="F331" s="258"/>
      <c r="G331" s="202"/>
      <c r="H331" s="259"/>
      <c r="I331" s="260"/>
    </row>
    <row r="332" spans="1:9" s="38" customFormat="1" ht="13.5" customHeight="1">
      <c r="A332" s="291"/>
      <c r="B332" s="254"/>
      <c r="C332" s="254" t="s">
        <v>1555</v>
      </c>
      <c r="D332" s="248"/>
      <c r="E332" s="249"/>
      <c r="F332" s="252"/>
      <c r="G332" s="203"/>
      <c r="H332" s="250"/>
      <c r="I332" s="251"/>
    </row>
    <row r="333" spans="1:9" s="118" customFormat="1" ht="13.5" customHeight="1">
      <c r="A333" s="294"/>
      <c r="B333" s="253"/>
      <c r="C333" s="253" t="s">
        <v>1608</v>
      </c>
      <c r="D333" s="256"/>
      <c r="E333" s="272"/>
      <c r="F333" s="258"/>
      <c r="G333" s="202"/>
      <c r="H333" s="259"/>
      <c r="I333" s="260"/>
    </row>
    <row r="334" spans="1:9" s="38" customFormat="1" ht="13.5" customHeight="1">
      <c r="A334" s="291"/>
      <c r="B334" s="254"/>
      <c r="C334" s="254" t="s">
        <v>1556</v>
      </c>
      <c r="D334" s="248"/>
      <c r="E334" s="249"/>
      <c r="F334" s="252"/>
      <c r="G334" s="203"/>
      <c r="H334" s="250"/>
      <c r="I334" s="251"/>
    </row>
    <row r="335" spans="1:9" s="118" customFormat="1" ht="13.5" customHeight="1">
      <c r="A335" s="294"/>
      <c r="B335" s="253"/>
      <c r="C335" s="253" t="s">
        <v>1557</v>
      </c>
      <c r="D335" s="256"/>
      <c r="E335" s="257"/>
      <c r="F335" s="258"/>
      <c r="G335" s="202"/>
      <c r="H335" s="259"/>
      <c r="I335" s="260"/>
    </row>
    <row r="336" spans="1:9" s="38" customFormat="1" ht="13.5" customHeight="1">
      <c r="A336" s="291"/>
      <c r="B336" s="254"/>
      <c r="C336" s="254"/>
      <c r="D336" s="248"/>
      <c r="E336" s="249"/>
      <c r="F336" s="252"/>
      <c r="G336" s="203"/>
      <c r="H336" s="250"/>
      <c r="I336" s="251"/>
    </row>
    <row r="337" spans="1:9" s="118" customFormat="1" ht="13.5" customHeight="1">
      <c r="A337" s="294"/>
      <c r="B337" s="253"/>
      <c r="C337" s="253"/>
      <c r="D337" s="256"/>
      <c r="E337" s="257"/>
      <c r="F337" s="258"/>
      <c r="G337" s="202"/>
      <c r="H337" s="259"/>
      <c r="I337" s="260"/>
    </row>
    <row r="338" spans="1:9" s="38" customFormat="1" ht="13.5" customHeight="1">
      <c r="A338" s="291"/>
      <c r="B338" s="254" t="s">
        <v>1605</v>
      </c>
      <c r="C338" s="254" t="s">
        <v>1544</v>
      </c>
      <c r="D338" s="248">
        <v>1</v>
      </c>
      <c r="E338" s="249" t="s">
        <v>1185</v>
      </c>
      <c r="F338" s="252"/>
      <c r="G338" s="252"/>
      <c r="H338" s="250"/>
      <c r="I338" s="251"/>
    </row>
    <row r="339" spans="1:9" s="118" customFormat="1" ht="13.5" customHeight="1">
      <c r="A339" s="111"/>
      <c r="B339" s="217"/>
      <c r="C339" s="217"/>
      <c r="D339" s="221"/>
      <c r="E339" s="218"/>
      <c r="F339" s="169"/>
      <c r="G339" s="169"/>
      <c r="H339" s="223"/>
      <c r="I339" s="224"/>
    </row>
    <row r="340" spans="1:9" s="38" customFormat="1" ht="13.5" customHeight="1">
      <c r="A340" s="87"/>
      <c r="B340" s="178"/>
      <c r="C340" s="126"/>
      <c r="D340" s="88"/>
      <c r="E340" s="89"/>
      <c r="F340" s="127"/>
      <c r="G340" s="127"/>
      <c r="H340" s="204"/>
      <c r="I340" s="145"/>
    </row>
    <row r="341" spans="1:9" s="118" customFormat="1" ht="13.5" customHeight="1">
      <c r="A341" s="130"/>
      <c r="B341" s="131"/>
      <c r="C341" s="131"/>
      <c r="E341" s="132"/>
      <c r="F341" s="133"/>
      <c r="G341" s="134"/>
    </row>
    <row r="342" spans="1:9" s="38" customFormat="1" ht="13.5" customHeight="1">
      <c r="A342" s="50"/>
      <c r="B342" s="136"/>
      <c r="C342" s="136"/>
      <c r="E342" s="95"/>
      <c r="F342" s="137"/>
      <c r="G342" s="138"/>
    </row>
    <row r="343" spans="1:9" s="38" customFormat="1" ht="13.5" customHeight="1">
      <c r="A343" s="376"/>
      <c r="B343" s="394"/>
      <c r="C343" s="394"/>
      <c r="D343" s="379"/>
      <c r="E343" s="381"/>
      <c r="F343" s="382"/>
      <c r="G343" s="48"/>
      <c r="H343" s="3"/>
    </row>
    <row r="344" spans="1:9" s="38" customFormat="1" ht="13.5" customHeight="1">
      <c r="A344" s="395"/>
      <c r="B344" s="395"/>
      <c r="C344" s="395"/>
      <c r="D344" s="380"/>
      <c r="E344" s="383"/>
      <c r="F344" s="383"/>
      <c r="G344" s="51"/>
      <c r="H344" s="52" t="s">
        <v>57</v>
      </c>
      <c r="I344" s="53">
        <f>I306+1</f>
        <v>163</v>
      </c>
    </row>
    <row r="345" spans="1:9" s="38" customFormat="1" ht="13.5" customHeight="1">
      <c r="A345" s="54"/>
      <c r="B345" s="96"/>
      <c r="C345" s="96"/>
      <c r="D345" s="55"/>
      <c r="E345" s="56"/>
      <c r="F345" s="57"/>
      <c r="G345" s="57"/>
      <c r="H345" s="384"/>
      <c r="I345" s="385"/>
    </row>
    <row r="346" spans="1:9" s="38" customFormat="1" ht="13.5" customHeight="1">
      <c r="A346" s="59" t="s">
        <v>29</v>
      </c>
      <c r="B346" s="100" t="s">
        <v>58</v>
      </c>
      <c r="C346" s="100" t="s">
        <v>59</v>
      </c>
      <c r="D346" s="60" t="s">
        <v>60</v>
      </c>
      <c r="E346" s="61" t="s">
        <v>32</v>
      </c>
      <c r="F346" s="61" t="s">
        <v>61</v>
      </c>
      <c r="G346" s="61" t="s">
        <v>62</v>
      </c>
      <c r="H346" s="386" t="s">
        <v>63</v>
      </c>
      <c r="I346" s="387"/>
    </row>
    <row r="347" spans="1:9" s="38" customFormat="1" ht="13.5" customHeight="1">
      <c r="A347" s="67"/>
      <c r="B347" s="270"/>
      <c r="C347" s="270"/>
      <c r="D347" s="271"/>
      <c r="E347" s="272"/>
      <c r="F347" s="258"/>
      <c r="G347" s="202"/>
      <c r="H347" s="290"/>
      <c r="I347" s="260"/>
    </row>
    <row r="348" spans="1:9" s="38" customFormat="1" ht="13.5" customHeight="1">
      <c r="A348" s="234"/>
      <c r="B348" s="248"/>
      <c r="C348" s="254"/>
      <c r="D348" s="248"/>
      <c r="E348" s="249"/>
      <c r="F348" s="252"/>
      <c r="G348" s="203"/>
      <c r="H348" s="292"/>
      <c r="I348" s="293"/>
    </row>
    <row r="349" spans="1:9" s="118" customFormat="1" ht="13.5" customHeight="1">
      <c r="A349" s="111"/>
      <c r="B349" s="253"/>
      <c r="C349" s="253"/>
      <c r="D349" s="256"/>
      <c r="E349" s="272"/>
      <c r="F349" s="258"/>
      <c r="G349" s="202"/>
      <c r="H349" s="259"/>
      <c r="I349" s="260"/>
    </row>
    <row r="350" spans="1:9" s="38" customFormat="1" ht="13.5" customHeight="1">
      <c r="A350" s="59"/>
      <c r="B350" s="254" t="s">
        <v>1606</v>
      </c>
      <c r="C350" s="254" t="s">
        <v>1545</v>
      </c>
      <c r="D350" s="248">
        <v>1</v>
      </c>
      <c r="E350" s="249" t="s">
        <v>1185</v>
      </c>
      <c r="F350" s="252"/>
      <c r="G350" s="252"/>
      <c r="H350" s="250"/>
      <c r="I350" s="251"/>
    </row>
    <row r="351" spans="1:9" s="118" customFormat="1" ht="13.5" customHeight="1">
      <c r="A351" s="111"/>
      <c r="B351" s="253"/>
      <c r="C351" s="253"/>
      <c r="D351" s="256"/>
      <c r="E351" s="272"/>
      <c r="F351" s="258"/>
      <c r="G351" s="202"/>
      <c r="H351" s="259"/>
      <c r="I351" s="260"/>
    </row>
    <row r="352" spans="1:9" s="38" customFormat="1" ht="13.5" customHeight="1">
      <c r="A352" s="59"/>
      <c r="B352" s="254" t="s">
        <v>1607</v>
      </c>
      <c r="C352" s="254" t="s">
        <v>1546</v>
      </c>
      <c r="D352" s="248">
        <v>1</v>
      </c>
      <c r="E352" s="249" t="s">
        <v>1185</v>
      </c>
      <c r="F352" s="252"/>
      <c r="G352" s="252"/>
      <c r="H352" s="250"/>
      <c r="I352" s="251"/>
    </row>
    <row r="353" spans="1:9" s="118" customFormat="1" ht="13.5" customHeight="1">
      <c r="A353" s="111"/>
      <c r="B353" s="253"/>
      <c r="C353" s="253"/>
      <c r="D353" s="256"/>
      <c r="E353" s="272"/>
      <c r="F353" s="258"/>
      <c r="G353" s="202"/>
      <c r="H353" s="259"/>
      <c r="I353" s="260"/>
    </row>
    <row r="354" spans="1:9" s="38" customFormat="1" ht="13.5" customHeight="1">
      <c r="A354" s="59"/>
      <c r="B354" s="254"/>
      <c r="C354" s="254"/>
      <c r="D354" s="248"/>
      <c r="E354" s="249"/>
      <c r="F354" s="252"/>
      <c r="G354" s="203"/>
      <c r="H354" s="250"/>
      <c r="I354" s="251"/>
    </row>
    <row r="355" spans="1:9" s="118" customFormat="1" ht="13.5" customHeight="1">
      <c r="A355" s="111"/>
      <c r="B355" s="256"/>
      <c r="C355" s="259"/>
      <c r="D355" s="256"/>
      <c r="E355" s="257"/>
      <c r="F355" s="258"/>
      <c r="G355" s="258"/>
      <c r="H355" s="442"/>
      <c r="I355" s="443"/>
    </row>
    <row r="356" spans="1:9" s="38" customFormat="1" ht="13.5" customHeight="1">
      <c r="A356" s="59"/>
      <c r="B356" s="248" t="s">
        <v>1431</v>
      </c>
      <c r="C356" s="296" t="s">
        <v>1432</v>
      </c>
      <c r="D356" s="248">
        <v>26</v>
      </c>
      <c r="E356" s="249" t="s">
        <v>1433</v>
      </c>
      <c r="F356" s="252"/>
      <c r="G356" s="252"/>
      <c r="H356" s="411"/>
      <c r="I356" s="412"/>
    </row>
    <row r="357" spans="1:9" s="118" customFormat="1" ht="13.5" customHeight="1">
      <c r="A357" s="111"/>
      <c r="B357" s="256" t="s">
        <v>1434</v>
      </c>
      <c r="C357" s="256"/>
      <c r="D357" s="256"/>
      <c r="E357" s="257"/>
      <c r="F357" s="258"/>
      <c r="G357" s="258"/>
      <c r="H357" s="409"/>
      <c r="I357" s="410"/>
    </row>
    <row r="358" spans="1:9" s="38" customFormat="1" ht="13.5" customHeight="1">
      <c r="A358" s="59"/>
      <c r="B358" s="248" t="s">
        <v>1435</v>
      </c>
      <c r="C358" s="248" t="s">
        <v>1611</v>
      </c>
      <c r="D358" s="248">
        <v>4</v>
      </c>
      <c r="E358" s="249" t="s">
        <v>119</v>
      </c>
      <c r="F358" s="252"/>
      <c r="G358" s="252"/>
      <c r="H358" s="411"/>
      <c r="I358" s="412"/>
    </row>
    <row r="359" spans="1:9" s="118" customFormat="1" ht="13.5" customHeight="1">
      <c r="A359" s="111"/>
      <c r="B359" s="256"/>
      <c r="C359" s="256"/>
      <c r="D359" s="256"/>
      <c r="E359" s="257"/>
      <c r="F359" s="258"/>
      <c r="G359" s="258"/>
      <c r="H359" s="409"/>
      <c r="I359" s="410"/>
    </row>
    <row r="360" spans="1:9" s="38" customFormat="1" ht="13.5" customHeight="1">
      <c r="A360" s="59"/>
      <c r="B360" s="248" t="s">
        <v>1435</v>
      </c>
      <c r="C360" s="248" t="s">
        <v>1612</v>
      </c>
      <c r="D360" s="248">
        <v>4</v>
      </c>
      <c r="E360" s="249" t="s">
        <v>119</v>
      </c>
      <c r="F360" s="252"/>
      <c r="G360" s="252"/>
      <c r="H360" s="411"/>
      <c r="I360" s="412"/>
    </row>
    <row r="361" spans="1:9" s="118" customFormat="1" ht="13.5" customHeight="1">
      <c r="A361" s="111"/>
      <c r="B361" s="253"/>
      <c r="C361" s="253"/>
      <c r="D361" s="256"/>
      <c r="E361" s="272"/>
      <c r="F361" s="258"/>
      <c r="G361" s="202"/>
      <c r="H361" s="259"/>
      <c r="I361" s="260"/>
    </row>
    <row r="362" spans="1:9" s="38" customFormat="1" ht="13.5" customHeight="1">
      <c r="A362" s="59"/>
      <c r="B362" s="254" t="s">
        <v>1613</v>
      </c>
      <c r="C362" s="248" t="s">
        <v>1614</v>
      </c>
      <c r="D362" s="248">
        <v>4</v>
      </c>
      <c r="E362" s="249" t="s">
        <v>119</v>
      </c>
      <c r="F362" s="252"/>
      <c r="G362" s="252"/>
      <c r="H362" s="411"/>
      <c r="I362" s="412"/>
    </row>
    <row r="363" spans="1:9" s="118" customFormat="1" ht="13.5" customHeight="1">
      <c r="A363" s="111"/>
      <c r="B363" s="256"/>
      <c r="C363" s="256"/>
      <c r="D363" s="256"/>
      <c r="E363" s="257"/>
      <c r="F363" s="258"/>
      <c r="G363" s="258"/>
      <c r="H363" s="409"/>
      <c r="I363" s="410"/>
    </row>
    <row r="364" spans="1:9" s="38" customFormat="1" ht="13.5" customHeight="1">
      <c r="A364" s="59"/>
      <c r="B364" s="254" t="s">
        <v>1613</v>
      </c>
      <c r="C364" s="248" t="s">
        <v>1615</v>
      </c>
      <c r="D364" s="248">
        <v>20</v>
      </c>
      <c r="E364" s="249" t="s">
        <v>119</v>
      </c>
      <c r="F364" s="252"/>
      <c r="G364" s="252"/>
      <c r="H364" s="411"/>
      <c r="I364" s="412"/>
    </row>
    <row r="365" spans="1:9" s="118" customFormat="1" ht="13.5" customHeight="1">
      <c r="A365" s="111"/>
      <c r="B365" s="253"/>
      <c r="C365" s="253"/>
      <c r="D365" s="256"/>
      <c r="E365" s="257"/>
      <c r="F365" s="258"/>
      <c r="G365" s="202"/>
      <c r="H365" s="259"/>
      <c r="I365" s="260"/>
    </row>
    <row r="366" spans="1:9" s="38" customFormat="1" ht="13.5" customHeight="1">
      <c r="A366" s="59"/>
      <c r="B366" s="248" t="s">
        <v>1437</v>
      </c>
      <c r="C366" s="248" t="s">
        <v>1438</v>
      </c>
      <c r="D366" s="248">
        <v>28</v>
      </c>
      <c r="E366" s="249" t="s">
        <v>1433</v>
      </c>
      <c r="F366" s="252"/>
      <c r="G366" s="252"/>
      <c r="H366" s="440"/>
      <c r="I366" s="441"/>
    </row>
    <row r="367" spans="1:9" s="118" customFormat="1" ht="13.5" customHeight="1">
      <c r="A367" s="111"/>
      <c r="B367" s="253"/>
      <c r="C367" s="253"/>
      <c r="D367" s="256"/>
      <c r="E367" s="272"/>
      <c r="F367" s="258"/>
      <c r="G367" s="202"/>
      <c r="H367" s="259"/>
      <c r="I367" s="260"/>
    </row>
    <row r="368" spans="1:9" s="38" customFormat="1" ht="13.5" customHeight="1">
      <c r="A368" s="59"/>
      <c r="B368" s="254"/>
      <c r="C368" s="254"/>
      <c r="D368" s="248"/>
      <c r="E368" s="249"/>
      <c r="F368" s="252"/>
      <c r="G368" s="203"/>
      <c r="H368" s="250"/>
      <c r="I368" s="251"/>
    </row>
    <row r="369" spans="1:9" s="118" customFormat="1" ht="13.5" customHeight="1">
      <c r="A369" s="111"/>
      <c r="B369" s="253"/>
      <c r="C369" s="253"/>
      <c r="D369" s="256"/>
      <c r="E369" s="257"/>
      <c r="F369" s="258"/>
      <c r="G369" s="202"/>
      <c r="H369" s="259"/>
      <c r="I369" s="260"/>
    </row>
    <row r="370" spans="1:9" s="38" customFormat="1" ht="13.5" customHeight="1">
      <c r="A370" s="59"/>
      <c r="B370" s="254" t="s">
        <v>1547</v>
      </c>
      <c r="C370" s="254" t="s">
        <v>1548</v>
      </c>
      <c r="D370" s="248">
        <v>1</v>
      </c>
      <c r="E370" s="249" t="s">
        <v>38</v>
      </c>
      <c r="F370" s="252"/>
      <c r="G370" s="252"/>
      <c r="H370" s="250"/>
      <c r="I370" s="251"/>
    </row>
    <row r="371" spans="1:9" s="118" customFormat="1" ht="13.5" customHeight="1">
      <c r="A371" s="111"/>
      <c r="B371" s="253"/>
      <c r="C371" s="253"/>
      <c r="D371" s="256"/>
      <c r="E371" s="272"/>
      <c r="F371" s="258"/>
      <c r="G371" s="202"/>
      <c r="H371" s="259"/>
      <c r="I371" s="260"/>
    </row>
    <row r="372" spans="1:9" s="38" customFormat="1" ht="13.5" customHeight="1">
      <c r="A372" s="59"/>
      <c r="B372" s="254" t="s">
        <v>1547</v>
      </c>
      <c r="C372" s="254" t="s">
        <v>1621</v>
      </c>
      <c r="D372" s="248">
        <v>1</v>
      </c>
      <c r="E372" s="249" t="s">
        <v>38</v>
      </c>
      <c r="F372" s="252"/>
      <c r="G372" s="252"/>
      <c r="H372" s="250"/>
      <c r="I372" s="251"/>
    </row>
    <row r="373" spans="1:9" s="118" customFormat="1" ht="13.5" customHeight="1">
      <c r="A373" s="111"/>
      <c r="B373" s="253"/>
      <c r="C373" s="253"/>
      <c r="D373" s="256"/>
      <c r="E373" s="257"/>
      <c r="F373" s="258"/>
      <c r="G373" s="202"/>
      <c r="H373" s="259"/>
      <c r="I373" s="260"/>
    </row>
    <row r="374" spans="1:9" s="38" customFormat="1" ht="13.5" customHeight="1">
      <c r="A374" s="59"/>
      <c r="B374" s="254" t="s">
        <v>1616</v>
      </c>
      <c r="C374" s="254" t="s">
        <v>1624</v>
      </c>
      <c r="D374" s="248">
        <v>1</v>
      </c>
      <c r="E374" s="249" t="s">
        <v>38</v>
      </c>
      <c r="F374" s="252"/>
      <c r="G374" s="252"/>
      <c r="H374" s="250"/>
      <c r="I374" s="251"/>
    </row>
    <row r="375" spans="1:9" s="118" customFormat="1" ht="13.5" customHeight="1">
      <c r="A375" s="111"/>
      <c r="B375" s="253"/>
      <c r="C375" s="253"/>
      <c r="D375" s="256"/>
      <c r="E375" s="272"/>
      <c r="F375" s="258"/>
      <c r="G375" s="202"/>
      <c r="H375" s="259"/>
      <c r="I375" s="260"/>
    </row>
    <row r="376" spans="1:9" s="38" customFormat="1" ht="13.5" customHeight="1">
      <c r="A376" s="59"/>
      <c r="B376" s="254" t="s">
        <v>1623</v>
      </c>
      <c r="C376" s="254" t="s">
        <v>1625</v>
      </c>
      <c r="D376" s="248">
        <v>1</v>
      </c>
      <c r="E376" s="249" t="s">
        <v>38</v>
      </c>
      <c r="F376" s="252"/>
      <c r="G376" s="252"/>
      <c r="H376" s="250"/>
      <c r="I376" s="251"/>
    </row>
    <row r="377" spans="1:9" s="118" customFormat="1" ht="13.5" customHeight="1">
      <c r="A377" s="111"/>
      <c r="B377" s="253"/>
      <c r="C377" s="253"/>
      <c r="D377" s="256"/>
      <c r="E377" s="257"/>
      <c r="F377" s="258"/>
      <c r="G377" s="258"/>
      <c r="H377" s="259"/>
      <c r="I377" s="260"/>
    </row>
    <row r="378" spans="1:9" s="38" customFormat="1" ht="13.5" customHeight="1">
      <c r="A378" s="87"/>
      <c r="B378" s="297" t="s">
        <v>1631</v>
      </c>
      <c r="C378" s="273"/>
      <c r="D378" s="274"/>
      <c r="E378" s="275"/>
      <c r="F378" s="268"/>
      <c r="G378" s="268"/>
      <c r="H378" s="298"/>
      <c r="I378" s="276"/>
    </row>
    <row r="379" spans="1:9" s="118" customFormat="1" ht="13.5" customHeight="1">
      <c r="A379" s="130"/>
      <c r="B379" s="131"/>
      <c r="C379" s="131"/>
      <c r="E379" s="132"/>
      <c r="F379" s="133"/>
      <c r="G379" s="134"/>
    </row>
    <row r="380" spans="1:9" s="38" customFormat="1" ht="13.5" customHeight="1">
      <c r="A380" s="50"/>
      <c r="B380" s="136"/>
      <c r="C380" s="136"/>
      <c r="E380" s="95"/>
      <c r="F380" s="137"/>
      <c r="G380" s="138"/>
    </row>
    <row r="381" spans="1:9" s="38" customFormat="1" ht="13.5" customHeight="1">
      <c r="A381" s="376"/>
      <c r="B381" s="394"/>
      <c r="C381" s="394"/>
      <c r="D381" s="379"/>
      <c r="E381" s="381"/>
      <c r="F381" s="382"/>
      <c r="G381" s="48"/>
      <c r="H381" s="3"/>
    </row>
    <row r="382" spans="1:9" s="38" customFormat="1" ht="13.5" customHeight="1">
      <c r="A382" s="395"/>
      <c r="B382" s="395"/>
      <c r="C382" s="395"/>
      <c r="D382" s="380"/>
      <c r="E382" s="383"/>
      <c r="F382" s="383"/>
      <c r="G382" s="51"/>
      <c r="H382" s="52" t="s">
        <v>57</v>
      </c>
      <c r="I382" s="53">
        <f>I344+1</f>
        <v>164</v>
      </c>
    </row>
    <row r="383" spans="1:9" s="38" customFormat="1" ht="13.5" customHeight="1">
      <c r="A383" s="54"/>
      <c r="B383" s="96"/>
      <c r="C383" s="96"/>
      <c r="D383" s="55"/>
      <c r="E383" s="56"/>
      <c r="F383" s="57"/>
      <c r="G383" s="57"/>
      <c r="H383" s="384"/>
      <c r="I383" s="385"/>
    </row>
    <row r="384" spans="1:9" s="38" customFormat="1" ht="13.5" customHeight="1">
      <c r="A384" s="59" t="s">
        <v>29</v>
      </c>
      <c r="B384" s="100" t="s">
        <v>58</v>
      </c>
      <c r="C384" s="100" t="s">
        <v>59</v>
      </c>
      <c r="D384" s="60" t="s">
        <v>60</v>
      </c>
      <c r="E384" s="61" t="s">
        <v>32</v>
      </c>
      <c r="F384" s="61" t="s">
        <v>61</v>
      </c>
      <c r="G384" s="61" t="s">
        <v>62</v>
      </c>
      <c r="H384" s="386" t="s">
        <v>63</v>
      </c>
      <c r="I384" s="387"/>
    </row>
    <row r="385" spans="1:9" s="38" customFormat="1" ht="13.5" customHeight="1">
      <c r="A385" s="67"/>
      <c r="B385" s="104"/>
      <c r="C385" s="104"/>
      <c r="D385" s="68"/>
      <c r="E385" s="69"/>
      <c r="F385" s="105"/>
      <c r="G385" s="70"/>
      <c r="H385" s="71"/>
      <c r="I385" s="72"/>
    </row>
    <row r="386" spans="1:9" s="38" customFormat="1" ht="13.5" customHeight="1">
      <c r="A386" s="59"/>
      <c r="B386" s="206"/>
      <c r="C386" s="206"/>
      <c r="D386" s="220"/>
      <c r="E386" s="219"/>
      <c r="F386" s="205"/>
      <c r="G386" s="222"/>
      <c r="H386" s="236"/>
      <c r="I386" s="225"/>
    </row>
    <row r="387" spans="1:9" s="38" customFormat="1" ht="13.5" customHeight="1">
      <c r="A387" s="289"/>
      <c r="B387" s="270"/>
      <c r="C387" s="270"/>
      <c r="D387" s="271"/>
      <c r="E387" s="272"/>
      <c r="F387" s="258"/>
      <c r="G387" s="202"/>
      <c r="H387" s="259"/>
      <c r="I387" s="260"/>
    </row>
    <row r="388" spans="1:9" s="38" customFormat="1" ht="13.5" customHeight="1">
      <c r="A388" s="295" t="s">
        <v>1619</v>
      </c>
      <c r="B388" s="254" t="s">
        <v>1617</v>
      </c>
      <c r="C388" s="254"/>
      <c r="D388" s="248"/>
      <c r="E388" s="249"/>
      <c r="F388" s="252"/>
      <c r="G388" s="203"/>
      <c r="H388" s="250"/>
      <c r="I388" s="251"/>
    </row>
    <row r="389" spans="1:9" s="118" customFormat="1" ht="13.5" customHeight="1">
      <c r="A389" s="294"/>
      <c r="B389" s="253"/>
      <c r="C389" s="253"/>
      <c r="D389" s="256"/>
      <c r="E389" s="257"/>
      <c r="F389" s="258"/>
      <c r="G389" s="202"/>
      <c r="H389" s="259"/>
      <c r="I389" s="260"/>
    </row>
    <row r="390" spans="1:9" s="38" customFormat="1" ht="13.5" customHeight="1">
      <c r="A390" s="291"/>
      <c r="B390" s="254" t="s">
        <v>1552</v>
      </c>
      <c r="C390" s="254" t="s">
        <v>1620</v>
      </c>
      <c r="D390" s="248">
        <v>52</v>
      </c>
      <c r="E390" s="249" t="s">
        <v>92</v>
      </c>
      <c r="F390" s="252"/>
      <c r="G390" s="252"/>
      <c r="H390" s="411"/>
      <c r="I390" s="412"/>
    </row>
    <row r="391" spans="1:9" s="118" customFormat="1" ht="13.5" customHeight="1">
      <c r="A391" s="294"/>
      <c r="B391" s="253"/>
      <c r="C391" s="253"/>
      <c r="D391" s="256"/>
      <c r="E391" s="272"/>
      <c r="F391" s="258"/>
      <c r="G391" s="202"/>
      <c r="H391" s="259"/>
      <c r="I391" s="260"/>
    </row>
    <row r="392" spans="1:9" s="38" customFormat="1" ht="13.5" customHeight="1">
      <c r="A392" s="291"/>
      <c r="B392" s="254" t="s">
        <v>93</v>
      </c>
      <c r="C392" s="254"/>
      <c r="D392" s="248">
        <v>52</v>
      </c>
      <c r="E392" s="249" t="s">
        <v>92</v>
      </c>
      <c r="F392" s="252"/>
      <c r="G392" s="252"/>
      <c r="H392" s="411"/>
      <c r="I392" s="412"/>
    </row>
    <row r="393" spans="1:9" s="118" customFormat="1" ht="13.5" customHeight="1">
      <c r="A393" s="294"/>
      <c r="B393" s="253"/>
      <c r="C393" s="253"/>
      <c r="D393" s="256"/>
      <c r="E393" s="272"/>
      <c r="F393" s="258"/>
      <c r="G393" s="202"/>
      <c r="H393" s="259"/>
      <c r="I393" s="260"/>
    </row>
    <row r="394" spans="1:9" s="38" customFormat="1" ht="13.5" customHeight="1">
      <c r="A394" s="291"/>
      <c r="B394" s="254" t="s">
        <v>98</v>
      </c>
      <c r="C394" s="254"/>
      <c r="D394" s="248">
        <v>55</v>
      </c>
      <c r="E394" s="249" t="s">
        <v>85</v>
      </c>
      <c r="F394" s="252"/>
      <c r="G394" s="252"/>
      <c r="H394" s="411"/>
      <c r="I394" s="412"/>
    </row>
    <row r="395" spans="1:9" s="118" customFormat="1" ht="13.5" customHeight="1">
      <c r="A395" s="294"/>
      <c r="B395" s="253"/>
      <c r="C395" s="253"/>
      <c r="D395" s="256"/>
      <c r="E395" s="257"/>
      <c r="F395" s="258"/>
      <c r="G395" s="258"/>
      <c r="H395" s="409"/>
      <c r="I395" s="410"/>
    </row>
    <row r="396" spans="1:9" s="38" customFormat="1" ht="13.5" customHeight="1">
      <c r="A396" s="291"/>
      <c r="B396" s="254" t="s">
        <v>99</v>
      </c>
      <c r="C396" s="254"/>
      <c r="D396" s="248">
        <v>55</v>
      </c>
      <c r="E396" s="249" t="s">
        <v>85</v>
      </c>
      <c r="F396" s="252"/>
      <c r="G396" s="252"/>
      <c r="H396" s="411"/>
      <c r="I396" s="412"/>
    </row>
    <row r="397" spans="1:9" s="118" customFormat="1" ht="13.5" customHeight="1">
      <c r="A397" s="294"/>
      <c r="B397" s="253"/>
      <c r="C397" s="253"/>
      <c r="D397" s="256"/>
      <c r="E397" s="257"/>
      <c r="F397" s="258"/>
      <c r="G397" s="258"/>
      <c r="H397" s="409"/>
      <c r="I397" s="410"/>
    </row>
    <row r="398" spans="1:9" s="38" customFormat="1" ht="13.5" customHeight="1">
      <c r="A398" s="291"/>
      <c r="B398" s="254" t="s">
        <v>100</v>
      </c>
      <c r="C398" s="254" t="s">
        <v>1622</v>
      </c>
      <c r="D398" s="248">
        <v>30</v>
      </c>
      <c r="E398" s="249" t="s">
        <v>85</v>
      </c>
      <c r="F398" s="252"/>
      <c r="G398" s="252"/>
      <c r="H398" s="411"/>
      <c r="I398" s="412"/>
    </row>
    <row r="399" spans="1:9" s="118" customFormat="1" ht="13.5" customHeight="1">
      <c r="A399" s="294"/>
      <c r="B399" s="253"/>
      <c r="C399" s="253"/>
      <c r="D399" s="256"/>
      <c r="E399" s="272"/>
      <c r="F399" s="258"/>
      <c r="G399" s="202"/>
      <c r="H399" s="259"/>
      <c r="I399" s="260"/>
    </row>
    <row r="400" spans="1:9" s="38" customFormat="1" ht="13.5" customHeight="1">
      <c r="A400" s="291"/>
      <c r="B400" s="254" t="s">
        <v>1626</v>
      </c>
      <c r="C400" s="254" t="s">
        <v>1628</v>
      </c>
      <c r="D400" s="248">
        <v>4</v>
      </c>
      <c r="E400" s="249" t="s">
        <v>1627</v>
      </c>
      <c r="F400" s="252"/>
      <c r="G400" s="252"/>
      <c r="H400" s="411"/>
      <c r="I400" s="412"/>
    </row>
    <row r="401" spans="1:9" s="118" customFormat="1" ht="13.5" customHeight="1">
      <c r="A401" s="294"/>
      <c r="B401" s="253"/>
      <c r="C401" s="253"/>
      <c r="D401" s="256"/>
      <c r="E401" s="257"/>
      <c r="F401" s="258"/>
      <c r="G401" s="202"/>
      <c r="H401" s="259"/>
      <c r="I401" s="260"/>
    </row>
    <row r="402" spans="1:9" s="38" customFormat="1" ht="13.5" customHeight="1">
      <c r="A402" s="291"/>
      <c r="B402" s="254" t="s">
        <v>1629</v>
      </c>
      <c r="C402" s="254" t="s">
        <v>1630</v>
      </c>
      <c r="D402" s="248">
        <v>2</v>
      </c>
      <c r="E402" s="249" t="s">
        <v>1627</v>
      </c>
      <c r="F402" s="252"/>
      <c r="G402" s="252"/>
      <c r="H402" s="250"/>
      <c r="I402" s="251"/>
    </row>
    <row r="403" spans="1:9" s="118" customFormat="1" ht="13.5" customHeight="1">
      <c r="A403" s="294"/>
      <c r="B403" s="253"/>
      <c r="C403" s="253"/>
      <c r="D403" s="256"/>
      <c r="E403" s="257"/>
      <c r="F403" s="258"/>
      <c r="G403" s="202"/>
      <c r="H403" s="259"/>
      <c r="I403" s="260"/>
    </row>
    <row r="404" spans="1:9" s="38" customFormat="1" ht="13.5" customHeight="1">
      <c r="A404" s="291"/>
      <c r="B404" s="254"/>
      <c r="C404" s="254"/>
      <c r="D404" s="248"/>
      <c r="E404" s="249"/>
      <c r="F404" s="252"/>
      <c r="G404" s="252"/>
      <c r="H404" s="250"/>
      <c r="I404" s="251"/>
    </row>
    <row r="405" spans="1:9" s="118" customFormat="1" ht="13.5" customHeight="1">
      <c r="A405" s="294"/>
      <c r="B405" s="253"/>
      <c r="C405" s="253"/>
      <c r="D405" s="256"/>
      <c r="E405" s="257"/>
      <c r="F405" s="258"/>
      <c r="G405" s="202"/>
      <c r="H405" s="259"/>
      <c r="I405" s="260"/>
    </row>
    <row r="406" spans="1:9" s="38" customFormat="1" ht="13.5" customHeight="1">
      <c r="A406" s="291"/>
      <c r="B406" s="254"/>
      <c r="C406" s="254"/>
      <c r="D406" s="248"/>
      <c r="E406" s="249"/>
      <c r="F406" s="252"/>
      <c r="G406" s="252"/>
      <c r="H406" s="250"/>
      <c r="I406" s="251"/>
    </row>
    <row r="407" spans="1:9" s="118" customFormat="1" ht="13.5" customHeight="1">
      <c r="A407" s="294"/>
      <c r="B407" s="253"/>
      <c r="C407" s="253"/>
      <c r="D407" s="256"/>
      <c r="E407" s="257"/>
      <c r="F407" s="258"/>
      <c r="G407" s="202"/>
      <c r="H407" s="259"/>
      <c r="I407" s="260"/>
    </row>
    <row r="408" spans="1:9" s="38" customFormat="1" ht="13.5" customHeight="1">
      <c r="A408" s="291"/>
      <c r="B408" s="254"/>
      <c r="C408" s="254"/>
      <c r="D408" s="248"/>
      <c r="E408" s="249"/>
      <c r="F408" s="252"/>
      <c r="G408" s="252"/>
      <c r="H408" s="250"/>
      <c r="I408" s="251"/>
    </row>
    <row r="409" spans="1:9" s="118" customFormat="1" ht="13.5" customHeight="1">
      <c r="A409" s="294"/>
      <c r="B409" s="253"/>
      <c r="C409" s="253"/>
      <c r="D409" s="256"/>
      <c r="E409" s="257"/>
      <c r="F409" s="258"/>
      <c r="G409" s="202"/>
      <c r="H409" s="259"/>
      <c r="I409" s="260"/>
    </row>
    <row r="410" spans="1:9" s="38" customFormat="1" ht="13.5" customHeight="1">
      <c r="A410" s="291"/>
      <c r="B410" s="269"/>
      <c r="C410" s="254"/>
      <c r="D410" s="248"/>
      <c r="E410" s="249"/>
      <c r="F410" s="252"/>
      <c r="G410" s="203"/>
      <c r="H410" s="250"/>
      <c r="I410" s="251"/>
    </row>
    <row r="411" spans="1:9" s="118" customFormat="1" ht="13.5" customHeight="1">
      <c r="A411" s="294"/>
      <c r="B411" s="253"/>
      <c r="C411" s="253"/>
      <c r="D411" s="256"/>
      <c r="E411" s="257"/>
      <c r="F411" s="258"/>
      <c r="G411" s="202"/>
      <c r="H411" s="259"/>
      <c r="I411" s="260"/>
    </row>
    <row r="412" spans="1:9" s="38" customFormat="1" ht="13.5" customHeight="1">
      <c r="A412" s="291"/>
      <c r="B412" s="254"/>
      <c r="C412" s="254"/>
      <c r="D412" s="248"/>
      <c r="E412" s="249"/>
      <c r="F412" s="252"/>
      <c r="G412" s="203"/>
      <c r="H412" s="250"/>
      <c r="I412" s="251"/>
    </row>
    <row r="413" spans="1:9" s="118" customFormat="1" ht="13.5" customHeight="1">
      <c r="A413" s="294"/>
      <c r="B413" s="253"/>
      <c r="C413" s="253"/>
      <c r="D413" s="256"/>
      <c r="E413" s="257"/>
      <c r="F413" s="258"/>
      <c r="G413" s="202"/>
      <c r="H413" s="259"/>
      <c r="I413" s="260"/>
    </row>
    <row r="414" spans="1:9" s="38" customFormat="1" ht="13.5" customHeight="1">
      <c r="A414" s="291"/>
      <c r="B414" s="269"/>
      <c r="C414" s="254"/>
      <c r="D414" s="248"/>
      <c r="E414" s="249"/>
      <c r="F414" s="252"/>
      <c r="G414" s="203"/>
      <c r="H414" s="250"/>
      <c r="I414" s="251"/>
    </row>
    <row r="415" spans="1:9" s="118" customFormat="1" ht="13.5" customHeight="1">
      <c r="A415" s="294"/>
      <c r="B415" s="253"/>
      <c r="C415" s="253"/>
      <c r="D415" s="256"/>
      <c r="E415" s="257"/>
      <c r="F415" s="258"/>
      <c r="G415" s="258"/>
      <c r="H415" s="290"/>
      <c r="I415" s="260"/>
    </row>
    <row r="416" spans="1:9" s="38" customFormat="1" ht="13.5" customHeight="1">
      <c r="A416" s="299"/>
      <c r="B416" s="297" t="s">
        <v>1632</v>
      </c>
      <c r="C416" s="273"/>
      <c r="D416" s="274"/>
      <c r="E416" s="275"/>
      <c r="F416" s="268"/>
      <c r="G416" s="268"/>
      <c r="H416" s="298"/>
      <c r="I416" s="276"/>
    </row>
    <row r="417" spans="1:9" s="118" customFormat="1" ht="13.5" customHeight="1">
      <c r="A417" s="130"/>
      <c r="B417" s="131"/>
      <c r="C417" s="131"/>
      <c r="E417" s="132"/>
      <c r="F417" s="133"/>
      <c r="G417" s="134"/>
    </row>
    <row r="418" spans="1:9" s="38" customFormat="1" ht="13.5" customHeight="1">
      <c r="A418" s="50"/>
      <c r="B418" s="136"/>
      <c r="C418" s="136"/>
      <c r="E418" s="95"/>
      <c r="F418" s="137"/>
      <c r="G418" s="138"/>
    </row>
    <row r="419" spans="1:9" s="38" customFormat="1" ht="13.5" customHeight="1">
      <c r="A419" s="376"/>
      <c r="B419" s="394"/>
      <c r="C419" s="394"/>
      <c r="D419" s="379"/>
      <c r="E419" s="381"/>
      <c r="F419" s="382"/>
      <c r="G419" s="48"/>
      <c r="H419" s="3"/>
    </row>
    <row r="420" spans="1:9" s="38" customFormat="1" ht="13.5" customHeight="1">
      <c r="A420" s="395"/>
      <c r="B420" s="395"/>
      <c r="C420" s="395"/>
      <c r="D420" s="380"/>
      <c r="E420" s="383"/>
      <c r="F420" s="383"/>
      <c r="G420" s="51"/>
      <c r="H420" s="52" t="s">
        <v>57</v>
      </c>
      <c r="I420" s="53">
        <f>I382+1</f>
        <v>165</v>
      </c>
    </row>
    <row r="421" spans="1:9" s="38" customFormat="1" ht="13.5" customHeight="1">
      <c r="A421" s="54"/>
      <c r="B421" s="96"/>
      <c r="C421" s="96"/>
      <c r="D421" s="55"/>
      <c r="E421" s="56"/>
      <c r="F421" s="57"/>
      <c r="G421" s="57"/>
      <c r="H421" s="384"/>
      <c r="I421" s="385"/>
    </row>
    <row r="422" spans="1:9" s="38" customFormat="1" ht="13.5" customHeight="1">
      <c r="A422" s="59" t="s">
        <v>29</v>
      </c>
      <c r="B422" s="100" t="s">
        <v>58</v>
      </c>
      <c r="C422" s="100" t="s">
        <v>59</v>
      </c>
      <c r="D422" s="60" t="s">
        <v>60</v>
      </c>
      <c r="E422" s="61" t="s">
        <v>32</v>
      </c>
      <c r="F422" s="61" t="s">
        <v>61</v>
      </c>
      <c r="G422" s="61" t="s">
        <v>62</v>
      </c>
      <c r="H422" s="386" t="s">
        <v>63</v>
      </c>
      <c r="I422" s="387"/>
    </row>
    <row r="423" spans="1:9" s="38" customFormat="1" ht="13.5" customHeight="1">
      <c r="A423" s="67"/>
      <c r="B423" s="104"/>
      <c r="C423" s="104"/>
      <c r="D423" s="68"/>
      <c r="E423" s="69"/>
      <c r="F423" s="105"/>
      <c r="G423" s="70"/>
      <c r="H423" s="71"/>
      <c r="I423" s="72"/>
    </row>
    <row r="424" spans="1:9" s="38" customFormat="1" ht="13.5" customHeight="1">
      <c r="A424" s="59"/>
      <c r="B424" s="206"/>
      <c r="C424" s="206"/>
      <c r="D424" s="220"/>
      <c r="E424" s="219"/>
      <c r="F424" s="205"/>
      <c r="G424" s="222"/>
      <c r="H424" s="236"/>
      <c r="I424" s="235"/>
    </row>
    <row r="425" spans="1:9" s="38" customFormat="1" ht="13.5" customHeight="1">
      <c r="A425" s="67"/>
      <c r="B425" s="270"/>
      <c r="C425" s="270"/>
      <c r="D425" s="271"/>
      <c r="E425" s="272"/>
      <c r="F425" s="258"/>
      <c r="G425" s="202"/>
      <c r="H425" s="259"/>
      <c r="I425" s="260"/>
    </row>
    <row r="426" spans="1:9" s="38" customFormat="1" ht="13.5" customHeight="1">
      <c r="A426" s="237" t="s">
        <v>1633</v>
      </c>
      <c r="B426" s="254" t="s">
        <v>1634</v>
      </c>
      <c r="C426" s="254"/>
      <c r="D426" s="248"/>
      <c r="E426" s="249"/>
      <c r="F426" s="252"/>
      <c r="G426" s="203"/>
      <c r="H426" s="250"/>
      <c r="I426" s="251"/>
    </row>
    <row r="427" spans="1:9" s="118" customFormat="1" ht="13.5" customHeight="1">
      <c r="A427" s="168"/>
      <c r="B427" s="253"/>
      <c r="C427" s="253"/>
      <c r="D427" s="256"/>
      <c r="E427" s="257"/>
      <c r="F427" s="258"/>
      <c r="G427" s="202"/>
      <c r="H427" s="259"/>
      <c r="I427" s="260"/>
    </row>
    <row r="428" spans="1:9" s="38" customFormat="1" ht="13.5" customHeight="1">
      <c r="A428" s="59"/>
      <c r="B428" s="254" t="s">
        <v>1250</v>
      </c>
      <c r="C428" s="254" t="s">
        <v>1637</v>
      </c>
      <c r="D428" s="248">
        <v>10</v>
      </c>
      <c r="E428" s="249" t="s">
        <v>119</v>
      </c>
      <c r="F428" s="252"/>
      <c r="G428" s="203"/>
      <c r="H428" s="292"/>
      <c r="I428" s="251"/>
    </row>
    <row r="429" spans="1:9" s="118" customFormat="1" ht="13.5" customHeight="1">
      <c r="A429" s="168"/>
      <c r="B429" s="253"/>
      <c r="C429" s="253"/>
      <c r="D429" s="256"/>
      <c r="E429" s="272"/>
      <c r="F429" s="258"/>
      <c r="G429" s="202"/>
      <c r="H429" s="259"/>
      <c r="I429" s="260"/>
    </row>
    <row r="430" spans="1:9" s="38" customFormat="1" ht="13.5" customHeight="1">
      <c r="A430" s="59"/>
      <c r="B430" s="254" t="s">
        <v>1250</v>
      </c>
      <c r="C430" s="254" t="s">
        <v>1636</v>
      </c>
      <c r="D430" s="248">
        <v>10</v>
      </c>
      <c r="E430" s="249" t="s">
        <v>119</v>
      </c>
      <c r="F430" s="252"/>
      <c r="G430" s="203"/>
      <c r="H430" s="292"/>
      <c r="I430" s="251"/>
    </row>
    <row r="431" spans="1:9" s="118" customFormat="1" ht="13.5" customHeight="1">
      <c r="A431" s="168"/>
      <c r="B431" s="253"/>
      <c r="C431" s="253"/>
      <c r="D431" s="256"/>
      <c r="E431" s="272"/>
      <c r="F431" s="258"/>
      <c r="G431" s="202"/>
      <c r="H431" s="259"/>
      <c r="I431" s="260"/>
    </row>
    <row r="432" spans="1:9" s="38" customFormat="1" ht="13.5" customHeight="1">
      <c r="A432" s="59"/>
      <c r="B432" s="300" t="s">
        <v>1639</v>
      </c>
      <c r="C432" s="301" t="s">
        <v>1640</v>
      </c>
      <c r="D432" s="302">
        <v>55</v>
      </c>
      <c r="E432" s="303" t="s">
        <v>119</v>
      </c>
      <c r="F432" s="304"/>
      <c r="G432" s="203"/>
      <c r="H432" s="292"/>
      <c r="I432" s="293"/>
    </row>
    <row r="433" spans="1:9" s="118" customFormat="1" ht="13.5" customHeight="1">
      <c r="A433" s="168"/>
      <c r="B433" s="253"/>
      <c r="C433" s="253"/>
      <c r="D433" s="256"/>
      <c r="E433" s="272"/>
      <c r="F433" s="258"/>
      <c r="G433" s="202"/>
      <c r="H433" s="259"/>
      <c r="I433" s="260"/>
    </row>
    <row r="434" spans="1:9" s="38" customFormat="1" ht="13.5" customHeight="1">
      <c r="A434" s="59"/>
      <c r="B434" s="300" t="s">
        <v>1639</v>
      </c>
      <c r="C434" s="301" t="s">
        <v>1641</v>
      </c>
      <c r="D434" s="302">
        <v>40</v>
      </c>
      <c r="E434" s="303" t="s">
        <v>119</v>
      </c>
      <c r="F434" s="304"/>
      <c r="G434" s="203"/>
      <c r="H434" s="292"/>
      <c r="I434" s="293"/>
    </row>
    <row r="435" spans="1:9" s="118" customFormat="1" ht="13.5" customHeight="1">
      <c r="A435" s="168"/>
      <c r="B435" s="253"/>
      <c r="C435" s="253"/>
      <c r="D435" s="256"/>
      <c r="E435" s="272"/>
      <c r="F435" s="258"/>
      <c r="G435" s="202"/>
      <c r="H435" s="259"/>
      <c r="I435" s="260"/>
    </row>
    <row r="436" spans="1:9" s="38" customFormat="1" ht="13.5" customHeight="1">
      <c r="A436" s="59"/>
      <c r="B436" s="254" t="s">
        <v>1638</v>
      </c>
      <c r="C436" s="254" t="s">
        <v>1282</v>
      </c>
      <c r="D436" s="248">
        <v>2</v>
      </c>
      <c r="E436" s="249" t="s">
        <v>1097</v>
      </c>
      <c r="F436" s="252"/>
      <c r="G436" s="203"/>
      <c r="H436" s="292"/>
      <c r="I436" s="251"/>
    </row>
    <row r="437" spans="1:9" s="118" customFormat="1" ht="13.5" customHeight="1">
      <c r="A437" s="168"/>
      <c r="B437" s="253"/>
      <c r="C437" s="253"/>
      <c r="D437" s="256"/>
      <c r="E437" s="272"/>
      <c r="F437" s="258"/>
      <c r="G437" s="202"/>
      <c r="H437" s="259"/>
      <c r="I437" s="260"/>
    </row>
    <row r="438" spans="1:9" s="38" customFormat="1" ht="13.5" customHeight="1">
      <c r="A438" s="59"/>
      <c r="B438" s="269" t="s">
        <v>1236</v>
      </c>
      <c r="C438" s="269" t="s">
        <v>1642</v>
      </c>
      <c r="D438" s="248">
        <v>65</v>
      </c>
      <c r="E438" s="249" t="s">
        <v>119</v>
      </c>
      <c r="F438" s="252"/>
      <c r="G438" s="203"/>
      <c r="H438" s="292"/>
      <c r="I438" s="251"/>
    </row>
    <row r="439" spans="1:9" s="118" customFormat="1" ht="13.5" customHeight="1">
      <c r="A439" s="168"/>
      <c r="B439" s="253"/>
      <c r="C439" s="253"/>
      <c r="D439" s="256"/>
      <c r="E439" s="272"/>
      <c r="F439" s="258"/>
      <c r="G439" s="202"/>
      <c r="H439" s="259"/>
      <c r="I439" s="260"/>
    </row>
    <row r="440" spans="1:9" s="38" customFormat="1" ht="13.5" customHeight="1">
      <c r="A440" s="59"/>
      <c r="B440" s="269" t="s">
        <v>1236</v>
      </c>
      <c r="C440" s="269" t="s">
        <v>1643</v>
      </c>
      <c r="D440" s="248">
        <v>50</v>
      </c>
      <c r="E440" s="249" t="s">
        <v>119</v>
      </c>
      <c r="F440" s="252"/>
      <c r="G440" s="203"/>
      <c r="H440" s="292"/>
      <c r="I440" s="251"/>
    </row>
    <row r="441" spans="1:9" s="118" customFormat="1" ht="13.5" customHeight="1">
      <c r="A441" s="168"/>
      <c r="B441" s="253"/>
      <c r="C441" s="253"/>
      <c r="D441" s="256"/>
      <c r="E441" s="272"/>
      <c r="F441" s="258"/>
      <c r="G441" s="202"/>
      <c r="H441" s="259"/>
      <c r="I441" s="260"/>
    </row>
    <row r="442" spans="1:9" s="38" customFormat="1" ht="13.5" customHeight="1">
      <c r="A442" s="234"/>
      <c r="B442" s="254" t="s">
        <v>1645</v>
      </c>
      <c r="C442" s="254" t="s">
        <v>1644</v>
      </c>
      <c r="D442" s="248">
        <v>1</v>
      </c>
      <c r="E442" s="249" t="s">
        <v>1271</v>
      </c>
      <c r="F442" s="252"/>
      <c r="G442" s="252"/>
      <c r="H442" s="250"/>
      <c r="I442" s="251"/>
    </row>
    <row r="443" spans="1:9" s="118" customFormat="1" ht="13.5" customHeight="1">
      <c r="A443" s="168"/>
      <c r="B443" s="253"/>
      <c r="C443" s="253"/>
      <c r="D443" s="256"/>
      <c r="E443" s="272"/>
      <c r="F443" s="258"/>
      <c r="G443" s="202"/>
      <c r="H443" s="259"/>
      <c r="I443" s="260"/>
    </row>
    <row r="444" spans="1:9" s="38" customFormat="1" ht="13.5" customHeight="1">
      <c r="A444" s="234"/>
      <c r="B444" s="254" t="s">
        <v>1551</v>
      </c>
      <c r="C444" s="254" t="s">
        <v>1646</v>
      </c>
      <c r="D444" s="248">
        <v>2</v>
      </c>
      <c r="E444" s="249" t="s">
        <v>1627</v>
      </c>
      <c r="F444" s="252"/>
      <c r="G444" s="252"/>
      <c r="H444" s="250"/>
      <c r="I444" s="251"/>
    </row>
    <row r="445" spans="1:9" s="118" customFormat="1" ht="13.5" customHeight="1">
      <c r="A445" s="168"/>
      <c r="B445" s="253"/>
      <c r="C445" s="253"/>
      <c r="D445" s="256"/>
      <c r="E445" s="272"/>
      <c r="F445" s="258"/>
      <c r="G445" s="202"/>
      <c r="H445" s="259"/>
      <c r="I445" s="260"/>
    </row>
    <row r="446" spans="1:9" s="38" customFormat="1" ht="13.5" customHeight="1">
      <c r="A446" s="234"/>
      <c r="B446" s="254"/>
      <c r="C446" s="254"/>
      <c r="D446" s="248"/>
      <c r="E446" s="249"/>
      <c r="F446" s="252"/>
      <c r="G446" s="252"/>
      <c r="H446" s="250"/>
      <c r="I446" s="251"/>
    </row>
    <row r="447" spans="1:9" s="118" customFormat="1" ht="13.5" customHeight="1">
      <c r="A447" s="168"/>
      <c r="B447" s="253"/>
      <c r="C447" s="253"/>
      <c r="D447" s="256"/>
      <c r="E447" s="257"/>
      <c r="F447" s="258"/>
      <c r="G447" s="202"/>
      <c r="H447" s="259"/>
      <c r="I447" s="260"/>
    </row>
    <row r="448" spans="1:9" s="38" customFormat="1" ht="13.5" customHeight="1">
      <c r="A448" s="234"/>
      <c r="B448" s="254"/>
      <c r="C448" s="254"/>
      <c r="D448" s="248"/>
      <c r="E448" s="249"/>
      <c r="F448" s="252"/>
      <c r="G448" s="252"/>
      <c r="H448" s="250"/>
      <c r="I448" s="251"/>
    </row>
    <row r="449" spans="1:9" s="118" customFormat="1" ht="13.5" customHeight="1">
      <c r="A449" s="168"/>
      <c r="B449" s="253"/>
      <c r="C449" s="253"/>
      <c r="D449" s="256"/>
      <c r="E449" s="257"/>
      <c r="F449" s="258"/>
      <c r="G449" s="202"/>
      <c r="H449" s="259"/>
      <c r="I449" s="260"/>
    </row>
    <row r="450" spans="1:9" s="38" customFormat="1" ht="13.5" customHeight="1">
      <c r="A450" s="234"/>
      <c r="B450" s="254"/>
      <c r="C450" s="254"/>
      <c r="D450" s="248"/>
      <c r="E450" s="249"/>
      <c r="F450" s="252"/>
      <c r="G450" s="252"/>
      <c r="H450" s="250"/>
      <c r="I450" s="251"/>
    </row>
    <row r="451" spans="1:9" s="118" customFormat="1" ht="13.5" customHeight="1">
      <c r="A451" s="111"/>
      <c r="B451" s="253"/>
      <c r="C451" s="253"/>
      <c r="D451" s="256"/>
      <c r="E451" s="257"/>
      <c r="F451" s="258"/>
      <c r="G451" s="202"/>
      <c r="H451" s="259"/>
      <c r="I451" s="260"/>
    </row>
    <row r="452" spans="1:9" s="38" customFormat="1" ht="13.5" customHeight="1">
      <c r="A452" s="59"/>
      <c r="B452" s="305" t="s">
        <v>1635</v>
      </c>
      <c r="C452" s="254"/>
      <c r="D452" s="248"/>
      <c r="E452" s="249"/>
      <c r="F452" s="252"/>
      <c r="G452" s="252"/>
      <c r="H452" s="250"/>
      <c r="I452" s="251"/>
    </row>
    <row r="453" spans="1:9" s="118" customFormat="1" ht="13.5" customHeight="1">
      <c r="A453" s="111"/>
      <c r="B453" s="112"/>
      <c r="C453" s="112"/>
      <c r="D453" s="113"/>
      <c r="E453" s="114"/>
      <c r="F453" s="115"/>
      <c r="G453" s="115"/>
      <c r="H453" s="175"/>
      <c r="I453" s="117"/>
    </row>
    <row r="454" spans="1:9" s="38" customFormat="1" ht="13.5" customHeight="1">
      <c r="A454" s="87"/>
      <c r="B454" s="195" t="s">
        <v>1443</v>
      </c>
      <c r="C454" s="126"/>
      <c r="D454" s="88"/>
      <c r="E454" s="89"/>
      <c r="F454" s="127"/>
      <c r="G454" s="127"/>
      <c r="H454" s="180"/>
      <c r="I454" s="145"/>
    </row>
    <row r="455" spans="1:9" s="118" customFormat="1" ht="13.5" customHeight="1">
      <c r="A455" s="130"/>
      <c r="B455" s="131"/>
      <c r="C455" s="131"/>
      <c r="E455" s="132"/>
      <c r="F455" s="133"/>
      <c r="G455" s="134"/>
    </row>
    <row r="456" spans="1:9" s="38" customFormat="1" ht="13.5" customHeight="1">
      <c r="A456" s="50"/>
      <c r="B456" s="136"/>
      <c r="C456" s="136"/>
      <c r="E456" s="95"/>
      <c r="F456" s="137"/>
      <c r="G456" s="138"/>
    </row>
    <row r="457" spans="1:9" s="38" customFormat="1" ht="13.5" customHeight="1">
      <c r="A457" s="376"/>
      <c r="B457" s="394"/>
      <c r="C457" s="394"/>
      <c r="D457" s="379"/>
      <c r="E457" s="381"/>
      <c r="F457" s="382"/>
      <c r="G457" s="48"/>
      <c r="H457" s="3"/>
    </row>
    <row r="458" spans="1:9" s="38" customFormat="1" ht="13.5" customHeight="1">
      <c r="A458" s="395"/>
      <c r="B458" s="395"/>
      <c r="C458" s="395"/>
      <c r="D458" s="380"/>
      <c r="E458" s="383"/>
      <c r="F458" s="383"/>
      <c r="G458" s="51"/>
      <c r="H458" s="52" t="s">
        <v>57</v>
      </c>
      <c r="I458" s="53">
        <f>I420+1</f>
        <v>166</v>
      </c>
    </row>
    <row r="459" spans="1:9" s="38" customFormat="1" ht="13.5" customHeight="1">
      <c r="A459" s="54"/>
      <c r="B459" s="55"/>
      <c r="C459" s="55"/>
      <c r="D459" s="55"/>
      <c r="E459" s="56"/>
      <c r="F459" s="57"/>
      <c r="G459" s="57"/>
      <c r="H459" s="384"/>
      <c r="I459" s="385"/>
    </row>
    <row r="460" spans="1:9" s="38" customFormat="1" ht="13.5" customHeight="1">
      <c r="A460" s="59" t="s">
        <v>29</v>
      </c>
      <c r="B460" s="60" t="s">
        <v>58</v>
      </c>
      <c r="C460" s="60" t="s">
        <v>59</v>
      </c>
      <c r="D460" s="60" t="s">
        <v>60</v>
      </c>
      <c r="E460" s="61" t="s">
        <v>32</v>
      </c>
      <c r="F460" s="61" t="s">
        <v>61</v>
      </c>
      <c r="G460" s="61" t="s">
        <v>62</v>
      </c>
      <c r="H460" s="386" t="s">
        <v>63</v>
      </c>
      <c r="I460" s="387"/>
    </row>
    <row r="461" spans="1:9" s="38" customFormat="1" ht="13.5" customHeight="1">
      <c r="A461" s="67"/>
      <c r="B461" s="68"/>
      <c r="C461" s="68"/>
      <c r="D461" s="68"/>
      <c r="E461" s="69"/>
      <c r="F461" s="105"/>
      <c r="G461" s="70"/>
      <c r="H461" s="390"/>
      <c r="I461" s="391"/>
    </row>
    <row r="462" spans="1:9" s="38" customFormat="1" ht="13.5" customHeight="1">
      <c r="A462" s="59" t="s">
        <v>1599</v>
      </c>
      <c r="B462" s="76" t="s">
        <v>1419</v>
      </c>
      <c r="C462" s="76"/>
      <c r="D462" s="76"/>
      <c r="E462" s="61"/>
      <c r="F462" s="110"/>
      <c r="G462" s="77"/>
      <c r="H462" s="388"/>
      <c r="I462" s="389"/>
    </row>
    <row r="463" spans="1:9" s="118" customFormat="1" ht="13.5" customHeight="1">
      <c r="A463" s="111"/>
      <c r="B463" s="113"/>
      <c r="C463" s="113"/>
      <c r="D463" s="113"/>
      <c r="E463" s="69"/>
      <c r="F463" s="115"/>
      <c r="G463" s="115"/>
      <c r="H463" s="442"/>
      <c r="I463" s="443"/>
    </row>
    <row r="464" spans="1:9" s="38" customFormat="1" ht="13.5" customHeight="1">
      <c r="A464" s="59"/>
      <c r="B464" s="76" t="s">
        <v>1516</v>
      </c>
      <c r="C464" s="76" t="s">
        <v>1517</v>
      </c>
      <c r="D464" s="76">
        <v>4.8600000000000003</v>
      </c>
      <c r="E464" s="61" t="s">
        <v>1075</v>
      </c>
      <c r="F464" s="110"/>
      <c r="G464" s="110"/>
      <c r="H464" s="250"/>
      <c r="I464" s="251"/>
    </row>
    <row r="465" spans="1:10" s="118" customFormat="1" ht="13.5" customHeight="1">
      <c r="A465" s="111"/>
      <c r="B465" s="113"/>
      <c r="C465" s="113"/>
      <c r="D465" s="113"/>
      <c r="E465" s="69"/>
      <c r="F465" s="115"/>
      <c r="G465" s="115"/>
      <c r="H465" s="442"/>
      <c r="I465" s="443"/>
    </row>
    <row r="466" spans="1:10" s="38" customFormat="1" ht="13.5" customHeight="1">
      <c r="A466" s="59"/>
      <c r="B466" s="76" t="s">
        <v>1516</v>
      </c>
      <c r="C466" s="76" t="s">
        <v>1518</v>
      </c>
      <c r="D466" s="76">
        <v>0.03</v>
      </c>
      <c r="E466" s="61" t="s">
        <v>1075</v>
      </c>
      <c r="F466" s="110"/>
      <c r="G466" s="110"/>
      <c r="H466" s="250"/>
      <c r="I466" s="251"/>
    </row>
    <row r="467" spans="1:10" s="118" customFormat="1" ht="13.5" customHeight="1">
      <c r="A467" s="111"/>
      <c r="B467" s="113"/>
      <c r="C467" s="113"/>
      <c r="D467" s="113"/>
      <c r="E467" s="69"/>
      <c r="F467" s="115"/>
      <c r="G467" s="115"/>
      <c r="H467" s="442"/>
      <c r="I467" s="443"/>
    </row>
    <row r="468" spans="1:10" s="38" customFormat="1" ht="13.5" customHeight="1">
      <c r="A468" s="59"/>
      <c r="B468" s="76" t="s">
        <v>1516</v>
      </c>
      <c r="C468" s="76" t="s">
        <v>1519</v>
      </c>
      <c r="D468" s="76">
        <v>0.01</v>
      </c>
      <c r="E468" s="61" t="s">
        <v>162</v>
      </c>
      <c r="F468" s="110"/>
      <c r="G468" s="110"/>
      <c r="H468" s="250"/>
      <c r="I468" s="251"/>
    </row>
    <row r="469" spans="1:10" s="118" customFormat="1" ht="13.5" customHeight="1">
      <c r="A469" s="111"/>
      <c r="B469" s="113"/>
      <c r="C469" s="116"/>
      <c r="D469" s="113"/>
      <c r="E469" s="69"/>
      <c r="F469" s="115"/>
      <c r="G469" s="115"/>
      <c r="H469" s="442"/>
      <c r="I469" s="443"/>
    </row>
    <row r="470" spans="1:10" s="38" customFormat="1" ht="13.5" customHeight="1">
      <c r="A470" s="59"/>
      <c r="B470" s="174" t="s">
        <v>1520</v>
      </c>
      <c r="C470" s="174" t="s">
        <v>1517</v>
      </c>
      <c r="D470" s="76">
        <v>1</v>
      </c>
      <c r="E470" s="61" t="s">
        <v>1003</v>
      </c>
      <c r="F470" s="110"/>
      <c r="G470" s="110"/>
      <c r="H470" s="250"/>
      <c r="I470" s="251"/>
    </row>
    <row r="471" spans="1:10" s="118" customFormat="1" ht="13.5" customHeight="1">
      <c r="A471" s="111"/>
      <c r="B471" s="113"/>
      <c r="C471" s="113"/>
      <c r="D471" s="113"/>
      <c r="E471" s="69"/>
      <c r="F471" s="115"/>
      <c r="G471" s="115"/>
      <c r="H471" s="442"/>
      <c r="I471" s="443"/>
    </row>
    <row r="472" spans="1:10" s="38" customFormat="1" ht="13.5" customHeight="1">
      <c r="A472" s="59"/>
      <c r="B472" s="76" t="s">
        <v>1520</v>
      </c>
      <c r="C472" s="76" t="s">
        <v>1518</v>
      </c>
      <c r="D472" s="76">
        <v>1</v>
      </c>
      <c r="E472" s="61" t="s">
        <v>1003</v>
      </c>
      <c r="F472" s="110"/>
      <c r="G472" s="110"/>
      <c r="H472" s="250"/>
      <c r="I472" s="251"/>
    </row>
    <row r="473" spans="1:10" s="118" customFormat="1" ht="13.5" customHeight="1">
      <c r="A473" s="111"/>
      <c r="B473" s="113"/>
      <c r="C473" s="113"/>
      <c r="D473" s="113"/>
      <c r="E473" s="69"/>
      <c r="F473" s="115"/>
      <c r="G473" s="115"/>
      <c r="H473" s="442"/>
      <c r="I473" s="443"/>
      <c r="J473" s="119"/>
    </row>
    <row r="474" spans="1:10" s="38" customFormat="1" ht="13.5" customHeight="1">
      <c r="A474" s="59"/>
      <c r="B474" s="76" t="s">
        <v>1520</v>
      </c>
      <c r="C474" s="76" t="s">
        <v>1519</v>
      </c>
      <c r="D474" s="76">
        <v>1</v>
      </c>
      <c r="E474" s="61" t="s">
        <v>1003</v>
      </c>
      <c r="F474" s="110"/>
      <c r="G474" s="110"/>
      <c r="H474" s="250"/>
      <c r="I474" s="251"/>
      <c r="J474" s="80"/>
    </row>
    <row r="475" spans="1:10" s="118" customFormat="1" ht="13.5" customHeight="1">
      <c r="A475" s="111"/>
      <c r="B475" s="188"/>
      <c r="C475" s="113"/>
      <c r="D475" s="113"/>
      <c r="E475" s="114"/>
      <c r="F475" s="115"/>
      <c r="G475" s="115"/>
      <c r="H475" s="396"/>
      <c r="I475" s="397"/>
    </row>
    <row r="476" spans="1:10" s="38" customFormat="1" ht="13.5" customHeight="1">
      <c r="A476" s="59"/>
      <c r="B476" s="193"/>
      <c r="C476" s="76"/>
      <c r="D476" s="76"/>
      <c r="E476" s="61"/>
      <c r="F476" s="110"/>
      <c r="G476" s="110"/>
      <c r="H476" s="398"/>
      <c r="I476" s="399"/>
    </row>
    <row r="477" spans="1:10" s="118" customFormat="1" ht="13.5" customHeight="1">
      <c r="A477" s="111"/>
      <c r="B477" s="188"/>
      <c r="C477" s="113"/>
      <c r="D477" s="113"/>
      <c r="E477" s="114"/>
      <c r="F477" s="115"/>
      <c r="G477" s="115"/>
      <c r="H477" s="396"/>
      <c r="I477" s="397"/>
    </row>
    <row r="478" spans="1:10" s="38" customFormat="1" ht="13.5" customHeight="1">
      <c r="A478" s="59"/>
      <c r="B478" s="193"/>
      <c r="C478" s="76"/>
      <c r="D478" s="76"/>
      <c r="E478" s="61"/>
      <c r="F478" s="110"/>
      <c r="G478" s="110"/>
      <c r="H478" s="398"/>
      <c r="I478" s="399"/>
    </row>
    <row r="479" spans="1:10" s="118" customFormat="1" ht="13.5" customHeight="1">
      <c r="A479" s="111"/>
      <c r="B479" s="188"/>
      <c r="C479" s="113"/>
      <c r="D479" s="113"/>
      <c r="E479" s="114"/>
      <c r="F479" s="115"/>
      <c r="G479" s="115"/>
      <c r="H479" s="396"/>
      <c r="I479" s="397"/>
    </row>
    <row r="480" spans="1:10" s="38" customFormat="1" ht="13.5" customHeight="1">
      <c r="A480" s="59"/>
      <c r="B480" s="193"/>
      <c r="C480" s="76"/>
      <c r="D480" s="76"/>
      <c r="E480" s="61"/>
      <c r="F480" s="110"/>
      <c r="G480" s="110"/>
      <c r="H480" s="398"/>
      <c r="I480" s="399"/>
    </row>
    <row r="481" spans="1:18" s="118" customFormat="1" ht="13.5" customHeight="1">
      <c r="A481" s="111"/>
      <c r="B481" s="188"/>
      <c r="C481" s="113"/>
      <c r="D481" s="113"/>
      <c r="E481" s="114"/>
      <c r="F481" s="115"/>
      <c r="G481" s="115"/>
      <c r="H481" s="396"/>
      <c r="I481" s="397"/>
      <c r="J481" s="119"/>
    </row>
    <row r="482" spans="1:18" s="38" customFormat="1" ht="13.5" customHeight="1">
      <c r="A482" s="59"/>
      <c r="B482" s="193"/>
      <c r="C482" s="76"/>
      <c r="D482" s="76"/>
      <c r="E482" s="61"/>
      <c r="F482" s="110"/>
      <c r="G482" s="110"/>
      <c r="H482" s="398"/>
      <c r="I482" s="399"/>
      <c r="J482" s="80"/>
    </row>
    <row r="483" spans="1:18" s="118" customFormat="1" ht="13.5" customHeight="1">
      <c r="A483" s="111"/>
      <c r="B483" s="188"/>
      <c r="C483" s="113"/>
      <c r="D483" s="113"/>
      <c r="E483" s="114"/>
      <c r="F483" s="115"/>
      <c r="G483" s="115"/>
      <c r="H483" s="396"/>
      <c r="I483" s="397"/>
    </row>
    <row r="484" spans="1:18" s="38" customFormat="1" ht="13.5" customHeight="1">
      <c r="A484" s="59"/>
      <c r="B484" s="193"/>
      <c r="C484" s="76"/>
      <c r="D484" s="76"/>
      <c r="E484" s="61"/>
      <c r="F484" s="110"/>
      <c r="G484" s="110"/>
      <c r="H484" s="398"/>
      <c r="I484" s="399"/>
    </row>
    <row r="485" spans="1:18" s="118" customFormat="1" ht="13.5" customHeight="1">
      <c r="A485" s="111"/>
      <c r="B485" s="188"/>
      <c r="C485" s="113"/>
      <c r="D485" s="113"/>
      <c r="E485" s="114"/>
      <c r="F485" s="115"/>
      <c r="G485" s="115"/>
      <c r="H485" s="396"/>
      <c r="I485" s="397"/>
    </row>
    <row r="486" spans="1:18" s="38" customFormat="1" ht="13.5" customHeight="1">
      <c r="A486" s="59"/>
      <c r="B486" s="193"/>
      <c r="C486" s="76"/>
      <c r="D486" s="76"/>
      <c r="E486" s="61"/>
      <c r="F486" s="110"/>
      <c r="G486" s="110"/>
      <c r="H486" s="398"/>
      <c r="I486" s="399"/>
    </row>
    <row r="487" spans="1:18" s="118" customFormat="1" ht="13.5" customHeight="1">
      <c r="A487" s="111"/>
      <c r="B487" s="188"/>
      <c r="C487" s="113"/>
      <c r="D487" s="113"/>
      <c r="E487" s="114"/>
      <c r="F487" s="115"/>
      <c r="G487" s="115"/>
      <c r="H487" s="396"/>
      <c r="I487" s="397"/>
      <c r="M487" s="3"/>
      <c r="N487" s="3"/>
      <c r="O487" s="3"/>
      <c r="P487" s="3"/>
      <c r="Q487" s="3"/>
      <c r="R487" s="3"/>
    </row>
    <row r="488" spans="1:18" s="38" customFormat="1" ht="13.5" customHeight="1">
      <c r="A488" s="59"/>
      <c r="B488" s="193"/>
      <c r="C488" s="76"/>
      <c r="D488" s="76"/>
      <c r="E488" s="61"/>
      <c r="F488" s="110"/>
      <c r="G488" s="110"/>
      <c r="H488" s="398"/>
      <c r="I488" s="399"/>
      <c r="M488" s="3"/>
      <c r="N488" s="3"/>
      <c r="O488" s="3"/>
      <c r="P488" s="3"/>
      <c r="Q488" s="3"/>
      <c r="R488" s="3"/>
    </row>
    <row r="489" spans="1:18" s="118" customFormat="1" ht="13.5" customHeight="1">
      <c r="A489" s="111"/>
      <c r="B489" s="188"/>
      <c r="C489" s="188"/>
      <c r="D489" s="113"/>
      <c r="E489" s="114"/>
      <c r="F489" s="115"/>
      <c r="G489" s="115"/>
      <c r="H489" s="396"/>
      <c r="I489" s="397"/>
    </row>
    <row r="490" spans="1:18" s="38" customFormat="1" ht="13.5" customHeight="1">
      <c r="A490" s="59"/>
      <c r="B490" s="197"/>
      <c r="C490" s="193"/>
      <c r="D490" s="76"/>
      <c r="E490" s="61"/>
      <c r="F490" s="110"/>
      <c r="G490" s="110"/>
      <c r="H490" s="398"/>
      <c r="I490" s="399"/>
    </row>
    <row r="491" spans="1:18" s="118" customFormat="1" ht="13.5" customHeight="1">
      <c r="A491" s="111"/>
      <c r="B491" s="188"/>
      <c r="C491" s="188"/>
      <c r="D491" s="113"/>
      <c r="E491" s="114"/>
      <c r="F491" s="115"/>
      <c r="G491" s="115"/>
      <c r="H491" s="400"/>
      <c r="I491" s="401"/>
      <c r="M491" s="3"/>
      <c r="N491" s="3"/>
      <c r="O491" s="3"/>
      <c r="P491" s="3"/>
      <c r="Q491" s="3"/>
      <c r="R491" s="3"/>
    </row>
    <row r="492" spans="1:18" s="38" customFormat="1" ht="13.5" customHeight="1">
      <c r="A492" s="87"/>
      <c r="B492" s="195" t="s">
        <v>1443</v>
      </c>
      <c r="C492" s="196"/>
      <c r="D492" s="88"/>
      <c r="E492" s="89"/>
      <c r="F492" s="127"/>
      <c r="G492" s="127"/>
      <c r="H492" s="402"/>
      <c r="I492" s="403"/>
      <c r="M492" s="3"/>
      <c r="N492" s="3"/>
      <c r="O492" s="3"/>
      <c r="P492" s="3"/>
      <c r="Q492" s="3"/>
      <c r="R492" s="3"/>
    </row>
    <row r="493" spans="1:18" s="118" customFormat="1" ht="13.5" customHeight="1">
      <c r="A493" s="130"/>
      <c r="E493" s="132"/>
      <c r="F493" s="133"/>
      <c r="G493" s="134"/>
    </row>
    <row r="494" spans="1:18" s="38" customFormat="1" ht="13.5" customHeight="1">
      <c r="A494" s="50"/>
      <c r="E494" s="95"/>
      <c r="F494" s="137"/>
      <c r="G494" s="138"/>
    </row>
    <row r="495" spans="1:18" s="38" customFormat="1" ht="13.5" customHeight="1">
      <c r="A495" s="376"/>
      <c r="B495" s="394"/>
      <c r="C495" s="394"/>
      <c r="D495" s="379"/>
      <c r="E495" s="381"/>
      <c r="F495" s="382"/>
      <c r="G495" s="48"/>
      <c r="H495" s="3"/>
    </row>
    <row r="496" spans="1:18" s="38" customFormat="1" ht="13.5" customHeight="1">
      <c r="A496" s="395"/>
      <c r="B496" s="395"/>
      <c r="C496" s="395"/>
      <c r="D496" s="380"/>
      <c r="E496" s="383"/>
      <c r="F496" s="383"/>
      <c r="G496" s="51"/>
      <c r="H496" s="52" t="s">
        <v>57</v>
      </c>
      <c r="I496" s="53">
        <f>I458+1</f>
        <v>167</v>
      </c>
    </row>
    <row r="497" spans="1:18" s="38" customFormat="1" ht="13.5" customHeight="1">
      <c r="A497" s="54"/>
      <c r="B497" s="55"/>
      <c r="C497" s="55"/>
      <c r="D497" s="55"/>
      <c r="E497" s="56"/>
      <c r="F497" s="57"/>
      <c r="G497" s="57"/>
      <c r="H497" s="384"/>
      <c r="I497" s="385"/>
    </row>
    <row r="498" spans="1:18" s="38" customFormat="1" ht="13.5" customHeight="1">
      <c r="A498" s="59" t="s">
        <v>29</v>
      </c>
      <c r="B498" s="60" t="s">
        <v>58</v>
      </c>
      <c r="C498" s="60" t="s">
        <v>59</v>
      </c>
      <c r="D498" s="60" t="s">
        <v>60</v>
      </c>
      <c r="E498" s="61" t="s">
        <v>32</v>
      </c>
      <c r="F498" s="61" t="s">
        <v>61</v>
      </c>
      <c r="G498" s="61" t="s">
        <v>62</v>
      </c>
      <c r="H498" s="386" t="s">
        <v>63</v>
      </c>
      <c r="I498" s="387"/>
    </row>
    <row r="499" spans="1:18" s="38" customFormat="1" ht="13.5" customHeight="1">
      <c r="A499" s="67"/>
      <c r="B499" s="68"/>
      <c r="C499" s="68"/>
      <c r="D499" s="68"/>
      <c r="E499" s="69"/>
      <c r="F499" s="105"/>
      <c r="G499" s="70"/>
      <c r="H499" s="390"/>
      <c r="I499" s="391"/>
    </row>
    <row r="500" spans="1:18" s="38" customFormat="1" ht="13.5" customHeight="1">
      <c r="A500" s="59" t="s">
        <v>1531</v>
      </c>
      <c r="B500" s="76" t="s">
        <v>1420</v>
      </c>
      <c r="C500" s="76"/>
      <c r="D500" s="76"/>
      <c r="E500" s="61"/>
      <c r="F500" s="110"/>
      <c r="G500" s="77"/>
      <c r="H500" s="388"/>
      <c r="I500" s="389"/>
    </row>
    <row r="501" spans="1:18" s="118" customFormat="1" ht="13.5" customHeight="1">
      <c r="A501" s="111"/>
      <c r="B501" s="113"/>
      <c r="C501" s="116"/>
      <c r="D501" s="113"/>
      <c r="E501" s="69"/>
      <c r="F501" s="115"/>
      <c r="G501" s="115"/>
      <c r="H501" s="442"/>
      <c r="I501" s="443"/>
    </row>
    <row r="502" spans="1:18" s="38" customFormat="1" ht="13.5" customHeight="1">
      <c r="A502" s="59"/>
      <c r="B502" s="174" t="s">
        <v>1521</v>
      </c>
      <c r="C502" s="174" t="s">
        <v>1517</v>
      </c>
      <c r="D502" s="76">
        <v>4.8600000000000003</v>
      </c>
      <c r="E502" s="61" t="s">
        <v>1075</v>
      </c>
      <c r="F502" s="110"/>
      <c r="G502" s="110"/>
      <c r="H502" s="250"/>
      <c r="I502" s="251"/>
    </row>
    <row r="503" spans="1:18" s="118" customFormat="1" ht="13.5" customHeight="1">
      <c r="A503" s="111"/>
      <c r="B503" s="113"/>
      <c r="C503" s="113"/>
      <c r="D503" s="113"/>
      <c r="E503" s="69"/>
      <c r="F503" s="115"/>
      <c r="G503" s="115"/>
      <c r="H503" s="442"/>
      <c r="I503" s="443"/>
    </row>
    <row r="504" spans="1:18" s="38" customFormat="1" ht="13.5" customHeight="1">
      <c r="A504" s="59"/>
      <c r="B504" s="174" t="s">
        <v>1521</v>
      </c>
      <c r="C504" s="76" t="s">
        <v>1518</v>
      </c>
      <c r="D504" s="76">
        <v>0.03</v>
      </c>
      <c r="E504" s="61" t="s">
        <v>1075</v>
      </c>
      <c r="F504" s="110"/>
      <c r="G504" s="110"/>
      <c r="H504" s="250"/>
      <c r="I504" s="251"/>
    </row>
    <row r="505" spans="1:18" s="118" customFormat="1" ht="13.5" customHeight="1">
      <c r="A505" s="111"/>
      <c r="B505" s="113"/>
      <c r="C505" s="113"/>
      <c r="D505" s="113"/>
      <c r="E505" s="69"/>
      <c r="F505" s="115"/>
      <c r="G505" s="115"/>
      <c r="H505" s="442"/>
      <c r="I505" s="443"/>
      <c r="J505" s="119"/>
    </row>
    <row r="506" spans="1:18" s="38" customFormat="1" ht="13.5" customHeight="1">
      <c r="A506" s="59"/>
      <c r="B506" s="174" t="s">
        <v>1521</v>
      </c>
      <c r="C506" s="76" t="s">
        <v>1519</v>
      </c>
      <c r="D506" s="76">
        <v>0.01</v>
      </c>
      <c r="E506" s="61" t="s">
        <v>162</v>
      </c>
      <c r="F506" s="110"/>
      <c r="G506" s="110"/>
      <c r="H506" s="250"/>
      <c r="I506" s="251"/>
      <c r="J506" s="80"/>
    </row>
    <row r="507" spans="1:18" s="118" customFormat="1" ht="13.5" customHeight="1">
      <c r="A507" s="111"/>
      <c r="B507" s="188"/>
      <c r="C507" s="113"/>
      <c r="D507" s="113"/>
      <c r="E507" s="114"/>
      <c r="F507" s="115"/>
      <c r="G507" s="115"/>
      <c r="H507" s="396"/>
      <c r="I507" s="397"/>
      <c r="M507" s="3"/>
      <c r="N507" s="3"/>
      <c r="O507" s="3"/>
      <c r="P507" s="3"/>
      <c r="Q507" s="3"/>
      <c r="R507" s="3"/>
    </row>
    <row r="508" spans="1:18" s="38" customFormat="1" ht="13.5" customHeight="1">
      <c r="A508" s="59"/>
      <c r="B508" s="193"/>
      <c r="C508" s="76"/>
      <c r="D508" s="76"/>
      <c r="E508" s="61"/>
      <c r="F508" s="110"/>
      <c r="G508" s="110"/>
      <c r="H508" s="398"/>
      <c r="I508" s="399"/>
      <c r="M508" s="3"/>
      <c r="N508" s="3"/>
      <c r="O508" s="3"/>
      <c r="P508" s="3"/>
      <c r="Q508" s="3"/>
      <c r="R508" s="3"/>
    </row>
    <row r="509" spans="1:18" s="118" customFormat="1" ht="13.5" customHeight="1">
      <c r="A509" s="111"/>
      <c r="B509" s="188"/>
      <c r="C509" s="113"/>
      <c r="D509" s="113"/>
      <c r="E509" s="114"/>
      <c r="F509" s="115"/>
      <c r="G509" s="115"/>
      <c r="H509" s="396"/>
      <c r="I509" s="397"/>
      <c r="M509" s="3"/>
      <c r="N509" s="3"/>
      <c r="O509" s="3"/>
      <c r="P509" s="3"/>
      <c r="Q509" s="3"/>
      <c r="R509" s="3"/>
    </row>
    <row r="510" spans="1:18" s="38" customFormat="1" ht="13.5" customHeight="1">
      <c r="A510" s="59"/>
      <c r="B510" s="193"/>
      <c r="C510" s="76"/>
      <c r="D510" s="76"/>
      <c r="E510" s="61"/>
      <c r="F510" s="110"/>
      <c r="G510" s="110"/>
      <c r="H510" s="398"/>
      <c r="I510" s="399"/>
      <c r="M510" s="3"/>
      <c r="N510" s="3"/>
      <c r="O510" s="3"/>
      <c r="P510" s="3"/>
      <c r="Q510" s="3"/>
      <c r="R510" s="3"/>
    </row>
    <row r="511" spans="1:18" s="118" customFormat="1" ht="13.5" customHeight="1">
      <c r="A511" s="111"/>
      <c r="B511" s="188"/>
      <c r="C511" s="113"/>
      <c r="D511" s="113"/>
      <c r="E511" s="114"/>
      <c r="F511" s="115"/>
      <c r="G511" s="115"/>
      <c r="H511" s="396"/>
      <c r="I511" s="397"/>
      <c r="M511" s="3"/>
      <c r="N511" s="3"/>
      <c r="O511" s="3"/>
      <c r="P511" s="3"/>
      <c r="Q511" s="3"/>
      <c r="R511" s="3"/>
    </row>
    <row r="512" spans="1:18" s="38" customFormat="1" ht="13.5" customHeight="1">
      <c r="A512" s="59"/>
      <c r="B512" s="193"/>
      <c r="C512" s="76"/>
      <c r="D512" s="76"/>
      <c r="E512" s="61"/>
      <c r="F512" s="110"/>
      <c r="G512" s="110"/>
      <c r="H512" s="398"/>
      <c r="I512" s="399"/>
      <c r="M512" s="3"/>
      <c r="N512" s="3"/>
      <c r="O512" s="3"/>
      <c r="P512" s="3"/>
      <c r="Q512" s="3"/>
      <c r="R512" s="3"/>
    </row>
    <row r="513" spans="1:18" s="118" customFormat="1" ht="13.5" customHeight="1">
      <c r="A513" s="111"/>
      <c r="B513" s="188"/>
      <c r="C513" s="113"/>
      <c r="D513" s="113"/>
      <c r="E513" s="114"/>
      <c r="F513" s="115"/>
      <c r="G513" s="115"/>
      <c r="H513" s="396"/>
      <c r="I513" s="397"/>
      <c r="M513" s="3"/>
      <c r="N513" s="3"/>
      <c r="O513" s="3"/>
      <c r="P513" s="3"/>
      <c r="Q513" s="3"/>
      <c r="R513" s="3"/>
    </row>
    <row r="514" spans="1:18" s="38" customFormat="1" ht="13.5" customHeight="1">
      <c r="A514" s="59"/>
      <c r="B514" s="193"/>
      <c r="C514" s="76"/>
      <c r="D514" s="76"/>
      <c r="E514" s="61"/>
      <c r="F514" s="110"/>
      <c r="G514" s="110"/>
      <c r="H514" s="398"/>
      <c r="I514" s="399"/>
      <c r="M514" s="3"/>
      <c r="N514" s="3"/>
      <c r="O514" s="3"/>
      <c r="P514" s="3"/>
      <c r="Q514" s="3"/>
      <c r="R514" s="3"/>
    </row>
    <row r="515" spans="1:18" s="118" customFormat="1" ht="13.5" customHeight="1">
      <c r="A515" s="111"/>
      <c r="B515" s="188"/>
      <c r="C515" s="113"/>
      <c r="D515" s="113"/>
      <c r="E515" s="114"/>
      <c r="F515" s="115"/>
      <c r="G515" s="115"/>
      <c r="H515" s="396"/>
      <c r="I515" s="397"/>
      <c r="M515" s="3"/>
      <c r="N515" s="3"/>
      <c r="O515" s="3"/>
      <c r="P515" s="3"/>
      <c r="Q515" s="3"/>
      <c r="R515" s="3"/>
    </row>
    <row r="516" spans="1:18" s="38" customFormat="1" ht="13.5" customHeight="1">
      <c r="A516" s="59"/>
      <c r="B516" s="193"/>
      <c r="C516" s="76"/>
      <c r="D516" s="76"/>
      <c r="E516" s="61"/>
      <c r="F516" s="110"/>
      <c r="G516" s="110"/>
      <c r="H516" s="398"/>
      <c r="I516" s="399"/>
      <c r="M516" s="3"/>
      <c r="N516" s="3"/>
      <c r="O516" s="3"/>
      <c r="P516" s="3"/>
      <c r="Q516" s="3"/>
      <c r="R516" s="3"/>
    </row>
    <row r="517" spans="1:18" s="118" customFormat="1" ht="13.5" customHeight="1">
      <c r="A517" s="111"/>
      <c r="B517" s="188"/>
      <c r="C517" s="113"/>
      <c r="D517" s="113"/>
      <c r="E517" s="114"/>
      <c r="F517" s="115"/>
      <c r="G517" s="115"/>
      <c r="H517" s="396"/>
      <c r="I517" s="397"/>
      <c r="M517" s="3"/>
      <c r="N517" s="3"/>
      <c r="O517" s="3"/>
      <c r="P517" s="3"/>
      <c r="Q517" s="3"/>
      <c r="R517" s="3"/>
    </row>
    <row r="518" spans="1:18" s="38" customFormat="1" ht="13.5" customHeight="1">
      <c r="A518" s="59"/>
      <c r="B518" s="193"/>
      <c r="C518" s="76"/>
      <c r="D518" s="76"/>
      <c r="E518" s="61"/>
      <c r="F518" s="110"/>
      <c r="G518" s="110"/>
      <c r="H518" s="398"/>
      <c r="I518" s="399"/>
      <c r="M518" s="3"/>
      <c r="N518" s="3"/>
      <c r="O518" s="3"/>
      <c r="P518" s="3"/>
      <c r="Q518" s="3"/>
      <c r="R518" s="3"/>
    </row>
    <row r="519" spans="1:18" s="118" customFormat="1" ht="13.5" customHeight="1">
      <c r="A519" s="111"/>
      <c r="B519" s="188"/>
      <c r="C519" s="113"/>
      <c r="D519" s="113"/>
      <c r="E519" s="114"/>
      <c r="F519" s="115"/>
      <c r="G519" s="115"/>
      <c r="H519" s="396"/>
      <c r="I519" s="397"/>
      <c r="M519" s="3"/>
      <c r="N519" s="3"/>
      <c r="O519" s="3"/>
      <c r="P519" s="3"/>
      <c r="Q519" s="3"/>
      <c r="R519" s="3"/>
    </row>
    <row r="520" spans="1:18" s="38" customFormat="1" ht="13.5" customHeight="1">
      <c r="A520" s="59"/>
      <c r="B520" s="193"/>
      <c r="C520" s="76"/>
      <c r="D520" s="76"/>
      <c r="E520" s="61"/>
      <c r="F520" s="110"/>
      <c r="G520" s="110"/>
      <c r="H520" s="398"/>
      <c r="I520" s="399"/>
      <c r="M520" s="3"/>
      <c r="N520" s="3"/>
      <c r="O520" s="3"/>
      <c r="P520" s="3"/>
      <c r="Q520" s="3"/>
      <c r="R520" s="3"/>
    </row>
    <row r="521" spans="1:18" s="118" customFormat="1" ht="13.5" customHeight="1">
      <c r="A521" s="111"/>
      <c r="B521" s="188"/>
      <c r="C521" s="113"/>
      <c r="D521" s="113"/>
      <c r="E521" s="114"/>
      <c r="F521" s="115"/>
      <c r="G521" s="115"/>
      <c r="H521" s="396"/>
      <c r="I521" s="397"/>
      <c r="M521" s="3"/>
      <c r="N521" s="3"/>
      <c r="O521" s="3"/>
      <c r="P521" s="3"/>
      <c r="Q521" s="3"/>
      <c r="R521" s="3"/>
    </row>
    <row r="522" spans="1:18" s="38" customFormat="1" ht="13.5" customHeight="1">
      <c r="A522" s="59"/>
      <c r="B522" s="193"/>
      <c r="C522" s="76"/>
      <c r="D522" s="76"/>
      <c r="E522" s="61"/>
      <c r="F522" s="110"/>
      <c r="G522" s="110"/>
      <c r="H522" s="398"/>
      <c r="I522" s="399"/>
      <c r="M522" s="3"/>
      <c r="N522" s="3"/>
      <c r="O522" s="3"/>
      <c r="P522" s="3"/>
      <c r="Q522" s="3"/>
      <c r="R522" s="3"/>
    </row>
    <row r="523" spans="1:18" s="118" customFormat="1" ht="13.5" customHeight="1">
      <c r="A523" s="111"/>
      <c r="B523" s="188"/>
      <c r="C523" s="113"/>
      <c r="D523" s="113"/>
      <c r="E523" s="114"/>
      <c r="F523" s="115"/>
      <c r="G523" s="115"/>
      <c r="H523" s="396"/>
      <c r="I523" s="397"/>
      <c r="M523" s="3"/>
      <c r="N523" s="3"/>
      <c r="O523" s="3"/>
      <c r="P523" s="3"/>
      <c r="Q523" s="3"/>
      <c r="R523" s="3"/>
    </row>
    <row r="524" spans="1:18" s="38" customFormat="1" ht="13.5" customHeight="1">
      <c r="A524" s="59"/>
      <c r="B524" s="193"/>
      <c r="C524" s="76"/>
      <c r="D524" s="76"/>
      <c r="E524" s="61"/>
      <c r="F524" s="110"/>
      <c r="G524" s="110"/>
      <c r="H524" s="398"/>
      <c r="I524" s="399"/>
      <c r="M524" s="3"/>
      <c r="N524" s="3"/>
      <c r="O524" s="3"/>
      <c r="P524" s="3"/>
      <c r="Q524" s="3"/>
      <c r="R524" s="3"/>
    </row>
    <row r="525" spans="1:18" s="118" customFormat="1" ht="13.5" customHeight="1">
      <c r="A525" s="111"/>
      <c r="B525" s="188"/>
      <c r="C525" s="113"/>
      <c r="D525" s="113"/>
      <c r="E525" s="114"/>
      <c r="F525" s="115"/>
      <c r="G525" s="115"/>
      <c r="H525" s="396"/>
      <c r="I525" s="397"/>
      <c r="M525" s="3"/>
      <c r="N525" s="3"/>
      <c r="O525" s="3"/>
      <c r="P525" s="3"/>
      <c r="Q525" s="3"/>
      <c r="R525" s="3"/>
    </row>
    <row r="526" spans="1:18" s="38" customFormat="1" ht="13.5" customHeight="1">
      <c r="A526" s="59"/>
      <c r="B526" s="193"/>
      <c r="C526" s="76"/>
      <c r="D526" s="76"/>
      <c r="E526" s="61"/>
      <c r="F526" s="110"/>
      <c r="G526" s="110"/>
      <c r="H526" s="398"/>
      <c r="I526" s="399"/>
      <c r="M526" s="3"/>
      <c r="N526" s="3"/>
      <c r="O526" s="3"/>
      <c r="P526" s="3"/>
      <c r="Q526" s="3"/>
      <c r="R526" s="3"/>
    </row>
    <row r="527" spans="1:18" s="118" customFormat="1" ht="13.5" customHeight="1">
      <c r="A527" s="111"/>
      <c r="B527" s="188"/>
      <c r="C527" s="188"/>
      <c r="D527" s="113"/>
      <c r="E527" s="114"/>
      <c r="F527" s="115"/>
      <c r="G527" s="115"/>
      <c r="H527" s="396"/>
      <c r="I527" s="397"/>
    </row>
    <row r="528" spans="1:18" s="38" customFormat="1" ht="13.5" customHeight="1">
      <c r="A528" s="59"/>
      <c r="B528" s="197"/>
      <c r="C528" s="193"/>
      <c r="D528" s="76"/>
      <c r="E528" s="61"/>
      <c r="F528" s="110"/>
      <c r="G528" s="110"/>
      <c r="H528" s="398"/>
      <c r="I528" s="399"/>
    </row>
    <row r="529" spans="1:18" s="118" customFormat="1" ht="13.5" customHeight="1">
      <c r="A529" s="111"/>
      <c r="B529" s="188"/>
      <c r="C529" s="188"/>
      <c r="D529" s="113"/>
      <c r="E529" s="114"/>
      <c r="F529" s="115"/>
      <c r="G529" s="115"/>
      <c r="H529" s="400"/>
      <c r="I529" s="401"/>
      <c r="M529" s="3"/>
      <c r="N529" s="3"/>
      <c r="O529" s="3"/>
      <c r="P529" s="3"/>
      <c r="Q529" s="3"/>
      <c r="R529" s="3"/>
    </row>
    <row r="530" spans="1:18" s="38" customFormat="1" ht="13.5" customHeight="1">
      <c r="A530" s="87"/>
      <c r="B530" s="195" t="s">
        <v>1443</v>
      </c>
      <c r="C530" s="196"/>
      <c r="D530" s="88"/>
      <c r="E530" s="89"/>
      <c r="F530" s="127"/>
      <c r="G530" s="127"/>
      <c r="H530" s="402"/>
      <c r="I530" s="403"/>
      <c r="M530" s="3"/>
      <c r="N530" s="3"/>
      <c r="O530" s="3"/>
      <c r="P530" s="3"/>
      <c r="Q530" s="3"/>
      <c r="R530" s="3"/>
    </row>
    <row r="531" spans="1:18" s="118" customFormat="1" ht="13.5" customHeight="1">
      <c r="A531" s="130"/>
      <c r="E531" s="132"/>
      <c r="F531" s="133"/>
      <c r="G531" s="134"/>
    </row>
    <row r="532" spans="1:18" s="38" customFormat="1" ht="13.5" customHeight="1">
      <c r="A532" s="50"/>
      <c r="E532" s="95"/>
      <c r="F532" s="137"/>
      <c r="G532" s="138"/>
    </row>
  </sheetData>
  <mergeCells count="382">
    <mergeCell ref="H516:I516"/>
    <mergeCell ref="H517:I517"/>
    <mergeCell ref="H518:I518"/>
    <mergeCell ref="H519:I519"/>
    <mergeCell ref="H520:I520"/>
    <mergeCell ref="H521:I521"/>
    <mergeCell ref="H510:I510"/>
    <mergeCell ref="H511:I511"/>
    <mergeCell ref="H512:I512"/>
    <mergeCell ref="H513:I513"/>
    <mergeCell ref="H514:I514"/>
    <mergeCell ref="H515:I515"/>
    <mergeCell ref="H528:I528"/>
    <mergeCell ref="H529:I529"/>
    <mergeCell ref="H530:I530"/>
    <mergeCell ref="H522:I522"/>
    <mergeCell ref="H523:I523"/>
    <mergeCell ref="H524:I524"/>
    <mergeCell ref="H525:I525"/>
    <mergeCell ref="H526:I526"/>
    <mergeCell ref="H527:I527"/>
    <mergeCell ref="H508:I508"/>
    <mergeCell ref="H509:I509"/>
    <mergeCell ref="H499:I499"/>
    <mergeCell ref="H500:I500"/>
    <mergeCell ref="H501:I501"/>
    <mergeCell ref="H503:I503"/>
    <mergeCell ref="H497:I497"/>
    <mergeCell ref="H498:I498"/>
    <mergeCell ref="H505:I505"/>
    <mergeCell ref="H507:I507"/>
    <mergeCell ref="H491:I491"/>
    <mergeCell ref="H492:I492"/>
    <mergeCell ref="A495:C496"/>
    <mergeCell ref="D495:D496"/>
    <mergeCell ref="E495:F496"/>
    <mergeCell ref="H485:I485"/>
    <mergeCell ref="H486:I486"/>
    <mergeCell ref="H487:I487"/>
    <mergeCell ref="H488:I488"/>
    <mergeCell ref="H489:I489"/>
    <mergeCell ref="H490:I490"/>
    <mergeCell ref="H480:I480"/>
    <mergeCell ref="H481:I481"/>
    <mergeCell ref="H482:I482"/>
    <mergeCell ref="H483:I483"/>
    <mergeCell ref="H484:I484"/>
    <mergeCell ref="H473:I473"/>
    <mergeCell ref="H475:I475"/>
    <mergeCell ref="H476:I476"/>
    <mergeCell ref="H477:I477"/>
    <mergeCell ref="H478:I478"/>
    <mergeCell ref="H467:I467"/>
    <mergeCell ref="H469:I469"/>
    <mergeCell ref="H471:I471"/>
    <mergeCell ref="H461:I461"/>
    <mergeCell ref="H462:I462"/>
    <mergeCell ref="H463:I463"/>
    <mergeCell ref="H465:I465"/>
    <mergeCell ref="H460:I460"/>
    <mergeCell ref="H479:I479"/>
    <mergeCell ref="H302:I302"/>
    <mergeCell ref="A457:C458"/>
    <mergeCell ref="D457:D458"/>
    <mergeCell ref="E457:F458"/>
    <mergeCell ref="H459:I459"/>
    <mergeCell ref="A305:C306"/>
    <mergeCell ref="D305:D306"/>
    <mergeCell ref="E305:F306"/>
    <mergeCell ref="H307:I307"/>
    <mergeCell ref="H383:I383"/>
    <mergeCell ref="H421:I421"/>
    <mergeCell ref="A419:C420"/>
    <mergeCell ref="D419:D420"/>
    <mergeCell ref="E419:F420"/>
    <mergeCell ref="H308:I308"/>
    <mergeCell ref="A381:C382"/>
    <mergeCell ref="D381:D382"/>
    <mergeCell ref="E381:F382"/>
    <mergeCell ref="A343:C344"/>
    <mergeCell ref="D343:D344"/>
    <mergeCell ref="E343:F344"/>
    <mergeCell ref="H422:I422"/>
    <mergeCell ref="H384:I384"/>
    <mergeCell ref="H396:I396"/>
    <mergeCell ref="H296:I296"/>
    <mergeCell ref="H297:I297"/>
    <mergeCell ref="H298:I298"/>
    <mergeCell ref="H299:I299"/>
    <mergeCell ref="H300:I300"/>
    <mergeCell ref="H301:I301"/>
    <mergeCell ref="H290:I290"/>
    <mergeCell ref="H291:I291"/>
    <mergeCell ref="H292:I292"/>
    <mergeCell ref="H293:I293"/>
    <mergeCell ref="H294:I294"/>
    <mergeCell ref="H295:I295"/>
    <mergeCell ref="H284:I284"/>
    <mergeCell ref="H285:I285"/>
    <mergeCell ref="H286:I286"/>
    <mergeCell ref="H288:I288"/>
    <mergeCell ref="H289:I289"/>
    <mergeCell ref="H277:I277"/>
    <mergeCell ref="H278:I278"/>
    <mergeCell ref="H279:I279"/>
    <mergeCell ref="H280:I280"/>
    <mergeCell ref="H281:I281"/>
    <mergeCell ref="H282:I282"/>
    <mergeCell ref="H269:I269"/>
    <mergeCell ref="H271:I271"/>
    <mergeCell ref="H272:I272"/>
    <mergeCell ref="H273:I273"/>
    <mergeCell ref="H274:I274"/>
    <mergeCell ref="H275:I275"/>
    <mergeCell ref="H276:I276"/>
    <mergeCell ref="H270:I270"/>
    <mergeCell ref="H283:I283"/>
    <mergeCell ref="H262:I262"/>
    <mergeCell ref="H263:I263"/>
    <mergeCell ref="H264:I264"/>
    <mergeCell ref="A267:C268"/>
    <mergeCell ref="D267:D268"/>
    <mergeCell ref="E267:F268"/>
    <mergeCell ref="H256:I256"/>
    <mergeCell ref="H257:I257"/>
    <mergeCell ref="H258:I258"/>
    <mergeCell ref="H259:I259"/>
    <mergeCell ref="H260:I260"/>
    <mergeCell ref="H261:I261"/>
    <mergeCell ref="H250:I250"/>
    <mergeCell ref="H251:I251"/>
    <mergeCell ref="H252:I252"/>
    <mergeCell ref="H253:I253"/>
    <mergeCell ref="H254:I254"/>
    <mergeCell ref="H255:I255"/>
    <mergeCell ref="H244:I244"/>
    <mergeCell ref="H245:I245"/>
    <mergeCell ref="H246:I246"/>
    <mergeCell ref="H247:I247"/>
    <mergeCell ref="H248:I248"/>
    <mergeCell ref="H249:I249"/>
    <mergeCell ref="H231:I231"/>
    <mergeCell ref="H232:I232"/>
    <mergeCell ref="H238:I238"/>
    <mergeCell ref="H239:I239"/>
    <mergeCell ref="H240:I240"/>
    <mergeCell ref="H241:I241"/>
    <mergeCell ref="H242:I242"/>
    <mergeCell ref="H243:I243"/>
    <mergeCell ref="H233:I233"/>
    <mergeCell ref="H234:I234"/>
    <mergeCell ref="H235:I235"/>
    <mergeCell ref="H236:I236"/>
    <mergeCell ref="H237:I237"/>
    <mergeCell ref="H225:I225"/>
    <mergeCell ref="H226:I226"/>
    <mergeCell ref="A229:C230"/>
    <mergeCell ref="D229:D230"/>
    <mergeCell ref="E229:F230"/>
    <mergeCell ref="H219:I219"/>
    <mergeCell ref="H220:I220"/>
    <mergeCell ref="H221:I221"/>
    <mergeCell ref="H222:I222"/>
    <mergeCell ref="H223:I223"/>
    <mergeCell ref="H224:I224"/>
    <mergeCell ref="H212:I212"/>
    <mergeCell ref="H214:I214"/>
    <mergeCell ref="H215:I215"/>
    <mergeCell ref="H216:I216"/>
    <mergeCell ref="H217:I217"/>
    <mergeCell ref="H218:I218"/>
    <mergeCell ref="H206:I206"/>
    <mergeCell ref="H207:I207"/>
    <mergeCell ref="H208:I208"/>
    <mergeCell ref="H209:I209"/>
    <mergeCell ref="H210:I210"/>
    <mergeCell ref="H211:I211"/>
    <mergeCell ref="H193:I193"/>
    <mergeCell ref="H194:I194"/>
    <mergeCell ref="H200:I200"/>
    <mergeCell ref="H201:I201"/>
    <mergeCell ref="H202:I202"/>
    <mergeCell ref="H203:I203"/>
    <mergeCell ref="H204:I204"/>
    <mergeCell ref="H205:I205"/>
    <mergeCell ref="H195:I195"/>
    <mergeCell ref="H196:I196"/>
    <mergeCell ref="H197:I197"/>
    <mergeCell ref="H198:I198"/>
    <mergeCell ref="H199:I199"/>
    <mergeCell ref="H187:I187"/>
    <mergeCell ref="H188:I188"/>
    <mergeCell ref="A191:C192"/>
    <mergeCell ref="D191:D192"/>
    <mergeCell ref="E191:F192"/>
    <mergeCell ref="H181:I181"/>
    <mergeCell ref="H182:I182"/>
    <mergeCell ref="H183:I183"/>
    <mergeCell ref="H184:I184"/>
    <mergeCell ref="H185:I185"/>
    <mergeCell ref="H186:I186"/>
    <mergeCell ref="H175:I175"/>
    <mergeCell ref="H176:I176"/>
    <mergeCell ref="H177:I177"/>
    <mergeCell ref="H178:I178"/>
    <mergeCell ref="H179:I179"/>
    <mergeCell ref="H180:I180"/>
    <mergeCell ref="H169:I169"/>
    <mergeCell ref="H170:I170"/>
    <mergeCell ref="H171:I171"/>
    <mergeCell ref="H172:I172"/>
    <mergeCell ref="H173:I173"/>
    <mergeCell ref="H174:I174"/>
    <mergeCell ref="H156:I156"/>
    <mergeCell ref="H155:I155"/>
    <mergeCell ref="H163:I163"/>
    <mergeCell ref="H164:I164"/>
    <mergeCell ref="H165:I165"/>
    <mergeCell ref="H166:I166"/>
    <mergeCell ref="H167:I167"/>
    <mergeCell ref="H168:I168"/>
    <mergeCell ref="H157:I157"/>
    <mergeCell ref="H158:I158"/>
    <mergeCell ref="H159:I159"/>
    <mergeCell ref="H160:I160"/>
    <mergeCell ref="H161:I161"/>
    <mergeCell ref="H162:I162"/>
    <mergeCell ref="H146:I146"/>
    <mergeCell ref="H147:I147"/>
    <mergeCell ref="H148:I148"/>
    <mergeCell ref="H149:I149"/>
    <mergeCell ref="H150:I150"/>
    <mergeCell ref="A153:C154"/>
    <mergeCell ref="D153:D154"/>
    <mergeCell ref="E153:F154"/>
    <mergeCell ref="H138:I138"/>
    <mergeCell ref="H140:I140"/>
    <mergeCell ref="H142:I142"/>
    <mergeCell ref="H143:I143"/>
    <mergeCell ref="H144:I144"/>
    <mergeCell ref="H145:I145"/>
    <mergeCell ref="H123:I123"/>
    <mergeCell ref="H124:I124"/>
    <mergeCell ref="H118:I118"/>
    <mergeCell ref="H131:I131"/>
    <mergeCell ref="H132:I132"/>
    <mergeCell ref="H133:I133"/>
    <mergeCell ref="H134:I134"/>
    <mergeCell ref="H135:I135"/>
    <mergeCell ref="H136:I136"/>
    <mergeCell ref="H125:I125"/>
    <mergeCell ref="H126:I126"/>
    <mergeCell ref="H127:I127"/>
    <mergeCell ref="H128:I128"/>
    <mergeCell ref="H129:I129"/>
    <mergeCell ref="H130:I130"/>
    <mergeCell ref="H112:I112"/>
    <mergeCell ref="A115:C116"/>
    <mergeCell ref="D115:D116"/>
    <mergeCell ref="E115:F116"/>
    <mergeCell ref="H117:I117"/>
    <mergeCell ref="H119:I119"/>
    <mergeCell ref="H120:I120"/>
    <mergeCell ref="H121:I121"/>
    <mergeCell ref="H122:I122"/>
    <mergeCell ref="H106:I106"/>
    <mergeCell ref="H107:I107"/>
    <mergeCell ref="H108:I108"/>
    <mergeCell ref="H109:I109"/>
    <mergeCell ref="H110:I110"/>
    <mergeCell ref="H111:I111"/>
    <mergeCell ref="H99:I99"/>
    <mergeCell ref="H100:I100"/>
    <mergeCell ref="H101:I101"/>
    <mergeCell ref="H102:I102"/>
    <mergeCell ref="H104:I104"/>
    <mergeCell ref="H105:I105"/>
    <mergeCell ref="H94:I94"/>
    <mergeCell ref="H95:I95"/>
    <mergeCell ref="H96:I96"/>
    <mergeCell ref="H97:I97"/>
    <mergeCell ref="H98:I98"/>
    <mergeCell ref="H87:I87"/>
    <mergeCell ref="H88:I88"/>
    <mergeCell ref="H89:I89"/>
    <mergeCell ref="H90:I90"/>
    <mergeCell ref="H91:I91"/>
    <mergeCell ref="H92:I92"/>
    <mergeCell ref="H79:I79"/>
    <mergeCell ref="H81:I81"/>
    <mergeCell ref="H82:I82"/>
    <mergeCell ref="H83:I83"/>
    <mergeCell ref="H84:I84"/>
    <mergeCell ref="H85:I85"/>
    <mergeCell ref="H86:I86"/>
    <mergeCell ref="H80:I80"/>
    <mergeCell ref="H93:I93"/>
    <mergeCell ref="H72:I72"/>
    <mergeCell ref="H73:I73"/>
    <mergeCell ref="H74:I74"/>
    <mergeCell ref="A77:C78"/>
    <mergeCell ref="D77:D78"/>
    <mergeCell ref="E77:F78"/>
    <mergeCell ref="H66:I66"/>
    <mergeCell ref="H67:I67"/>
    <mergeCell ref="H68:I68"/>
    <mergeCell ref="H69:I69"/>
    <mergeCell ref="H70:I70"/>
    <mergeCell ref="H71:I71"/>
    <mergeCell ref="H59:I59"/>
    <mergeCell ref="H60:I60"/>
    <mergeCell ref="H61:I61"/>
    <mergeCell ref="H62:I62"/>
    <mergeCell ref="H64:I64"/>
    <mergeCell ref="H50:I50"/>
    <mergeCell ref="H51:I51"/>
    <mergeCell ref="H52:I52"/>
    <mergeCell ref="H53:I53"/>
    <mergeCell ref="H54:I54"/>
    <mergeCell ref="H56:I56"/>
    <mergeCell ref="H41:I41"/>
    <mergeCell ref="H43:I43"/>
    <mergeCell ref="H44:I44"/>
    <mergeCell ref="H45:I45"/>
    <mergeCell ref="H46:I46"/>
    <mergeCell ref="H47:I47"/>
    <mergeCell ref="H48:I48"/>
    <mergeCell ref="H42:I42"/>
    <mergeCell ref="H58:I58"/>
    <mergeCell ref="A1:C2"/>
    <mergeCell ref="D1:D2"/>
    <mergeCell ref="E1:F2"/>
    <mergeCell ref="H3:I3"/>
    <mergeCell ref="H5:I5"/>
    <mergeCell ref="H18:I18"/>
    <mergeCell ref="H19:I19"/>
    <mergeCell ref="H20:I20"/>
    <mergeCell ref="H21:I21"/>
    <mergeCell ref="H12:I12"/>
    <mergeCell ref="H13:I13"/>
    <mergeCell ref="H14:I14"/>
    <mergeCell ref="H15:I15"/>
    <mergeCell ref="H16:I16"/>
    <mergeCell ref="H17:I17"/>
    <mergeCell ref="H6:I6"/>
    <mergeCell ref="H7:I7"/>
    <mergeCell ref="H8:I8"/>
    <mergeCell ref="H9:I9"/>
    <mergeCell ref="H10:I10"/>
    <mergeCell ref="H4:I4"/>
    <mergeCell ref="H22:I22"/>
    <mergeCell ref="H24:I24"/>
    <mergeCell ref="H32:I32"/>
    <mergeCell ref="H35:I35"/>
    <mergeCell ref="A39:C40"/>
    <mergeCell ref="D39:D40"/>
    <mergeCell ref="E39:F40"/>
    <mergeCell ref="H25:I25"/>
    <mergeCell ref="H26:I26"/>
    <mergeCell ref="H27:I27"/>
    <mergeCell ref="H28:I28"/>
    <mergeCell ref="H29:I29"/>
    <mergeCell ref="H30:I30"/>
    <mergeCell ref="H397:I397"/>
    <mergeCell ref="H398:I398"/>
    <mergeCell ref="H390:I390"/>
    <mergeCell ref="H392:I392"/>
    <mergeCell ref="H394:I394"/>
    <mergeCell ref="H395:I395"/>
    <mergeCell ref="H400:I400"/>
    <mergeCell ref="H345:I345"/>
    <mergeCell ref="H363:I363"/>
    <mergeCell ref="H364:I364"/>
    <mergeCell ref="H366:I366"/>
    <mergeCell ref="H355:I355"/>
    <mergeCell ref="H356:I356"/>
    <mergeCell ref="H357:I357"/>
    <mergeCell ref="H358:I358"/>
    <mergeCell ref="H359:I359"/>
    <mergeCell ref="H360:I360"/>
    <mergeCell ref="H362:I362"/>
    <mergeCell ref="H346:I346"/>
  </mergeCells>
  <phoneticPr fontId="33"/>
  <conditionalFormatting sqref="F438">
    <cfRule type="expression" dxfId="5" priority="5" stopIfTrue="1">
      <formula>"$F26=$G26"</formula>
    </cfRule>
    <cfRule type="cellIs" dxfId="4" priority="6" stopIfTrue="1" operator="equal">
      <formula>1</formula>
    </cfRule>
    <cfRule type="cellIs" priority="7" stopIfTrue="1" operator="equal">
      <formula>1</formula>
    </cfRule>
    <cfRule type="cellIs" dxfId="3" priority="8" stopIfTrue="1" operator="equal">
      <formula>1</formula>
    </cfRule>
  </conditionalFormatting>
  <conditionalFormatting sqref="F440">
    <cfRule type="expression" dxfId="2" priority="1" stopIfTrue="1">
      <formula>"$F26=$G26"</formula>
    </cfRule>
    <cfRule type="cellIs" dxfId="1" priority="2" stopIfTrue="1" operator="equal">
      <formula>1</formula>
    </cfRule>
    <cfRule type="cellIs" priority="3" stopIfTrue="1" operator="equal">
      <formula>1</formula>
    </cfRule>
    <cfRule type="cellIs" dxfId="0" priority="4" stopIfTrue="1" operator="equal">
      <formula>1</formula>
    </cfRule>
  </conditionalFormatting>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1"/>
  <sheetViews>
    <sheetView view="pageBreakPreview" zoomScaleNormal="100" zoomScaleSheetLayoutView="100" workbookViewId="0">
      <selection activeCell="F16" sqref="F16"/>
    </sheetView>
  </sheetViews>
  <sheetFormatPr defaultRowHeight="13"/>
  <cols>
    <col min="1" max="1" width="5.6328125" style="3" customWidth="1"/>
    <col min="2" max="2" width="30.6328125" style="3" customWidth="1"/>
    <col min="3" max="4" width="9" style="3"/>
    <col min="5" max="5" width="15.6328125" style="3" customWidth="1"/>
    <col min="6" max="7" width="30.6328125" style="3" customWidth="1"/>
    <col min="8" max="256" width="9" style="3"/>
    <col min="257" max="257" width="5.6328125" style="3" customWidth="1"/>
    <col min="258" max="258" width="30.6328125" style="3" customWidth="1"/>
    <col min="259" max="260" width="9" style="3"/>
    <col min="261" max="261" width="15.6328125" style="3" customWidth="1"/>
    <col min="262" max="263" width="30.6328125" style="3" customWidth="1"/>
    <col min="264" max="512" width="9" style="3"/>
    <col min="513" max="513" width="5.6328125" style="3" customWidth="1"/>
    <col min="514" max="514" width="30.6328125" style="3" customWidth="1"/>
    <col min="515" max="516" width="9" style="3"/>
    <col min="517" max="517" width="15.6328125" style="3" customWidth="1"/>
    <col min="518" max="519" width="30.6328125" style="3" customWidth="1"/>
    <col min="520" max="768" width="9" style="3"/>
    <col min="769" max="769" width="5.6328125" style="3" customWidth="1"/>
    <col min="770" max="770" width="30.6328125" style="3" customWidth="1"/>
    <col min="771" max="772" width="9" style="3"/>
    <col min="773" max="773" width="15.6328125" style="3" customWidth="1"/>
    <col min="774" max="775" width="30.6328125" style="3" customWidth="1"/>
    <col min="776" max="1024" width="9" style="3"/>
    <col min="1025" max="1025" width="5.6328125" style="3" customWidth="1"/>
    <col min="1026" max="1026" width="30.6328125" style="3" customWidth="1"/>
    <col min="1027" max="1028" width="9" style="3"/>
    <col min="1029" max="1029" width="15.6328125" style="3" customWidth="1"/>
    <col min="1030" max="1031" width="30.6328125" style="3" customWidth="1"/>
    <col min="1032" max="1280" width="9" style="3"/>
    <col min="1281" max="1281" width="5.6328125" style="3" customWidth="1"/>
    <col min="1282" max="1282" width="30.6328125" style="3" customWidth="1"/>
    <col min="1283" max="1284" width="9" style="3"/>
    <col min="1285" max="1285" width="15.6328125" style="3" customWidth="1"/>
    <col min="1286" max="1287" width="30.6328125" style="3" customWidth="1"/>
    <col min="1288" max="1536" width="9" style="3"/>
    <col min="1537" max="1537" width="5.6328125" style="3" customWidth="1"/>
    <col min="1538" max="1538" width="30.6328125" style="3" customWidth="1"/>
    <col min="1539" max="1540" width="9" style="3"/>
    <col min="1541" max="1541" width="15.6328125" style="3" customWidth="1"/>
    <col min="1542" max="1543" width="30.6328125" style="3" customWidth="1"/>
    <col min="1544" max="1792" width="9" style="3"/>
    <col min="1793" max="1793" width="5.6328125" style="3" customWidth="1"/>
    <col min="1794" max="1794" width="30.6328125" style="3" customWidth="1"/>
    <col min="1795" max="1796" width="9" style="3"/>
    <col min="1797" max="1797" width="15.6328125" style="3" customWidth="1"/>
    <col min="1798" max="1799" width="30.6328125" style="3" customWidth="1"/>
    <col min="1800" max="2048" width="9" style="3"/>
    <col min="2049" max="2049" width="5.6328125" style="3" customWidth="1"/>
    <col min="2050" max="2050" width="30.6328125" style="3" customWidth="1"/>
    <col min="2051" max="2052" width="9" style="3"/>
    <col min="2053" max="2053" width="15.6328125" style="3" customWidth="1"/>
    <col min="2054" max="2055" width="30.6328125" style="3" customWidth="1"/>
    <col min="2056" max="2304" width="9" style="3"/>
    <col min="2305" max="2305" width="5.6328125" style="3" customWidth="1"/>
    <col min="2306" max="2306" width="30.6328125" style="3" customWidth="1"/>
    <col min="2307" max="2308" width="9" style="3"/>
    <col min="2309" max="2309" width="15.6328125" style="3" customWidth="1"/>
    <col min="2310" max="2311" width="30.6328125" style="3" customWidth="1"/>
    <col min="2312" max="2560" width="9" style="3"/>
    <col min="2561" max="2561" width="5.6328125" style="3" customWidth="1"/>
    <col min="2562" max="2562" width="30.6328125" style="3" customWidth="1"/>
    <col min="2563" max="2564" width="9" style="3"/>
    <col min="2565" max="2565" width="15.6328125" style="3" customWidth="1"/>
    <col min="2566" max="2567" width="30.6328125" style="3" customWidth="1"/>
    <col min="2568" max="2816" width="9" style="3"/>
    <col min="2817" max="2817" width="5.6328125" style="3" customWidth="1"/>
    <col min="2818" max="2818" width="30.6328125" style="3" customWidth="1"/>
    <col min="2819" max="2820" width="9" style="3"/>
    <col min="2821" max="2821" width="15.6328125" style="3" customWidth="1"/>
    <col min="2822" max="2823" width="30.6328125" style="3" customWidth="1"/>
    <col min="2824" max="3072" width="9" style="3"/>
    <col min="3073" max="3073" width="5.6328125" style="3" customWidth="1"/>
    <col min="3074" max="3074" width="30.6328125" style="3" customWidth="1"/>
    <col min="3075" max="3076" width="9" style="3"/>
    <col min="3077" max="3077" width="15.6328125" style="3" customWidth="1"/>
    <col min="3078" max="3079" width="30.6328125" style="3" customWidth="1"/>
    <col min="3080" max="3328" width="9" style="3"/>
    <col min="3329" max="3329" width="5.6328125" style="3" customWidth="1"/>
    <col min="3330" max="3330" width="30.6328125" style="3" customWidth="1"/>
    <col min="3331" max="3332" width="9" style="3"/>
    <col min="3333" max="3333" width="15.6328125" style="3" customWidth="1"/>
    <col min="3334" max="3335" width="30.6328125" style="3" customWidth="1"/>
    <col min="3336" max="3584" width="9" style="3"/>
    <col min="3585" max="3585" width="5.6328125" style="3" customWidth="1"/>
    <col min="3586" max="3586" width="30.6328125" style="3" customWidth="1"/>
    <col min="3587" max="3588" width="9" style="3"/>
    <col min="3589" max="3589" width="15.6328125" style="3" customWidth="1"/>
    <col min="3590" max="3591" width="30.6328125" style="3" customWidth="1"/>
    <col min="3592" max="3840" width="9" style="3"/>
    <col min="3841" max="3841" width="5.6328125" style="3" customWidth="1"/>
    <col min="3842" max="3842" width="30.6328125" style="3" customWidth="1"/>
    <col min="3843" max="3844" width="9" style="3"/>
    <col min="3845" max="3845" width="15.6328125" style="3" customWidth="1"/>
    <col min="3846" max="3847" width="30.6328125" style="3" customWidth="1"/>
    <col min="3848" max="4096" width="9" style="3"/>
    <col min="4097" max="4097" width="5.6328125" style="3" customWidth="1"/>
    <col min="4098" max="4098" width="30.6328125" style="3" customWidth="1"/>
    <col min="4099" max="4100" width="9" style="3"/>
    <col min="4101" max="4101" width="15.6328125" style="3" customWidth="1"/>
    <col min="4102" max="4103" width="30.6328125" style="3" customWidth="1"/>
    <col min="4104" max="4352" width="9" style="3"/>
    <col min="4353" max="4353" width="5.6328125" style="3" customWidth="1"/>
    <col min="4354" max="4354" width="30.6328125" style="3" customWidth="1"/>
    <col min="4355" max="4356" width="9" style="3"/>
    <col min="4357" max="4357" width="15.6328125" style="3" customWidth="1"/>
    <col min="4358" max="4359" width="30.6328125" style="3" customWidth="1"/>
    <col min="4360" max="4608" width="9" style="3"/>
    <col min="4609" max="4609" width="5.6328125" style="3" customWidth="1"/>
    <col min="4610" max="4610" width="30.6328125" style="3" customWidth="1"/>
    <col min="4611" max="4612" width="9" style="3"/>
    <col min="4613" max="4613" width="15.6328125" style="3" customWidth="1"/>
    <col min="4614" max="4615" width="30.6328125" style="3" customWidth="1"/>
    <col min="4616" max="4864" width="9" style="3"/>
    <col min="4865" max="4865" width="5.6328125" style="3" customWidth="1"/>
    <col min="4866" max="4866" width="30.6328125" style="3" customWidth="1"/>
    <col min="4867" max="4868" width="9" style="3"/>
    <col min="4869" max="4869" width="15.6328125" style="3" customWidth="1"/>
    <col min="4870" max="4871" width="30.6328125" style="3" customWidth="1"/>
    <col min="4872" max="5120" width="9" style="3"/>
    <col min="5121" max="5121" width="5.6328125" style="3" customWidth="1"/>
    <col min="5122" max="5122" width="30.6328125" style="3" customWidth="1"/>
    <col min="5123" max="5124" width="9" style="3"/>
    <col min="5125" max="5125" width="15.6328125" style="3" customWidth="1"/>
    <col min="5126" max="5127" width="30.6328125" style="3" customWidth="1"/>
    <col min="5128" max="5376" width="9" style="3"/>
    <col min="5377" max="5377" width="5.6328125" style="3" customWidth="1"/>
    <col min="5378" max="5378" width="30.6328125" style="3" customWidth="1"/>
    <col min="5379" max="5380" width="9" style="3"/>
    <col min="5381" max="5381" width="15.6328125" style="3" customWidth="1"/>
    <col min="5382" max="5383" width="30.6328125" style="3" customWidth="1"/>
    <col min="5384" max="5632" width="9" style="3"/>
    <col min="5633" max="5633" width="5.6328125" style="3" customWidth="1"/>
    <col min="5634" max="5634" width="30.6328125" style="3" customWidth="1"/>
    <col min="5635" max="5636" width="9" style="3"/>
    <col min="5637" max="5637" width="15.6328125" style="3" customWidth="1"/>
    <col min="5638" max="5639" width="30.6328125" style="3" customWidth="1"/>
    <col min="5640" max="5888" width="9" style="3"/>
    <col min="5889" max="5889" width="5.6328125" style="3" customWidth="1"/>
    <col min="5890" max="5890" width="30.6328125" style="3" customWidth="1"/>
    <col min="5891" max="5892" width="9" style="3"/>
    <col min="5893" max="5893" width="15.6328125" style="3" customWidth="1"/>
    <col min="5894" max="5895" width="30.6328125" style="3" customWidth="1"/>
    <col min="5896" max="6144" width="9" style="3"/>
    <col min="6145" max="6145" width="5.6328125" style="3" customWidth="1"/>
    <col min="6146" max="6146" width="30.6328125" style="3" customWidth="1"/>
    <col min="6147" max="6148" width="9" style="3"/>
    <col min="6149" max="6149" width="15.6328125" style="3" customWidth="1"/>
    <col min="6150" max="6151" width="30.6328125" style="3" customWidth="1"/>
    <col min="6152" max="6400" width="9" style="3"/>
    <col min="6401" max="6401" width="5.6328125" style="3" customWidth="1"/>
    <col min="6402" max="6402" width="30.6328125" style="3" customWidth="1"/>
    <col min="6403" max="6404" width="9" style="3"/>
    <col min="6405" max="6405" width="15.6328125" style="3" customWidth="1"/>
    <col min="6406" max="6407" width="30.6328125" style="3" customWidth="1"/>
    <col min="6408" max="6656" width="9" style="3"/>
    <col min="6657" max="6657" width="5.6328125" style="3" customWidth="1"/>
    <col min="6658" max="6658" width="30.6328125" style="3" customWidth="1"/>
    <col min="6659" max="6660" width="9" style="3"/>
    <col min="6661" max="6661" width="15.6328125" style="3" customWidth="1"/>
    <col min="6662" max="6663" width="30.6328125" style="3" customWidth="1"/>
    <col min="6664" max="6912" width="9" style="3"/>
    <col min="6913" max="6913" width="5.6328125" style="3" customWidth="1"/>
    <col min="6914" max="6914" width="30.6328125" style="3" customWidth="1"/>
    <col min="6915" max="6916" width="9" style="3"/>
    <col min="6917" max="6917" width="15.6328125" style="3" customWidth="1"/>
    <col min="6918" max="6919" width="30.6328125" style="3" customWidth="1"/>
    <col min="6920" max="7168" width="9" style="3"/>
    <col min="7169" max="7169" width="5.6328125" style="3" customWidth="1"/>
    <col min="7170" max="7170" width="30.6328125" style="3" customWidth="1"/>
    <col min="7171" max="7172" width="9" style="3"/>
    <col min="7173" max="7173" width="15.6328125" style="3" customWidth="1"/>
    <col min="7174" max="7175" width="30.6328125" style="3" customWidth="1"/>
    <col min="7176" max="7424" width="9" style="3"/>
    <col min="7425" max="7425" width="5.6328125" style="3" customWidth="1"/>
    <col min="7426" max="7426" width="30.6328125" style="3" customWidth="1"/>
    <col min="7427" max="7428" width="9" style="3"/>
    <col min="7429" max="7429" width="15.6328125" style="3" customWidth="1"/>
    <col min="7430" max="7431" width="30.6328125" style="3" customWidth="1"/>
    <col min="7432" max="7680" width="9" style="3"/>
    <col min="7681" max="7681" width="5.6328125" style="3" customWidth="1"/>
    <col min="7682" max="7682" width="30.6328125" style="3" customWidth="1"/>
    <col min="7683" max="7684" width="9" style="3"/>
    <col min="7685" max="7685" width="15.6328125" style="3" customWidth="1"/>
    <col min="7686" max="7687" width="30.6328125" style="3" customWidth="1"/>
    <col min="7688" max="7936" width="9" style="3"/>
    <col min="7937" max="7937" width="5.6328125" style="3" customWidth="1"/>
    <col min="7938" max="7938" width="30.6328125" style="3" customWidth="1"/>
    <col min="7939" max="7940" width="9" style="3"/>
    <col min="7941" max="7941" width="15.6328125" style="3" customWidth="1"/>
    <col min="7942" max="7943" width="30.6328125" style="3" customWidth="1"/>
    <col min="7944" max="8192" width="9" style="3"/>
    <col min="8193" max="8193" width="5.6328125" style="3" customWidth="1"/>
    <col min="8194" max="8194" width="30.6328125" style="3" customWidth="1"/>
    <col min="8195" max="8196" width="9" style="3"/>
    <col min="8197" max="8197" width="15.6328125" style="3" customWidth="1"/>
    <col min="8198" max="8199" width="30.6328125" style="3" customWidth="1"/>
    <col min="8200" max="8448" width="9" style="3"/>
    <col min="8449" max="8449" width="5.6328125" style="3" customWidth="1"/>
    <col min="8450" max="8450" width="30.6328125" style="3" customWidth="1"/>
    <col min="8451" max="8452" width="9" style="3"/>
    <col min="8453" max="8453" width="15.6328125" style="3" customWidth="1"/>
    <col min="8454" max="8455" width="30.6328125" style="3" customWidth="1"/>
    <col min="8456" max="8704" width="9" style="3"/>
    <col min="8705" max="8705" width="5.6328125" style="3" customWidth="1"/>
    <col min="8706" max="8706" width="30.6328125" style="3" customWidth="1"/>
    <col min="8707" max="8708" width="9" style="3"/>
    <col min="8709" max="8709" width="15.6328125" style="3" customWidth="1"/>
    <col min="8710" max="8711" width="30.6328125" style="3" customWidth="1"/>
    <col min="8712" max="8960" width="9" style="3"/>
    <col min="8961" max="8961" width="5.6328125" style="3" customWidth="1"/>
    <col min="8962" max="8962" width="30.6328125" style="3" customWidth="1"/>
    <col min="8963" max="8964" width="9" style="3"/>
    <col min="8965" max="8965" width="15.6328125" style="3" customWidth="1"/>
    <col min="8966" max="8967" width="30.6328125" style="3" customWidth="1"/>
    <col min="8968" max="9216" width="9" style="3"/>
    <col min="9217" max="9217" width="5.6328125" style="3" customWidth="1"/>
    <col min="9218" max="9218" width="30.6328125" style="3" customWidth="1"/>
    <col min="9219" max="9220" width="9" style="3"/>
    <col min="9221" max="9221" width="15.6328125" style="3" customWidth="1"/>
    <col min="9222" max="9223" width="30.6328125" style="3" customWidth="1"/>
    <col min="9224" max="9472" width="9" style="3"/>
    <col min="9473" max="9473" width="5.6328125" style="3" customWidth="1"/>
    <col min="9474" max="9474" width="30.6328125" style="3" customWidth="1"/>
    <col min="9475" max="9476" width="9" style="3"/>
    <col min="9477" max="9477" width="15.6328125" style="3" customWidth="1"/>
    <col min="9478" max="9479" width="30.6328125" style="3" customWidth="1"/>
    <col min="9480" max="9728" width="9" style="3"/>
    <col min="9729" max="9729" width="5.6328125" style="3" customWidth="1"/>
    <col min="9730" max="9730" width="30.6328125" style="3" customWidth="1"/>
    <col min="9731" max="9732" width="9" style="3"/>
    <col min="9733" max="9733" width="15.6328125" style="3" customWidth="1"/>
    <col min="9734" max="9735" width="30.6328125" style="3" customWidth="1"/>
    <col min="9736" max="9984" width="9" style="3"/>
    <col min="9985" max="9985" width="5.6328125" style="3" customWidth="1"/>
    <col min="9986" max="9986" width="30.6328125" style="3" customWidth="1"/>
    <col min="9987" max="9988" width="9" style="3"/>
    <col min="9989" max="9989" width="15.6328125" style="3" customWidth="1"/>
    <col min="9990" max="9991" width="30.6328125" style="3" customWidth="1"/>
    <col min="9992" max="10240" width="9" style="3"/>
    <col min="10241" max="10241" width="5.6328125" style="3" customWidth="1"/>
    <col min="10242" max="10242" width="30.6328125" style="3" customWidth="1"/>
    <col min="10243" max="10244" width="9" style="3"/>
    <col min="10245" max="10245" width="15.6328125" style="3" customWidth="1"/>
    <col min="10246" max="10247" width="30.6328125" style="3" customWidth="1"/>
    <col min="10248" max="10496" width="9" style="3"/>
    <col min="10497" max="10497" width="5.6328125" style="3" customWidth="1"/>
    <col min="10498" max="10498" width="30.6328125" style="3" customWidth="1"/>
    <col min="10499" max="10500" width="9" style="3"/>
    <col min="10501" max="10501" width="15.6328125" style="3" customWidth="1"/>
    <col min="10502" max="10503" width="30.6328125" style="3" customWidth="1"/>
    <col min="10504" max="10752" width="9" style="3"/>
    <col min="10753" max="10753" width="5.6328125" style="3" customWidth="1"/>
    <col min="10754" max="10754" width="30.6328125" style="3" customWidth="1"/>
    <col min="10755" max="10756" width="9" style="3"/>
    <col min="10757" max="10757" width="15.6328125" style="3" customWidth="1"/>
    <col min="10758" max="10759" width="30.6328125" style="3" customWidth="1"/>
    <col min="10760" max="11008" width="9" style="3"/>
    <col min="11009" max="11009" width="5.6328125" style="3" customWidth="1"/>
    <col min="11010" max="11010" width="30.6328125" style="3" customWidth="1"/>
    <col min="11011" max="11012" width="9" style="3"/>
    <col min="11013" max="11013" width="15.6328125" style="3" customWidth="1"/>
    <col min="11014" max="11015" width="30.6328125" style="3" customWidth="1"/>
    <col min="11016" max="11264" width="9" style="3"/>
    <col min="11265" max="11265" width="5.6328125" style="3" customWidth="1"/>
    <col min="11266" max="11266" width="30.6328125" style="3" customWidth="1"/>
    <col min="11267" max="11268" width="9" style="3"/>
    <col min="11269" max="11269" width="15.6328125" style="3" customWidth="1"/>
    <col min="11270" max="11271" width="30.6328125" style="3" customWidth="1"/>
    <col min="11272" max="11520" width="9" style="3"/>
    <col min="11521" max="11521" width="5.6328125" style="3" customWidth="1"/>
    <col min="11522" max="11522" width="30.6328125" style="3" customWidth="1"/>
    <col min="11523" max="11524" width="9" style="3"/>
    <col min="11525" max="11525" width="15.6328125" style="3" customWidth="1"/>
    <col min="11526" max="11527" width="30.6328125" style="3" customWidth="1"/>
    <col min="11528" max="11776" width="9" style="3"/>
    <col min="11777" max="11777" width="5.6328125" style="3" customWidth="1"/>
    <col min="11778" max="11778" width="30.6328125" style="3" customWidth="1"/>
    <col min="11779" max="11780" width="9" style="3"/>
    <col min="11781" max="11781" width="15.6328125" style="3" customWidth="1"/>
    <col min="11782" max="11783" width="30.6328125" style="3" customWidth="1"/>
    <col min="11784" max="12032" width="9" style="3"/>
    <col min="12033" max="12033" width="5.6328125" style="3" customWidth="1"/>
    <col min="12034" max="12034" width="30.6328125" style="3" customWidth="1"/>
    <col min="12035" max="12036" width="9" style="3"/>
    <col min="12037" max="12037" width="15.6328125" style="3" customWidth="1"/>
    <col min="12038" max="12039" width="30.6328125" style="3" customWidth="1"/>
    <col min="12040" max="12288" width="9" style="3"/>
    <col min="12289" max="12289" width="5.6328125" style="3" customWidth="1"/>
    <col min="12290" max="12290" width="30.6328125" style="3" customWidth="1"/>
    <col min="12291" max="12292" width="9" style="3"/>
    <col min="12293" max="12293" width="15.6328125" style="3" customWidth="1"/>
    <col min="12294" max="12295" width="30.6328125" style="3" customWidth="1"/>
    <col min="12296" max="12544" width="9" style="3"/>
    <col min="12545" max="12545" width="5.6328125" style="3" customWidth="1"/>
    <col min="12546" max="12546" width="30.6328125" style="3" customWidth="1"/>
    <col min="12547" max="12548" width="9" style="3"/>
    <col min="12549" max="12549" width="15.6328125" style="3" customWidth="1"/>
    <col min="12550" max="12551" width="30.6328125" style="3" customWidth="1"/>
    <col min="12552" max="12800" width="9" style="3"/>
    <col min="12801" max="12801" width="5.6328125" style="3" customWidth="1"/>
    <col min="12802" max="12802" width="30.6328125" style="3" customWidth="1"/>
    <col min="12803" max="12804" width="9" style="3"/>
    <col min="12805" max="12805" width="15.6328125" style="3" customWidth="1"/>
    <col min="12806" max="12807" width="30.6328125" style="3" customWidth="1"/>
    <col min="12808" max="13056" width="9" style="3"/>
    <col min="13057" max="13057" width="5.6328125" style="3" customWidth="1"/>
    <col min="13058" max="13058" width="30.6328125" style="3" customWidth="1"/>
    <col min="13059" max="13060" width="9" style="3"/>
    <col min="13061" max="13061" width="15.6328125" style="3" customWidth="1"/>
    <col min="13062" max="13063" width="30.6328125" style="3" customWidth="1"/>
    <col min="13064" max="13312" width="9" style="3"/>
    <col min="13313" max="13313" width="5.6328125" style="3" customWidth="1"/>
    <col min="13314" max="13314" width="30.6328125" style="3" customWidth="1"/>
    <col min="13315" max="13316" width="9" style="3"/>
    <col min="13317" max="13317" width="15.6328125" style="3" customWidth="1"/>
    <col min="13318" max="13319" width="30.6328125" style="3" customWidth="1"/>
    <col min="13320" max="13568" width="9" style="3"/>
    <col min="13569" max="13569" width="5.6328125" style="3" customWidth="1"/>
    <col min="13570" max="13570" width="30.6328125" style="3" customWidth="1"/>
    <col min="13571" max="13572" width="9" style="3"/>
    <col min="13573" max="13573" width="15.6328125" style="3" customWidth="1"/>
    <col min="13574" max="13575" width="30.6328125" style="3" customWidth="1"/>
    <col min="13576" max="13824" width="9" style="3"/>
    <col min="13825" max="13825" width="5.6328125" style="3" customWidth="1"/>
    <col min="13826" max="13826" width="30.6328125" style="3" customWidth="1"/>
    <col min="13827" max="13828" width="9" style="3"/>
    <col min="13829" max="13829" width="15.6328125" style="3" customWidth="1"/>
    <col min="13830" max="13831" width="30.6328125" style="3" customWidth="1"/>
    <col min="13832" max="14080" width="9" style="3"/>
    <col min="14081" max="14081" width="5.6328125" style="3" customWidth="1"/>
    <col min="14082" max="14082" width="30.6328125" style="3" customWidth="1"/>
    <col min="14083" max="14084" width="9" style="3"/>
    <col min="14085" max="14085" width="15.6328125" style="3" customWidth="1"/>
    <col min="14086" max="14087" width="30.6328125" style="3" customWidth="1"/>
    <col min="14088" max="14336" width="9" style="3"/>
    <col min="14337" max="14337" width="5.6328125" style="3" customWidth="1"/>
    <col min="14338" max="14338" width="30.6328125" style="3" customWidth="1"/>
    <col min="14339" max="14340" width="9" style="3"/>
    <col min="14341" max="14341" width="15.6328125" style="3" customWidth="1"/>
    <col min="14342" max="14343" width="30.6328125" style="3" customWidth="1"/>
    <col min="14344" max="14592" width="9" style="3"/>
    <col min="14593" max="14593" width="5.6328125" style="3" customWidth="1"/>
    <col min="14594" max="14594" width="30.6328125" style="3" customWidth="1"/>
    <col min="14595" max="14596" width="9" style="3"/>
    <col min="14597" max="14597" width="15.6328125" style="3" customWidth="1"/>
    <col min="14598" max="14599" width="30.6328125" style="3" customWidth="1"/>
    <col min="14600" max="14848" width="9" style="3"/>
    <col min="14849" max="14849" width="5.6328125" style="3" customWidth="1"/>
    <col min="14850" max="14850" width="30.6328125" style="3" customWidth="1"/>
    <col min="14851" max="14852" width="9" style="3"/>
    <col min="14853" max="14853" width="15.6328125" style="3" customWidth="1"/>
    <col min="14854" max="14855" width="30.6328125" style="3" customWidth="1"/>
    <col min="14856" max="15104" width="9" style="3"/>
    <col min="15105" max="15105" width="5.6328125" style="3" customWidth="1"/>
    <col min="15106" max="15106" width="30.6328125" style="3" customWidth="1"/>
    <col min="15107" max="15108" width="9" style="3"/>
    <col min="15109" max="15109" width="15.6328125" style="3" customWidth="1"/>
    <col min="15110" max="15111" width="30.6328125" style="3" customWidth="1"/>
    <col min="15112" max="15360" width="9" style="3"/>
    <col min="15361" max="15361" width="5.6328125" style="3" customWidth="1"/>
    <col min="15362" max="15362" width="30.6328125" style="3" customWidth="1"/>
    <col min="15363" max="15364" width="9" style="3"/>
    <col min="15365" max="15365" width="15.6328125" style="3" customWidth="1"/>
    <col min="15366" max="15367" width="30.6328125" style="3" customWidth="1"/>
    <col min="15368" max="15616" width="9" style="3"/>
    <col min="15617" max="15617" width="5.6328125" style="3" customWidth="1"/>
    <col min="15618" max="15618" width="30.6328125" style="3" customWidth="1"/>
    <col min="15619" max="15620" width="9" style="3"/>
    <col min="15621" max="15621" width="15.6328125" style="3" customWidth="1"/>
    <col min="15622" max="15623" width="30.6328125" style="3" customWidth="1"/>
    <col min="15624" max="15872" width="9" style="3"/>
    <col min="15873" max="15873" width="5.6328125" style="3" customWidth="1"/>
    <col min="15874" max="15874" width="30.6328125" style="3" customWidth="1"/>
    <col min="15875" max="15876" width="9" style="3"/>
    <col min="15877" max="15877" width="15.6328125" style="3" customWidth="1"/>
    <col min="15878" max="15879" width="30.6328125" style="3" customWidth="1"/>
    <col min="15880" max="16128" width="9" style="3"/>
    <col min="16129" max="16129" width="5.6328125" style="3" customWidth="1"/>
    <col min="16130" max="16130" width="30.6328125" style="3" customWidth="1"/>
    <col min="16131" max="16132" width="9" style="3"/>
    <col min="16133" max="16133" width="15.6328125" style="3" customWidth="1"/>
    <col min="16134" max="16135" width="30.6328125" style="3" customWidth="1"/>
    <col min="16136" max="16384" width="9" style="3"/>
  </cols>
  <sheetData>
    <row r="1" spans="1:7" ht="30" customHeight="1">
      <c r="A1" s="374" t="str">
        <f>参考内訳書鏡!C2</f>
        <v>瑞浪中学校改修工事（１期）</v>
      </c>
      <c r="B1" s="375"/>
      <c r="C1" s="375"/>
      <c r="D1" s="375"/>
      <c r="E1" s="198"/>
      <c r="F1" s="1"/>
      <c r="G1" s="2" t="s">
        <v>28</v>
      </c>
    </row>
    <row r="2" spans="1:7" s="7" customFormat="1" ht="30" customHeight="1">
      <c r="A2" s="4" t="s">
        <v>29</v>
      </c>
      <c r="B2" s="5" t="s">
        <v>30</v>
      </c>
      <c r="C2" s="5" t="s">
        <v>31</v>
      </c>
      <c r="D2" s="5" t="s">
        <v>32</v>
      </c>
      <c r="E2" s="5" t="s">
        <v>33</v>
      </c>
      <c r="F2" s="5" t="s">
        <v>34</v>
      </c>
      <c r="G2" s="6" t="s">
        <v>35</v>
      </c>
    </row>
    <row r="3" spans="1:7" ht="15" customHeight="1">
      <c r="A3" s="8"/>
      <c r="B3" s="9"/>
      <c r="C3" s="10"/>
      <c r="D3" s="10"/>
      <c r="E3" s="11"/>
      <c r="F3" s="11"/>
      <c r="G3" s="12"/>
    </row>
    <row r="4" spans="1:7" ht="15" customHeight="1">
      <c r="A4" s="13"/>
      <c r="B4" s="14"/>
      <c r="C4" s="15"/>
      <c r="D4" s="15"/>
      <c r="E4" s="16"/>
      <c r="F4" s="16"/>
      <c r="G4" s="17"/>
    </row>
    <row r="5" spans="1:7" ht="15" customHeight="1">
      <c r="A5" s="8"/>
      <c r="B5" s="9"/>
      <c r="C5" s="10"/>
      <c r="D5" s="10"/>
      <c r="E5" s="11"/>
      <c r="F5" s="18"/>
      <c r="G5" s="12"/>
    </row>
    <row r="6" spans="1:7" ht="15" customHeight="1">
      <c r="A6" s="13" t="s">
        <v>36</v>
      </c>
      <c r="B6" s="14" t="s">
        <v>37</v>
      </c>
      <c r="C6" s="15">
        <v>1</v>
      </c>
      <c r="D6" s="15" t="s">
        <v>38</v>
      </c>
      <c r="E6" s="16"/>
      <c r="F6" s="16"/>
      <c r="G6" s="17"/>
    </row>
    <row r="7" spans="1:7" ht="15" customHeight="1">
      <c r="A7" s="8"/>
      <c r="B7" s="9"/>
      <c r="C7" s="10"/>
      <c r="D7" s="10"/>
      <c r="E7" s="11"/>
      <c r="F7" s="19"/>
      <c r="G7" s="20"/>
    </row>
    <row r="8" spans="1:7" ht="15" customHeight="1">
      <c r="A8" s="13" t="s">
        <v>39</v>
      </c>
      <c r="B8" s="14" t="s">
        <v>40</v>
      </c>
      <c r="C8" s="15">
        <v>1</v>
      </c>
      <c r="D8" s="15" t="s">
        <v>38</v>
      </c>
      <c r="E8" s="16"/>
      <c r="F8" s="21"/>
      <c r="G8" s="22"/>
    </row>
    <row r="9" spans="1:7" ht="15" customHeight="1">
      <c r="A9" s="8"/>
      <c r="B9" s="9"/>
      <c r="C9" s="10"/>
      <c r="D9" s="10"/>
      <c r="E9" s="11"/>
      <c r="F9" s="19"/>
      <c r="G9" s="23"/>
    </row>
    <row r="10" spans="1:7" ht="15" customHeight="1">
      <c r="A10" s="13" t="s">
        <v>41</v>
      </c>
      <c r="B10" s="14" t="s">
        <v>42</v>
      </c>
      <c r="C10" s="15">
        <v>1</v>
      </c>
      <c r="D10" s="15" t="s">
        <v>38</v>
      </c>
      <c r="E10" s="16"/>
      <c r="F10" s="21"/>
      <c r="G10" s="24"/>
    </row>
    <row r="11" spans="1:7" ht="15" customHeight="1">
      <c r="A11" s="8"/>
      <c r="B11" s="9"/>
      <c r="C11" s="10"/>
      <c r="D11" s="10"/>
      <c r="E11" s="11"/>
      <c r="F11" s="19"/>
      <c r="G11" s="12"/>
    </row>
    <row r="12" spans="1:7" ht="15" customHeight="1">
      <c r="A12" s="13"/>
      <c r="B12" s="14"/>
      <c r="C12" s="15"/>
      <c r="D12" s="15"/>
      <c r="E12" s="16"/>
      <c r="F12" s="21"/>
      <c r="G12" s="17"/>
    </row>
    <row r="13" spans="1:7" ht="15" customHeight="1">
      <c r="A13" s="8"/>
      <c r="B13" s="9"/>
      <c r="C13" s="10"/>
      <c r="D13" s="10"/>
      <c r="E13" s="11"/>
      <c r="F13" s="19"/>
      <c r="G13" s="23"/>
    </row>
    <row r="14" spans="1:7" ht="15" customHeight="1">
      <c r="A14" s="13"/>
      <c r="B14" s="15" t="s">
        <v>43</v>
      </c>
      <c r="C14" s="15"/>
      <c r="D14" s="15"/>
      <c r="E14" s="16"/>
      <c r="F14" s="21"/>
      <c r="G14" s="24"/>
    </row>
    <row r="15" spans="1:7" ht="15" customHeight="1">
      <c r="A15" s="8"/>
      <c r="B15" s="9"/>
      <c r="C15" s="10"/>
      <c r="D15" s="10"/>
      <c r="E15" s="11"/>
      <c r="F15" s="19"/>
      <c r="G15" s="23"/>
    </row>
    <row r="16" spans="1:7" ht="15" customHeight="1">
      <c r="A16" s="13"/>
      <c r="B16" s="14"/>
      <c r="C16" s="15"/>
      <c r="D16" s="15"/>
      <c r="E16" s="16"/>
      <c r="F16" s="21"/>
      <c r="G16" s="24"/>
    </row>
    <row r="17" spans="1:7" ht="15" customHeight="1">
      <c r="A17" s="8"/>
      <c r="B17" s="9"/>
      <c r="C17" s="10"/>
      <c r="D17" s="10"/>
      <c r="E17" s="11"/>
      <c r="F17" s="19"/>
      <c r="G17" s="12"/>
    </row>
    <row r="18" spans="1:7" ht="15" customHeight="1">
      <c r="A18" s="13" t="s">
        <v>1525</v>
      </c>
      <c r="B18" s="14" t="s">
        <v>1659</v>
      </c>
      <c r="C18" s="15">
        <v>1</v>
      </c>
      <c r="D18" s="15" t="s">
        <v>38</v>
      </c>
      <c r="E18" s="16"/>
      <c r="F18" s="16"/>
      <c r="G18" s="24"/>
    </row>
    <row r="19" spans="1:7" ht="15" customHeight="1">
      <c r="A19" s="8"/>
      <c r="B19" s="9"/>
      <c r="C19" s="10"/>
      <c r="D19" s="10"/>
      <c r="E19" s="11"/>
      <c r="F19" s="19"/>
      <c r="G19" s="20"/>
    </row>
    <row r="20" spans="1:7" ht="15" customHeight="1">
      <c r="A20" s="13"/>
      <c r="B20" s="14"/>
      <c r="C20" s="15"/>
      <c r="D20" s="15"/>
      <c r="E20" s="16"/>
      <c r="F20" s="21"/>
      <c r="G20" s="22"/>
    </row>
    <row r="21" spans="1:7" ht="15" customHeight="1">
      <c r="A21" s="8"/>
      <c r="B21" s="9"/>
      <c r="C21" s="10"/>
      <c r="D21" s="10"/>
      <c r="E21" s="11"/>
      <c r="F21" s="19"/>
      <c r="G21" s="20"/>
    </row>
    <row r="22" spans="1:7" ht="15" customHeight="1">
      <c r="A22" s="13" t="s">
        <v>1522</v>
      </c>
      <c r="B22" s="14" t="s">
        <v>44</v>
      </c>
      <c r="C22" s="15">
        <v>1</v>
      </c>
      <c r="D22" s="15" t="s">
        <v>38</v>
      </c>
      <c r="E22" s="16"/>
      <c r="F22" s="21"/>
      <c r="G22" s="22"/>
    </row>
    <row r="23" spans="1:7" ht="15" customHeight="1">
      <c r="A23" s="8"/>
      <c r="B23" s="9"/>
      <c r="C23" s="10"/>
      <c r="D23" s="10"/>
      <c r="E23" s="11"/>
      <c r="F23" s="19"/>
      <c r="G23" s="20"/>
    </row>
    <row r="24" spans="1:7" ht="15" customHeight="1">
      <c r="A24" s="13"/>
      <c r="B24" s="14"/>
      <c r="C24" s="15"/>
      <c r="D24" s="15"/>
      <c r="E24" s="16"/>
      <c r="F24" s="21"/>
      <c r="G24" s="22"/>
    </row>
    <row r="25" spans="1:7" ht="15" customHeight="1">
      <c r="A25" s="8"/>
      <c r="B25" s="9"/>
      <c r="C25" s="10"/>
      <c r="D25" s="10"/>
      <c r="E25" s="11"/>
      <c r="F25" s="19"/>
      <c r="G25" s="20"/>
    </row>
    <row r="26" spans="1:7" ht="15" customHeight="1">
      <c r="A26" s="13"/>
      <c r="B26" s="14"/>
      <c r="C26" s="15"/>
      <c r="D26" s="15"/>
      <c r="E26" s="16"/>
      <c r="F26" s="21"/>
      <c r="G26" s="22"/>
    </row>
    <row r="27" spans="1:7" ht="15" customHeight="1">
      <c r="A27" s="8"/>
      <c r="B27" s="9"/>
      <c r="C27" s="10"/>
      <c r="D27" s="10"/>
      <c r="E27" s="11"/>
      <c r="F27" s="19"/>
      <c r="G27" s="20"/>
    </row>
    <row r="28" spans="1:7" ht="15" customHeight="1">
      <c r="A28" s="13"/>
      <c r="B28" s="15" t="s">
        <v>45</v>
      </c>
      <c r="C28" s="15"/>
      <c r="D28" s="15"/>
      <c r="E28" s="16"/>
      <c r="F28" s="306"/>
      <c r="G28" s="22"/>
    </row>
    <row r="29" spans="1:7" ht="15" customHeight="1">
      <c r="A29" s="8"/>
      <c r="B29" s="9"/>
      <c r="C29" s="10"/>
      <c r="D29" s="10"/>
      <c r="E29" s="11"/>
      <c r="F29" s="11"/>
      <c r="G29" s="12"/>
    </row>
    <row r="30" spans="1:7" ht="15" customHeight="1">
      <c r="A30" s="25"/>
      <c r="B30" s="26"/>
      <c r="C30" s="27"/>
      <c r="D30" s="27"/>
      <c r="E30" s="28"/>
      <c r="F30" s="28"/>
      <c r="G30" s="29"/>
    </row>
    <row r="31" spans="1:7">
      <c r="A31" s="30"/>
      <c r="B31" s="30"/>
      <c r="C31" s="30"/>
      <c r="D31" s="30"/>
      <c r="E31" s="30"/>
      <c r="F31" s="30"/>
      <c r="G31" s="31"/>
    </row>
  </sheetData>
  <mergeCells count="1">
    <mergeCell ref="A1:D1"/>
  </mergeCells>
  <phoneticPr fontId="33"/>
  <pageMargins left="0.78700000000000003" right="0.78700000000000003" top="0.98399999999999999" bottom="0.98399999999999999" header="0.51200000000000001" footer="0.51200000000000001"/>
  <pageSetup paperSize="9" scale="9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9"/>
  <sheetViews>
    <sheetView showGridLines="0" view="pageBreakPreview" zoomScale="85" zoomScaleNormal="90" zoomScaleSheetLayoutView="85" workbookViewId="0">
      <selection activeCell="F24" sqref="F24"/>
    </sheetView>
  </sheetViews>
  <sheetFormatPr defaultRowHeight="13.5" customHeight="1"/>
  <cols>
    <col min="1" max="1" width="5.7265625" style="3" customWidth="1"/>
    <col min="2" max="3" width="29.6328125" style="3"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04" width="9" style="3"/>
    <col min="205" max="205" width="5.7265625" style="3" customWidth="1"/>
    <col min="206" max="207" width="29.6328125" style="3" customWidth="1"/>
    <col min="208" max="208" width="10.26953125" style="3" customWidth="1"/>
    <col min="209" max="209" width="5.7265625" style="3" customWidth="1"/>
    <col min="210" max="210" width="13.6328125" style="3" customWidth="1"/>
    <col min="211" max="211" width="14.6328125" style="3" customWidth="1"/>
    <col min="212" max="212" width="5.08984375" style="3" customWidth="1"/>
    <col min="213" max="213" width="12.6328125" style="3" customWidth="1"/>
    <col min="214" max="214" width="1.6328125" style="3" customWidth="1"/>
    <col min="215" max="215" width="9.08984375" style="3" customWidth="1"/>
    <col min="216" max="216" width="10.453125" style="3" customWidth="1"/>
    <col min="217" max="217" width="9.08984375" style="3" customWidth="1"/>
    <col min="218" max="218" width="10.453125" style="3" customWidth="1"/>
    <col min="219" max="219" width="9.08984375" style="3" customWidth="1"/>
    <col min="220" max="221" width="10.453125" style="3" customWidth="1"/>
    <col min="222" max="222" width="0.90625" style="3" customWidth="1"/>
    <col min="223" max="223" width="5.6328125" style="3" customWidth="1"/>
    <col min="224" max="224" width="9" style="3" customWidth="1"/>
    <col min="225" max="225" width="5.6328125" style="3" customWidth="1"/>
    <col min="226" max="226" width="9" style="3" customWidth="1"/>
    <col min="227" max="227" width="5.6328125" style="3" customWidth="1"/>
    <col min="228" max="228" width="9" style="3" customWidth="1"/>
    <col min="229" max="229" width="5.6328125" style="3" customWidth="1"/>
    <col min="230" max="230" width="9" style="3" customWidth="1"/>
    <col min="231" max="231" width="5.6328125" style="3" customWidth="1"/>
    <col min="232" max="232" width="9" style="3" customWidth="1"/>
    <col min="233" max="233" width="9" style="3"/>
    <col min="234" max="234" width="0.90625" style="3" customWidth="1"/>
    <col min="235" max="235" width="4.453125" style="3" customWidth="1"/>
    <col min="236" max="236" width="9" style="3"/>
    <col min="237" max="237" width="11.08984375" style="3" customWidth="1"/>
    <col min="238" max="238" width="0.90625" style="3" customWidth="1"/>
    <col min="239" max="239" width="4.6328125" style="3" customWidth="1"/>
    <col min="240" max="240" width="22.6328125" style="3" customWidth="1"/>
    <col min="241" max="460" width="9" style="3"/>
    <col min="461" max="461" width="5.7265625" style="3" customWidth="1"/>
    <col min="462" max="463" width="29.6328125" style="3" customWidth="1"/>
    <col min="464" max="464" width="10.26953125" style="3" customWidth="1"/>
    <col min="465" max="465" width="5.7265625" style="3" customWidth="1"/>
    <col min="466" max="466" width="13.6328125" style="3" customWidth="1"/>
    <col min="467" max="467" width="14.6328125" style="3" customWidth="1"/>
    <col min="468" max="468" width="5.08984375" style="3" customWidth="1"/>
    <col min="469" max="469" width="12.6328125" style="3" customWidth="1"/>
    <col min="470" max="470" width="1.6328125" style="3" customWidth="1"/>
    <col min="471" max="471" width="9.08984375" style="3" customWidth="1"/>
    <col min="472" max="472" width="10.453125" style="3" customWidth="1"/>
    <col min="473" max="473" width="9.08984375" style="3" customWidth="1"/>
    <col min="474" max="474" width="10.453125" style="3" customWidth="1"/>
    <col min="475" max="475" width="9.08984375" style="3" customWidth="1"/>
    <col min="476" max="477" width="10.453125" style="3" customWidth="1"/>
    <col min="478" max="478" width="0.90625" style="3" customWidth="1"/>
    <col min="479" max="479" width="5.6328125" style="3" customWidth="1"/>
    <col min="480" max="480" width="9" style="3" customWidth="1"/>
    <col min="481" max="481" width="5.6328125" style="3" customWidth="1"/>
    <col min="482" max="482" width="9" style="3" customWidth="1"/>
    <col min="483" max="483" width="5.6328125" style="3" customWidth="1"/>
    <col min="484" max="484" width="9" style="3" customWidth="1"/>
    <col min="485" max="485" width="5.6328125" style="3" customWidth="1"/>
    <col min="486" max="486" width="9" style="3" customWidth="1"/>
    <col min="487" max="487" width="5.6328125" style="3" customWidth="1"/>
    <col min="488" max="488" width="9" style="3" customWidth="1"/>
    <col min="489" max="489" width="9" style="3"/>
    <col min="490" max="490" width="0.90625" style="3" customWidth="1"/>
    <col min="491" max="491" width="4.453125" style="3" customWidth="1"/>
    <col min="492" max="492" width="9" style="3"/>
    <col min="493" max="493" width="11.08984375" style="3" customWidth="1"/>
    <col min="494" max="494" width="0.90625" style="3" customWidth="1"/>
    <col min="495" max="495" width="4.6328125" style="3" customWidth="1"/>
    <col min="496" max="496" width="22.6328125" style="3" customWidth="1"/>
    <col min="497" max="716" width="9" style="3"/>
    <col min="717" max="717" width="5.7265625" style="3" customWidth="1"/>
    <col min="718" max="719" width="29.6328125" style="3" customWidth="1"/>
    <col min="720" max="720" width="10.26953125" style="3" customWidth="1"/>
    <col min="721" max="721" width="5.7265625" style="3" customWidth="1"/>
    <col min="722" max="722" width="13.6328125" style="3" customWidth="1"/>
    <col min="723" max="723" width="14.6328125" style="3" customWidth="1"/>
    <col min="724" max="724" width="5.08984375" style="3" customWidth="1"/>
    <col min="725" max="725" width="12.6328125" style="3" customWidth="1"/>
    <col min="726" max="726" width="1.6328125" style="3" customWidth="1"/>
    <col min="727" max="727" width="9.08984375" style="3" customWidth="1"/>
    <col min="728" max="728" width="10.453125" style="3" customWidth="1"/>
    <col min="729" max="729" width="9.08984375" style="3" customWidth="1"/>
    <col min="730" max="730" width="10.453125" style="3" customWidth="1"/>
    <col min="731" max="731" width="9.08984375" style="3" customWidth="1"/>
    <col min="732" max="733" width="10.453125" style="3" customWidth="1"/>
    <col min="734" max="734" width="0.90625" style="3" customWidth="1"/>
    <col min="735" max="735" width="5.6328125" style="3" customWidth="1"/>
    <col min="736" max="736" width="9" style="3" customWidth="1"/>
    <col min="737" max="737" width="5.6328125" style="3" customWidth="1"/>
    <col min="738" max="738" width="9" style="3" customWidth="1"/>
    <col min="739" max="739" width="5.6328125" style="3" customWidth="1"/>
    <col min="740" max="740" width="9" style="3" customWidth="1"/>
    <col min="741" max="741" width="5.6328125" style="3" customWidth="1"/>
    <col min="742" max="742" width="9" style="3" customWidth="1"/>
    <col min="743" max="743" width="5.6328125" style="3" customWidth="1"/>
    <col min="744" max="744" width="9" style="3" customWidth="1"/>
    <col min="745" max="745" width="9" style="3"/>
    <col min="746" max="746" width="0.90625" style="3" customWidth="1"/>
    <col min="747" max="747" width="4.453125" style="3" customWidth="1"/>
    <col min="748" max="748" width="9" style="3"/>
    <col min="749" max="749" width="11.08984375" style="3" customWidth="1"/>
    <col min="750" max="750" width="0.90625" style="3" customWidth="1"/>
    <col min="751" max="751" width="4.6328125" style="3" customWidth="1"/>
    <col min="752" max="752" width="22.6328125" style="3" customWidth="1"/>
    <col min="753" max="972" width="9" style="3"/>
    <col min="973" max="973" width="5.7265625" style="3" customWidth="1"/>
    <col min="974" max="975" width="29.6328125" style="3" customWidth="1"/>
    <col min="976" max="976" width="10.26953125" style="3" customWidth="1"/>
    <col min="977" max="977" width="5.7265625" style="3" customWidth="1"/>
    <col min="978" max="978" width="13.6328125" style="3" customWidth="1"/>
    <col min="979" max="979" width="14.6328125" style="3" customWidth="1"/>
    <col min="980" max="980" width="5.08984375" style="3" customWidth="1"/>
    <col min="981" max="981" width="12.6328125" style="3" customWidth="1"/>
    <col min="982" max="982" width="1.6328125" style="3" customWidth="1"/>
    <col min="983" max="983" width="9.08984375" style="3" customWidth="1"/>
    <col min="984" max="984" width="10.453125" style="3" customWidth="1"/>
    <col min="985" max="985" width="9.08984375" style="3" customWidth="1"/>
    <col min="986" max="986" width="10.453125" style="3" customWidth="1"/>
    <col min="987" max="987" width="9.08984375" style="3" customWidth="1"/>
    <col min="988" max="989" width="10.453125" style="3" customWidth="1"/>
    <col min="990" max="990" width="0.90625" style="3" customWidth="1"/>
    <col min="991" max="991" width="5.6328125" style="3" customWidth="1"/>
    <col min="992" max="992" width="9" style="3" customWidth="1"/>
    <col min="993" max="993" width="5.6328125" style="3" customWidth="1"/>
    <col min="994" max="994" width="9" style="3" customWidth="1"/>
    <col min="995" max="995" width="5.6328125" style="3" customWidth="1"/>
    <col min="996" max="996" width="9" style="3" customWidth="1"/>
    <col min="997" max="997" width="5.6328125" style="3" customWidth="1"/>
    <col min="998" max="998" width="9" style="3" customWidth="1"/>
    <col min="999" max="999" width="5.6328125" style="3" customWidth="1"/>
    <col min="1000" max="1000" width="9" style="3" customWidth="1"/>
    <col min="1001" max="1001" width="9" style="3"/>
    <col min="1002" max="1002" width="0.90625" style="3" customWidth="1"/>
    <col min="1003" max="1003" width="4.453125" style="3" customWidth="1"/>
    <col min="1004" max="1004" width="9" style="3"/>
    <col min="1005" max="1005" width="11.08984375" style="3" customWidth="1"/>
    <col min="1006" max="1006" width="0.90625" style="3" customWidth="1"/>
    <col min="1007" max="1007" width="4.6328125" style="3" customWidth="1"/>
    <col min="1008" max="1008" width="22.6328125" style="3" customWidth="1"/>
    <col min="1009" max="1228" width="9" style="3"/>
    <col min="1229" max="1229" width="5.7265625" style="3" customWidth="1"/>
    <col min="1230" max="1231" width="29.6328125" style="3" customWidth="1"/>
    <col min="1232" max="1232" width="10.26953125" style="3" customWidth="1"/>
    <col min="1233" max="1233" width="5.7265625" style="3" customWidth="1"/>
    <col min="1234" max="1234" width="13.6328125" style="3" customWidth="1"/>
    <col min="1235" max="1235" width="14.6328125" style="3" customWidth="1"/>
    <col min="1236" max="1236" width="5.08984375" style="3" customWidth="1"/>
    <col min="1237" max="1237" width="12.6328125" style="3" customWidth="1"/>
    <col min="1238" max="1238" width="1.6328125" style="3" customWidth="1"/>
    <col min="1239" max="1239" width="9.08984375" style="3" customWidth="1"/>
    <col min="1240" max="1240" width="10.453125" style="3" customWidth="1"/>
    <col min="1241" max="1241" width="9.08984375" style="3" customWidth="1"/>
    <col min="1242" max="1242" width="10.453125" style="3" customWidth="1"/>
    <col min="1243" max="1243" width="9.08984375" style="3" customWidth="1"/>
    <col min="1244" max="1245" width="10.453125" style="3" customWidth="1"/>
    <col min="1246" max="1246" width="0.90625" style="3" customWidth="1"/>
    <col min="1247" max="1247" width="5.6328125" style="3" customWidth="1"/>
    <col min="1248" max="1248" width="9" style="3" customWidth="1"/>
    <col min="1249" max="1249" width="5.6328125" style="3" customWidth="1"/>
    <col min="1250" max="1250" width="9" style="3" customWidth="1"/>
    <col min="1251" max="1251" width="5.6328125" style="3" customWidth="1"/>
    <col min="1252" max="1252" width="9" style="3" customWidth="1"/>
    <col min="1253" max="1253" width="5.6328125" style="3" customWidth="1"/>
    <col min="1254" max="1254" width="9" style="3" customWidth="1"/>
    <col min="1255" max="1255" width="5.6328125" style="3" customWidth="1"/>
    <col min="1256" max="1256" width="9" style="3" customWidth="1"/>
    <col min="1257" max="1257" width="9" style="3"/>
    <col min="1258" max="1258" width="0.90625" style="3" customWidth="1"/>
    <col min="1259" max="1259" width="4.453125" style="3" customWidth="1"/>
    <col min="1260" max="1260" width="9" style="3"/>
    <col min="1261" max="1261" width="11.08984375" style="3" customWidth="1"/>
    <col min="1262" max="1262" width="0.90625" style="3" customWidth="1"/>
    <col min="1263" max="1263" width="4.6328125" style="3" customWidth="1"/>
    <col min="1264" max="1264" width="22.6328125" style="3" customWidth="1"/>
    <col min="1265" max="1484" width="9" style="3"/>
    <col min="1485" max="1485" width="5.7265625" style="3" customWidth="1"/>
    <col min="1486" max="1487" width="29.6328125" style="3" customWidth="1"/>
    <col min="1488" max="1488" width="10.26953125" style="3" customWidth="1"/>
    <col min="1489" max="1489" width="5.7265625" style="3" customWidth="1"/>
    <col min="1490" max="1490" width="13.6328125" style="3" customWidth="1"/>
    <col min="1491" max="1491" width="14.6328125" style="3" customWidth="1"/>
    <col min="1492" max="1492" width="5.08984375" style="3" customWidth="1"/>
    <col min="1493" max="1493" width="12.6328125" style="3" customWidth="1"/>
    <col min="1494" max="1494" width="1.6328125" style="3" customWidth="1"/>
    <col min="1495" max="1495" width="9.08984375" style="3" customWidth="1"/>
    <col min="1496" max="1496" width="10.453125" style="3" customWidth="1"/>
    <col min="1497" max="1497" width="9.08984375" style="3" customWidth="1"/>
    <col min="1498" max="1498" width="10.453125" style="3" customWidth="1"/>
    <col min="1499" max="1499" width="9.08984375" style="3" customWidth="1"/>
    <col min="1500" max="1501" width="10.453125" style="3" customWidth="1"/>
    <col min="1502" max="1502" width="0.90625" style="3" customWidth="1"/>
    <col min="1503" max="1503" width="5.6328125" style="3" customWidth="1"/>
    <col min="1504" max="1504" width="9" style="3" customWidth="1"/>
    <col min="1505" max="1505" width="5.6328125" style="3" customWidth="1"/>
    <col min="1506" max="1506" width="9" style="3" customWidth="1"/>
    <col min="1507" max="1507" width="5.6328125" style="3" customWidth="1"/>
    <col min="1508" max="1508" width="9" style="3" customWidth="1"/>
    <col min="1509" max="1509" width="5.6328125" style="3" customWidth="1"/>
    <col min="1510" max="1510" width="9" style="3" customWidth="1"/>
    <col min="1511" max="1511" width="5.6328125" style="3" customWidth="1"/>
    <col min="1512" max="1512" width="9" style="3" customWidth="1"/>
    <col min="1513" max="1513" width="9" style="3"/>
    <col min="1514" max="1514" width="0.90625" style="3" customWidth="1"/>
    <col min="1515" max="1515" width="4.453125" style="3" customWidth="1"/>
    <col min="1516" max="1516" width="9" style="3"/>
    <col min="1517" max="1517" width="11.08984375" style="3" customWidth="1"/>
    <col min="1518" max="1518" width="0.90625" style="3" customWidth="1"/>
    <col min="1519" max="1519" width="4.6328125" style="3" customWidth="1"/>
    <col min="1520" max="1520" width="22.6328125" style="3" customWidth="1"/>
    <col min="1521" max="1740" width="9" style="3"/>
    <col min="1741" max="1741" width="5.7265625" style="3" customWidth="1"/>
    <col min="1742" max="1743" width="29.6328125" style="3" customWidth="1"/>
    <col min="1744" max="1744" width="10.26953125" style="3" customWidth="1"/>
    <col min="1745" max="1745" width="5.7265625" style="3" customWidth="1"/>
    <col min="1746" max="1746" width="13.6328125" style="3" customWidth="1"/>
    <col min="1747" max="1747" width="14.6328125" style="3" customWidth="1"/>
    <col min="1748" max="1748" width="5.08984375" style="3" customWidth="1"/>
    <col min="1749" max="1749" width="12.6328125" style="3" customWidth="1"/>
    <col min="1750" max="1750" width="1.6328125" style="3" customWidth="1"/>
    <col min="1751" max="1751" width="9.08984375" style="3" customWidth="1"/>
    <col min="1752" max="1752" width="10.453125" style="3" customWidth="1"/>
    <col min="1753" max="1753" width="9.08984375" style="3" customWidth="1"/>
    <col min="1754" max="1754" width="10.453125" style="3" customWidth="1"/>
    <col min="1755" max="1755" width="9.08984375" style="3" customWidth="1"/>
    <col min="1756" max="1757" width="10.453125" style="3" customWidth="1"/>
    <col min="1758" max="1758" width="0.90625" style="3" customWidth="1"/>
    <col min="1759" max="1759" width="5.6328125" style="3" customWidth="1"/>
    <col min="1760" max="1760" width="9" style="3" customWidth="1"/>
    <col min="1761" max="1761" width="5.6328125" style="3" customWidth="1"/>
    <col min="1762" max="1762" width="9" style="3" customWidth="1"/>
    <col min="1763" max="1763" width="5.6328125" style="3" customWidth="1"/>
    <col min="1764" max="1764" width="9" style="3" customWidth="1"/>
    <col min="1765" max="1765" width="5.6328125" style="3" customWidth="1"/>
    <col min="1766" max="1766" width="9" style="3" customWidth="1"/>
    <col min="1767" max="1767" width="5.6328125" style="3" customWidth="1"/>
    <col min="1768" max="1768" width="9" style="3" customWidth="1"/>
    <col min="1769" max="1769" width="9" style="3"/>
    <col min="1770" max="1770" width="0.90625" style="3" customWidth="1"/>
    <col min="1771" max="1771" width="4.453125" style="3" customWidth="1"/>
    <col min="1772" max="1772" width="9" style="3"/>
    <col min="1773" max="1773" width="11.08984375" style="3" customWidth="1"/>
    <col min="1774" max="1774" width="0.90625" style="3" customWidth="1"/>
    <col min="1775" max="1775" width="4.6328125" style="3" customWidth="1"/>
    <col min="1776" max="1776" width="22.6328125" style="3" customWidth="1"/>
    <col min="1777" max="1996" width="9" style="3"/>
    <col min="1997" max="1997" width="5.7265625" style="3" customWidth="1"/>
    <col min="1998" max="1999" width="29.6328125" style="3" customWidth="1"/>
    <col min="2000" max="2000" width="10.26953125" style="3" customWidth="1"/>
    <col min="2001" max="2001" width="5.7265625" style="3" customWidth="1"/>
    <col min="2002" max="2002" width="13.6328125" style="3" customWidth="1"/>
    <col min="2003" max="2003" width="14.6328125" style="3" customWidth="1"/>
    <col min="2004" max="2004" width="5.08984375" style="3" customWidth="1"/>
    <col min="2005" max="2005" width="12.6328125" style="3" customWidth="1"/>
    <col min="2006" max="2006" width="1.6328125" style="3" customWidth="1"/>
    <col min="2007" max="2007" width="9.08984375" style="3" customWidth="1"/>
    <col min="2008" max="2008" width="10.453125" style="3" customWidth="1"/>
    <col min="2009" max="2009" width="9.08984375" style="3" customWidth="1"/>
    <col min="2010" max="2010" width="10.453125" style="3" customWidth="1"/>
    <col min="2011" max="2011" width="9.08984375" style="3" customWidth="1"/>
    <col min="2012" max="2013" width="10.453125" style="3" customWidth="1"/>
    <col min="2014" max="2014" width="0.90625" style="3" customWidth="1"/>
    <col min="2015" max="2015" width="5.6328125" style="3" customWidth="1"/>
    <col min="2016" max="2016" width="9" style="3" customWidth="1"/>
    <col min="2017" max="2017" width="5.6328125" style="3" customWidth="1"/>
    <col min="2018" max="2018" width="9" style="3" customWidth="1"/>
    <col min="2019" max="2019" width="5.6328125" style="3" customWidth="1"/>
    <col min="2020" max="2020" width="9" style="3" customWidth="1"/>
    <col min="2021" max="2021" width="5.6328125" style="3" customWidth="1"/>
    <col min="2022" max="2022" width="9" style="3" customWidth="1"/>
    <col min="2023" max="2023" width="5.6328125" style="3" customWidth="1"/>
    <col min="2024" max="2024" width="9" style="3" customWidth="1"/>
    <col min="2025" max="2025" width="9" style="3"/>
    <col min="2026" max="2026" width="0.90625" style="3" customWidth="1"/>
    <col min="2027" max="2027" width="4.453125" style="3" customWidth="1"/>
    <col min="2028" max="2028" width="9" style="3"/>
    <col min="2029" max="2029" width="11.08984375" style="3" customWidth="1"/>
    <col min="2030" max="2030" width="0.90625" style="3" customWidth="1"/>
    <col min="2031" max="2031" width="4.6328125" style="3" customWidth="1"/>
    <col min="2032" max="2032" width="22.6328125" style="3" customWidth="1"/>
    <col min="2033" max="2252" width="9" style="3"/>
    <col min="2253" max="2253" width="5.7265625" style="3" customWidth="1"/>
    <col min="2254" max="2255" width="29.6328125" style="3" customWidth="1"/>
    <col min="2256" max="2256" width="10.26953125" style="3" customWidth="1"/>
    <col min="2257" max="2257" width="5.7265625" style="3" customWidth="1"/>
    <col min="2258" max="2258" width="13.6328125" style="3" customWidth="1"/>
    <col min="2259" max="2259" width="14.6328125" style="3" customWidth="1"/>
    <col min="2260" max="2260" width="5.08984375" style="3" customWidth="1"/>
    <col min="2261" max="2261" width="12.6328125" style="3" customWidth="1"/>
    <col min="2262" max="2262" width="1.6328125" style="3" customWidth="1"/>
    <col min="2263" max="2263" width="9.08984375" style="3" customWidth="1"/>
    <col min="2264" max="2264" width="10.453125" style="3" customWidth="1"/>
    <col min="2265" max="2265" width="9.08984375" style="3" customWidth="1"/>
    <col min="2266" max="2266" width="10.453125" style="3" customWidth="1"/>
    <col min="2267" max="2267" width="9.08984375" style="3" customWidth="1"/>
    <col min="2268" max="2269" width="10.453125" style="3" customWidth="1"/>
    <col min="2270" max="2270" width="0.90625" style="3" customWidth="1"/>
    <col min="2271" max="2271" width="5.6328125" style="3" customWidth="1"/>
    <col min="2272" max="2272" width="9" style="3" customWidth="1"/>
    <col min="2273" max="2273" width="5.6328125" style="3" customWidth="1"/>
    <col min="2274" max="2274" width="9" style="3" customWidth="1"/>
    <col min="2275" max="2275" width="5.6328125" style="3" customWidth="1"/>
    <col min="2276" max="2276" width="9" style="3" customWidth="1"/>
    <col min="2277" max="2277" width="5.6328125" style="3" customWidth="1"/>
    <col min="2278" max="2278" width="9" style="3" customWidth="1"/>
    <col min="2279" max="2279" width="5.6328125" style="3" customWidth="1"/>
    <col min="2280" max="2280" width="9" style="3" customWidth="1"/>
    <col min="2281" max="2281" width="9" style="3"/>
    <col min="2282" max="2282" width="0.90625" style="3" customWidth="1"/>
    <col min="2283" max="2283" width="4.453125" style="3" customWidth="1"/>
    <col min="2284" max="2284" width="9" style="3"/>
    <col min="2285" max="2285" width="11.08984375" style="3" customWidth="1"/>
    <col min="2286" max="2286" width="0.90625" style="3" customWidth="1"/>
    <col min="2287" max="2287" width="4.6328125" style="3" customWidth="1"/>
    <col min="2288" max="2288" width="22.6328125" style="3" customWidth="1"/>
    <col min="2289" max="2508" width="9" style="3"/>
    <col min="2509" max="2509" width="5.7265625" style="3" customWidth="1"/>
    <col min="2510" max="2511" width="29.6328125" style="3" customWidth="1"/>
    <col min="2512" max="2512" width="10.26953125" style="3" customWidth="1"/>
    <col min="2513" max="2513" width="5.7265625" style="3" customWidth="1"/>
    <col min="2514" max="2514" width="13.6328125" style="3" customWidth="1"/>
    <col min="2515" max="2515" width="14.6328125" style="3" customWidth="1"/>
    <col min="2516" max="2516" width="5.08984375" style="3" customWidth="1"/>
    <col min="2517" max="2517" width="12.6328125" style="3" customWidth="1"/>
    <col min="2518" max="2518" width="1.6328125" style="3" customWidth="1"/>
    <col min="2519" max="2519" width="9.08984375" style="3" customWidth="1"/>
    <col min="2520" max="2520" width="10.453125" style="3" customWidth="1"/>
    <col min="2521" max="2521" width="9.08984375" style="3" customWidth="1"/>
    <col min="2522" max="2522" width="10.453125" style="3" customWidth="1"/>
    <col min="2523" max="2523" width="9.08984375" style="3" customWidth="1"/>
    <col min="2524" max="2525" width="10.453125" style="3" customWidth="1"/>
    <col min="2526" max="2526" width="0.90625" style="3" customWidth="1"/>
    <col min="2527" max="2527" width="5.6328125" style="3" customWidth="1"/>
    <col min="2528" max="2528" width="9" style="3" customWidth="1"/>
    <col min="2529" max="2529" width="5.6328125" style="3" customWidth="1"/>
    <col min="2530" max="2530" width="9" style="3" customWidth="1"/>
    <col min="2531" max="2531" width="5.6328125" style="3" customWidth="1"/>
    <col min="2532" max="2532" width="9" style="3" customWidth="1"/>
    <col min="2533" max="2533" width="5.6328125" style="3" customWidth="1"/>
    <col min="2534" max="2534" width="9" style="3" customWidth="1"/>
    <col min="2535" max="2535" width="5.6328125" style="3" customWidth="1"/>
    <col min="2536" max="2536" width="9" style="3" customWidth="1"/>
    <col min="2537" max="2537" width="9" style="3"/>
    <col min="2538" max="2538" width="0.90625" style="3" customWidth="1"/>
    <col min="2539" max="2539" width="4.453125" style="3" customWidth="1"/>
    <col min="2540" max="2540" width="9" style="3"/>
    <col min="2541" max="2541" width="11.08984375" style="3" customWidth="1"/>
    <col min="2542" max="2542" width="0.90625" style="3" customWidth="1"/>
    <col min="2543" max="2543" width="4.6328125" style="3" customWidth="1"/>
    <col min="2544" max="2544" width="22.6328125" style="3" customWidth="1"/>
    <col min="2545" max="2764" width="9" style="3"/>
    <col min="2765" max="2765" width="5.7265625" style="3" customWidth="1"/>
    <col min="2766" max="2767" width="29.6328125" style="3" customWidth="1"/>
    <col min="2768" max="2768" width="10.26953125" style="3" customWidth="1"/>
    <col min="2769" max="2769" width="5.7265625" style="3" customWidth="1"/>
    <col min="2770" max="2770" width="13.6328125" style="3" customWidth="1"/>
    <col min="2771" max="2771" width="14.6328125" style="3" customWidth="1"/>
    <col min="2772" max="2772" width="5.08984375" style="3" customWidth="1"/>
    <col min="2773" max="2773" width="12.6328125" style="3" customWidth="1"/>
    <col min="2774" max="2774" width="1.6328125" style="3" customWidth="1"/>
    <col min="2775" max="2775" width="9.08984375" style="3" customWidth="1"/>
    <col min="2776" max="2776" width="10.453125" style="3" customWidth="1"/>
    <col min="2777" max="2777" width="9.08984375" style="3" customWidth="1"/>
    <col min="2778" max="2778" width="10.453125" style="3" customWidth="1"/>
    <col min="2779" max="2779" width="9.08984375" style="3" customWidth="1"/>
    <col min="2780" max="2781" width="10.453125" style="3" customWidth="1"/>
    <col min="2782" max="2782" width="0.90625" style="3" customWidth="1"/>
    <col min="2783" max="2783" width="5.6328125" style="3" customWidth="1"/>
    <col min="2784" max="2784" width="9" style="3" customWidth="1"/>
    <col min="2785" max="2785" width="5.6328125" style="3" customWidth="1"/>
    <col min="2786" max="2786" width="9" style="3" customWidth="1"/>
    <col min="2787" max="2787" width="5.6328125" style="3" customWidth="1"/>
    <col min="2788" max="2788" width="9" style="3" customWidth="1"/>
    <col min="2789" max="2789" width="5.6328125" style="3" customWidth="1"/>
    <col min="2790" max="2790" width="9" style="3" customWidth="1"/>
    <col min="2791" max="2791" width="5.6328125" style="3" customWidth="1"/>
    <col min="2792" max="2792" width="9" style="3" customWidth="1"/>
    <col min="2793" max="2793" width="9" style="3"/>
    <col min="2794" max="2794" width="0.90625" style="3" customWidth="1"/>
    <col min="2795" max="2795" width="4.453125" style="3" customWidth="1"/>
    <col min="2796" max="2796" width="9" style="3"/>
    <col min="2797" max="2797" width="11.08984375" style="3" customWidth="1"/>
    <col min="2798" max="2798" width="0.90625" style="3" customWidth="1"/>
    <col min="2799" max="2799" width="4.6328125" style="3" customWidth="1"/>
    <col min="2800" max="2800" width="22.6328125" style="3" customWidth="1"/>
    <col min="2801" max="3020" width="9" style="3"/>
    <col min="3021" max="3021" width="5.7265625" style="3" customWidth="1"/>
    <col min="3022" max="3023" width="29.6328125" style="3" customWidth="1"/>
    <col min="3024" max="3024" width="10.26953125" style="3" customWidth="1"/>
    <col min="3025" max="3025" width="5.7265625" style="3" customWidth="1"/>
    <col min="3026" max="3026" width="13.6328125" style="3" customWidth="1"/>
    <col min="3027" max="3027" width="14.6328125" style="3" customWidth="1"/>
    <col min="3028" max="3028" width="5.08984375" style="3" customWidth="1"/>
    <col min="3029" max="3029" width="12.6328125" style="3" customWidth="1"/>
    <col min="3030" max="3030" width="1.6328125" style="3" customWidth="1"/>
    <col min="3031" max="3031" width="9.08984375" style="3" customWidth="1"/>
    <col min="3032" max="3032" width="10.453125" style="3" customWidth="1"/>
    <col min="3033" max="3033" width="9.08984375" style="3" customWidth="1"/>
    <col min="3034" max="3034" width="10.453125" style="3" customWidth="1"/>
    <col min="3035" max="3035" width="9.08984375" style="3" customWidth="1"/>
    <col min="3036" max="3037" width="10.453125" style="3" customWidth="1"/>
    <col min="3038" max="3038" width="0.90625" style="3" customWidth="1"/>
    <col min="3039" max="3039" width="5.6328125" style="3" customWidth="1"/>
    <col min="3040" max="3040" width="9" style="3" customWidth="1"/>
    <col min="3041" max="3041" width="5.6328125" style="3" customWidth="1"/>
    <col min="3042" max="3042" width="9" style="3" customWidth="1"/>
    <col min="3043" max="3043" width="5.6328125" style="3" customWidth="1"/>
    <col min="3044" max="3044" width="9" style="3" customWidth="1"/>
    <col min="3045" max="3045" width="5.6328125" style="3" customWidth="1"/>
    <col min="3046" max="3046" width="9" style="3" customWidth="1"/>
    <col min="3047" max="3047" width="5.6328125" style="3" customWidth="1"/>
    <col min="3048" max="3048" width="9" style="3" customWidth="1"/>
    <col min="3049" max="3049" width="9" style="3"/>
    <col min="3050" max="3050" width="0.90625" style="3" customWidth="1"/>
    <col min="3051" max="3051" width="4.453125" style="3" customWidth="1"/>
    <col min="3052" max="3052" width="9" style="3"/>
    <col min="3053" max="3053" width="11.08984375" style="3" customWidth="1"/>
    <col min="3054" max="3054" width="0.90625" style="3" customWidth="1"/>
    <col min="3055" max="3055" width="4.6328125" style="3" customWidth="1"/>
    <col min="3056" max="3056" width="22.6328125" style="3" customWidth="1"/>
    <col min="3057" max="3276" width="9" style="3"/>
    <col min="3277" max="3277" width="5.7265625" style="3" customWidth="1"/>
    <col min="3278" max="3279" width="29.6328125" style="3" customWidth="1"/>
    <col min="3280" max="3280" width="10.26953125" style="3" customWidth="1"/>
    <col min="3281" max="3281" width="5.7265625" style="3" customWidth="1"/>
    <col min="3282" max="3282" width="13.6328125" style="3" customWidth="1"/>
    <col min="3283" max="3283" width="14.6328125" style="3" customWidth="1"/>
    <col min="3284" max="3284" width="5.08984375" style="3" customWidth="1"/>
    <col min="3285" max="3285" width="12.6328125" style="3" customWidth="1"/>
    <col min="3286" max="3286" width="1.6328125" style="3" customWidth="1"/>
    <col min="3287" max="3287" width="9.08984375" style="3" customWidth="1"/>
    <col min="3288" max="3288" width="10.453125" style="3" customWidth="1"/>
    <col min="3289" max="3289" width="9.08984375" style="3" customWidth="1"/>
    <col min="3290" max="3290" width="10.453125" style="3" customWidth="1"/>
    <col min="3291" max="3291" width="9.08984375" style="3" customWidth="1"/>
    <col min="3292" max="3293" width="10.453125" style="3" customWidth="1"/>
    <col min="3294" max="3294" width="0.90625" style="3" customWidth="1"/>
    <col min="3295" max="3295" width="5.6328125" style="3" customWidth="1"/>
    <col min="3296" max="3296" width="9" style="3" customWidth="1"/>
    <col min="3297" max="3297" width="5.6328125" style="3" customWidth="1"/>
    <col min="3298" max="3298" width="9" style="3" customWidth="1"/>
    <col min="3299" max="3299" width="5.6328125" style="3" customWidth="1"/>
    <col min="3300" max="3300" width="9" style="3" customWidth="1"/>
    <col min="3301" max="3301" width="5.6328125" style="3" customWidth="1"/>
    <col min="3302" max="3302" width="9" style="3" customWidth="1"/>
    <col min="3303" max="3303" width="5.6328125" style="3" customWidth="1"/>
    <col min="3304" max="3304" width="9" style="3" customWidth="1"/>
    <col min="3305" max="3305" width="9" style="3"/>
    <col min="3306" max="3306" width="0.90625" style="3" customWidth="1"/>
    <col min="3307" max="3307" width="4.453125" style="3" customWidth="1"/>
    <col min="3308" max="3308" width="9" style="3"/>
    <col min="3309" max="3309" width="11.08984375" style="3" customWidth="1"/>
    <col min="3310" max="3310" width="0.90625" style="3" customWidth="1"/>
    <col min="3311" max="3311" width="4.6328125" style="3" customWidth="1"/>
    <col min="3312" max="3312" width="22.6328125" style="3" customWidth="1"/>
    <col min="3313" max="3532" width="9" style="3"/>
    <col min="3533" max="3533" width="5.7265625" style="3" customWidth="1"/>
    <col min="3534" max="3535" width="29.6328125" style="3" customWidth="1"/>
    <col min="3536" max="3536" width="10.26953125" style="3" customWidth="1"/>
    <col min="3537" max="3537" width="5.7265625" style="3" customWidth="1"/>
    <col min="3538" max="3538" width="13.6328125" style="3" customWidth="1"/>
    <col min="3539" max="3539" width="14.6328125" style="3" customWidth="1"/>
    <col min="3540" max="3540" width="5.08984375" style="3" customWidth="1"/>
    <col min="3541" max="3541" width="12.6328125" style="3" customWidth="1"/>
    <col min="3542" max="3542" width="1.6328125" style="3" customWidth="1"/>
    <col min="3543" max="3543" width="9.08984375" style="3" customWidth="1"/>
    <col min="3544" max="3544" width="10.453125" style="3" customWidth="1"/>
    <col min="3545" max="3545" width="9.08984375" style="3" customWidth="1"/>
    <col min="3546" max="3546" width="10.453125" style="3" customWidth="1"/>
    <col min="3547" max="3547" width="9.08984375" style="3" customWidth="1"/>
    <col min="3548" max="3549" width="10.453125" style="3" customWidth="1"/>
    <col min="3550" max="3550" width="0.90625" style="3" customWidth="1"/>
    <col min="3551" max="3551" width="5.6328125" style="3" customWidth="1"/>
    <col min="3552" max="3552" width="9" style="3" customWidth="1"/>
    <col min="3553" max="3553" width="5.6328125" style="3" customWidth="1"/>
    <col min="3554" max="3554" width="9" style="3" customWidth="1"/>
    <col min="3555" max="3555" width="5.6328125" style="3" customWidth="1"/>
    <col min="3556" max="3556" width="9" style="3" customWidth="1"/>
    <col min="3557" max="3557" width="5.6328125" style="3" customWidth="1"/>
    <col min="3558" max="3558" width="9" style="3" customWidth="1"/>
    <col min="3559" max="3559" width="5.6328125" style="3" customWidth="1"/>
    <col min="3560" max="3560" width="9" style="3" customWidth="1"/>
    <col min="3561" max="3561" width="9" style="3"/>
    <col min="3562" max="3562" width="0.90625" style="3" customWidth="1"/>
    <col min="3563" max="3563" width="4.453125" style="3" customWidth="1"/>
    <col min="3564" max="3564" width="9" style="3"/>
    <col min="3565" max="3565" width="11.08984375" style="3" customWidth="1"/>
    <col min="3566" max="3566" width="0.90625" style="3" customWidth="1"/>
    <col min="3567" max="3567" width="4.6328125" style="3" customWidth="1"/>
    <col min="3568" max="3568" width="22.6328125" style="3" customWidth="1"/>
    <col min="3569" max="3788" width="9" style="3"/>
    <col min="3789" max="3789" width="5.7265625" style="3" customWidth="1"/>
    <col min="3790" max="3791" width="29.6328125" style="3" customWidth="1"/>
    <col min="3792" max="3792" width="10.26953125" style="3" customWidth="1"/>
    <col min="3793" max="3793" width="5.7265625" style="3" customWidth="1"/>
    <col min="3794" max="3794" width="13.6328125" style="3" customWidth="1"/>
    <col min="3795" max="3795" width="14.6328125" style="3" customWidth="1"/>
    <col min="3796" max="3796" width="5.08984375" style="3" customWidth="1"/>
    <col min="3797" max="3797" width="12.6328125" style="3" customWidth="1"/>
    <col min="3798" max="3798" width="1.6328125" style="3" customWidth="1"/>
    <col min="3799" max="3799" width="9.08984375" style="3" customWidth="1"/>
    <col min="3800" max="3800" width="10.453125" style="3" customWidth="1"/>
    <col min="3801" max="3801" width="9.08984375" style="3" customWidth="1"/>
    <col min="3802" max="3802" width="10.453125" style="3" customWidth="1"/>
    <col min="3803" max="3803" width="9.08984375" style="3" customWidth="1"/>
    <col min="3804" max="3805" width="10.453125" style="3" customWidth="1"/>
    <col min="3806" max="3806" width="0.90625" style="3" customWidth="1"/>
    <col min="3807" max="3807" width="5.6328125" style="3" customWidth="1"/>
    <col min="3808" max="3808" width="9" style="3" customWidth="1"/>
    <col min="3809" max="3809" width="5.6328125" style="3" customWidth="1"/>
    <col min="3810" max="3810" width="9" style="3" customWidth="1"/>
    <col min="3811" max="3811" width="5.6328125" style="3" customWidth="1"/>
    <col min="3812" max="3812" width="9" style="3" customWidth="1"/>
    <col min="3813" max="3813" width="5.6328125" style="3" customWidth="1"/>
    <col min="3814" max="3814" width="9" style="3" customWidth="1"/>
    <col min="3815" max="3815" width="5.6328125" style="3" customWidth="1"/>
    <col min="3816" max="3816" width="9" style="3" customWidth="1"/>
    <col min="3817" max="3817" width="9" style="3"/>
    <col min="3818" max="3818" width="0.90625" style="3" customWidth="1"/>
    <col min="3819" max="3819" width="4.453125" style="3" customWidth="1"/>
    <col min="3820" max="3820" width="9" style="3"/>
    <col min="3821" max="3821" width="11.08984375" style="3" customWidth="1"/>
    <col min="3822" max="3822" width="0.90625" style="3" customWidth="1"/>
    <col min="3823" max="3823" width="4.6328125" style="3" customWidth="1"/>
    <col min="3824" max="3824" width="22.6328125" style="3" customWidth="1"/>
    <col min="3825" max="4044" width="9" style="3"/>
    <col min="4045" max="4045" width="5.7265625" style="3" customWidth="1"/>
    <col min="4046" max="4047" width="29.6328125" style="3" customWidth="1"/>
    <col min="4048" max="4048" width="10.26953125" style="3" customWidth="1"/>
    <col min="4049" max="4049" width="5.7265625" style="3" customWidth="1"/>
    <col min="4050" max="4050" width="13.6328125" style="3" customWidth="1"/>
    <col min="4051" max="4051" width="14.6328125" style="3" customWidth="1"/>
    <col min="4052" max="4052" width="5.08984375" style="3" customWidth="1"/>
    <col min="4053" max="4053" width="12.6328125" style="3" customWidth="1"/>
    <col min="4054" max="4054" width="1.6328125" style="3" customWidth="1"/>
    <col min="4055" max="4055" width="9.08984375" style="3" customWidth="1"/>
    <col min="4056" max="4056" width="10.453125" style="3" customWidth="1"/>
    <col min="4057" max="4057" width="9.08984375" style="3" customWidth="1"/>
    <col min="4058" max="4058" width="10.453125" style="3" customWidth="1"/>
    <col min="4059" max="4059" width="9.08984375" style="3" customWidth="1"/>
    <col min="4060" max="4061" width="10.453125" style="3" customWidth="1"/>
    <col min="4062" max="4062" width="0.90625" style="3" customWidth="1"/>
    <col min="4063" max="4063" width="5.6328125" style="3" customWidth="1"/>
    <col min="4064" max="4064" width="9" style="3" customWidth="1"/>
    <col min="4065" max="4065" width="5.6328125" style="3" customWidth="1"/>
    <col min="4066" max="4066" width="9" style="3" customWidth="1"/>
    <col min="4067" max="4067" width="5.6328125" style="3" customWidth="1"/>
    <col min="4068" max="4068" width="9" style="3" customWidth="1"/>
    <col min="4069" max="4069" width="5.6328125" style="3" customWidth="1"/>
    <col min="4070" max="4070" width="9" style="3" customWidth="1"/>
    <col min="4071" max="4071" width="5.6328125" style="3" customWidth="1"/>
    <col min="4072" max="4072" width="9" style="3" customWidth="1"/>
    <col min="4073" max="4073" width="9" style="3"/>
    <col min="4074" max="4074" width="0.90625" style="3" customWidth="1"/>
    <col min="4075" max="4075" width="4.453125" style="3" customWidth="1"/>
    <col min="4076" max="4076" width="9" style="3"/>
    <col min="4077" max="4077" width="11.08984375" style="3" customWidth="1"/>
    <col min="4078" max="4078" width="0.90625" style="3" customWidth="1"/>
    <col min="4079" max="4079" width="4.6328125" style="3" customWidth="1"/>
    <col min="4080" max="4080" width="22.6328125" style="3" customWidth="1"/>
    <col min="4081" max="4300" width="9" style="3"/>
    <col min="4301" max="4301" width="5.7265625" style="3" customWidth="1"/>
    <col min="4302" max="4303" width="29.6328125" style="3" customWidth="1"/>
    <col min="4304" max="4304" width="10.26953125" style="3" customWidth="1"/>
    <col min="4305" max="4305" width="5.7265625" style="3" customWidth="1"/>
    <col min="4306" max="4306" width="13.6328125" style="3" customWidth="1"/>
    <col min="4307" max="4307" width="14.6328125" style="3" customWidth="1"/>
    <col min="4308" max="4308" width="5.08984375" style="3" customWidth="1"/>
    <col min="4309" max="4309" width="12.6328125" style="3" customWidth="1"/>
    <col min="4310" max="4310" width="1.6328125" style="3" customWidth="1"/>
    <col min="4311" max="4311" width="9.08984375" style="3" customWidth="1"/>
    <col min="4312" max="4312" width="10.453125" style="3" customWidth="1"/>
    <col min="4313" max="4313" width="9.08984375" style="3" customWidth="1"/>
    <col min="4314" max="4314" width="10.453125" style="3" customWidth="1"/>
    <col min="4315" max="4315" width="9.08984375" style="3" customWidth="1"/>
    <col min="4316" max="4317" width="10.453125" style="3" customWidth="1"/>
    <col min="4318" max="4318" width="0.90625" style="3" customWidth="1"/>
    <col min="4319" max="4319" width="5.6328125" style="3" customWidth="1"/>
    <col min="4320" max="4320" width="9" style="3" customWidth="1"/>
    <col min="4321" max="4321" width="5.6328125" style="3" customWidth="1"/>
    <col min="4322" max="4322" width="9" style="3" customWidth="1"/>
    <col min="4323" max="4323" width="5.6328125" style="3" customWidth="1"/>
    <col min="4324" max="4324" width="9" style="3" customWidth="1"/>
    <col min="4325" max="4325" width="5.6328125" style="3" customWidth="1"/>
    <col min="4326" max="4326" width="9" style="3" customWidth="1"/>
    <col min="4327" max="4327" width="5.6328125" style="3" customWidth="1"/>
    <col min="4328" max="4328" width="9" style="3" customWidth="1"/>
    <col min="4329" max="4329" width="9" style="3"/>
    <col min="4330" max="4330" width="0.90625" style="3" customWidth="1"/>
    <col min="4331" max="4331" width="4.453125" style="3" customWidth="1"/>
    <col min="4332" max="4332" width="9" style="3"/>
    <col min="4333" max="4333" width="11.08984375" style="3" customWidth="1"/>
    <col min="4334" max="4334" width="0.90625" style="3" customWidth="1"/>
    <col min="4335" max="4335" width="4.6328125" style="3" customWidth="1"/>
    <col min="4336" max="4336" width="22.6328125" style="3" customWidth="1"/>
    <col min="4337" max="4556" width="9" style="3"/>
    <col min="4557" max="4557" width="5.7265625" style="3" customWidth="1"/>
    <col min="4558" max="4559" width="29.6328125" style="3" customWidth="1"/>
    <col min="4560" max="4560" width="10.26953125" style="3" customWidth="1"/>
    <col min="4561" max="4561" width="5.7265625" style="3" customWidth="1"/>
    <col min="4562" max="4562" width="13.6328125" style="3" customWidth="1"/>
    <col min="4563" max="4563" width="14.6328125" style="3" customWidth="1"/>
    <col min="4564" max="4564" width="5.08984375" style="3" customWidth="1"/>
    <col min="4565" max="4565" width="12.6328125" style="3" customWidth="1"/>
    <col min="4566" max="4566" width="1.6328125" style="3" customWidth="1"/>
    <col min="4567" max="4567" width="9.08984375" style="3" customWidth="1"/>
    <col min="4568" max="4568" width="10.453125" style="3" customWidth="1"/>
    <col min="4569" max="4569" width="9.08984375" style="3" customWidth="1"/>
    <col min="4570" max="4570" width="10.453125" style="3" customWidth="1"/>
    <col min="4571" max="4571" width="9.08984375" style="3" customWidth="1"/>
    <col min="4572" max="4573" width="10.453125" style="3" customWidth="1"/>
    <col min="4574" max="4574" width="0.90625" style="3" customWidth="1"/>
    <col min="4575" max="4575" width="5.6328125" style="3" customWidth="1"/>
    <col min="4576" max="4576" width="9" style="3" customWidth="1"/>
    <col min="4577" max="4577" width="5.6328125" style="3" customWidth="1"/>
    <col min="4578" max="4578" width="9" style="3" customWidth="1"/>
    <col min="4579" max="4579" width="5.6328125" style="3" customWidth="1"/>
    <col min="4580" max="4580" width="9" style="3" customWidth="1"/>
    <col min="4581" max="4581" width="5.6328125" style="3" customWidth="1"/>
    <col min="4582" max="4582" width="9" style="3" customWidth="1"/>
    <col min="4583" max="4583" width="5.6328125" style="3" customWidth="1"/>
    <col min="4584" max="4584" width="9" style="3" customWidth="1"/>
    <col min="4585" max="4585" width="9" style="3"/>
    <col min="4586" max="4586" width="0.90625" style="3" customWidth="1"/>
    <col min="4587" max="4587" width="4.453125" style="3" customWidth="1"/>
    <col min="4588" max="4588" width="9" style="3"/>
    <col min="4589" max="4589" width="11.08984375" style="3" customWidth="1"/>
    <col min="4590" max="4590" width="0.90625" style="3" customWidth="1"/>
    <col min="4591" max="4591" width="4.6328125" style="3" customWidth="1"/>
    <col min="4592" max="4592" width="22.6328125" style="3" customWidth="1"/>
    <col min="4593" max="4812" width="9" style="3"/>
    <col min="4813" max="4813" width="5.7265625" style="3" customWidth="1"/>
    <col min="4814" max="4815" width="29.6328125" style="3" customWidth="1"/>
    <col min="4816" max="4816" width="10.26953125" style="3" customWidth="1"/>
    <col min="4817" max="4817" width="5.7265625" style="3" customWidth="1"/>
    <col min="4818" max="4818" width="13.6328125" style="3" customWidth="1"/>
    <col min="4819" max="4819" width="14.6328125" style="3" customWidth="1"/>
    <col min="4820" max="4820" width="5.08984375" style="3" customWidth="1"/>
    <col min="4821" max="4821" width="12.6328125" style="3" customWidth="1"/>
    <col min="4822" max="4822" width="1.6328125" style="3" customWidth="1"/>
    <col min="4823" max="4823" width="9.08984375" style="3" customWidth="1"/>
    <col min="4824" max="4824" width="10.453125" style="3" customWidth="1"/>
    <col min="4825" max="4825" width="9.08984375" style="3" customWidth="1"/>
    <col min="4826" max="4826" width="10.453125" style="3" customWidth="1"/>
    <col min="4827" max="4827" width="9.08984375" style="3" customWidth="1"/>
    <col min="4828" max="4829" width="10.453125" style="3" customWidth="1"/>
    <col min="4830" max="4830" width="0.90625" style="3" customWidth="1"/>
    <col min="4831" max="4831" width="5.6328125" style="3" customWidth="1"/>
    <col min="4832" max="4832" width="9" style="3" customWidth="1"/>
    <col min="4833" max="4833" width="5.6328125" style="3" customWidth="1"/>
    <col min="4834" max="4834" width="9" style="3" customWidth="1"/>
    <col min="4835" max="4835" width="5.6328125" style="3" customWidth="1"/>
    <col min="4836" max="4836" width="9" style="3" customWidth="1"/>
    <col min="4837" max="4837" width="5.6328125" style="3" customWidth="1"/>
    <col min="4838" max="4838" width="9" style="3" customWidth="1"/>
    <col min="4839" max="4839" width="5.6328125" style="3" customWidth="1"/>
    <col min="4840" max="4840" width="9" style="3" customWidth="1"/>
    <col min="4841" max="4841" width="9" style="3"/>
    <col min="4842" max="4842" width="0.90625" style="3" customWidth="1"/>
    <col min="4843" max="4843" width="4.453125" style="3" customWidth="1"/>
    <col min="4844" max="4844" width="9" style="3"/>
    <col min="4845" max="4845" width="11.08984375" style="3" customWidth="1"/>
    <col min="4846" max="4846" width="0.90625" style="3" customWidth="1"/>
    <col min="4847" max="4847" width="4.6328125" style="3" customWidth="1"/>
    <col min="4848" max="4848" width="22.6328125" style="3" customWidth="1"/>
    <col min="4849" max="5068" width="9" style="3"/>
    <col min="5069" max="5069" width="5.7265625" style="3" customWidth="1"/>
    <col min="5070" max="5071" width="29.6328125" style="3" customWidth="1"/>
    <col min="5072" max="5072" width="10.26953125" style="3" customWidth="1"/>
    <col min="5073" max="5073" width="5.7265625" style="3" customWidth="1"/>
    <col min="5074" max="5074" width="13.6328125" style="3" customWidth="1"/>
    <col min="5075" max="5075" width="14.6328125" style="3" customWidth="1"/>
    <col min="5076" max="5076" width="5.08984375" style="3" customWidth="1"/>
    <col min="5077" max="5077" width="12.6328125" style="3" customWidth="1"/>
    <col min="5078" max="5078" width="1.6328125" style="3" customWidth="1"/>
    <col min="5079" max="5079" width="9.08984375" style="3" customWidth="1"/>
    <col min="5080" max="5080" width="10.453125" style="3" customWidth="1"/>
    <col min="5081" max="5081" width="9.08984375" style="3" customWidth="1"/>
    <col min="5082" max="5082" width="10.453125" style="3" customWidth="1"/>
    <col min="5083" max="5083" width="9.08984375" style="3" customWidth="1"/>
    <col min="5084" max="5085" width="10.453125" style="3" customWidth="1"/>
    <col min="5086" max="5086" width="0.90625" style="3" customWidth="1"/>
    <col min="5087" max="5087" width="5.6328125" style="3" customWidth="1"/>
    <col min="5088" max="5088" width="9" style="3" customWidth="1"/>
    <col min="5089" max="5089" width="5.6328125" style="3" customWidth="1"/>
    <col min="5090" max="5090" width="9" style="3" customWidth="1"/>
    <col min="5091" max="5091" width="5.6328125" style="3" customWidth="1"/>
    <col min="5092" max="5092" width="9" style="3" customWidth="1"/>
    <col min="5093" max="5093" width="5.6328125" style="3" customWidth="1"/>
    <col min="5094" max="5094" width="9" style="3" customWidth="1"/>
    <col min="5095" max="5095" width="5.6328125" style="3" customWidth="1"/>
    <col min="5096" max="5096" width="9" style="3" customWidth="1"/>
    <col min="5097" max="5097" width="9" style="3"/>
    <col min="5098" max="5098" width="0.90625" style="3" customWidth="1"/>
    <col min="5099" max="5099" width="4.453125" style="3" customWidth="1"/>
    <col min="5100" max="5100" width="9" style="3"/>
    <col min="5101" max="5101" width="11.08984375" style="3" customWidth="1"/>
    <col min="5102" max="5102" width="0.90625" style="3" customWidth="1"/>
    <col min="5103" max="5103" width="4.6328125" style="3" customWidth="1"/>
    <col min="5104" max="5104" width="22.6328125" style="3" customWidth="1"/>
    <col min="5105" max="5324" width="9" style="3"/>
    <col min="5325" max="5325" width="5.7265625" style="3" customWidth="1"/>
    <col min="5326" max="5327" width="29.6328125" style="3" customWidth="1"/>
    <col min="5328" max="5328" width="10.26953125" style="3" customWidth="1"/>
    <col min="5329" max="5329" width="5.7265625" style="3" customWidth="1"/>
    <col min="5330" max="5330" width="13.6328125" style="3" customWidth="1"/>
    <col min="5331" max="5331" width="14.6328125" style="3" customWidth="1"/>
    <col min="5332" max="5332" width="5.08984375" style="3" customWidth="1"/>
    <col min="5333" max="5333" width="12.6328125" style="3" customWidth="1"/>
    <col min="5334" max="5334" width="1.6328125" style="3" customWidth="1"/>
    <col min="5335" max="5335" width="9.08984375" style="3" customWidth="1"/>
    <col min="5336" max="5336" width="10.453125" style="3" customWidth="1"/>
    <col min="5337" max="5337" width="9.08984375" style="3" customWidth="1"/>
    <col min="5338" max="5338" width="10.453125" style="3" customWidth="1"/>
    <col min="5339" max="5339" width="9.08984375" style="3" customWidth="1"/>
    <col min="5340" max="5341" width="10.453125" style="3" customWidth="1"/>
    <col min="5342" max="5342" width="0.90625" style="3" customWidth="1"/>
    <col min="5343" max="5343" width="5.6328125" style="3" customWidth="1"/>
    <col min="5344" max="5344" width="9" style="3" customWidth="1"/>
    <col min="5345" max="5345" width="5.6328125" style="3" customWidth="1"/>
    <col min="5346" max="5346" width="9" style="3" customWidth="1"/>
    <col min="5347" max="5347" width="5.6328125" style="3" customWidth="1"/>
    <col min="5348" max="5348" width="9" style="3" customWidth="1"/>
    <col min="5349" max="5349" width="5.6328125" style="3" customWidth="1"/>
    <col min="5350" max="5350" width="9" style="3" customWidth="1"/>
    <col min="5351" max="5351" width="5.6328125" style="3" customWidth="1"/>
    <col min="5352" max="5352" width="9" style="3" customWidth="1"/>
    <col min="5353" max="5353" width="9" style="3"/>
    <col min="5354" max="5354" width="0.90625" style="3" customWidth="1"/>
    <col min="5355" max="5355" width="4.453125" style="3" customWidth="1"/>
    <col min="5356" max="5356" width="9" style="3"/>
    <col min="5357" max="5357" width="11.08984375" style="3" customWidth="1"/>
    <col min="5358" max="5358" width="0.90625" style="3" customWidth="1"/>
    <col min="5359" max="5359" width="4.6328125" style="3" customWidth="1"/>
    <col min="5360" max="5360" width="22.6328125" style="3" customWidth="1"/>
    <col min="5361" max="5580" width="9" style="3"/>
    <col min="5581" max="5581" width="5.7265625" style="3" customWidth="1"/>
    <col min="5582" max="5583" width="29.6328125" style="3" customWidth="1"/>
    <col min="5584" max="5584" width="10.26953125" style="3" customWidth="1"/>
    <col min="5585" max="5585" width="5.7265625" style="3" customWidth="1"/>
    <col min="5586" max="5586" width="13.6328125" style="3" customWidth="1"/>
    <col min="5587" max="5587" width="14.6328125" style="3" customWidth="1"/>
    <col min="5588" max="5588" width="5.08984375" style="3" customWidth="1"/>
    <col min="5589" max="5589" width="12.6328125" style="3" customWidth="1"/>
    <col min="5590" max="5590" width="1.6328125" style="3" customWidth="1"/>
    <col min="5591" max="5591" width="9.08984375" style="3" customWidth="1"/>
    <col min="5592" max="5592" width="10.453125" style="3" customWidth="1"/>
    <col min="5593" max="5593" width="9.08984375" style="3" customWidth="1"/>
    <col min="5594" max="5594" width="10.453125" style="3" customWidth="1"/>
    <col min="5595" max="5595" width="9.08984375" style="3" customWidth="1"/>
    <col min="5596" max="5597" width="10.453125" style="3" customWidth="1"/>
    <col min="5598" max="5598" width="0.90625" style="3" customWidth="1"/>
    <col min="5599" max="5599" width="5.6328125" style="3" customWidth="1"/>
    <col min="5600" max="5600" width="9" style="3" customWidth="1"/>
    <col min="5601" max="5601" width="5.6328125" style="3" customWidth="1"/>
    <col min="5602" max="5602" width="9" style="3" customWidth="1"/>
    <col min="5603" max="5603" width="5.6328125" style="3" customWidth="1"/>
    <col min="5604" max="5604" width="9" style="3" customWidth="1"/>
    <col min="5605" max="5605" width="5.6328125" style="3" customWidth="1"/>
    <col min="5606" max="5606" width="9" style="3" customWidth="1"/>
    <col min="5607" max="5607" width="5.6328125" style="3" customWidth="1"/>
    <col min="5608" max="5608" width="9" style="3" customWidth="1"/>
    <col min="5609" max="5609" width="9" style="3"/>
    <col min="5610" max="5610" width="0.90625" style="3" customWidth="1"/>
    <col min="5611" max="5611" width="4.453125" style="3" customWidth="1"/>
    <col min="5612" max="5612" width="9" style="3"/>
    <col min="5613" max="5613" width="11.08984375" style="3" customWidth="1"/>
    <col min="5614" max="5614" width="0.90625" style="3" customWidth="1"/>
    <col min="5615" max="5615" width="4.6328125" style="3" customWidth="1"/>
    <col min="5616" max="5616" width="22.6328125" style="3" customWidth="1"/>
    <col min="5617" max="5836" width="9" style="3"/>
    <col min="5837" max="5837" width="5.7265625" style="3" customWidth="1"/>
    <col min="5838" max="5839" width="29.6328125" style="3" customWidth="1"/>
    <col min="5840" max="5840" width="10.26953125" style="3" customWidth="1"/>
    <col min="5841" max="5841" width="5.7265625" style="3" customWidth="1"/>
    <col min="5842" max="5842" width="13.6328125" style="3" customWidth="1"/>
    <col min="5843" max="5843" width="14.6328125" style="3" customWidth="1"/>
    <col min="5844" max="5844" width="5.08984375" style="3" customWidth="1"/>
    <col min="5845" max="5845" width="12.6328125" style="3" customWidth="1"/>
    <col min="5846" max="5846" width="1.6328125" style="3" customWidth="1"/>
    <col min="5847" max="5847" width="9.08984375" style="3" customWidth="1"/>
    <col min="5848" max="5848" width="10.453125" style="3" customWidth="1"/>
    <col min="5849" max="5849" width="9.08984375" style="3" customWidth="1"/>
    <col min="5850" max="5850" width="10.453125" style="3" customWidth="1"/>
    <col min="5851" max="5851" width="9.08984375" style="3" customWidth="1"/>
    <col min="5852" max="5853" width="10.453125" style="3" customWidth="1"/>
    <col min="5854" max="5854" width="0.90625" style="3" customWidth="1"/>
    <col min="5855" max="5855" width="5.6328125" style="3" customWidth="1"/>
    <col min="5856" max="5856" width="9" style="3" customWidth="1"/>
    <col min="5857" max="5857" width="5.6328125" style="3" customWidth="1"/>
    <col min="5858" max="5858" width="9" style="3" customWidth="1"/>
    <col min="5859" max="5859" width="5.6328125" style="3" customWidth="1"/>
    <col min="5860" max="5860" width="9" style="3" customWidth="1"/>
    <col min="5861" max="5861" width="5.6328125" style="3" customWidth="1"/>
    <col min="5862" max="5862" width="9" style="3" customWidth="1"/>
    <col min="5863" max="5863" width="5.6328125" style="3" customWidth="1"/>
    <col min="5864" max="5864" width="9" style="3" customWidth="1"/>
    <col min="5865" max="5865" width="9" style="3"/>
    <col min="5866" max="5866" width="0.90625" style="3" customWidth="1"/>
    <col min="5867" max="5867" width="4.453125" style="3" customWidth="1"/>
    <col min="5868" max="5868" width="9" style="3"/>
    <col min="5869" max="5869" width="11.08984375" style="3" customWidth="1"/>
    <col min="5870" max="5870" width="0.90625" style="3" customWidth="1"/>
    <col min="5871" max="5871" width="4.6328125" style="3" customWidth="1"/>
    <col min="5872" max="5872" width="22.6328125" style="3" customWidth="1"/>
    <col min="5873" max="6092" width="9" style="3"/>
    <col min="6093" max="6093" width="5.7265625" style="3" customWidth="1"/>
    <col min="6094" max="6095" width="29.6328125" style="3" customWidth="1"/>
    <col min="6096" max="6096" width="10.26953125" style="3" customWidth="1"/>
    <col min="6097" max="6097" width="5.7265625" style="3" customWidth="1"/>
    <col min="6098" max="6098" width="13.6328125" style="3" customWidth="1"/>
    <col min="6099" max="6099" width="14.6328125" style="3" customWidth="1"/>
    <col min="6100" max="6100" width="5.08984375" style="3" customWidth="1"/>
    <col min="6101" max="6101" width="12.6328125" style="3" customWidth="1"/>
    <col min="6102" max="6102" width="1.6328125" style="3" customWidth="1"/>
    <col min="6103" max="6103" width="9.08984375" style="3" customWidth="1"/>
    <col min="6104" max="6104" width="10.453125" style="3" customWidth="1"/>
    <col min="6105" max="6105" width="9.08984375" style="3" customWidth="1"/>
    <col min="6106" max="6106" width="10.453125" style="3" customWidth="1"/>
    <col min="6107" max="6107" width="9.08984375" style="3" customWidth="1"/>
    <col min="6108" max="6109" width="10.453125" style="3" customWidth="1"/>
    <col min="6110" max="6110" width="0.90625" style="3" customWidth="1"/>
    <col min="6111" max="6111" width="5.6328125" style="3" customWidth="1"/>
    <col min="6112" max="6112" width="9" style="3" customWidth="1"/>
    <col min="6113" max="6113" width="5.6328125" style="3" customWidth="1"/>
    <col min="6114" max="6114" width="9" style="3" customWidth="1"/>
    <col min="6115" max="6115" width="5.6328125" style="3" customWidth="1"/>
    <col min="6116" max="6116" width="9" style="3" customWidth="1"/>
    <col min="6117" max="6117" width="5.6328125" style="3" customWidth="1"/>
    <col min="6118" max="6118" width="9" style="3" customWidth="1"/>
    <col min="6119" max="6119" width="5.6328125" style="3" customWidth="1"/>
    <col min="6120" max="6120" width="9" style="3" customWidth="1"/>
    <col min="6121" max="6121" width="9" style="3"/>
    <col min="6122" max="6122" width="0.90625" style="3" customWidth="1"/>
    <col min="6123" max="6123" width="4.453125" style="3" customWidth="1"/>
    <col min="6124" max="6124" width="9" style="3"/>
    <col min="6125" max="6125" width="11.08984375" style="3" customWidth="1"/>
    <col min="6126" max="6126" width="0.90625" style="3" customWidth="1"/>
    <col min="6127" max="6127" width="4.6328125" style="3" customWidth="1"/>
    <col min="6128" max="6128" width="22.6328125" style="3" customWidth="1"/>
    <col min="6129" max="6348" width="9" style="3"/>
    <col min="6349" max="6349" width="5.7265625" style="3" customWidth="1"/>
    <col min="6350" max="6351" width="29.6328125" style="3" customWidth="1"/>
    <col min="6352" max="6352" width="10.26953125" style="3" customWidth="1"/>
    <col min="6353" max="6353" width="5.7265625" style="3" customWidth="1"/>
    <col min="6354" max="6354" width="13.6328125" style="3" customWidth="1"/>
    <col min="6355" max="6355" width="14.6328125" style="3" customWidth="1"/>
    <col min="6356" max="6356" width="5.08984375" style="3" customWidth="1"/>
    <col min="6357" max="6357" width="12.6328125" style="3" customWidth="1"/>
    <col min="6358" max="6358" width="1.6328125" style="3" customWidth="1"/>
    <col min="6359" max="6359" width="9.08984375" style="3" customWidth="1"/>
    <col min="6360" max="6360" width="10.453125" style="3" customWidth="1"/>
    <col min="6361" max="6361" width="9.08984375" style="3" customWidth="1"/>
    <col min="6362" max="6362" width="10.453125" style="3" customWidth="1"/>
    <col min="6363" max="6363" width="9.08984375" style="3" customWidth="1"/>
    <col min="6364" max="6365" width="10.453125" style="3" customWidth="1"/>
    <col min="6366" max="6366" width="0.90625" style="3" customWidth="1"/>
    <col min="6367" max="6367" width="5.6328125" style="3" customWidth="1"/>
    <col min="6368" max="6368" width="9" style="3" customWidth="1"/>
    <col min="6369" max="6369" width="5.6328125" style="3" customWidth="1"/>
    <col min="6370" max="6370" width="9" style="3" customWidth="1"/>
    <col min="6371" max="6371" width="5.6328125" style="3" customWidth="1"/>
    <col min="6372" max="6372" width="9" style="3" customWidth="1"/>
    <col min="6373" max="6373" width="5.6328125" style="3" customWidth="1"/>
    <col min="6374" max="6374" width="9" style="3" customWidth="1"/>
    <col min="6375" max="6375" width="5.6328125" style="3" customWidth="1"/>
    <col min="6376" max="6376" width="9" style="3" customWidth="1"/>
    <col min="6377" max="6377" width="9" style="3"/>
    <col min="6378" max="6378" width="0.90625" style="3" customWidth="1"/>
    <col min="6379" max="6379" width="4.453125" style="3" customWidth="1"/>
    <col min="6380" max="6380" width="9" style="3"/>
    <col min="6381" max="6381" width="11.08984375" style="3" customWidth="1"/>
    <col min="6382" max="6382" width="0.90625" style="3" customWidth="1"/>
    <col min="6383" max="6383" width="4.6328125" style="3" customWidth="1"/>
    <col min="6384" max="6384" width="22.6328125" style="3" customWidth="1"/>
    <col min="6385" max="6604" width="9" style="3"/>
    <col min="6605" max="6605" width="5.7265625" style="3" customWidth="1"/>
    <col min="6606" max="6607" width="29.6328125" style="3" customWidth="1"/>
    <col min="6608" max="6608" width="10.26953125" style="3" customWidth="1"/>
    <col min="6609" max="6609" width="5.7265625" style="3" customWidth="1"/>
    <col min="6610" max="6610" width="13.6328125" style="3" customWidth="1"/>
    <col min="6611" max="6611" width="14.6328125" style="3" customWidth="1"/>
    <col min="6612" max="6612" width="5.08984375" style="3" customWidth="1"/>
    <col min="6613" max="6613" width="12.6328125" style="3" customWidth="1"/>
    <col min="6614" max="6614" width="1.6328125" style="3" customWidth="1"/>
    <col min="6615" max="6615" width="9.08984375" style="3" customWidth="1"/>
    <col min="6616" max="6616" width="10.453125" style="3" customWidth="1"/>
    <col min="6617" max="6617" width="9.08984375" style="3" customWidth="1"/>
    <col min="6618" max="6618" width="10.453125" style="3" customWidth="1"/>
    <col min="6619" max="6619" width="9.08984375" style="3" customWidth="1"/>
    <col min="6620" max="6621" width="10.453125" style="3" customWidth="1"/>
    <col min="6622" max="6622" width="0.90625" style="3" customWidth="1"/>
    <col min="6623" max="6623" width="5.6328125" style="3" customWidth="1"/>
    <col min="6624" max="6624" width="9" style="3" customWidth="1"/>
    <col min="6625" max="6625" width="5.6328125" style="3" customWidth="1"/>
    <col min="6626" max="6626" width="9" style="3" customWidth="1"/>
    <col min="6627" max="6627" width="5.6328125" style="3" customWidth="1"/>
    <col min="6628" max="6628" width="9" style="3" customWidth="1"/>
    <col min="6629" max="6629" width="5.6328125" style="3" customWidth="1"/>
    <col min="6630" max="6630" width="9" style="3" customWidth="1"/>
    <col min="6631" max="6631" width="5.6328125" style="3" customWidth="1"/>
    <col min="6632" max="6632" width="9" style="3" customWidth="1"/>
    <col min="6633" max="6633" width="9" style="3"/>
    <col min="6634" max="6634" width="0.90625" style="3" customWidth="1"/>
    <col min="6635" max="6635" width="4.453125" style="3" customWidth="1"/>
    <col min="6636" max="6636" width="9" style="3"/>
    <col min="6637" max="6637" width="11.08984375" style="3" customWidth="1"/>
    <col min="6638" max="6638" width="0.90625" style="3" customWidth="1"/>
    <col min="6639" max="6639" width="4.6328125" style="3" customWidth="1"/>
    <col min="6640" max="6640" width="22.6328125" style="3" customWidth="1"/>
    <col min="6641" max="6860" width="9" style="3"/>
    <col min="6861" max="6861" width="5.7265625" style="3" customWidth="1"/>
    <col min="6862" max="6863" width="29.6328125" style="3" customWidth="1"/>
    <col min="6864" max="6864" width="10.26953125" style="3" customWidth="1"/>
    <col min="6865" max="6865" width="5.7265625" style="3" customWidth="1"/>
    <col min="6866" max="6866" width="13.6328125" style="3" customWidth="1"/>
    <col min="6867" max="6867" width="14.6328125" style="3" customWidth="1"/>
    <col min="6868" max="6868" width="5.08984375" style="3" customWidth="1"/>
    <col min="6869" max="6869" width="12.6328125" style="3" customWidth="1"/>
    <col min="6870" max="6870" width="1.6328125" style="3" customWidth="1"/>
    <col min="6871" max="6871" width="9.08984375" style="3" customWidth="1"/>
    <col min="6872" max="6872" width="10.453125" style="3" customWidth="1"/>
    <col min="6873" max="6873" width="9.08984375" style="3" customWidth="1"/>
    <col min="6874" max="6874" width="10.453125" style="3" customWidth="1"/>
    <col min="6875" max="6875" width="9.08984375" style="3" customWidth="1"/>
    <col min="6876" max="6877" width="10.453125" style="3" customWidth="1"/>
    <col min="6878" max="6878" width="0.90625" style="3" customWidth="1"/>
    <col min="6879" max="6879" width="5.6328125" style="3" customWidth="1"/>
    <col min="6880" max="6880" width="9" style="3" customWidth="1"/>
    <col min="6881" max="6881" width="5.6328125" style="3" customWidth="1"/>
    <col min="6882" max="6882" width="9" style="3" customWidth="1"/>
    <col min="6883" max="6883" width="5.6328125" style="3" customWidth="1"/>
    <col min="6884" max="6884" width="9" style="3" customWidth="1"/>
    <col min="6885" max="6885" width="5.6328125" style="3" customWidth="1"/>
    <col min="6886" max="6886" width="9" style="3" customWidth="1"/>
    <col min="6887" max="6887" width="5.6328125" style="3" customWidth="1"/>
    <col min="6888" max="6888" width="9" style="3" customWidth="1"/>
    <col min="6889" max="6889" width="9" style="3"/>
    <col min="6890" max="6890" width="0.90625" style="3" customWidth="1"/>
    <col min="6891" max="6891" width="4.453125" style="3" customWidth="1"/>
    <col min="6892" max="6892" width="9" style="3"/>
    <col min="6893" max="6893" width="11.08984375" style="3" customWidth="1"/>
    <col min="6894" max="6894" width="0.90625" style="3" customWidth="1"/>
    <col min="6895" max="6895" width="4.6328125" style="3" customWidth="1"/>
    <col min="6896" max="6896" width="22.6328125" style="3" customWidth="1"/>
    <col min="6897" max="7116" width="9" style="3"/>
    <col min="7117" max="7117" width="5.7265625" style="3" customWidth="1"/>
    <col min="7118" max="7119" width="29.6328125" style="3" customWidth="1"/>
    <col min="7120" max="7120" width="10.26953125" style="3" customWidth="1"/>
    <col min="7121" max="7121" width="5.7265625" style="3" customWidth="1"/>
    <col min="7122" max="7122" width="13.6328125" style="3" customWidth="1"/>
    <col min="7123" max="7123" width="14.6328125" style="3" customWidth="1"/>
    <col min="7124" max="7124" width="5.08984375" style="3" customWidth="1"/>
    <col min="7125" max="7125" width="12.6328125" style="3" customWidth="1"/>
    <col min="7126" max="7126" width="1.6328125" style="3" customWidth="1"/>
    <col min="7127" max="7127" width="9.08984375" style="3" customWidth="1"/>
    <col min="7128" max="7128" width="10.453125" style="3" customWidth="1"/>
    <col min="7129" max="7129" width="9.08984375" style="3" customWidth="1"/>
    <col min="7130" max="7130" width="10.453125" style="3" customWidth="1"/>
    <col min="7131" max="7131" width="9.08984375" style="3" customWidth="1"/>
    <col min="7132" max="7133" width="10.453125" style="3" customWidth="1"/>
    <col min="7134" max="7134" width="0.90625" style="3" customWidth="1"/>
    <col min="7135" max="7135" width="5.6328125" style="3" customWidth="1"/>
    <col min="7136" max="7136" width="9" style="3" customWidth="1"/>
    <col min="7137" max="7137" width="5.6328125" style="3" customWidth="1"/>
    <col min="7138" max="7138" width="9" style="3" customWidth="1"/>
    <col min="7139" max="7139" width="5.6328125" style="3" customWidth="1"/>
    <col min="7140" max="7140" width="9" style="3" customWidth="1"/>
    <col min="7141" max="7141" width="5.6328125" style="3" customWidth="1"/>
    <col min="7142" max="7142" width="9" style="3" customWidth="1"/>
    <col min="7143" max="7143" width="5.6328125" style="3" customWidth="1"/>
    <col min="7144" max="7144" width="9" style="3" customWidth="1"/>
    <col min="7145" max="7145" width="9" style="3"/>
    <col min="7146" max="7146" width="0.90625" style="3" customWidth="1"/>
    <col min="7147" max="7147" width="4.453125" style="3" customWidth="1"/>
    <col min="7148" max="7148" width="9" style="3"/>
    <col min="7149" max="7149" width="11.08984375" style="3" customWidth="1"/>
    <col min="7150" max="7150" width="0.90625" style="3" customWidth="1"/>
    <col min="7151" max="7151" width="4.6328125" style="3" customWidth="1"/>
    <col min="7152" max="7152" width="22.6328125" style="3" customWidth="1"/>
    <col min="7153" max="7372" width="9" style="3"/>
    <col min="7373" max="7373" width="5.7265625" style="3" customWidth="1"/>
    <col min="7374" max="7375" width="29.6328125" style="3" customWidth="1"/>
    <col min="7376" max="7376" width="10.26953125" style="3" customWidth="1"/>
    <col min="7377" max="7377" width="5.7265625" style="3" customWidth="1"/>
    <col min="7378" max="7378" width="13.6328125" style="3" customWidth="1"/>
    <col min="7379" max="7379" width="14.6328125" style="3" customWidth="1"/>
    <col min="7380" max="7380" width="5.08984375" style="3" customWidth="1"/>
    <col min="7381" max="7381" width="12.6328125" style="3" customWidth="1"/>
    <col min="7382" max="7382" width="1.6328125" style="3" customWidth="1"/>
    <col min="7383" max="7383" width="9.08984375" style="3" customWidth="1"/>
    <col min="7384" max="7384" width="10.453125" style="3" customWidth="1"/>
    <col min="7385" max="7385" width="9.08984375" style="3" customWidth="1"/>
    <col min="7386" max="7386" width="10.453125" style="3" customWidth="1"/>
    <col min="7387" max="7387" width="9.08984375" style="3" customWidth="1"/>
    <col min="7388" max="7389" width="10.453125" style="3" customWidth="1"/>
    <col min="7390" max="7390" width="0.90625" style="3" customWidth="1"/>
    <col min="7391" max="7391" width="5.6328125" style="3" customWidth="1"/>
    <col min="7392" max="7392" width="9" style="3" customWidth="1"/>
    <col min="7393" max="7393" width="5.6328125" style="3" customWidth="1"/>
    <col min="7394" max="7394" width="9" style="3" customWidth="1"/>
    <col min="7395" max="7395" width="5.6328125" style="3" customWidth="1"/>
    <col min="7396" max="7396" width="9" style="3" customWidth="1"/>
    <col min="7397" max="7397" width="5.6328125" style="3" customWidth="1"/>
    <col min="7398" max="7398" width="9" style="3" customWidth="1"/>
    <col min="7399" max="7399" width="5.6328125" style="3" customWidth="1"/>
    <col min="7400" max="7400" width="9" style="3" customWidth="1"/>
    <col min="7401" max="7401" width="9" style="3"/>
    <col min="7402" max="7402" width="0.90625" style="3" customWidth="1"/>
    <col min="7403" max="7403" width="4.453125" style="3" customWidth="1"/>
    <col min="7404" max="7404" width="9" style="3"/>
    <col min="7405" max="7405" width="11.08984375" style="3" customWidth="1"/>
    <col min="7406" max="7406" width="0.90625" style="3" customWidth="1"/>
    <col min="7407" max="7407" width="4.6328125" style="3" customWidth="1"/>
    <col min="7408" max="7408" width="22.6328125" style="3" customWidth="1"/>
    <col min="7409" max="7628" width="9" style="3"/>
    <col min="7629" max="7629" width="5.7265625" style="3" customWidth="1"/>
    <col min="7630" max="7631" width="29.6328125" style="3" customWidth="1"/>
    <col min="7632" max="7632" width="10.26953125" style="3" customWidth="1"/>
    <col min="7633" max="7633" width="5.7265625" style="3" customWidth="1"/>
    <col min="7634" max="7634" width="13.6328125" style="3" customWidth="1"/>
    <col min="7635" max="7635" width="14.6328125" style="3" customWidth="1"/>
    <col min="7636" max="7636" width="5.08984375" style="3" customWidth="1"/>
    <col min="7637" max="7637" width="12.6328125" style="3" customWidth="1"/>
    <col min="7638" max="7638" width="1.6328125" style="3" customWidth="1"/>
    <col min="7639" max="7639" width="9.08984375" style="3" customWidth="1"/>
    <col min="7640" max="7640" width="10.453125" style="3" customWidth="1"/>
    <col min="7641" max="7641" width="9.08984375" style="3" customWidth="1"/>
    <col min="7642" max="7642" width="10.453125" style="3" customWidth="1"/>
    <col min="7643" max="7643" width="9.08984375" style="3" customWidth="1"/>
    <col min="7644" max="7645" width="10.453125" style="3" customWidth="1"/>
    <col min="7646" max="7646" width="0.90625" style="3" customWidth="1"/>
    <col min="7647" max="7647" width="5.6328125" style="3" customWidth="1"/>
    <col min="7648" max="7648" width="9" style="3" customWidth="1"/>
    <col min="7649" max="7649" width="5.6328125" style="3" customWidth="1"/>
    <col min="7650" max="7650" width="9" style="3" customWidth="1"/>
    <col min="7651" max="7651" width="5.6328125" style="3" customWidth="1"/>
    <col min="7652" max="7652" width="9" style="3" customWidth="1"/>
    <col min="7653" max="7653" width="5.6328125" style="3" customWidth="1"/>
    <col min="7654" max="7654" width="9" style="3" customWidth="1"/>
    <col min="7655" max="7655" width="5.6328125" style="3" customWidth="1"/>
    <col min="7656" max="7656" width="9" style="3" customWidth="1"/>
    <col min="7657" max="7657" width="9" style="3"/>
    <col min="7658" max="7658" width="0.90625" style="3" customWidth="1"/>
    <col min="7659" max="7659" width="4.453125" style="3" customWidth="1"/>
    <col min="7660" max="7660" width="9" style="3"/>
    <col min="7661" max="7661" width="11.08984375" style="3" customWidth="1"/>
    <col min="7662" max="7662" width="0.90625" style="3" customWidth="1"/>
    <col min="7663" max="7663" width="4.6328125" style="3" customWidth="1"/>
    <col min="7664" max="7664" width="22.6328125" style="3" customWidth="1"/>
    <col min="7665" max="7884" width="9" style="3"/>
    <col min="7885" max="7885" width="5.7265625" style="3" customWidth="1"/>
    <col min="7886" max="7887" width="29.6328125" style="3" customWidth="1"/>
    <col min="7888" max="7888" width="10.26953125" style="3" customWidth="1"/>
    <col min="7889" max="7889" width="5.7265625" style="3" customWidth="1"/>
    <col min="7890" max="7890" width="13.6328125" style="3" customWidth="1"/>
    <col min="7891" max="7891" width="14.6328125" style="3" customWidth="1"/>
    <col min="7892" max="7892" width="5.08984375" style="3" customWidth="1"/>
    <col min="7893" max="7893" width="12.6328125" style="3" customWidth="1"/>
    <col min="7894" max="7894" width="1.6328125" style="3" customWidth="1"/>
    <col min="7895" max="7895" width="9.08984375" style="3" customWidth="1"/>
    <col min="7896" max="7896" width="10.453125" style="3" customWidth="1"/>
    <col min="7897" max="7897" width="9.08984375" style="3" customWidth="1"/>
    <col min="7898" max="7898" width="10.453125" style="3" customWidth="1"/>
    <col min="7899" max="7899" width="9.08984375" style="3" customWidth="1"/>
    <col min="7900" max="7901" width="10.453125" style="3" customWidth="1"/>
    <col min="7902" max="7902" width="0.90625" style="3" customWidth="1"/>
    <col min="7903" max="7903" width="5.6328125" style="3" customWidth="1"/>
    <col min="7904" max="7904" width="9" style="3" customWidth="1"/>
    <col min="7905" max="7905" width="5.6328125" style="3" customWidth="1"/>
    <col min="7906" max="7906" width="9" style="3" customWidth="1"/>
    <col min="7907" max="7907" width="5.6328125" style="3" customWidth="1"/>
    <col min="7908" max="7908" width="9" style="3" customWidth="1"/>
    <col min="7909" max="7909" width="5.6328125" style="3" customWidth="1"/>
    <col min="7910" max="7910" width="9" style="3" customWidth="1"/>
    <col min="7911" max="7911" width="5.6328125" style="3" customWidth="1"/>
    <col min="7912" max="7912" width="9" style="3" customWidth="1"/>
    <col min="7913" max="7913" width="9" style="3"/>
    <col min="7914" max="7914" width="0.90625" style="3" customWidth="1"/>
    <col min="7915" max="7915" width="4.453125" style="3" customWidth="1"/>
    <col min="7916" max="7916" width="9" style="3"/>
    <col min="7917" max="7917" width="11.08984375" style="3" customWidth="1"/>
    <col min="7918" max="7918" width="0.90625" style="3" customWidth="1"/>
    <col min="7919" max="7919" width="4.6328125" style="3" customWidth="1"/>
    <col min="7920" max="7920" width="22.6328125" style="3" customWidth="1"/>
    <col min="7921" max="8140" width="9" style="3"/>
    <col min="8141" max="8141" width="5.7265625" style="3" customWidth="1"/>
    <col min="8142" max="8143" width="29.6328125" style="3" customWidth="1"/>
    <col min="8144" max="8144" width="10.26953125" style="3" customWidth="1"/>
    <col min="8145" max="8145" width="5.7265625" style="3" customWidth="1"/>
    <col min="8146" max="8146" width="13.6328125" style="3" customWidth="1"/>
    <col min="8147" max="8147" width="14.6328125" style="3" customWidth="1"/>
    <col min="8148" max="8148" width="5.08984375" style="3" customWidth="1"/>
    <col min="8149" max="8149" width="12.6328125" style="3" customWidth="1"/>
    <col min="8150" max="8150" width="1.6328125" style="3" customWidth="1"/>
    <col min="8151" max="8151" width="9.08984375" style="3" customWidth="1"/>
    <col min="8152" max="8152" width="10.453125" style="3" customWidth="1"/>
    <col min="8153" max="8153" width="9.08984375" style="3" customWidth="1"/>
    <col min="8154" max="8154" width="10.453125" style="3" customWidth="1"/>
    <col min="8155" max="8155" width="9.08984375" style="3" customWidth="1"/>
    <col min="8156" max="8157" width="10.453125" style="3" customWidth="1"/>
    <col min="8158" max="8158" width="0.90625" style="3" customWidth="1"/>
    <col min="8159" max="8159" width="5.6328125" style="3" customWidth="1"/>
    <col min="8160" max="8160" width="9" style="3" customWidth="1"/>
    <col min="8161" max="8161" width="5.6328125" style="3" customWidth="1"/>
    <col min="8162" max="8162" width="9" style="3" customWidth="1"/>
    <col min="8163" max="8163" width="5.6328125" style="3" customWidth="1"/>
    <col min="8164" max="8164" width="9" style="3" customWidth="1"/>
    <col min="8165" max="8165" width="5.6328125" style="3" customWidth="1"/>
    <col min="8166" max="8166" width="9" style="3" customWidth="1"/>
    <col min="8167" max="8167" width="5.6328125" style="3" customWidth="1"/>
    <col min="8168" max="8168" width="9" style="3" customWidth="1"/>
    <col min="8169" max="8169" width="9" style="3"/>
    <col min="8170" max="8170" width="0.90625" style="3" customWidth="1"/>
    <col min="8171" max="8171" width="4.453125" style="3" customWidth="1"/>
    <col min="8172" max="8172" width="9" style="3"/>
    <col min="8173" max="8173" width="11.08984375" style="3" customWidth="1"/>
    <col min="8174" max="8174" width="0.90625" style="3" customWidth="1"/>
    <col min="8175" max="8175" width="4.6328125" style="3" customWidth="1"/>
    <col min="8176" max="8176" width="22.6328125" style="3" customWidth="1"/>
    <col min="8177" max="8396" width="9" style="3"/>
    <col min="8397" max="8397" width="5.7265625" style="3" customWidth="1"/>
    <col min="8398" max="8399" width="29.6328125" style="3" customWidth="1"/>
    <col min="8400" max="8400" width="10.26953125" style="3" customWidth="1"/>
    <col min="8401" max="8401" width="5.7265625" style="3" customWidth="1"/>
    <col min="8402" max="8402" width="13.6328125" style="3" customWidth="1"/>
    <col min="8403" max="8403" width="14.6328125" style="3" customWidth="1"/>
    <col min="8404" max="8404" width="5.08984375" style="3" customWidth="1"/>
    <col min="8405" max="8405" width="12.6328125" style="3" customWidth="1"/>
    <col min="8406" max="8406" width="1.6328125" style="3" customWidth="1"/>
    <col min="8407" max="8407" width="9.08984375" style="3" customWidth="1"/>
    <col min="8408" max="8408" width="10.453125" style="3" customWidth="1"/>
    <col min="8409" max="8409" width="9.08984375" style="3" customWidth="1"/>
    <col min="8410" max="8410" width="10.453125" style="3" customWidth="1"/>
    <col min="8411" max="8411" width="9.08984375" style="3" customWidth="1"/>
    <col min="8412" max="8413" width="10.453125" style="3" customWidth="1"/>
    <col min="8414" max="8414" width="0.90625" style="3" customWidth="1"/>
    <col min="8415" max="8415" width="5.6328125" style="3" customWidth="1"/>
    <col min="8416" max="8416" width="9" style="3" customWidth="1"/>
    <col min="8417" max="8417" width="5.6328125" style="3" customWidth="1"/>
    <col min="8418" max="8418" width="9" style="3" customWidth="1"/>
    <col min="8419" max="8419" width="5.6328125" style="3" customWidth="1"/>
    <col min="8420" max="8420" width="9" style="3" customWidth="1"/>
    <col min="8421" max="8421" width="5.6328125" style="3" customWidth="1"/>
    <col min="8422" max="8422" width="9" style="3" customWidth="1"/>
    <col min="8423" max="8423" width="5.6328125" style="3" customWidth="1"/>
    <col min="8424" max="8424" width="9" style="3" customWidth="1"/>
    <col min="8425" max="8425" width="9" style="3"/>
    <col min="8426" max="8426" width="0.90625" style="3" customWidth="1"/>
    <col min="8427" max="8427" width="4.453125" style="3" customWidth="1"/>
    <col min="8428" max="8428" width="9" style="3"/>
    <col min="8429" max="8429" width="11.08984375" style="3" customWidth="1"/>
    <col min="8430" max="8430" width="0.90625" style="3" customWidth="1"/>
    <col min="8431" max="8431" width="4.6328125" style="3" customWidth="1"/>
    <col min="8432" max="8432" width="22.6328125" style="3" customWidth="1"/>
    <col min="8433" max="8652" width="9" style="3"/>
    <col min="8653" max="8653" width="5.7265625" style="3" customWidth="1"/>
    <col min="8654" max="8655" width="29.6328125" style="3" customWidth="1"/>
    <col min="8656" max="8656" width="10.26953125" style="3" customWidth="1"/>
    <col min="8657" max="8657" width="5.7265625" style="3" customWidth="1"/>
    <col min="8658" max="8658" width="13.6328125" style="3" customWidth="1"/>
    <col min="8659" max="8659" width="14.6328125" style="3" customWidth="1"/>
    <col min="8660" max="8660" width="5.08984375" style="3" customWidth="1"/>
    <col min="8661" max="8661" width="12.6328125" style="3" customWidth="1"/>
    <col min="8662" max="8662" width="1.6328125" style="3" customWidth="1"/>
    <col min="8663" max="8663" width="9.08984375" style="3" customWidth="1"/>
    <col min="8664" max="8664" width="10.453125" style="3" customWidth="1"/>
    <col min="8665" max="8665" width="9.08984375" style="3" customWidth="1"/>
    <col min="8666" max="8666" width="10.453125" style="3" customWidth="1"/>
    <col min="8667" max="8667" width="9.08984375" style="3" customWidth="1"/>
    <col min="8668" max="8669" width="10.453125" style="3" customWidth="1"/>
    <col min="8670" max="8670" width="0.90625" style="3" customWidth="1"/>
    <col min="8671" max="8671" width="5.6328125" style="3" customWidth="1"/>
    <col min="8672" max="8672" width="9" style="3" customWidth="1"/>
    <col min="8673" max="8673" width="5.6328125" style="3" customWidth="1"/>
    <col min="8674" max="8674" width="9" style="3" customWidth="1"/>
    <col min="8675" max="8675" width="5.6328125" style="3" customWidth="1"/>
    <col min="8676" max="8676" width="9" style="3" customWidth="1"/>
    <col min="8677" max="8677" width="5.6328125" style="3" customWidth="1"/>
    <col min="8678" max="8678" width="9" style="3" customWidth="1"/>
    <col min="8679" max="8679" width="5.6328125" style="3" customWidth="1"/>
    <col min="8680" max="8680" width="9" style="3" customWidth="1"/>
    <col min="8681" max="8681" width="9" style="3"/>
    <col min="8682" max="8682" width="0.90625" style="3" customWidth="1"/>
    <col min="8683" max="8683" width="4.453125" style="3" customWidth="1"/>
    <col min="8684" max="8684" width="9" style="3"/>
    <col min="8685" max="8685" width="11.08984375" style="3" customWidth="1"/>
    <col min="8686" max="8686" width="0.90625" style="3" customWidth="1"/>
    <col min="8687" max="8687" width="4.6328125" style="3" customWidth="1"/>
    <col min="8688" max="8688" width="22.6328125" style="3" customWidth="1"/>
    <col min="8689" max="8908" width="9" style="3"/>
    <col min="8909" max="8909" width="5.7265625" style="3" customWidth="1"/>
    <col min="8910" max="8911" width="29.6328125" style="3" customWidth="1"/>
    <col min="8912" max="8912" width="10.26953125" style="3" customWidth="1"/>
    <col min="8913" max="8913" width="5.7265625" style="3" customWidth="1"/>
    <col min="8914" max="8914" width="13.6328125" style="3" customWidth="1"/>
    <col min="8915" max="8915" width="14.6328125" style="3" customWidth="1"/>
    <col min="8916" max="8916" width="5.08984375" style="3" customWidth="1"/>
    <col min="8917" max="8917" width="12.6328125" style="3" customWidth="1"/>
    <col min="8918" max="8918" width="1.6328125" style="3" customWidth="1"/>
    <col min="8919" max="8919" width="9.08984375" style="3" customWidth="1"/>
    <col min="8920" max="8920" width="10.453125" style="3" customWidth="1"/>
    <col min="8921" max="8921" width="9.08984375" style="3" customWidth="1"/>
    <col min="8922" max="8922" width="10.453125" style="3" customWidth="1"/>
    <col min="8923" max="8923" width="9.08984375" style="3" customWidth="1"/>
    <col min="8924" max="8925" width="10.453125" style="3" customWidth="1"/>
    <col min="8926" max="8926" width="0.90625" style="3" customWidth="1"/>
    <col min="8927" max="8927" width="5.6328125" style="3" customWidth="1"/>
    <col min="8928" max="8928" width="9" style="3" customWidth="1"/>
    <col min="8929" max="8929" width="5.6328125" style="3" customWidth="1"/>
    <col min="8930" max="8930" width="9" style="3" customWidth="1"/>
    <col min="8931" max="8931" width="5.6328125" style="3" customWidth="1"/>
    <col min="8932" max="8932" width="9" style="3" customWidth="1"/>
    <col min="8933" max="8933" width="5.6328125" style="3" customWidth="1"/>
    <col min="8934" max="8934" width="9" style="3" customWidth="1"/>
    <col min="8935" max="8935" width="5.6328125" style="3" customWidth="1"/>
    <col min="8936" max="8936" width="9" style="3" customWidth="1"/>
    <col min="8937" max="8937" width="9" style="3"/>
    <col min="8938" max="8938" width="0.90625" style="3" customWidth="1"/>
    <col min="8939" max="8939" width="4.453125" style="3" customWidth="1"/>
    <col min="8940" max="8940" width="9" style="3"/>
    <col min="8941" max="8941" width="11.08984375" style="3" customWidth="1"/>
    <col min="8942" max="8942" width="0.90625" style="3" customWidth="1"/>
    <col min="8943" max="8943" width="4.6328125" style="3" customWidth="1"/>
    <col min="8944" max="8944" width="22.6328125" style="3" customWidth="1"/>
    <col min="8945" max="9164" width="9" style="3"/>
    <col min="9165" max="9165" width="5.7265625" style="3" customWidth="1"/>
    <col min="9166" max="9167" width="29.6328125" style="3" customWidth="1"/>
    <col min="9168" max="9168" width="10.26953125" style="3" customWidth="1"/>
    <col min="9169" max="9169" width="5.7265625" style="3" customWidth="1"/>
    <col min="9170" max="9170" width="13.6328125" style="3" customWidth="1"/>
    <col min="9171" max="9171" width="14.6328125" style="3" customWidth="1"/>
    <col min="9172" max="9172" width="5.08984375" style="3" customWidth="1"/>
    <col min="9173" max="9173" width="12.6328125" style="3" customWidth="1"/>
    <col min="9174" max="9174" width="1.6328125" style="3" customWidth="1"/>
    <col min="9175" max="9175" width="9.08984375" style="3" customWidth="1"/>
    <col min="9176" max="9176" width="10.453125" style="3" customWidth="1"/>
    <col min="9177" max="9177" width="9.08984375" style="3" customWidth="1"/>
    <col min="9178" max="9178" width="10.453125" style="3" customWidth="1"/>
    <col min="9179" max="9179" width="9.08984375" style="3" customWidth="1"/>
    <col min="9180" max="9181" width="10.453125" style="3" customWidth="1"/>
    <col min="9182" max="9182" width="0.90625" style="3" customWidth="1"/>
    <col min="9183" max="9183" width="5.6328125" style="3" customWidth="1"/>
    <col min="9184" max="9184" width="9" style="3" customWidth="1"/>
    <col min="9185" max="9185" width="5.6328125" style="3" customWidth="1"/>
    <col min="9186" max="9186" width="9" style="3" customWidth="1"/>
    <col min="9187" max="9187" width="5.6328125" style="3" customWidth="1"/>
    <col min="9188" max="9188" width="9" style="3" customWidth="1"/>
    <col min="9189" max="9189" width="5.6328125" style="3" customWidth="1"/>
    <col min="9190" max="9190" width="9" style="3" customWidth="1"/>
    <col min="9191" max="9191" width="5.6328125" style="3" customWidth="1"/>
    <col min="9192" max="9192" width="9" style="3" customWidth="1"/>
    <col min="9193" max="9193" width="9" style="3"/>
    <col min="9194" max="9194" width="0.90625" style="3" customWidth="1"/>
    <col min="9195" max="9195" width="4.453125" style="3" customWidth="1"/>
    <col min="9196" max="9196" width="9" style="3"/>
    <col min="9197" max="9197" width="11.08984375" style="3" customWidth="1"/>
    <col min="9198" max="9198" width="0.90625" style="3" customWidth="1"/>
    <col min="9199" max="9199" width="4.6328125" style="3" customWidth="1"/>
    <col min="9200" max="9200" width="22.6328125" style="3" customWidth="1"/>
    <col min="9201" max="9420" width="9" style="3"/>
    <col min="9421" max="9421" width="5.7265625" style="3" customWidth="1"/>
    <col min="9422" max="9423" width="29.6328125" style="3" customWidth="1"/>
    <col min="9424" max="9424" width="10.26953125" style="3" customWidth="1"/>
    <col min="9425" max="9425" width="5.7265625" style="3" customWidth="1"/>
    <col min="9426" max="9426" width="13.6328125" style="3" customWidth="1"/>
    <col min="9427" max="9427" width="14.6328125" style="3" customWidth="1"/>
    <col min="9428" max="9428" width="5.08984375" style="3" customWidth="1"/>
    <col min="9429" max="9429" width="12.6328125" style="3" customWidth="1"/>
    <col min="9430" max="9430" width="1.6328125" style="3" customWidth="1"/>
    <col min="9431" max="9431" width="9.08984375" style="3" customWidth="1"/>
    <col min="9432" max="9432" width="10.453125" style="3" customWidth="1"/>
    <col min="9433" max="9433" width="9.08984375" style="3" customWidth="1"/>
    <col min="9434" max="9434" width="10.453125" style="3" customWidth="1"/>
    <col min="9435" max="9435" width="9.08984375" style="3" customWidth="1"/>
    <col min="9436" max="9437" width="10.453125" style="3" customWidth="1"/>
    <col min="9438" max="9438" width="0.90625" style="3" customWidth="1"/>
    <col min="9439" max="9439" width="5.6328125" style="3" customWidth="1"/>
    <col min="9440" max="9440" width="9" style="3" customWidth="1"/>
    <col min="9441" max="9441" width="5.6328125" style="3" customWidth="1"/>
    <col min="9442" max="9442" width="9" style="3" customWidth="1"/>
    <col min="9443" max="9443" width="5.6328125" style="3" customWidth="1"/>
    <col min="9444" max="9444" width="9" style="3" customWidth="1"/>
    <col min="9445" max="9445" width="5.6328125" style="3" customWidth="1"/>
    <col min="9446" max="9446" width="9" style="3" customWidth="1"/>
    <col min="9447" max="9447" width="5.6328125" style="3" customWidth="1"/>
    <col min="9448" max="9448" width="9" style="3" customWidth="1"/>
    <col min="9449" max="9449" width="9" style="3"/>
    <col min="9450" max="9450" width="0.90625" style="3" customWidth="1"/>
    <col min="9451" max="9451" width="4.453125" style="3" customWidth="1"/>
    <col min="9452" max="9452" width="9" style="3"/>
    <col min="9453" max="9453" width="11.08984375" style="3" customWidth="1"/>
    <col min="9454" max="9454" width="0.90625" style="3" customWidth="1"/>
    <col min="9455" max="9455" width="4.6328125" style="3" customWidth="1"/>
    <col min="9456" max="9456" width="22.6328125" style="3" customWidth="1"/>
    <col min="9457" max="9676" width="9" style="3"/>
    <col min="9677" max="9677" width="5.7265625" style="3" customWidth="1"/>
    <col min="9678" max="9679" width="29.6328125" style="3" customWidth="1"/>
    <col min="9680" max="9680" width="10.26953125" style="3" customWidth="1"/>
    <col min="9681" max="9681" width="5.7265625" style="3" customWidth="1"/>
    <col min="9682" max="9682" width="13.6328125" style="3" customWidth="1"/>
    <col min="9683" max="9683" width="14.6328125" style="3" customWidth="1"/>
    <col min="9684" max="9684" width="5.08984375" style="3" customWidth="1"/>
    <col min="9685" max="9685" width="12.6328125" style="3" customWidth="1"/>
    <col min="9686" max="9686" width="1.6328125" style="3" customWidth="1"/>
    <col min="9687" max="9687" width="9.08984375" style="3" customWidth="1"/>
    <col min="9688" max="9688" width="10.453125" style="3" customWidth="1"/>
    <col min="9689" max="9689" width="9.08984375" style="3" customWidth="1"/>
    <col min="9690" max="9690" width="10.453125" style="3" customWidth="1"/>
    <col min="9691" max="9691" width="9.08984375" style="3" customWidth="1"/>
    <col min="9692" max="9693" width="10.453125" style="3" customWidth="1"/>
    <col min="9694" max="9694" width="0.90625" style="3" customWidth="1"/>
    <col min="9695" max="9695" width="5.6328125" style="3" customWidth="1"/>
    <col min="9696" max="9696" width="9" style="3" customWidth="1"/>
    <col min="9697" max="9697" width="5.6328125" style="3" customWidth="1"/>
    <col min="9698" max="9698" width="9" style="3" customWidth="1"/>
    <col min="9699" max="9699" width="5.6328125" style="3" customWidth="1"/>
    <col min="9700" max="9700" width="9" style="3" customWidth="1"/>
    <col min="9701" max="9701" width="5.6328125" style="3" customWidth="1"/>
    <col min="9702" max="9702" width="9" style="3" customWidth="1"/>
    <col min="9703" max="9703" width="5.6328125" style="3" customWidth="1"/>
    <col min="9704" max="9704" width="9" style="3" customWidth="1"/>
    <col min="9705" max="9705" width="9" style="3"/>
    <col min="9706" max="9706" width="0.90625" style="3" customWidth="1"/>
    <col min="9707" max="9707" width="4.453125" style="3" customWidth="1"/>
    <col min="9708" max="9708" width="9" style="3"/>
    <col min="9709" max="9709" width="11.08984375" style="3" customWidth="1"/>
    <col min="9710" max="9710" width="0.90625" style="3" customWidth="1"/>
    <col min="9711" max="9711" width="4.6328125" style="3" customWidth="1"/>
    <col min="9712" max="9712" width="22.6328125" style="3" customWidth="1"/>
    <col min="9713" max="9932" width="9" style="3"/>
    <col min="9933" max="9933" width="5.7265625" style="3" customWidth="1"/>
    <col min="9934" max="9935" width="29.6328125" style="3" customWidth="1"/>
    <col min="9936" max="9936" width="10.26953125" style="3" customWidth="1"/>
    <col min="9937" max="9937" width="5.7265625" style="3" customWidth="1"/>
    <col min="9938" max="9938" width="13.6328125" style="3" customWidth="1"/>
    <col min="9939" max="9939" width="14.6328125" style="3" customWidth="1"/>
    <col min="9940" max="9940" width="5.08984375" style="3" customWidth="1"/>
    <col min="9941" max="9941" width="12.6328125" style="3" customWidth="1"/>
    <col min="9942" max="9942" width="1.6328125" style="3" customWidth="1"/>
    <col min="9943" max="9943" width="9.08984375" style="3" customWidth="1"/>
    <col min="9944" max="9944" width="10.453125" style="3" customWidth="1"/>
    <col min="9945" max="9945" width="9.08984375" style="3" customWidth="1"/>
    <col min="9946" max="9946" width="10.453125" style="3" customWidth="1"/>
    <col min="9947" max="9947" width="9.08984375" style="3" customWidth="1"/>
    <col min="9948" max="9949" width="10.453125" style="3" customWidth="1"/>
    <col min="9950" max="9950" width="0.90625" style="3" customWidth="1"/>
    <col min="9951" max="9951" width="5.6328125" style="3" customWidth="1"/>
    <col min="9952" max="9952" width="9" style="3" customWidth="1"/>
    <col min="9953" max="9953" width="5.6328125" style="3" customWidth="1"/>
    <col min="9954" max="9954" width="9" style="3" customWidth="1"/>
    <col min="9955" max="9955" width="5.6328125" style="3" customWidth="1"/>
    <col min="9956" max="9956" width="9" style="3" customWidth="1"/>
    <col min="9957" max="9957" width="5.6328125" style="3" customWidth="1"/>
    <col min="9958" max="9958" width="9" style="3" customWidth="1"/>
    <col min="9959" max="9959" width="5.6328125" style="3" customWidth="1"/>
    <col min="9960" max="9960" width="9" style="3" customWidth="1"/>
    <col min="9961" max="9961" width="9" style="3"/>
    <col min="9962" max="9962" width="0.90625" style="3" customWidth="1"/>
    <col min="9963" max="9963" width="4.453125" style="3" customWidth="1"/>
    <col min="9964" max="9964" width="9" style="3"/>
    <col min="9965" max="9965" width="11.08984375" style="3" customWidth="1"/>
    <col min="9966" max="9966" width="0.90625" style="3" customWidth="1"/>
    <col min="9967" max="9967" width="4.6328125" style="3" customWidth="1"/>
    <col min="9968" max="9968" width="22.6328125" style="3" customWidth="1"/>
    <col min="9969" max="10188" width="9" style="3"/>
    <col min="10189" max="10189" width="5.7265625" style="3" customWidth="1"/>
    <col min="10190" max="10191" width="29.6328125" style="3" customWidth="1"/>
    <col min="10192" max="10192" width="10.26953125" style="3" customWidth="1"/>
    <col min="10193" max="10193" width="5.7265625" style="3" customWidth="1"/>
    <col min="10194" max="10194" width="13.6328125" style="3" customWidth="1"/>
    <col min="10195" max="10195" width="14.6328125" style="3" customWidth="1"/>
    <col min="10196" max="10196" width="5.08984375" style="3" customWidth="1"/>
    <col min="10197" max="10197" width="12.6328125" style="3" customWidth="1"/>
    <col min="10198" max="10198" width="1.6328125" style="3" customWidth="1"/>
    <col min="10199" max="10199" width="9.08984375" style="3" customWidth="1"/>
    <col min="10200" max="10200" width="10.453125" style="3" customWidth="1"/>
    <col min="10201" max="10201" width="9.08984375" style="3" customWidth="1"/>
    <col min="10202" max="10202" width="10.453125" style="3" customWidth="1"/>
    <col min="10203" max="10203" width="9.08984375" style="3" customWidth="1"/>
    <col min="10204" max="10205" width="10.453125" style="3" customWidth="1"/>
    <col min="10206" max="10206" width="0.90625" style="3" customWidth="1"/>
    <col min="10207" max="10207" width="5.6328125" style="3" customWidth="1"/>
    <col min="10208" max="10208" width="9" style="3" customWidth="1"/>
    <col min="10209" max="10209" width="5.6328125" style="3" customWidth="1"/>
    <col min="10210" max="10210" width="9" style="3" customWidth="1"/>
    <col min="10211" max="10211" width="5.6328125" style="3" customWidth="1"/>
    <col min="10212" max="10212" width="9" style="3" customWidth="1"/>
    <col min="10213" max="10213" width="5.6328125" style="3" customWidth="1"/>
    <col min="10214" max="10214" width="9" style="3" customWidth="1"/>
    <col min="10215" max="10215" width="5.6328125" style="3" customWidth="1"/>
    <col min="10216" max="10216" width="9" style="3" customWidth="1"/>
    <col min="10217" max="10217" width="9" style="3"/>
    <col min="10218" max="10218" width="0.90625" style="3" customWidth="1"/>
    <col min="10219" max="10219" width="4.453125" style="3" customWidth="1"/>
    <col min="10220" max="10220" width="9" style="3"/>
    <col min="10221" max="10221" width="11.08984375" style="3" customWidth="1"/>
    <col min="10222" max="10222" width="0.90625" style="3" customWidth="1"/>
    <col min="10223" max="10223" width="4.6328125" style="3" customWidth="1"/>
    <col min="10224" max="10224" width="22.6328125" style="3" customWidth="1"/>
    <col min="10225" max="10444" width="9" style="3"/>
    <col min="10445" max="10445" width="5.7265625" style="3" customWidth="1"/>
    <col min="10446" max="10447" width="29.6328125" style="3" customWidth="1"/>
    <col min="10448" max="10448" width="10.26953125" style="3" customWidth="1"/>
    <col min="10449" max="10449" width="5.7265625" style="3" customWidth="1"/>
    <col min="10450" max="10450" width="13.6328125" style="3" customWidth="1"/>
    <col min="10451" max="10451" width="14.6328125" style="3" customWidth="1"/>
    <col min="10452" max="10452" width="5.08984375" style="3" customWidth="1"/>
    <col min="10453" max="10453" width="12.6328125" style="3" customWidth="1"/>
    <col min="10454" max="10454" width="1.6328125" style="3" customWidth="1"/>
    <col min="10455" max="10455" width="9.08984375" style="3" customWidth="1"/>
    <col min="10456" max="10456" width="10.453125" style="3" customWidth="1"/>
    <col min="10457" max="10457" width="9.08984375" style="3" customWidth="1"/>
    <col min="10458" max="10458" width="10.453125" style="3" customWidth="1"/>
    <col min="10459" max="10459" width="9.08984375" style="3" customWidth="1"/>
    <col min="10460" max="10461" width="10.453125" style="3" customWidth="1"/>
    <col min="10462" max="10462" width="0.90625" style="3" customWidth="1"/>
    <col min="10463" max="10463" width="5.6328125" style="3" customWidth="1"/>
    <col min="10464" max="10464" width="9" style="3" customWidth="1"/>
    <col min="10465" max="10465" width="5.6328125" style="3" customWidth="1"/>
    <col min="10466" max="10466" width="9" style="3" customWidth="1"/>
    <col min="10467" max="10467" width="5.6328125" style="3" customWidth="1"/>
    <col min="10468" max="10468" width="9" style="3" customWidth="1"/>
    <col min="10469" max="10469" width="5.6328125" style="3" customWidth="1"/>
    <col min="10470" max="10470" width="9" style="3" customWidth="1"/>
    <col min="10471" max="10471" width="5.6328125" style="3" customWidth="1"/>
    <col min="10472" max="10472" width="9" style="3" customWidth="1"/>
    <col min="10473" max="10473" width="9" style="3"/>
    <col min="10474" max="10474" width="0.90625" style="3" customWidth="1"/>
    <col min="10475" max="10475" width="4.453125" style="3" customWidth="1"/>
    <col min="10476" max="10476" width="9" style="3"/>
    <col min="10477" max="10477" width="11.08984375" style="3" customWidth="1"/>
    <col min="10478" max="10478" width="0.90625" style="3" customWidth="1"/>
    <col min="10479" max="10479" width="4.6328125" style="3" customWidth="1"/>
    <col min="10480" max="10480" width="22.6328125" style="3" customWidth="1"/>
    <col min="10481" max="10700" width="9" style="3"/>
    <col min="10701" max="10701" width="5.7265625" style="3" customWidth="1"/>
    <col min="10702" max="10703" width="29.6328125" style="3" customWidth="1"/>
    <col min="10704" max="10704" width="10.26953125" style="3" customWidth="1"/>
    <col min="10705" max="10705" width="5.7265625" style="3" customWidth="1"/>
    <col min="10706" max="10706" width="13.6328125" style="3" customWidth="1"/>
    <col min="10707" max="10707" width="14.6328125" style="3" customWidth="1"/>
    <col min="10708" max="10708" width="5.08984375" style="3" customWidth="1"/>
    <col min="10709" max="10709" width="12.6328125" style="3" customWidth="1"/>
    <col min="10710" max="10710" width="1.6328125" style="3" customWidth="1"/>
    <col min="10711" max="10711" width="9.08984375" style="3" customWidth="1"/>
    <col min="10712" max="10712" width="10.453125" style="3" customWidth="1"/>
    <col min="10713" max="10713" width="9.08984375" style="3" customWidth="1"/>
    <col min="10714" max="10714" width="10.453125" style="3" customWidth="1"/>
    <col min="10715" max="10715" width="9.08984375" style="3" customWidth="1"/>
    <col min="10716" max="10717" width="10.453125" style="3" customWidth="1"/>
    <col min="10718" max="10718" width="0.90625" style="3" customWidth="1"/>
    <col min="10719" max="10719" width="5.6328125" style="3" customWidth="1"/>
    <col min="10720" max="10720" width="9" style="3" customWidth="1"/>
    <col min="10721" max="10721" width="5.6328125" style="3" customWidth="1"/>
    <col min="10722" max="10722" width="9" style="3" customWidth="1"/>
    <col min="10723" max="10723" width="5.6328125" style="3" customWidth="1"/>
    <col min="10724" max="10724" width="9" style="3" customWidth="1"/>
    <col min="10725" max="10725" width="5.6328125" style="3" customWidth="1"/>
    <col min="10726" max="10726" width="9" style="3" customWidth="1"/>
    <col min="10727" max="10727" width="5.6328125" style="3" customWidth="1"/>
    <col min="10728" max="10728" width="9" style="3" customWidth="1"/>
    <col min="10729" max="10729" width="9" style="3"/>
    <col min="10730" max="10730" width="0.90625" style="3" customWidth="1"/>
    <col min="10731" max="10731" width="4.453125" style="3" customWidth="1"/>
    <col min="10732" max="10732" width="9" style="3"/>
    <col min="10733" max="10733" width="11.08984375" style="3" customWidth="1"/>
    <col min="10734" max="10734" width="0.90625" style="3" customWidth="1"/>
    <col min="10735" max="10735" width="4.6328125" style="3" customWidth="1"/>
    <col min="10736" max="10736" width="22.6328125" style="3" customWidth="1"/>
    <col min="10737" max="10956" width="9" style="3"/>
    <col min="10957" max="10957" width="5.7265625" style="3" customWidth="1"/>
    <col min="10958" max="10959" width="29.6328125" style="3" customWidth="1"/>
    <col min="10960" max="10960" width="10.26953125" style="3" customWidth="1"/>
    <col min="10961" max="10961" width="5.7265625" style="3" customWidth="1"/>
    <col min="10962" max="10962" width="13.6328125" style="3" customWidth="1"/>
    <col min="10963" max="10963" width="14.6328125" style="3" customWidth="1"/>
    <col min="10964" max="10964" width="5.08984375" style="3" customWidth="1"/>
    <col min="10965" max="10965" width="12.6328125" style="3" customWidth="1"/>
    <col min="10966" max="10966" width="1.6328125" style="3" customWidth="1"/>
    <col min="10967" max="10967" width="9.08984375" style="3" customWidth="1"/>
    <col min="10968" max="10968" width="10.453125" style="3" customWidth="1"/>
    <col min="10969" max="10969" width="9.08984375" style="3" customWidth="1"/>
    <col min="10970" max="10970" width="10.453125" style="3" customWidth="1"/>
    <col min="10971" max="10971" width="9.08984375" style="3" customWidth="1"/>
    <col min="10972" max="10973" width="10.453125" style="3" customWidth="1"/>
    <col min="10974" max="10974" width="0.90625" style="3" customWidth="1"/>
    <col min="10975" max="10975" width="5.6328125" style="3" customWidth="1"/>
    <col min="10976" max="10976" width="9" style="3" customWidth="1"/>
    <col min="10977" max="10977" width="5.6328125" style="3" customWidth="1"/>
    <col min="10978" max="10978" width="9" style="3" customWidth="1"/>
    <col min="10979" max="10979" width="5.6328125" style="3" customWidth="1"/>
    <col min="10980" max="10980" width="9" style="3" customWidth="1"/>
    <col min="10981" max="10981" width="5.6328125" style="3" customWidth="1"/>
    <col min="10982" max="10982" width="9" style="3" customWidth="1"/>
    <col min="10983" max="10983" width="5.6328125" style="3" customWidth="1"/>
    <col min="10984" max="10984" width="9" style="3" customWidth="1"/>
    <col min="10985" max="10985" width="9" style="3"/>
    <col min="10986" max="10986" width="0.90625" style="3" customWidth="1"/>
    <col min="10987" max="10987" width="4.453125" style="3" customWidth="1"/>
    <col min="10988" max="10988" width="9" style="3"/>
    <col min="10989" max="10989" width="11.08984375" style="3" customWidth="1"/>
    <col min="10990" max="10990" width="0.90625" style="3" customWidth="1"/>
    <col min="10991" max="10991" width="4.6328125" style="3" customWidth="1"/>
    <col min="10992" max="10992" width="22.6328125" style="3" customWidth="1"/>
    <col min="10993" max="11212" width="9" style="3"/>
    <col min="11213" max="11213" width="5.7265625" style="3" customWidth="1"/>
    <col min="11214" max="11215" width="29.6328125" style="3" customWidth="1"/>
    <col min="11216" max="11216" width="10.26953125" style="3" customWidth="1"/>
    <col min="11217" max="11217" width="5.7265625" style="3" customWidth="1"/>
    <col min="11218" max="11218" width="13.6328125" style="3" customWidth="1"/>
    <col min="11219" max="11219" width="14.6328125" style="3" customWidth="1"/>
    <col min="11220" max="11220" width="5.08984375" style="3" customWidth="1"/>
    <col min="11221" max="11221" width="12.6328125" style="3" customWidth="1"/>
    <col min="11222" max="11222" width="1.6328125" style="3" customWidth="1"/>
    <col min="11223" max="11223" width="9.08984375" style="3" customWidth="1"/>
    <col min="11224" max="11224" width="10.453125" style="3" customWidth="1"/>
    <col min="11225" max="11225" width="9.08984375" style="3" customWidth="1"/>
    <col min="11226" max="11226" width="10.453125" style="3" customWidth="1"/>
    <col min="11227" max="11227" width="9.08984375" style="3" customWidth="1"/>
    <col min="11228" max="11229" width="10.453125" style="3" customWidth="1"/>
    <col min="11230" max="11230" width="0.90625" style="3" customWidth="1"/>
    <col min="11231" max="11231" width="5.6328125" style="3" customWidth="1"/>
    <col min="11232" max="11232" width="9" style="3" customWidth="1"/>
    <col min="11233" max="11233" width="5.6328125" style="3" customWidth="1"/>
    <col min="11234" max="11234" width="9" style="3" customWidth="1"/>
    <col min="11235" max="11235" width="5.6328125" style="3" customWidth="1"/>
    <col min="11236" max="11236" width="9" style="3" customWidth="1"/>
    <col min="11237" max="11237" width="5.6328125" style="3" customWidth="1"/>
    <col min="11238" max="11238" width="9" style="3" customWidth="1"/>
    <col min="11239" max="11239" width="5.6328125" style="3" customWidth="1"/>
    <col min="11240" max="11240" width="9" style="3" customWidth="1"/>
    <col min="11241" max="11241" width="9" style="3"/>
    <col min="11242" max="11242" width="0.90625" style="3" customWidth="1"/>
    <col min="11243" max="11243" width="4.453125" style="3" customWidth="1"/>
    <col min="11244" max="11244" width="9" style="3"/>
    <col min="11245" max="11245" width="11.08984375" style="3" customWidth="1"/>
    <col min="11246" max="11246" width="0.90625" style="3" customWidth="1"/>
    <col min="11247" max="11247" width="4.6328125" style="3" customWidth="1"/>
    <col min="11248" max="11248" width="22.6328125" style="3" customWidth="1"/>
    <col min="11249" max="11468" width="9" style="3"/>
    <col min="11469" max="11469" width="5.7265625" style="3" customWidth="1"/>
    <col min="11470" max="11471" width="29.6328125" style="3" customWidth="1"/>
    <col min="11472" max="11472" width="10.26953125" style="3" customWidth="1"/>
    <col min="11473" max="11473" width="5.7265625" style="3" customWidth="1"/>
    <col min="11474" max="11474" width="13.6328125" style="3" customWidth="1"/>
    <col min="11475" max="11475" width="14.6328125" style="3" customWidth="1"/>
    <col min="11476" max="11476" width="5.08984375" style="3" customWidth="1"/>
    <col min="11477" max="11477" width="12.6328125" style="3" customWidth="1"/>
    <col min="11478" max="11478" width="1.6328125" style="3" customWidth="1"/>
    <col min="11479" max="11479" width="9.08984375" style="3" customWidth="1"/>
    <col min="11480" max="11480" width="10.453125" style="3" customWidth="1"/>
    <col min="11481" max="11481" width="9.08984375" style="3" customWidth="1"/>
    <col min="11482" max="11482" width="10.453125" style="3" customWidth="1"/>
    <col min="11483" max="11483" width="9.08984375" style="3" customWidth="1"/>
    <col min="11484" max="11485" width="10.453125" style="3" customWidth="1"/>
    <col min="11486" max="11486" width="0.90625" style="3" customWidth="1"/>
    <col min="11487" max="11487" width="5.6328125" style="3" customWidth="1"/>
    <col min="11488" max="11488" width="9" style="3" customWidth="1"/>
    <col min="11489" max="11489" width="5.6328125" style="3" customWidth="1"/>
    <col min="11490" max="11490" width="9" style="3" customWidth="1"/>
    <col min="11491" max="11491" width="5.6328125" style="3" customWidth="1"/>
    <col min="11492" max="11492" width="9" style="3" customWidth="1"/>
    <col min="11493" max="11493" width="5.6328125" style="3" customWidth="1"/>
    <col min="11494" max="11494" width="9" style="3" customWidth="1"/>
    <col min="11495" max="11495" width="5.6328125" style="3" customWidth="1"/>
    <col min="11496" max="11496" width="9" style="3" customWidth="1"/>
    <col min="11497" max="11497" width="9" style="3"/>
    <col min="11498" max="11498" width="0.90625" style="3" customWidth="1"/>
    <col min="11499" max="11499" width="4.453125" style="3" customWidth="1"/>
    <col min="11500" max="11500" width="9" style="3"/>
    <col min="11501" max="11501" width="11.08984375" style="3" customWidth="1"/>
    <col min="11502" max="11502" width="0.90625" style="3" customWidth="1"/>
    <col min="11503" max="11503" width="4.6328125" style="3" customWidth="1"/>
    <col min="11504" max="11504" width="22.6328125" style="3" customWidth="1"/>
    <col min="11505" max="11724" width="9" style="3"/>
    <col min="11725" max="11725" width="5.7265625" style="3" customWidth="1"/>
    <col min="11726" max="11727" width="29.6328125" style="3" customWidth="1"/>
    <col min="11728" max="11728" width="10.26953125" style="3" customWidth="1"/>
    <col min="11729" max="11729" width="5.7265625" style="3" customWidth="1"/>
    <col min="11730" max="11730" width="13.6328125" style="3" customWidth="1"/>
    <col min="11731" max="11731" width="14.6328125" style="3" customWidth="1"/>
    <col min="11732" max="11732" width="5.08984375" style="3" customWidth="1"/>
    <col min="11733" max="11733" width="12.6328125" style="3" customWidth="1"/>
    <col min="11734" max="11734" width="1.6328125" style="3" customWidth="1"/>
    <col min="11735" max="11735" width="9.08984375" style="3" customWidth="1"/>
    <col min="11736" max="11736" width="10.453125" style="3" customWidth="1"/>
    <col min="11737" max="11737" width="9.08984375" style="3" customWidth="1"/>
    <col min="11738" max="11738" width="10.453125" style="3" customWidth="1"/>
    <col min="11739" max="11739" width="9.08984375" style="3" customWidth="1"/>
    <col min="11740" max="11741" width="10.453125" style="3" customWidth="1"/>
    <col min="11742" max="11742" width="0.90625" style="3" customWidth="1"/>
    <col min="11743" max="11743" width="5.6328125" style="3" customWidth="1"/>
    <col min="11744" max="11744" width="9" style="3" customWidth="1"/>
    <col min="11745" max="11745" width="5.6328125" style="3" customWidth="1"/>
    <col min="11746" max="11746" width="9" style="3" customWidth="1"/>
    <col min="11747" max="11747" width="5.6328125" style="3" customWidth="1"/>
    <col min="11748" max="11748" width="9" style="3" customWidth="1"/>
    <col min="11749" max="11749" width="5.6328125" style="3" customWidth="1"/>
    <col min="11750" max="11750" width="9" style="3" customWidth="1"/>
    <col min="11751" max="11751" width="5.6328125" style="3" customWidth="1"/>
    <col min="11752" max="11752" width="9" style="3" customWidth="1"/>
    <col min="11753" max="11753" width="9" style="3"/>
    <col min="11754" max="11754" width="0.90625" style="3" customWidth="1"/>
    <col min="11755" max="11755" width="4.453125" style="3" customWidth="1"/>
    <col min="11756" max="11756" width="9" style="3"/>
    <col min="11757" max="11757" width="11.08984375" style="3" customWidth="1"/>
    <col min="11758" max="11758" width="0.90625" style="3" customWidth="1"/>
    <col min="11759" max="11759" width="4.6328125" style="3" customWidth="1"/>
    <col min="11760" max="11760" width="22.6328125" style="3" customWidth="1"/>
    <col min="11761" max="11980" width="9" style="3"/>
    <col min="11981" max="11981" width="5.7265625" style="3" customWidth="1"/>
    <col min="11982" max="11983" width="29.6328125" style="3" customWidth="1"/>
    <col min="11984" max="11984" width="10.26953125" style="3" customWidth="1"/>
    <col min="11985" max="11985" width="5.7265625" style="3" customWidth="1"/>
    <col min="11986" max="11986" width="13.6328125" style="3" customWidth="1"/>
    <col min="11987" max="11987" width="14.6328125" style="3" customWidth="1"/>
    <col min="11988" max="11988" width="5.08984375" style="3" customWidth="1"/>
    <col min="11989" max="11989" width="12.6328125" style="3" customWidth="1"/>
    <col min="11990" max="11990" width="1.6328125" style="3" customWidth="1"/>
    <col min="11991" max="11991" width="9.08984375" style="3" customWidth="1"/>
    <col min="11992" max="11992" width="10.453125" style="3" customWidth="1"/>
    <col min="11993" max="11993" width="9.08984375" style="3" customWidth="1"/>
    <col min="11994" max="11994" width="10.453125" style="3" customWidth="1"/>
    <col min="11995" max="11995" width="9.08984375" style="3" customWidth="1"/>
    <col min="11996" max="11997" width="10.453125" style="3" customWidth="1"/>
    <col min="11998" max="11998" width="0.90625" style="3" customWidth="1"/>
    <col min="11999" max="11999" width="5.6328125" style="3" customWidth="1"/>
    <col min="12000" max="12000" width="9" style="3" customWidth="1"/>
    <col min="12001" max="12001" width="5.6328125" style="3" customWidth="1"/>
    <col min="12002" max="12002" width="9" style="3" customWidth="1"/>
    <col min="12003" max="12003" width="5.6328125" style="3" customWidth="1"/>
    <col min="12004" max="12004" width="9" style="3" customWidth="1"/>
    <col min="12005" max="12005" width="5.6328125" style="3" customWidth="1"/>
    <col min="12006" max="12006" width="9" style="3" customWidth="1"/>
    <col min="12007" max="12007" width="5.6328125" style="3" customWidth="1"/>
    <col min="12008" max="12008" width="9" style="3" customWidth="1"/>
    <col min="12009" max="12009" width="9" style="3"/>
    <col min="12010" max="12010" width="0.90625" style="3" customWidth="1"/>
    <col min="12011" max="12011" width="4.453125" style="3" customWidth="1"/>
    <col min="12012" max="12012" width="9" style="3"/>
    <col min="12013" max="12013" width="11.08984375" style="3" customWidth="1"/>
    <col min="12014" max="12014" width="0.90625" style="3" customWidth="1"/>
    <col min="12015" max="12015" width="4.6328125" style="3" customWidth="1"/>
    <col min="12016" max="12016" width="22.6328125" style="3" customWidth="1"/>
    <col min="12017" max="12236" width="9" style="3"/>
    <col min="12237" max="12237" width="5.7265625" style="3" customWidth="1"/>
    <col min="12238" max="12239" width="29.6328125" style="3" customWidth="1"/>
    <col min="12240" max="12240" width="10.26953125" style="3" customWidth="1"/>
    <col min="12241" max="12241" width="5.7265625" style="3" customWidth="1"/>
    <col min="12242" max="12242" width="13.6328125" style="3" customWidth="1"/>
    <col min="12243" max="12243" width="14.6328125" style="3" customWidth="1"/>
    <col min="12244" max="12244" width="5.08984375" style="3" customWidth="1"/>
    <col min="12245" max="12245" width="12.6328125" style="3" customWidth="1"/>
    <col min="12246" max="12246" width="1.6328125" style="3" customWidth="1"/>
    <col min="12247" max="12247" width="9.08984375" style="3" customWidth="1"/>
    <col min="12248" max="12248" width="10.453125" style="3" customWidth="1"/>
    <col min="12249" max="12249" width="9.08984375" style="3" customWidth="1"/>
    <col min="12250" max="12250" width="10.453125" style="3" customWidth="1"/>
    <col min="12251" max="12251" width="9.08984375" style="3" customWidth="1"/>
    <col min="12252" max="12253" width="10.453125" style="3" customWidth="1"/>
    <col min="12254" max="12254" width="0.90625" style="3" customWidth="1"/>
    <col min="12255" max="12255" width="5.6328125" style="3" customWidth="1"/>
    <col min="12256" max="12256" width="9" style="3" customWidth="1"/>
    <col min="12257" max="12257" width="5.6328125" style="3" customWidth="1"/>
    <col min="12258" max="12258" width="9" style="3" customWidth="1"/>
    <col min="12259" max="12259" width="5.6328125" style="3" customWidth="1"/>
    <col min="12260" max="12260" width="9" style="3" customWidth="1"/>
    <col min="12261" max="12261" width="5.6328125" style="3" customWidth="1"/>
    <col min="12262" max="12262" width="9" style="3" customWidth="1"/>
    <col min="12263" max="12263" width="5.6328125" style="3" customWidth="1"/>
    <col min="12264" max="12264" width="9" style="3" customWidth="1"/>
    <col min="12265" max="12265" width="9" style="3"/>
    <col min="12266" max="12266" width="0.90625" style="3" customWidth="1"/>
    <col min="12267" max="12267" width="4.453125" style="3" customWidth="1"/>
    <col min="12268" max="12268" width="9" style="3"/>
    <col min="12269" max="12269" width="11.08984375" style="3" customWidth="1"/>
    <col min="12270" max="12270" width="0.90625" style="3" customWidth="1"/>
    <col min="12271" max="12271" width="4.6328125" style="3" customWidth="1"/>
    <col min="12272" max="12272" width="22.6328125" style="3" customWidth="1"/>
    <col min="12273" max="12492" width="9" style="3"/>
    <col min="12493" max="12493" width="5.7265625" style="3" customWidth="1"/>
    <col min="12494" max="12495" width="29.6328125" style="3" customWidth="1"/>
    <col min="12496" max="12496" width="10.26953125" style="3" customWidth="1"/>
    <col min="12497" max="12497" width="5.7265625" style="3" customWidth="1"/>
    <col min="12498" max="12498" width="13.6328125" style="3" customWidth="1"/>
    <col min="12499" max="12499" width="14.6328125" style="3" customWidth="1"/>
    <col min="12500" max="12500" width="5.08984375" style="3" customWidth="1"/>
    <col min="12501" max="12501" width="12.6328125" style="3" customWidth="1"/>
    <col min="12502" max="12502" width="1.6328125" style="3" customWidth="1"/>
    <col min="12503" max="12503" width="9.08984375" style="3" customWidth="1"/>
    <col min="12504" max="12504" width="10.453125" style="3" customWidth="1"/>
    <col min="12505" max="12505" width="9.08984375" style="3" customWidth="1"/>
    <col min="12506" max="12506" width="10.453125" style="3" customWidth="1"/>
    <col min="12507" max="12507" width="9.08984375" style="3" customWidth="1"/>
    <col min="12508" max="12509" width="10.453125" style="3" customWidth="1"/>
    <col min="12510" max="12510" width="0.90625" style="3" customWidth="1"/>
    <col min="12511" max="12511" width="5.6328125" style="3" customWidth="1"/>
    <col min="12512" max="12512" width="9" style="3" customWidth="1"/>
    <col min="12513" max="12513" width="5.6328125" style="3" customWidth="1"/>
    <col min="12514" max="12514" width="9" style="3" customWidth="1"/>
    <col min="12515" max="12515" width="5.6328125" style="3" customWidth="1"/>
    <col min="12516" max="12516" width="9" style="3" customWidth="1"/>
    <col min="12517" max="12517" width="5.6328125" style="3" customWidth="1"/>
    <col min="12518" max="12518" width="9" style="3" customWidth="1"/>
    <col min="12519" max="12519" width="5.6328125" style="3" customWidth="1"/>
    <col min="12520" max="12520" width="9" style="3" customWidth="1"/>
    <col min="12521" max="12521" width="9" style="3"/>
    <col min="12522" max="12522" width="0.90625" style="3" customWidth="1"/>
    <col min="12523" max="12523" width="4.453125" style="3" customWidth="1"/>
    <col min="12524" max="12524" width="9" style="3"/>
    <col min="12525" max="12525" width="11.08984375" style="3" customWidth="1"/>
    <col min="12526" max="12526" width="0.90625" style="3" customWidth="1"/>
    <col min="12527" max="12527" width="4.6328125" style="3" customWidth="1"/>
    <col min="12528" max="12528" width="22.6328125" style="3" customWidth="1"/>
    <col min="12529" max="12748" width="9" style="3"/>
    <col min="12749" max="12749" width="5.7265625" style="3" customWidth="1"/>
    <col min="12750" max="12751" width="29.6328125" style="3" customWidth="1"/>
    <col min="12752" max="12752" width="10.26953125" style="3" customWidth="1"/>
    <col min="12753" max="12753" width="5.7265625" style="3" customWidth="1"/>
    <col min="12754" max="12754" width="13.6328125" style="3" customWidth="1"/>
    <col min="12755" max="12755" width="14.6328125" style="3" customWidth="1"/>
    <col min="12756" max="12756" width="5.08984375" style="3" customWidth="1"/>
    <col min="12757" max="12757" width="12.6328125" style="3" customWidth="1"/>
    <col min="12758" max="12758" width="1.6328125" style="3" customWidth="1"/>
    <col min="12759" max="12759" width="9.08984375" style="3" customWidth="1"/>
    <col min="12760" max="12760" width="10.453125" style="3" customWidth="1"/>
    <col min="12761" max="12761" width="9.08984375" style="3" customWidth="1"/>
    <col min="12762" max="12762" width="10.453125" style="3" customWidth="1"/>
    <col min="12763" max="12763" width="9.08984375" style="3" customWidth="1"/>
    <col min="12764" max="12765" width="10.453125" style="3" customWidth="1"/>
    <col min="12766" max="12766" width="0.90625" style="3" customWidth="1"/>
    <col min="12767" max="12767" width="5.6328125" style="3" customWidth="1"/>
    <col min="12768" max="12768" width="9" style="3" customWidth="1"/>
    <col min="12769" max="12769" width="5.6328125" style="3" customWidth="1"/>
    <col min="12770" max="12770" width="9" style="3" customWidth="1"/>
    <col min="12771" max="12771" width="5.6328125" style="3" customWidth="1"/>
    <col min="12772" max="12772" width="9" style="3" customWidth="1"/>
    <col min="12773" max="12773" width="5.6328125" style="3" customWidth="1"/>
    <col min="12774" max="12774" width="9" style="3" customWidth="1"/>
    <col min="12775" max="12775" width="5.6328125" style="3" customWidth="1"/>
    <col min="12776" max="12776" width="9" style="3" customWidth="1"/>
    <col min="12777" max="12777" width="9" style="3"/>
    <col min="12778" max="12778" width="0.90625" style="3" customWidth="1"/>
    <col min="12779" max="12779" width="4.453125" style="3" customWidth="1"/>
    <col min="12780" max="12780" width="9" style="3"/>
    <col min="12781" max="12781" width="11.08984375" style="3" customWidth="1"/>
    <col min="12782" max="12782" width="0.90625" style="3" customWidth="1"/>
    <col min="12783" max="12783" width="4.6328125" style="3" customWidth="1"/>
    <col min="12784" max="12784" width="22.6328125" style="3" customWidth="1"/>
    <col min="12785" max="13004" width="9" style="3"/>
    <col min="13005" max="13005" width="5.7265625" style="3" customWidth="1"/>
    <col min="13006" max="13007" width="29.6328125" style="3" customWidth="1"/>
    <col min="13008" max="13008" width="10.26953125" style="3" customWidth="1"/>
    <col min="13009" max="13009" width="5.7265625" style="3" customWidth="1"/>
    <col min="13010" max="13010" width="13.6328125" style="3" customWidth="1"/>
    <col min="13011" max="13011" width="14.6328125" style="3" customWidth="1"/>
    <col min="13012" max="13012" width="5.08984375" style="3" customWidth="1"/>
    <col min="13013" max="13013" width="12.6328125" style="3" customWidth="1"/>
    <col min="13014" max="13014" width="1.6328125" style="3" customWidth="1"/>
    <col min="13015" max="13015" width="9.08984375" style="3" customWidth="1"/>
    <col min="13016" max="13016" width="10.453125" style="3" customWidth="1"/>
    <col min="13017" max="13017" width="9.08984375" style="3" customWidth="1"/>
    <col min="13018" max="13018" width="10.453125" style="3" customWidth="1"/>
    <col min="13019" max="13019" width="9.08984375" style="3" customWidth="1"/>
    <col min="13020" max="13021" width="10.453125" style="3" customWidth="1"/>
    <col min="13022" max="13022" width="0.90625" style="3" customWidth="1"/>
    <col min="13023" max="13023" width="5.6328125" style="3" customWidth="1"/>
    <col min="13024" max="13024" width="9" style="3" customWidth="1"/>
    <col min="13025" max="13025" width="5.6328125" style="3" customWidth="1"/>
    <col min="13026" max="13026" width="9" style="3" customWidth="1"/>
    <col min="13027" max="13027" width="5.6328125" style="3" customWidth="1"/>
    <col min="13028" max="13028" width="9" style="3" customWidth="1"/>
    <col min="13029" max="13029" width="5.6328125" style="3" customWidth="1"/>
    <col min="13030" max="13030" width="9" style="3" customWidth="1"/>
    <col min="13031" max="13031" width="5.6328125" style="3" customWidth="1"/>
    <col min="13032" max="13032" width="9" style="3" customWidth="1"/>
    <col min="13033" max="13033" width="9" style="3"/>
    <col min="13034" max="13034" width="0.90625" style="3" customWidth="1"/>
    <col min="13035" max="13035" width="4.453125" style="3" customWidth="1"/>
    <col min="13036" max="13036" width="9" style="3"/>
    <col min="13037" max="13037" width="11.08984375" style="3" customWidth="1"/>
    <col min="13038" max="13038" width="0.90625" style="3" customWidth="1"/>
    <col min="13039" max="13039" width="4.6328125" style="3" customWidth="1"/>
    <col min="13040" max="13040" width="22.6328125" style="3" customWidth="1"/>
    <col min="13041" max="13260" width="9" style="3"/>
    <col min="13261" max="13261" width="5.7265625" style="3" customWidth="1"/>
    <col min="13262" max="13263" width="29.6328125" style="3" customWidth="1"/>
    <col min="13264" max="13264" width="10.26953125" style="3" customWidth="1"/>
    <col min="13265" max="13265" width="5.7265625" style="3" customWidth="1"/>
    <col min="13266" max="13266" width="13.6328125" style="3" customWidth="1"/>
    <col min="13267" max="13267" width="14.6328125" style="3" customWidth="1"/>
    <col min="13268" max="13268" width="5.08984375" style="3" customWidth="1"/>
    <col min="13269" max="13269" width="12.6328125" style="3" customWidth="1"/>
    <col min="13270" max="13270" width="1.6328125" style="3" customWidth="1"/>
    <col min="13271" max="13271" width="9.08984375" style="3" customWidth="1"/>
    <col min="13272" max="13272" width="10.453125" style="3" customWidth="1"/>
    <col min="13273" max="13273" width="9.08984375" style="3" customWidth="1"/>
    <col min="13274" max="13274" width="10.453125" style="3" customWidth="1"/>
    <col min="13275" max="13275" width="9.08984375" style="3" customWidth="1"/>
    <col min="13276" max="13277" width="10.453125" style="3" customWidth="1"/>
    <col min="13278" max="13278" width="0.90625" style="3" customWidth="1"/>
    <col min="13279" max="13279" width="5.6328125" style="3" customWidth="1"/>
    <col min="13280" max="13280" width="9" style="3" customWidth="1"/>
    <col min="13281" max="13281" width="5.6328125" style="3" customWidth="1"/>
    <col min="13282" max="13282" width="9" style="3" customWidth="1"/>
    <col min="13283" max="13283" width="5.6328125" style="3" customWidth="1"/>
    <col min="13284" max="13284" width="9" style="3" customWidth="1"/>
    <col min="13285" max="13285" width="5.6328125" style="3" customWidth="1"/>
    <col min="13286" max="13286" width="9" style="3" customWidth="1"/>
    <col min="13287" max="13287" width="5.6328125" style="3" customWidth="1"/>
    <col min="13288" max="13288" width="9" style="3" customWidth="1"/>
    <col min="13289" max="13289" width="9" style="3"/>
    <col min="13290" max="13290" width="0.90625" style="3" customWidth="1"/>
    <col min="13291" max="13291" width="4.453125" style="3" customWidth="1"/>
    <col min="13292" max="13292" width="9" style="3"/>
    <col min="13293" max="13293" width="11.08984375" style="3" customWidth="1"/>
    <col min="13294" max="13294" width="0.90625" style="3" customWidth="1"/>
    <col min="13295" max="13295" width="4.6328125" style="3" customWidth="1"/>
    <col min="13296" max="13296" width="22.6328125" style="3" customWidth="1"/>
    <col min="13297" max="13516" width="9" style="3"/>
    <col min="13517" max="13517" width="5.7265625" style="3" customWidth="1"/>
    <col min="13518" max="13519" width="29.6328125" style="3" customWidth="1"/>
    <col min="13520" max="13520" width="10.26953125" style="3" customWidth="1"/>
    <col min="13521" max="13521" width="5.7265625" style="3" customWidth="1"/>
    <col min="13522" max="13522" width="13.6328125" style="3" customWidth="1"/>
    <col min="13523" max="13523" width="14.6328125" style="3" customWidth="1"/>
    <col min="13524" max="13524" width="5.08984375" style="3" customWidth="1"/>
    <col min="13525" max="13525" width="12.6328125" style="3" customWidth="1"/>
    <col min="13526" max="13526" width="1.6328125" style="3" customWidth="1"/>
    <col min="13527" max="13527" width="9.08984375" style="3" customWidth="1"/>
    <col min="13528" max="13528" width="10.453125" style="3" customWidth="1"/>
    <col min="13529" max="13529" width="9.08984375" style="3" customWidth="1"/>
    <col min="13530" max="13530" width="10.453125" style="3" customWidth="1"/>
    <col min="13531" max="13531" width="9.08984375" style="3" customWidth="1"/>
    <col min="13532" max="13533" width="10.453125" style="3" customWidth="1"/>
    <col min="13534" max="13534" width="0.90625" style="3" customWidth="1"/>
    <col min="13535" max="13535" width="5.6328125" style="3" customWidth="1"/>
    <col min="13536" max="13536" width="9" style="3" customWidth="1"/>
    <col min="13537" max="13537" width="5.6328125" style="3" customWidth="1"/>
    <col min="13538" max="13538" width="9" style="3" customWidth="1"/>
    <col min="13539" max="13539" width="5.6328125" style="3" customWidth="1"/>
    <col min="13540" max="13540" width="9" style="3" customWidth="1"/>
    <col min="13541" max="13541" width="5.6328125" style="3" customWidth="1"/>
    <col min="13542" max="13542" width="9" style="3" customWidth="1"/>
    <col min="13543" max="13543" width="5.6328125" style="3" customWidth="1"/>
    <col min="13544" max="13544" width="9" style="3" customWidth="1"/>
    <col min="13545" max="13545" width="9" style="3"/>
    <col min="13546" max="13546" width="0.90625" style="3" customWidth="1"/>
    <col min="13547" max="13547" width="4.453125" style="3" customWidth="1"/>
    <col min="13548" max="13548" width="9" style="3"/>
    <col min="13549" max="13549" width="11.08984375" style="3" customWidth="1"/>
    <col min="13550" max="13550" width="0.90625" style="3" customWidth="1"/>
    <col min="13551" max="13551" width="4.6328125" style="3" customWidth="1"/>
    <col min="13552" max="13552" width="22.6328125" style="3" customWidth="1"/>
    <col min="13553" max="13772" width="9" style="3"/>
    <col min="13773" max="13773" width="5.7265625" style="3" customWidth="1"/>
    <col min="13774" max="13775" width="29.6328125" style="3" customWidth="1"/>
    <col min="13776" max="13776" width="10.26953125" style="3" customWidth="1"/>
    <col min="13777" max="13777" width="5.7265625" style="3" customWidth="1"/>
    <col min="13778" max="13778" width="13.6328125" style="3" customWidth="1"/>
    <col min="13779" max="13779" width="14.6328125" style="3" customWidth="1"/>
    <col min="13780" max="13780" width="5.08984375" style="3" customWidth="1"/>
    <col min="13781" max="13781" width="12.6328125" style="3" customWidth="1"/>
    <col min="13782" max="13782" width="1.6328125" style="3" customWidth="1"/>
    <col min="13783" max="13783" width="9.08984375" style="3" customWidth="1"/>
    <col min="13784" max="13784" width="10.453125" style="3" customWidth="1"/>
    <col min="13785" max="13785" width="9.08984375" style="3" customWidth="1"/>
    <col min="13786" max="13786" width="10.453125" style="3" customWidth="1"/>
    <col min="13787" max="13787" width="9.08984375" style="3" customWidth="1"/>
    <col min="13788" max="13789" width="10.453125" style="3" customWidth="1"/>
    <col min="13790" max="13790" width="0.90625" style="3" customWidth="1"/>
    <col min="13791" max="13791" width="5.6328125" style="3" customWidth="1"/>
    <col min="13792" max="13792" width="9" style="3" customWidth="1"/>
    <col min="13793" max="13793" width="5.6328125" style="3" customWidth="1"/>
    <col min="13794" max="13794" width="9" style="3" customWidth="1"/>
    <col min="13795" max="13795" width="5.6328125" style="3" customWidth="1"/>
    <col min="13796" max="13796" width="9" style="3" customWidth="1"/>
    <col min="13797" max="13797" width="5.6328125" style="3" customWidth="1"/>
    <col min="13798" max="13798" width="9" style="3" customWidth="1"/>
    <col min="13799" max="13799" width="5.6328125" style="3" customWidth="1"/>
    <col min="13800" max="13800" width="9" style="3" customWidth="1"/>
    <col min="13801" max="13801" width="9" style="3"/>
    <col min="13802" max="13802" width="0.90625" style="3" customWidth="1"/>
    <col min="13803" max="13803" width="4.453125" style="3" customWidth="1"/>
    <col min="13804" max="13804" width="9" style="3"/>
    <col min="13805" max="13805" width="11.08984375" style="3" customWidth="1"/>
    <col min="13806" max="13806" width="0.90625" style="3" customWidth="1"/>
    <col min="13807" max="13807" width="4.6328125" style="3" customWidth="1"/>
    <col min="13808" max="13808" width="22.6328125" style="3" customWidth="1"/>
    <col min="13809" max="14028" width="9" style="3"/>
    <col min="14029" max="14029" width="5.7265625" style="3" customWidth="1"/>
    <col min="14030" max="14031" width="29.6328125" style="3" customWidth="1"/>
    <col min="14032" max="14032" width="10.26953125" style="3" customWidth="1"/>
    <col min="14033" max="14033" width="5.7265625" style="3" customWidth="1"/>
    <col min="14034" max="14034" width="13.6328125" style="3" customWidth="1"/>
    <col min="14035" max="14035" width="14.6328125" style="3" customWidth="1"/>
    <col min="14036" max="14036" width="5.08984375" style="3" customWidth="1"/>
    <col min="14037" max="14037" width="12.6328125" style="3" customWidth="1"/>
    <col min="14038" max="14038" width="1.6328125" style="3" customWidth="1"/>
    <col min="14039" max="14039" width="9.08984375" style="3" customWidth="1"/>
    <col min="14040" max="14040" width="10.453125" style="3" customWidth="1"/>
    <col min="14041" max="14041" width="9.08984375" style="3" customWidth="1"/>
    <col min="14042" max="14042" width="10.453125" style="3" customWidth="1"/>
    <col min="14043" max="14043" width="9.08984375" style="3" customWidth="1"/>
    <col min="14044" max="14045" width="10.453125" style="3" customWidth="1"/>
    <col min="14046" max="14046" width="0.90625" style="3" customWidth="1"/>
    <col min="14047" max="14047" width="5.6328125" style="3" customWidth="1"/>
    <col min="14048" max="14048" width="9" style="3" customWidth="1"/>
    <col min="14049" max="14049" width="5.6328125" style="3" customWidth="1"/>
    <col min="14050" max="14050" width="9" style="3" customWidth="1"/>
    <col min="14051" max="14051" width="5.6328125" style="3" customWidth="1"/>
    <col min="14052" max="14052" width="9" style="3" customWidth="1"/>
    <col min="14053" max="14053" width="5.6328125" style="3" customWidth="1"/>
    <col min="14054" max="14054" width="9" style="3" customWidth="1"/>
    <col min="14055" max="14055" width="5.6328125" style="3" customWidth="1"/>
    <col min="14056" max="14056" width="9" style="3" customWidth="1"/>
    <col min="14057" max="14057" width="9" style="3"/>
    <col min="14058" max="14058" width="0.90625" style="3" customWidth="1"/>
    <col min="14059" max="14059" width="4.453125" style="3" customWidth="1"/>
    <col min="14060" max="14060" width="9" style="3"/>
    <col min="14061" max="14061" width="11.08984375" style="3" customWidth="1"/>
    <col min="14062" max="14062" width="0.90625" style="3" customWidth="1"/>
    <col min="14063" max="14063" width="4.6328125" style="3" customWidth="1"/>
    <col min="14064" max="14064" width="22.6328125" style="3" customWidth="1"/>
    <col min="14065" max="14284" width="9" style="3"/>
    <col min="14285" max="14285" width="5.7265625" style="3" customWidth="1"/>
    <col min="14286" max="14287" width="29.6328125" style="3" customWidth="1"/>
    <col min="14288" max="14288" width="10.26953125" style="3" customWidth="1"/>
    <col min="14289" max="14289" width="5.7265625" style="3" customWidth="1"/>
    <col min="14290" max="14290" width="13.6328125" style="3" customWidth="1"/>
    <col min="14291" max="14291" width="14.6328125" style="3" customWidth="1"/>
    <col min="14292" max="14292" width="5.08984375" style="3" customWidth="1"/>
    <col min="14293" max="14293" width="12.6328125" style="3" customWidth="1"/>
    <col min="14294" max="14294" width="1.6328125" style="3" customWidth="1"/>
    <col min="14295" max="14295" width="9.08984375" style="3" customWidth="1"/>
    <col min="14296" max="14296" width="10.453125" style="3" customWidth="1"/>
    <col min="14297" max="14297" width="9.08984375" style="3" customWidth="1"/>
    <col min="14298" max="14298" width="10.453125" style="3" customWidth="1"/>
    <col min="14299" max="14299" width="9.08984375" style="3" customWidth="1"/>
    <col min="14300" max="14301" width="10.453125" style="3" customWidth="1"/>
    <col min="14302" max="14302" width="0.90625" style="3" customWidth="1"/>
    <col min="14303" max="14303" width="5.6328125" style="3" customWidth="1"/>
    <col min="14304" max="14304" width="9" style="3" customWidth="1"/>
    <col min="14305" max="14305" width="5.6328125" style="3" customWidth="1"/>
    <col min="14306" max="14306" width="9" style="3" customWidth="1"/>
    <col min="14307" max="14307" width="5.6328125" style="3" customWidth="1"/>
    <col min="14308" max="14308" width="9" style="3" customWidth="1"/>
    <col min="14309" max="14309" width="5.6328125" style="3" customWidth="1"/>
    <col min="14310" max="14310" width="9" style="3" customWidth="1"/>
    <col min="14311" max="14311" width="5.6328125" style="3" customWidth="1"/>
    <col min="14312" max="14312" width="9" style="3" customWidth="1"/>
    <col min="14313" max="14313" width="9" style="3"/>
    <col min="14314" max="14314" width="0.90625" style="3" customWidth="1"/>
    <col min="14315" max="14315" width="4.453125" style="3" customWidth="1"/>
    <col min="14316" max="14316" width="9" style="3"/>
    <col min="14317" max="14317" width="11.08984375" style="3" customWidth="1"/>
    <col min="14318" max="14318" width="0.90625" style="3" customWidth="1"/>
    <col min="14319" max="14319" width="4.6328125" style="3" customWidth="1"/>
    <col min="14320" max="14320" width="22.6328125" style="3" customWidth="1"/>
    <col min="14321" max="14540" width="9" style="3"/>
    <col min="14541" max="14541" width="5.7265625" style="3" customWidth="1"/>
    <col min="14542" max="14543" width="29.6328125" style="3" customWidth="1"/>
    <col min="14544" max="14544" width="10.26953125" style="3" customWidth="1"/>
    <col min="14545" max="14545" width="5.7265625" style="3" customWidth="1"/>
    <col min="14546" max="14546" width="13.6328125" style="3" customWidth="1"/>
    <col min="14547" max="14547" width="14.6328125" style="3" customWidth="1"/>
    <col min="14548" max="14548" width="5.08984375" style="3" customWidth="1"/>
    <col min="14549" max="14549" width="12.6328125" style="3" customWidth="1"/>
    <col min="14550" max="14550" width="1.6328125" style="3" customWidth="1"/>
    <col min="14551" max="14551" width="9.08984375" style="3" customWidth="1"/>
    <col min="14552" max="14552" width="10.453125" style="3" customWidth="1"/>
    <col min="14553" max="14553" width="9.08984375" style="3" customWidth="1"/>
    <col min="14554" max="14554" width="10.453125" style="3" customWidth="1"/>
    <col min="14555" max="14555" width="9.08984375" style="3" customWidth="1"/>
    <col min="14556" max="14557" width="10.453125" style="3" customWidth="1"/>
    <col min="14558" max="14558" width="0.90625" style="3" customWidth="1"/>
    <col min="14559" max="14559" width="5.6328125" style="3" customWidth="1"/>
    <col min="14560" max="14560" width="9" style="3" customWidth="1"/>
    <col min="14561" max="14561" width="5.6328125" style="3" customWidth="1"/>
    <col min="14562" max="14562" width="9" style="3" customWidth="1"/>
    <col min="14563" max="14563" width="5.6328125" style="3" customWidth="1"/>
    <col min="14564" max="14564" width="9" style="3" customWidth="1"/>
    <col min="14565" max="14565" width="5.6328125" style="3" customWidth="1"/>
    <col min="14566" max="14566" width="9" style="3" customWidth="1"/>
    <col min="14567" max="14567" width="5.6328125" style="3" customWidth="1"/>
    <col min="14568" max="14568" width="9" style="3" customWidth="1"/>
    <col min="14569" max="14569" width="9" style="3"/>
    <col min="14570" max="14570" width="0.90625" style="3" customWidth="1"/>
    <col min="14571" max="14571" width="4.453125" style="3" customWidth="1"/>
    <col min="14572" max="14572" width="9" style="3"/>
    <col min="14573" max="14573" width="11.08984375" style="3" customWidth="1"/>
    <col min="14574" max="14574" width="0.90625" style="3" customWidth="1"/>
    <col min="14575" max="14575" width="4.6328125" style="3" customWidth="1"/>
    <col min="14576" max="14576" width="22.6328125" style="3" customWidth="1"/>
    <col min="14577" max="14796" width="9" style="3"/>
    <col min="14797" max="14797" width="5.7265625" style="3" customWidth="1"/>
    <col min="14798" max="14799" width="29.6328125" style="3" customWidth="1"/>
    <col min="14800" max="14800" width="10.26953125" style="3" customWidth="1"/>
    <col min="14801" max="14801" width="5.7265625" style="3" customWidth="1"/>
    <col min="14802" max="14802" width="13.6328125" style="3" customWidth="1"/>
    <col min="14803" max="14803" width="14.6328125" style="3" customWidth="1"/>
    <col min="14804" max="14804" width="5.08984375" style="3" customWidth="1"/>
    <col min="14805" max="14805" width="12.6328125" style="3" customWidth="1"/>
    <col min="14806" max="14806" width="1.6328125" style="3" customWidth="1"/>
    <col min="14807" max="14807" width="9.08984375" style="3" customWidth="1"/>
    <col min="14808" max="14808" width="10.453125" style="3" customWidth="1"/>
    <col min="14809" max="14809" width="9.08984375" style="3" customWidth="1"/>
    <col min="14810" max="14810" width="10.453125" style="3" customWidth="1"/>
    <col min="14811" max="14811" width="9.08984375" style="3" customWidth="1"/>
    <col min="14812" max="14813" width="10.453125" style="3" customWidth="1"/>
    <col min="14814" max="14814" width="0.90625" style="3" customWidth="1"/>
    <col min="14815" max="14815" width="5.6328125" style="3" customWidth="1"/>
    <col min="14816" max="14816" width="9" style="3" customWidth="1"/>
    <col min="14817" max="14817" width="5.6328125" style="3" customWidth="1"/>
    <col min="14818" max="14818" width="9" style="3" customWidth="1"/>
    <col min="14819" max="14819" width="5.6328125" style="3" customWidth="1"/>
    <col min="14820" max="14820" width="9" style="3" customWidth="1"/>
    <col min="14821" max="14821" width="5.6328125" style="3" customWidth="1"/>
    <col min="14822" max="14822" width="9" style="3" customWidth="1"/>
    <col min="14823" max="14823" width="5.6328125" style="3" customWidth="1"/>
    <col min="14824" max="14824" width="9" style="3" customWidth="1"/>
    <col min="14825" max="14825" width="9" style="3"/>
    <col min="14826" max="14826" width="0.90625" style="3" customWidth="1"/>
    <col min="14827" max="14827" width="4.453125" style="3" customWidth="1"/>
    <col min="14828" max="14828" width="9" style="3"/>
    <col min="14829" max="14829" width="11.08984375" style="3" customWidth="1"/>
    <col min="14830" max="14830" width="0.90625" style="3" customWidth="1"/>
    <col min="14831" max="14831" width="4.6328125" style="3" customWidth="1"/>
    <col min="14832" max="14832" width="22.6328125" style="3" customWidth="1"/>
    <col min="14833" max="15052" width="9" style="3"/>
    <col min="15053" max="15053" width="5.7265625" style="3" customWidth="1"/>
    <col min="15054" max="15055" width="29.6328125" style="3" customWidth="1"/>
    <col min="15056" max="15056" width="10.26953125" style="3" customWidth="1"/>
    <col min="15057" max="15057" width="5.7265625" style="3" customWidth="1"/>
    <col min="15058" max="15058" width="13.6328125" style="3" customWidth="1"/>
    <col min="15059" max="15059" width="14.6328125" style="3" customWidth="1"/>
    <col min="15060" max="15060" width="5.08984375" style="3" customWidth="1"/>
    <col min="15061" max="15061" width="12.6328125" style="3" customWidth="1"/>
    <col min="15062" max="15062" width="1.6328125" style="3" customWidth="1"/>
    <col min="15063" max="15063" width="9.08984375" style="3" customWidth="1"/>
    <col min="15064" max="15064" width="10.453125" style="3" customWidth="1"/>
    <col min="15065" max="15065" width="9.08984375" style="3" customWidth="1"/>
    <col min="15066" max="15066" width="10.453125" style="3" customWidth="1"/>
    <col min="15067" max="15067" width="9.08984375" style="3" customWidth="1"/>
    <col min="15068" max="15069" width="10.453125" style="3" customWidth="1"/>
    <col min="15070" max="15070" width="0.90625" style="3" customWidth="1"/>
    <col min="15071" max="15071" width="5.6328125" style="3" customWidth="1"/>
    <col min="15072" max="15072" width="9" style="3" customWidth="1"/>
    <col min="15073" max="15073" width="5.6328125" style="3" customWidth="1"/>
    <col min="15074" max="15074" width="9" style="3" customWidth="1"/>
    <col min="15075" max="15075" width="5.6328125" style="3" customWidth="1"/>
    <col min="15076" max="15076" width="9" style="3" customWidth="1"/>
    <col min="15077" max="15077" width="5.6328125" style="3" customWidth="1"/>
    <col min="15078" max="15078" width="9" style="3" customWidth="1"/>
    <col min="15079" max="15079" width="5.6328125" style="3" customWidth="1"/>
    <col min="15080" max="15080" width="9" style="3" customWidth="1"/>
    <col min="15081" max="15081" width="9" style="3"/>
    <col min="15082" max="15082" width="0.90625" style="3" customWidth="1"/>
    <col min="15083" max="15083" width="4.453125" style="3" customWidth="1"/>
    <col min="15084" max="15084" width="9" style="3"/>
    <col min="15085" max="15085" width="11.08984375" style="3" customWidth="1"/>
    <col min="15086" max="15086" width="0.90625" style="3" customWidth="1"/>
    <col min="15087" max="15087" width="4.6328125" style="3" customWidth="1"/>
    <col min="15088" max="15088" width="22.6328125" style="3" customWidth="1"/>
    <col min="15089" max="15308" width="9" style="3"/>
    <col min="15309" max="15309" width="5.7265625" style="3" customWidth="1"/>
    <col min="15310" max="15311" width="29.6328125" style="3" customWidth="1"/>
    <col min="15312" max="15312" width="10.26953125" style="3" customWidth="1"/>
    <col min="15313" max="15313" width="5.7265625" style="3" customWidth="1"/>
    <col min="15314" max="15314" width="13.6328125" style="3" customWidth="1"/>
    <col min="15315" max="15315" width="14.6328125" style="3" customWidth="1"/>
    <col min="15316" max="15316" width="5.08984375" style="3" customWidth="1"/>
    <col min="15317" max="15317" width="12.6328125" style="3" customWidth="1"/>
    <col min="15318" max="15318" width="1.6328125" style="3" customWidth="1"/>
    <col min="15319" max="15319" width="9.08984375" style="3" customWidth="1"/>
    <col min="15320" max="15320" width="10.453125" style="3" customWidth="1"/>
    <col min="15321" max="15321" width="9.08984375" style="3" customWidth="1"/>
    <col min="15322" max="15322" width="10.453125" style="3" customWidth="1"/>
    <col min="15323" max="15323" width="9.08984375" style="3" customWidth="1"/>
    <col min="15324" max="15325" width="10.453125" style="3" customWidth="1"/>
    <col min="15326" max="15326" width="0.90625" style="3" customWidth="1"/>
    <col min="15327" max="15327" width="5.6328125" style="3" customWidth="1"/>
    <col min="15328" max="15328" width="9" style="3" customWidth="1"/>
    <col min="15329" max="15329" width="5.6328125" style="3" customWidth="1"/>
    <col min="15330" max="15330" width="9" style="3" customWidth="1"/>
    <col min="15331" max="15331" width="5.6328125" style="3" customWidth="1"/>
    <col min="15332" max="15332" width="9" style="3" customWidth="1"/>
    <col min="15333" max="15333" width="5.6328125" style="3" customWidth="1"/>
    <col min="15334" max="15334" width="9" style="3" customWidth="1"/>
    <col min="15335" max="15335" width="5.6328125" style="3" customWidth="1"/>
    <col min="15336" max="15336" width="9" style="3" customWidth="1"/>
    <col min="15337" max="15337" width="9" style="3"/>
    <col min="15338" max="15338" width="0.90625" style="3" customWidth="1"/>
    <col min="15339" max="15339" width="4.453125" style="3" customWidth="1"/>
    <col min="15340" max="15340" width="9" style="3"/>
    <col min="15341" max="15341" width="11.08984375" style="3" customWidth="1"/>
    <col min="15342" max="15342" width="0.90625" style="3" customWidth="1"/>
    <col min="15343" max="15343" width="4.6328125" style="3" customWidth="1"/>
    <col min="15344" max="15344" width="22.6328125" style="3" customWidth="1"/>
    <col min="15345" max="15564" width="9" style="3"/>
    <col min="15565" max="15565" width="5.7265625" style="3" customWidth="1"/>
    <col min="15566" max="15567" width="29.6328125" style="3" customWidth="1"/>
    <col min="15568" max="15568" width="10.26953125" style="3" customWidth="1"/>
    <col min="15569" max="15569" width="5.7265625" style="3" customWidth="1"/>
    <col min="15570" max="15570" width="13.6328125" style="3" customWidth="1"/>
    <col min="15571" max="15571" width="14.6328125" style="3" customWidth="1"/>
    <col min="15572" max="15572" width="5.08984375" style="3" customWidth="1"/>
    <col min="15573" max="15573" width="12.6328125" style="3" customWidth="1"/>
    <col min="15574" max="15574" width="1.6328125" style="3" customWidth="1"/>
    <col min="15575" max="15575" width="9.08984375" style="3" customWidth="1"/>
    <col min="15576" max="15576" width="10.453125" style="3" customWidth="1"/>
    <col min="15577" max="15577" width="9.08984375" style="3" customWidth="1"/>
    <col min="15578" max="15578" width="10.453125" style="3" customWidth="1"/>
    <col min="15579" max="15579" width="9.08984375" style="3" customWidth="1"/>
    <col min="15580" max="15581" width="10.453125" style="3" customWidth="1"/>
    <col min="15582" max="15582" width="0.90625" style="3" customWidth="1"/>
    <col min="15583" max="15583" width="5.6328125" style="3" customWidth="1"/>
    <col min="15584" max="15584" width="9" style="3" customWidth="1"/>
    <col min="15585" max="15585" width="5.6328125" style="3" customWidth="1"/>
    <col min="15586" max="15586" width="9" style="3" customWidth="1"/>
    <col min="15587" max="15587" width="5.6328125" style="3" customWidth="1"/>
    <col min="15588" max="15588" width="9" style="3" customWidth="1"/>
    <col min="15589" max="15589" width="5.6328125" style="3" customWidth="1"/>
    <col min="15590" max="15590" width="9" style="3" customWidth="1"/>
    <col min="15591" max="15591" width="5.6328125" style="3" customWidth="1"/>
    <col min="15592" max="15592" width="9" style="3" customWidth="1"/>
    <col min="15593" max="15593" width="9" style="3"/>
    <col min="15594" max="15594" width="0.90625" style="3" customWidth="1"/>
    <col min="15595" max="15595" width="4.453125" style="3" customWidth="1"/>
    <col min="15596" max="15596" width="9" style="3"/>
    <col min="15597" max="15597" width="11.08984375" style="3" customWidth="1"/>
    <col min="15598" max="15598" width="0.90625" style="3" customWidth="1"/>
    <col min="15599" max="15599" width="4.6328125" style="3" customWidth="1"/>
    <col min="15600" max="15600" width="22.6328125" style="3" customWidth="1"/>
    <col min="15601" max="15820" width="9" style="3"/>
    <col min="15821" max="15821" width="5.7265625" style="3" customWidth="1"/>
    <col min="15822" max="15823" width="29.6328125" style="3" customWidth="1"/>
    <col min="15824" max="15824" width="10.26953125" style="3" customWidth="1"/>
    <col min="15825" max="15825" width="5.7265625" style="3" customWidth="1"/>
    <col min="15826" max="15826" width="13.6328125" style="3" customWidth="1"/>
    <col min="15827" max="15827" width="14.6328125" style="3" customWidth="1"/>
    <col min="15828" max="15828" width="5.08984375" style="3" customWidth="1"/>
    <col min="15829" max="15829" width="12.6328125" style="3" customWidth="1"/>
    <col min="15830" max="15830" width="1.6328125" style="3" customWidth="1"/>
    <col min="15831" max="15831" width="9.08984375" style="3" customWidth="1"/>
    <col min="15832" max="15832" width="10.453125" style="3" customWidth="1"/>
    <col min="15833" max="15833" width="9.08984375" style="3" customWidth="1"/>
    <col min="15834" max="15834" width="10.453125" style="3" customWidth="1"/>
    <col min="15835" max="15835" width="9.08984375" style="3" customWidth="1"/>
    <col min="15836" max="15837" width="10.453125" style="3" customWidth="1"/>
    <col min="15838" max="15838" width="0.90625" style="3" customWidth="1"/>
    <col min="15839" max="15839" width="5.6328125" style="3" customWidth="1"/>
    <col min="15840" max="15840" width="9" style="3" customWidth="1"/>
    <col min="15841" max="15841" width="5.6328125" style="3" customWidth="1"/>
    <col min="15842" max="15842" width="9" style="3" customWidth="1"/>
    <col min="15843" max="15843" width="5.6328125" style="3" customWidth="1"/>
    <col min="15844" max="15844" width="9" style="3" customWidth="1"/>
    <col min="15845" max="15845" width="5.6328125" style="3" customWidth="1"/>
    <col min="15846" max="15846" width="9" style="3" customWidth="1"/>
    <col min="15847" max="15847" width="5.6328125" style="3" customWidth="1"/>
    <col min="15848" max="15848" width="9" style="3" customWidth="1"/>
    <col min="15849" max="15849" width="9" style="3"/>
    <col min="15850" max="15850" width="0.90625" style="3" customWidth="1"/>
    <col min="15851" max="15851" width="4.453125" style="3" customWidth="1"/>
    <col min="15852" max="15852" width="9" style="3"/>
    <col min="15853" max="15853" width="11.08984375" style="3" customWidth="1"/>
    <col min="15854" max="15854" width="0.90625" style="3" customWidth="1"/>
    <col min="15855" max="15855" width="4.6328125" style="3" customWidth="1"/>
    <col min="15856" max="15856" width="22.6328125" style="3" customWidth="1"/>
    <col min="15857" max="16076" width="9" style="3"/>
    <col min="16077" max="16077" width="5.7265625" style="3" customWidth="1"/>
    <col min="16078" max="16079" width="29.6328125" style="3" customWidth="1"/>
    <col min="16080" max="16080" width="10.26953125" style="3" customWidth="1"/>
    <col min="16081" max="16081" width="5.7265625" style="3" customWidth="1"/>
    <col min="16082" max="16082" width="13.6328125" style="3" customWidth="1"/>
    <col min="16083" max="16083" width="14.6328125" style="3" customWidth="1"/>
    <col min="16084" max="16084" width="5.08984375" style="3" customWidth="1"/>
    <col min="16085" max="16085" width="12.6328125" style="3" customWidth="1"/>
    <col min="16086" max="16086" width="1.6328125" style="3" customWidth="1"/>
    <col min="16087" max="16087" width="9.08984375" style="3" customWidth="1"/>
    <col min="16088" max="16088" width="10.453125" style="3" customWidth="1"/>
    <col min="16089" max="16089" width="9.08984375" style="3" customWidth="1"/>
    <col min="16090" max="16090" width="10.453125" style="3" customWidth="1"/>
    <col min="16091" max="16091" width="9.08984375" style="3" customWidth="1"/>
    <col min="16092" max="16093" width="10.453125" style="3" customWidth="1"/>
    <col min="16094" max="16094" width="0.90625" style="3" customWidth="1"/>
    <col min="16095" max="16095" width="5.6328125" style="3" customWidth="1"/>
    <col min="16096" max="16096" width="9" style="3" customWidth="1"/>
    <col min="16097" max="16097" width="5.6328125" style="3" customWidth="1"/>
    <col min="16098" max="16098" width="9" style="3" customWidth="1"/>
    <col min="16099" max="16099" width="5.6328125" style="3" customWidth="1"/>
    <col min="16100" max="16100" width="9" style="3" customWidth="1"/>
    <col min="16101" max="16101" width="5.6328125" style="3" customWidth="1"/>
    <col min="16102" max="16102" width="9" style="3" customWidth="1"/>
    <col min="16103" max="16103" width="5.6328125" style="3" customWidth="1"/>
    <col min="16104" max="16104" width="9" style="3" customWidth="1"/>
    <col min="16105" max="16105" width="9" style="3"/>
    <col min="16106" max="16106" width="0.90625" style="3" customWidth="1"/>
    <col min="16107" max="16107" width="4.453125" style="3" customWidth="1"/>
    <col min="16108" max="16108" width="9" style="3"/>
    <col min="16109" max="16109" width="11.08984375" style="3" customWidth="1"/>
    <col min="16110" max="16110" width="0.90625" style="3" customWidth="1"/>
    <col min="16111" max="16111" width="4.6328125" style="3" customWidth="1"/>
    <col min="16112" max="16112" width="22.6328125" style="3" customWidth="1"/>
    <col min="16113" max="16332" width="9" style="3"/>
    <col min="16333" max="16384" width="9" style="3" customWidth="1"/>
  </cols>
  <sheetData>
    <row r="1" spans="1:9" s="38" customFormat="1" ht="13.5" customHeight="1">
      <c r="A1" s="376"/>
      <c r="B1" s="377"/>
      <c r="C1" s="377"/>
      <c r="D1" s="379"/>
      <c r="E1" s="381"/>
      <c r="F1" s="382"/>
      <c r="G1" s="48"/>
      <c r="H1" s="3"/>
    </row>
    <row r="2" spans="1:9" s="38" customFormat="1" ht="13.5" customHeight="1">
      <c r="A2" s="378"/>
      <c r="B2" s="378"/>
      <c r="C2" s="378"/>
      <c r="D2" s="380"/>
      <c r="E2" s="383"/>
      <c r="F2" s="383"/>
      <c r="G2" s="51"/>
      <c r="H2" s="52" t="s">
        <v>57</v>
      </c>
      <c r="I2" s="53">
        <v>1</v>
      </c>
    </row>
    <row r="3" spans="1:9" s="38" customFormat="1" ht="13.5" customHeight="1">
      <c r="A3" s="54"/>
      <c r="B3" s="55"/>
      <c r="C3" s="55"/>
      <c r="D3" s="55"/>
      <c r="E3" s="56"/>
      <c r="F3" s="57"/>
      <c r="G3" s="57"/>
      <c r="H3" s="384"/>
      <c r="I3" s="385"/>
    </row>
    <row r="4" spans="1:9" s="38" customFormat="1" ht="13.5" customHeight="1">
      <c r="A4" s="59" t="s">
        <v>29</v>
      </c>
      <c r="B4" s="60" t="s">
        <v>58</v>
      </c>
      <c r="C4" s="60" t="s">
        <v>59</v>
      </c>
      <c r="D4" s="60" t="s">
        <v>60</v>
      </c>
      <c r="E4" s="61" t="s">
        <v>32</v>
      </c>
      <c r="F4" s="61" t="s">
        <v>61</v>
      </c>
      <c r="G4" s="61" t="s">
        <v>62</v>
      </c>
      <c r="H4" s="386" t="s">
        <v>63</v>
      </c>
      <c r="I4" s="387"/>
    </row>
    <row r="5" spans="1:9" s="38" customFormat="1" ht="13.5" customHeight="1">
      <c r="A5" s="67"/>
      <c r="B5" s="68"/>
      <c r="C5" s="68"/>
      <c r="D5" s="68"/>
      <c r="E5" s="69"/>
      <c r="F5" s="70"/>
      <c r="G5" s="70"/>
      <c r="H5" s="390"/>
      <c r="I5" s="391"/>
    </row>
    <row r="6" spans="1:9" s="38" customFormat="1" ht="13.5" customHeight="1">
      <c r="A6" s="59"/>
      <c r="B6" s="76" t="s">
        <v>67</v>
      </c>
      <c r="C6" s="76"/>
      <c r="D6" s="76"/>
      <c r="E6" s="61"/>
      <c r="F6" s="77"/>
      <c r="G6" s="77"/>
      <c r="H6" s="388"/>
      <c r="I6" s="389"/>
    </row>
    <row r="7" spans="1:9" s="38" customFormat="1" ht="13.5" customHeight="1">
      <c r="A7" s="83"/>
      <c r="B7" s="84"/>
      <c r="C7" s="84"/>
      <c r="D7" s="84"/>
      <c r="E7" s="85"/>
      <c r="F7" s="70"/>
      <c r="G7" s="70"/>
      <c r="H7" s="390"/>
      <c r="I7" s="391"/>
    </row>
    <row r="8" spans="1:9" s="38" customFormat="1" ht="13.5" customHeight="1">
      <c r="A8" s="59" t="s">
        <v>68</v>
      </c>
      <c r="B8" s="76" t="s">
        <v>69</v>
      </c>
      <c r="C8" s="76"/>
      <c r="D8" s="76"/>
      <c r="E8" s="61"/>
      <c r="F8" s="77"/>
      <c r="G8" s="77"/>
      <c r="H8" s="388"/>
      <c r="I8" s="389"/>
    </row>
    <row r="9" spans="1:9" s="38" customFormat="1" ht="13.5" customHeight="1">
      <c r="A9" s="83"/>
      <c r="B9" s="84"/>
      <c r="C9" s="84"/>
      <c r="D9" s="84"/>
      <c r="E9" s="85"/>
      <c r="F9" s="70"/>
      <c r="G9" s="70"/>
      <c r="H9" s="390"/>
      <c r="I9" s="391"/>
    </row>
    <row r="10" spans="1:9" s="38" customFormat="1" ht="13.5" customHeight="1">
      <c r="A10" s="59" t="s">
        <v>8</v>
      </c>
      <c r="B10" s="76" t="s">
        <v>9</v>
      </c>
      <c r="C10" s="76"/>
      <c r="D10" s="76">
        <v>1</v>
      </c>
      <c r="E10" s="61" t="s">
        <v>70</v>
      </c>
      <c r="F10" s="77"/>
      <c r="G10" s="77"/>
      <c r="H10" s="388"/>
      <c r="I10" s="389"/>
    </row>
    <row r="11" spans="1:9" s="38" customFormat="1" ht="13.5" customHeight="1">
      <c r="A11" s="83"/>
      <c r="B11" s="84"/>
      <c r="C11" s="84"/>
      <c r="D11" s="84"/>
      <c r="E11" s="85"/>
      <c r="F11" s="70"/>
      <c r="G11" s="70"/>
      <c r="H11" s="390"/>
      <c r="I11" s="391"/>
    </row>
    <row r="12" spans="1:9" s="38" customFormat="1" ht="13.5" customHeight="1">
      <c r="A12" s="59" t="s">
        <v>10</v>
      </c>
      <c r="B12" s="76" t="s">
        <v>11</v>
      </c>
      <c r="C12" s="76"/>
      <c r="D12" s="76">
        <v>1</v>
      </c>
      <c r="E12" s="61" t="s">
        <v>70</v>
      </c>
      <c r="F12" s="77"/>
      <c r="G12" s="77"/>
      <c r="H12" s="388"/>
      <c r="I12" s="389"/>
    </row>
    <row r="13" spans="1:9" s="38" customFormat="1" ht="13.5" customHeight="1">
      <c r="A13" s="83"/>
      <c r="B13" s="84"/>
      <c r="C13" s="84"/>
      <c r="D13" s="84"/>
      <c r="E13" s="85"/>
      <c r="F13" s="70"/>
      <c r="G13" s="70"/>
      <c r="H13" s="390"/>
      <c r="I13" s="391"/>
    </row>
    <row r="14" spans="1:9" s="38" customFormat="1" ht="13.5" customHeight="1">
      <c r="A14" s="59" t="s">
        <v>12</v>
      </c>
      <c r="B14" s="76" t="s">
        <v>13</v>
      </c>
      <c r="C14" s="76"/>
      <c r="D14" s="76">
        <v>1</v>
      </c>
      <c r="E14" s="61" t="s">
        <v>70</v>
      </c>
      <c r="F14" s="77"/>
      <c r="G14" s="77"/>
      <c r="H14" s="388"/>
      <c r="I14" s="389"/>
    </row>
    <row r="15" spans="1:9" s="38" customFormat="1" ht="13.5" customHeight="1">
      <c r="A15" s="83"/>
      <c r="B15" s="84"/>
      <c r="C15" s="84"/>
      <c r="D15" s="84"/>
      <c r="E15" s="85"/>
      <c r="F15" s="70"/>
      <c r="G15" s="70"/>
      <c r="H15" s="390"/>
      <c r="I15" s="391"/>
    </row>
    <row r="16" spans="1:9" s="38" customFormat="1" ht="13.5" customHeight="1">
      <c r="A16" s="59" t="s">
        <v>14</v>
      </c>
      <c r="B16" s="76" t="s">
        <v>15</v>
      </c>
      <c r="C16" s="76"/>
      <c r="D16" s="76">
        <v>1</v>
      </c>
      <c r="E16" s="61" t="s">
        <v>70</v>
      </c>
      <c r="F16" s="77"/>
      <c r="G16" s="77"/>
      <c r="H16" s="388"/>
      <c r="I16" s="389"/>
    </row>
    <row r="17" spans="1:9" s="38" customFormat="1" ht="13.5" customHeight="1">
      <c r="A17" s="83"/>
      <c r="B17" s="84"/>
      <c r="C17" s="84"/>
      <c r="D17" s="84"/>
      <c r="E17" s="85"/>
      <c r="F17" s="70"/>
      <c r="G17" s="70"/>
      <c r="H17" s="390"/>
      <c r="I17" s="391"/>
    </row>
    <row r="18" spans="1:9" s="38" customFormat="1" ht="13.5" customHeight="1">
      <c r="A18" s="59" t="s">
        <v>16</v>
      </c>
      <c r="B18" s="76" t="s">
        <v>17</v>
      </c>
      <c r="C18" s="76"/>
      <c r="D18" s="76">
        <v>1</v>
      </c>
      <c r="E18" s="61" t="s">
        <v>70</v>
      </c>
      <c r="F18" s="77"/>
      <c r="G18" s="77"/>
      <c r="H18" s="388"/>
      <c r="I18" s="389"/>
    </row>
    <row r="19" spans="1:9" s="38" customFormat="1" ht="13.5" customHeight="1">
      <c r="A19" s="83"/>
      <c r="B19" s="84"/>
      <c r="C19" s="84"/>
      <c r="D19" s="84"/>
      <c r="E19" s="85"/>
      <c r="F19" s="70"/>
      <c r="G19" s="70"/>
      <c r="H19" s="390"/>
      <c r="I19" s="391"/>
    </row>
    <row r="20" spans="1:9" s="38" customFormat="1" ht="13.5" customHeight="1">
      <c r="A20" s="59" t="s">
        <v>18</v>
      </c>
      <c r="B20" s="76" t="s">
        <v>19</v>
      </c>
      <c r="C20" s="76"/>
      <c r="D20" s="76">
        <v>1</v>
      </c>
      <c r="E20" s="61" t="s">
        <v>70</v>
      </c>
      <c r="F20" s="77"/>
      <c r="G20" s="77"/>
      <c r="H20" s="388"/>
      <c r="I20" s="389"/>
    </row>
    <row r="21" spans="1:9" s="38" customFormat="1" ht="13.5" customHeight="1">
      <c r="A21" s="83"/>
      <c r="B21" s="84"/>
      <c r="C21" s="84"/>
      <c r="D21" s="84"/>
      <c r="E21" s="85"/>
      <c r="F21" s="70"/>
      <c r="G21" s="70"/>
      <c r="H21" s="390"/>
      <c r="I21" s="391"/>
    </row>
    <row r="22" spans="1:9" s="38" customFormat="1" ht="13.5" customHeight="1">
      <c r="A22" s="59" t="s">
        <v>20</v>
      </c>
      <c r="B22" s="76" t="s">
        <v>21</v>
      </c>
      <c r="C22" s="76"/>
      <c r="D22" s="76">
        <v>1</v>
      </c>
      <c r="E22" s="61" t="s">
        <v>70</v>
      </c>
      <c r="F22" s="77"/>
      <c r="G22" s="77"/>
      <c r="H22" s="388"/>
      <c r="I22" s="389"/>
    </row>
    <row r="23" spans="1:9" s="38" customFormat="1" ht="13.5" customHeight="1">
      <c r="A23" s="83"/>
      <c r="B23" s="84"/>
      <c r="C23" s="84"/>
      <c r="D23" s="84"/>
      <c r="E23" s="85"/>
      <c r="F23" s="70"/>
      <c r="G23" s="70"/>
      <c r="H23" s="390"/>
      <c r="I23" s="391"/>
    </row>
    <row r="24" spans="1:9" s="38" customFormat="1" ht="13.5" customHeight="1">
      <c r="A24" s="59" t="s">
        <v>22</v>
      </c>
      <c r="B24" s="76" t="s">
        <v>23</v>
      </c>
      <c r="C24" s="76"/>
      <c r="D24" s="76">
        <v>1</v>
      </c>
      <c r="E24" s="61" t="s">
        <v>70</v>
      </c>
      <c r="F24" s="77"/>
      <c r="G24" s="77"/>
      <c r="H24" s="388"/>
      <c r="I24" s="389"/>
    </row>
    <row r="25" spans="1:9" s="38" customFormat="1" ht="13.5" customHeight="1">
      <c r="A25" s="83"/>
      <c r="B25" s="84"/>
      <c r="C25" s="84"/>
      <c r="D25" s="84"/>
      <c r="E25" s="85"/>
      <c r="F25" s="70"/>
      <c r="G25" s="70"/>
      <c r="H25" s="390"/>
      <c r="I25" s="391"/>
    </row>
    <row r="26" spans="1:9" s="38" customFormat="1" ht="13.5" customHeight="1">
      <c r="A26" s="59" t="s">
        <v>24</v>
      </c>
      <c r="B26" s="76" t="s">
        <v>25</v>
      </c>
      <c r="C26" s="76"/>
      <c r="D26" s="76">
        <v>1</v>
      </c>
      <c r="E26" s="61" t="s">
        <v>70</v>
      </c>
      <c r="F26" s="77"/>
      <c r="G26" s="77"/>
      <c r="H26" s="388"/>
      <c r="I26" s="389"/>
    </row>
    <row r="27" spans="1:9" s="38" customFormat="1" ht="13.5" customHeight="1">
      <c r="A27" s="83"/>
      <c r="B27" s="84"/>
      <c r="C27" s="84"/>
      <c r="D27" s="84"/>
      <c r="E27" s="85"/>
      <c r="F27" s="70"/>
      <c r="G27" s="70"/>
      <c r="H27" s="390"/>
      <c r="I27" s="391"/>
    </row>
    <row r="28" spans="1:9" s="38" customFormat="1" ht="13.5" customHeight="1">
      <c r="A28" s="59" t="s">
        <v>26</v>
      </c>
      <c r="B28" s="76" t="s">
        <v>27</v>
      </c>
      <c r="C28" s="76"/>
      <c r="D28" s="76">
        <v>1</v>
      </c>
      <c r="E28" s="61" t="s">
        <v>70</v>
      </c>
      <c r="F28" s="77"/>
      <c r="G28" s="77"/>
      <c r="H28" s="388"/>
      <c r="I28" s="389"/>
    </row>
    <row r="29" spans="1:9" s="38" customFormat="1" ht="13.5" customHeight="1">
      <c r="A29" s="83"/>
      <c r="B29" s="84"/>
      <c r="C29" s="84"/>
      <c r="D29" s="84"/>
      <c r="E29" s="85"/>
      <c r="F29" s="70"/>
      <c r="G29" s="70"/>
      <c r="H29" s="390"/>
      <c r="I29" s="391"/>
    </row>
    <row r="30" spans="1:9" s="38" customFormat="1" ht="13.5" customHeight="1">
      <c r="A30" s="59"/>
      <c r="B30" s="76"/>
      <c r="C30" s="76"/>
      <c r="D30" s="76"/>
      <c r="E30" s="61"/>
      <c r="F30" s="77"/>
      <c r="G30" s="77"/>
      <c r="H30" s="388"/>
      <c r="I30" s="389"/>
    </row>
    <row r="31" spans="1:9" s="38" customFormat="1" ht="13.5" customHeight="1">
      <c r="A31" s="83"/>
      <c r="B31" s="84"/>
      <c r="C31" s="84"/>
      <c r="D31" s="84"/>
      <c r="E31" s="85"/>
      <c r="F31" s="70"/>
      <c r="G31" s="70"/>
      <c r="H31" s="390"/>
      <c r="I31" s="391"/>
    </row>
    <row r="32" spans="1:9" s="38" customFormat="1" ht="13.5" customHeight="1">
      <c r="A32" s="59"/>
      <c r="B32" s="76"/>
      <c r="C32" s="76"/>
      <c r="D32" s="76"/>
      <c r="E32" s="61"/>
      <c r="F32" s="77"/>
      <c r="G32" s="77"/>
      <c r="H32" s="388"/>
      <c r="I32" s="389"/>
    </row>
    <row r="33" spans="1:9" s="38" customFormat="1" ht="13.5" customHeight="1">
      <c r="A33" s="83"/>
      <c r="B33" s="84"/>
      <c r="C33" s="84"/>
      <c r="D33" s="84"/>
      <c r="E33" s="85"/>
      <c r="F33" s="70"/>
      <c r="G33" s="70"/>
      <c r="H33" s="390"/>
      <c r="I33" s="391"/>
    </row>
    <row r="34" spans="1:9" s="38" customFormat="1" ht="13.5" customHeight="1">
      <c r="A34" s="59"/>
      <c r="B34" s="86" t="str">
        <f>+A8&amp;"-計"</f>
        <v>Ａ-計</v>
      </c>
      <c r="C34" s="76"/>
      <c r="D34" s="76"/>
      <c r="E34" s="61"/>
      <c r="F34" s="77"/>
      <c r="G34" s="77"/>
      <c r="H34" s="388"/>
      <c r="I34" s="389"/>
    </row>
    <row r="35" spans="1:9" s="38" customFormat="1" ht="13.5" customHeight="1">
      <c r="A35" s="83"/>
      <c r="B35" s="84"/>
      <c r="C35" s="84"/>
      <c r="D35" s="84"/>
      <c r="E35" s="85"/>
      <c r="F35" s="70"/>
      <c r="G35" s="70"/>
      <c r="H35" s="390"/>
      <c r="I35" s="391"/>
    </row>
    <row r="36" spans="1:9" s="38" customFormat="1" ht="13.5" customHeight="1">
      <c r="A36" s="87"/>
      <c r="B36" s="88"/>
      <c r="C36" s="88"/>
      <c r="D36" s="88"/>
      <c r="E36" s="89"/>
      <c r="F36" s="90"/>
      <c r="G36" s="90"/>
      <c r="H36" s="392"/>
      <c r="I36" s="393"/>
    </row>
    <row r="37" spans="1:9" s="38" customFormat="1" ht="13.5" customHeight="1">
      <c r="A37" s="50"/>
      <c r="E37" s="95"/>
      <c r="F37" s="49"/>
      <c r="G37" s="49"/>
    </row>
    <row r="38" spans="1:9" s="38" customFormat="1" ht="13.5" customHeight="1">
      <c r="A38" s="50"/>
      <c r="E38" s="95"/>
      <c r="F38" s="49"/>
      <c r="G38" s="49"/>
    </row>
    <row r="39" spans="1:9" s="38" customFormat="1" ht="13.5" customHeight="1">
      <c r="A39" s="50"/>
      <c r="E39" s="95"/>
      <c r="F39" s="49"/>
      <c r="G39" s="49"/>
    </row>
  </sheetData>
  <mergeCells count="37">
    <mergeCell ref="H35:I35"/>
    <mergeCell ref="H36:I36"/>
    <mergeCell ref="H29:I29"/>
    <mergeCell ref="H30:I30"/>
    <mergeCell ref="H31:I31"/>
    <mergeCell ref="H32:I32"/>
    <mergeCell ref="H33:I33"/>
    <mergeCell ref="H34:I34"/>
    <mergeCell ref="H28:I28"/>
    <mergeCell ref="H17:I17"/>
    <mergeCell ref="H18:I18"/>
    <mergeCell ref="H19:I19"/>
    <mergeCell ref="H20:I20"/>
    <mergeCell ref="H21:I21"/>
    <mergeCell ref="H22:I22"/>
    <mergeCell ref="H23:I23"/>
    <mergeCell ref="H24:I24"/>
    <mergeCell ref="H25:I25"/>
    <mergeCell ref="H26:I26"/>
    <mergeCell ref="H27:I27"/>
    <mergeCell ref="H16:I16"/>
    <mergeCell ref="H5:I5"/>
    <mergeCell ref="H6:I6"/>
    <mergeCell ref="H7:I7"/>
    <mergeCell ref="H8:I8"/>
    <mergeCell ref="H9:I9"/>
    <mergeCell ref="H10:I10"/>
    <mergeCell ref="H11:I11"/>
    <mergeCell ref="H12:I12"/>
    <mergeCell ref="H13:I13"/>
    <mergeCell ref="H14:I14"/>
    <mergeCell ref="H15:I15"/>
    <mergeCell ref="A1:C2"/>
    <mergeCell ref="D1:D2"/>
    <mergeCell ref="E1:F2"/>
    <mergeCell ref="H3:I3"/>
    <mergeCell ref="H4:I4"/>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0"/>
  <sheetViews>
    <sheetView showGridLines="0" view="pageBreakPreview" zoomScale="85" zoomScaleNormal="90" zoomScaleSheetLayoutView="85" workbookViewId="0">
      <selection activeCell="E18" sqref="E18"/>
    </sheetView>
  </sheetViews>
  <sheetFormatPr defaultRowHeight="13.5" customHeight="1"/>
  <cols>
    <col min="1" max="1" width="5.7265625" style="3" customWidth="1"/>
    <col min="2" max="3" width="29.6328125" style="3"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7" width="9" style="3"/>
    <col min="228" max="228" width="5.7265625" style="3" customWidth="1"/>
    <col min="229" max="230" width="29.6328125" style="3" customWidth="1"/>
    <col min="231" max="231" width="10.26953125" style="3" customWidth="1"/>
    <col min="232" max="232" width="5.7265625" style="3" customWidth="1"/>
    <col min="233" max="233" width="13.6328125" style="3" customWidth="1"/>
    <col min="234" max="234" width="14.6328125" style="3" customWidth="1"/>
    <col min="235" max="235" width="5.08984375" style="3" customWidth="1"/>
    <col min="236" max="236" width="12.6328125" style="3" customWidth="1"/>
    <col min="237" max="237" width="1.6328125" style="3" customWidth="1"/>
    <col min="238" max="238" width="9.08984375" style="3" customWidth="1"/>
    <col min="239" max="239" width="10.453125" style="3" customWidth="1"/>
    <col min="240" max="240" width="9.08984375" style="3" customWidth="1"/>
    <col min="241" max="241" width="10.453125" style="3" customWidth="1"/>
    <col min="242" max="242" width="9.08984375" style="3" customWidth="1"/>
    <col min="243" max="244" width="10.453125" style="3" customWidth="1"/>
    <col min="245" max="245" width="0.90625" style="3" customWidth="1"/>
    <col min="246" max="246" width="5.6328125" style="3" customWidth="1"/>
    <col min="247" max="247" width="9" style="3" customWidth="1"/>
    <col min="248" max="248" width="5.6328125" style="3" customWidth="1"/>
    <col min="249" max="249" width="9" style="3" customWidth="1"/>
    <col min="250" max="250" width="5.6328125" style="3" customWidth="1"/>
    <col min="251" max="251" width="9" style="3" customWidth="1"/>
    <col min="252" max="252" width="5.6328125" style="3" customWidth="1"/>
    <col min="253" max="253" width="9" style="3" customWidth="1"/>
    <col min="254" max="254" width="5.6328125" style="3" customWidth="1"/>
    <col min="255" max="255" width="9" style="3" customWidth="1"/>
    <col min="256" max="256" width="9" style="3"/>
    <col min="257" max="257" width="0.90625" style="3" customWidth="1"/>
    <col min="258" max="258" width="4.453125" style="3" customWidth="1"/>
    <col min="259" max="259" width="9" style="3"/>
    <col min="260" max="260" width="11.08984375" style="3" customWidth="1"/>
    <col min="261" max="261" width="0.90625" style="3" customWidth="1"/>
    <col min="262" max="262" width="4.6328125" style="3" customWidth="1"/>
    <col min="263" max="263" width="22.6328125" style="3" customWidth="1"/>
    <col min="264" max="483" width="9" style="3"/>
    <col min="484" max="484" width="5.7265625" style="3" customWidth="1"/>
    <col min="485" max="486" width="29.6328125" style="3" customWidth="1"/>
    <col min="487" max="487" width="10.26953125" style="3" customWidth="1"/>
    <col min="488" max="488" width="5.7265625" style="3" customWidth="1"/>
    <col min="489" max="489" width="13.6328125" style="3" customWidth="1"/>
    <col min="490" max="490" width="14.6328125" style="3" customWidth="1"/>
    <col min="491" max="491" width="5.08984375" style="3" customWidth="1"/>
    <col min="492" max="492" width="12.6328125" style="3" customWidth="1"/>
    <col min="493" max="493" width="1.6328125" style="3" customWidth="1"/>
    <col min="494" max="494" width="9.08984375" style="3" customWidth="1"/>
    <col min="495" max="495" width="10.453125" style="3" customWidth="1"/>
    <col min="496" max="496" width="9.08984375" style="3" customWidth="1"/>
    <col min="497" max="497" width="10.453125" style="3" customWidth="1"/>
    <col min="498" max="498" width="9.08984375" style="3" customWidth="1"/>
    <col min="499" max="500" width="10.453125" style="3" customWidth="1"/>
    <col min="501" max="501" width="0.90625" style="3" customWidth="1"/>
    <col min="502" max="502" width="5.6328125" style="3" customWidth="1"/>
    <col min="503" max="503" width="9" style="3" customWidth="1"/>
    <col min="504" max="504" width="5.6328125" style="3" customWidth="1"/>
    <col min="505" max="505" width="9" style="3" customWidth="1"/>
    <col min="506" max="506" width="5.6328125" style="3" customWidth="1"/>
    <col min="507" max="507" width="9" style="3" customWidth="1"/>
    <col min="508" max="508" width="5.6328125" style="3" customWidth="1"/>
    <col min="509" max="509" width="9" style="3" customWidth="1"/>
    <col min="510" max="510" width="5.6328125" style="3" customWidth="1"/>
    <col min="511" max="511" width="9" style="3" customWidth="1"/>
    <col min="512" max="512" width="9" style="3"/>
    <col min="513" max="513" width="0.90625" style="3" customWidth="1"/>
    <col min="514" max="514" width="4.453125" style="3" customWidth="1"/>
    <col min="515" max="515" width="9" style="3"/>
    <col min="516" max="516" width="11.08984375" style="3" customWidth="1"/>
    <col min="517" max="517" width="0.90625" style="3" customWidth="1"/>
    <col min="518" max="518" width="4.6328125" style="3" customWidth="1"/>
    <col min="519" max="519" width="22.6328125" style="3" customWidth="1"/>
    <col min="520" max="739" width="9" style="3"/>
    <col min="740" max="740" width="5.7265625" style="3" customWidth="1"/>
    <col min="741" max="742" width="29.6328125" style="3" customWidth="1"/>
    <col min="743" max="743" width="10.26953125" style="3" customWidth="1"/>
    <col min="744" max="744" width="5.7265625" style="3" customWidth="1"/>
    <col min="745" max="745" width="13.6328125" style="3" customWidth="1"/>
    <col min="746" max="746" width="14.6328125" style="3" customWidth="1"/>
    <col min="747" max="747" width="5.08984375" style="3" customWidth="1"/>
    <col min="748" max="748" width="12.6328125" style="3" customWidth="1"/>
    <col min="749" max="749" width="1.6328125" style="3" customWidth="1"/>
    <col min="750" max="750" width="9.08984375" style="3" customWidth="1"/>
    <col min="751" max="751" width="10.453125" style="3" customWidth="1"/>
    <col min="752" max="752" width="9.08984375" style="3" customWidth="1"/>
    <col min="753" max="753" width="10.453125" style="3" customWidth="1"/>
    <col min="754" max="754" width="9.08984375" style="3" customWidth="1"/>
    <col min="755" max="756" width="10.453125" style="3" customWidth="1"/>
    <col min="757" max="757" width="0.90625" style="3" customWidth="1"/>
    <col min="758" max="758" width="5.6328125" style="3" customWidth="1"/>
    <col min="759" max="759" width="9" style="3" customWidth="1"/>
    <col min="760" max="760" width="5.6328125" style="3" customWidth="1"/>
    <col min="761" max="761" width="9" style="3" customWidth="1"/>
    <col min="762" max="762" width="5.6328125" style="3" customWidth="1"/>
    <col min="763" max="763" width="9" style="3" customWidth="1"/>
    <col min="764" max="764" width="5.6328125" style="3" customWidth="1"/>
    <col min="765" max="765" width="9" style="3" customWidth="1"/>
    <col min="766" max="766" width="5.6328125" style="3" customWidth="1"/>
    <col min="767" max="767" width="9" style="3" customWidth="1"/>
    <col min="768" max="768" width="9" style="3"/>
    <col min="769" max="769" width="0.90625" style="3" customWidth="1"/>
    <col min="770" max="770" width="4.453125" style="3" customWidth="1"/>
    <col min="771" max="771" width="9" style="3"/>
    <col min="772" max="772" width="11.08984375" style="3" customWidth="1"/>
    <col min="773" max="773" width="0.90625" style="3" customWidth="1"/>
    <col min="774" max="774" width="4.6328125" style="3" customWidth="1"/>
    <col min="775" max="775" width="22.6328125" style="3" customWidth="1"/>
    <col min="776" max="995" width="9" style="3"/>
    <col min="996" max="996" width="5.7265625" style="3" customWidth="1"/>
    <col min="997" max="998" width="29.6328125" style="3" customWidth="1"/>
    <col min="999" max="999" width="10.26953125" style="3" customWidth="1"/>
    <col min="1000" max="1000" width="5.7265625" style="3" customWidth="1"/>
    <col min="1001" max="1001" width="13.6328125" style="3" customWidth="1"/>
    <col min="1002" max="1002" width="14.6328125" style="3" customWidth="1"/>
    <col min="1003" max="1003" width="5.08984375" style="3" customWidth="1"/>
    <col min="1004" max="1004" width="12.6328125" style="3" customWidth="1"/>
    <col min="1005" max="1005" width="1.6328125" style="3" customWidth="1"/>
    <col min="1006" max="1006" width="9.08984375" style="3" customWidth="1"/>
    <col min="1007" max="1007" width="10.453125" style="3" customWidth="1"/>
    <col min="1008" max="1008" width="9.08984375" style="3" customWidth="1"/>
    <col min="1009" max="1009" width="10.453125" style="3" customWidth="1"/>
    <col min="1010" max="1010" width="9.08984375" style="3" customWidth="1"/>
    <col min="1011" max="1012" width="10.453125" style="3" customWidth="1"/>
    <col min="1013" max="1013" width="0.90625" style="3" customWidth="1"/>
    <col min="1014" max="1014" width="5.6328125" style="3" customWidth="1"/>
    <col min="1015" max="1015" width="9" style="3" customWidth="1"/>
    <col min="1016" max="1016" width="5.6328125" style="3" customWidth="1"/>
    <col min="1017" max="1017" width="9" style="3" customWidth="1"/>
    <col min="1018" max="1018" width="5.6328125" style="3" customWidth="1"/>
    <col min="1019" max="1019" width="9" style="3" customWidth="1"/>
    <col min="1020" max="1020" width="5.6328125" style="3" customWidth="1"/>
    <col min="1021" max="1021" width="9" style="3" customWidth="1"/>
    <col min="1022" max="1022" width="5.6328125" style="3" customWidth="1"/>
    <col min="1023" max="1023" width="9" style="3" customWidth="1"/>
    <col min="1024" max="1024" width="9" style="3"/>
    <col min="1025" max="1025" width="0.90625" style="3" customWidth="1"/>
    <col min="1026" max="1026" width="4.453125" style="3" customWidth="1"/>
    <col min="1027" max="1027" width="9" style="3"/>
    <col min="1028" max="1028" width="11.08984375" style="3" customWidth="1"/>
    <col min="1029" max="1029" width="0.90625" style="3" customWidth="1"/>
    <col min="1030" max="1030" width="4.6328125" style="3" customWidth="1"/>
    <col min="1031" max="1031" width="22.6328125" style="3" customWidth="1"/>
    <col min="1032" max="1251" width="9" style="3"/>
    <col min="1252" max="1252" width="5.7265625" style="3" customWidth="1"/>
    <col min="1253" max="1254" width="29.6328125" style="3" customWidth="1"/>
    <col min="1255" max="1255" width="10.26953125" style="3" customWidth="1"/>
    <col min="1256" max="1256" width="5.7265625" style="3" customWidth="1"/>
    <col min="1257" max="1257" width="13.6328125" style="3" customWidth="1"/>
    <col min="1258" max="1258" width="14.6328125" style="3" customWidth="1"/>
    <col min="1259" max="1259" width="5.08984375" style="3" customWidth="1"/>
    <col min="1260" max="1260" width="12.6328125" style="3" customWidth="1"/>
    <col min="1261" max="1261" width="1.6328125" style="3" customWidth="1"/>
    <col min="1262" max="1262" width="9.08984375" style="3" customWidth="1"/>
    <col min="1263" max="1263" width="10.453125" style="3" customWidth="1"/>
    <col min="1264" max="1264" width="9.08984375" style="3" customWidth="1"/>
    <col min="1265" max="1265" width="10.453125" style="3" customWidth="1"/>
    <col min="1266" max="1266" width="9.08984375" style="3" customWidth="1"/>
    <col min="1267" max="1268" width="10.453125" style="3" customWidth="1"/>
    <col min="1269" max="1269" width="0.90625" style="3" customWidth="1"/>
    <col min="1270" max="1270" width="5.6328125" style="3" customWidth="1"/>
    <col min="1271" max="1271" width="9" style="3" customWidth="1"/>
    <col min="1272" max="1272" width="5.6328125" style="3" customWidth="1"/>
    <col min="1273" max="1273" width="9" style="3" customWidth="1"/>
    <col min="1274" max="1274" width="5.6328125" style="3" customWidth="1"/>
    <col min="1275" max="1275" width="9" style="3" customWidth="1"/>
    <col min="1276" max="1276" width="5.6328125" style="3" customWidth="1"/>
    <col min="1277" max="1277" width="9" style="3" customWidth="1"/>
    <col min="1278" max="1278" width="5.6328125" style="3" customWidth="1"/>
    <col min="1279" max="1279" width="9" style="3" customWidth="1"/>
    <col min="1280" max="1280" width="9" style="3"/>
    <col min="1281" max="1281" width="0.90625" style="3" customWidth="1"/>
    <col min="1282" max="1282" width="4.453125" style="3" customWidth="1"/>
    <col min="1283" max="1283" width="9" style="3"/>
    <col min="1284" max="1284" width="11.08984375" style="3" customWidth="1"/>
    <col min="1285" max="1285" width="0.90625" style="3" customWidth="1"/>
    <col min="1286" max="1286" width="4.6328125" style="3" customWidth="1"/>
    <col min="1287" max="1287" width="22.6328125" style="3" customWidth="1"/>
    <col min="1288" max="1507" width="9" style="3"/>
    <col min="1508" max="1508" width="5.7265625" style="3" customWidth="1"/>
    <col min="1509" max="1510" width="29.6328125" style="3" customWidth="1"/>
    <col min="1511" max="1511" width="10.26953125" style="3" customWidth="1"/>
    <col min="1512" max="1512" width="5.7265625" style="3" customWidth="1"/>
    <col min="1513" max="1513" width="13.6328125" style="3" customWidth="1"/>
    <col min="1514" max="1514" width="14.6328125" style="3" customWidth="1"/>
    <col min="1515" max="1515" width="5.08984375" style="3" customWidth="1"/>
    <col min="1516" max="1516" width="12.6328125" style="3" customWidth="1"/>
    <col min="1517" max="1517" width="1.6328125" style="3" customWidth="1"/>
    <col min="1518" max="1518" width="9.08984375" style="3" customWidth="1"/>
    <col min="1519" max="1519" width="10.453125" style="3" customWidth="1"/>
    <col min="1520" max="1520" width="9.08984375" style="3" customWidth="1"/>
    <col min="1521" max="1521" width="10.453125" style="3" customWidth="1"/>
    <col min="1522" max="1522" width="9.08984375" style="3" customWidth="1"/>
    <col min="1523" max="1524" width="10.453125" style="3" customWidth="1"/>
    <col min="1525" max="1525" width="0.90625" style="3" customWidth="1"/>
    <col min="1526" max="1526" width="5.6328125" style="3" customWidth="1"/>
    <col min="1527" max="1527" width="9" style="3" customWidth="1"/>
    <col min="1528" max="1528" width="5.6328125" style="3" customWidth="1"/>
    <col min="1529" max="1529" width="9" style="3" customWidth="1"/>
    <col min="1530" max="1530" width="5.6328125" style="3" customWidth="1"/>
    <col min="1531" max="1531" width="9" style="3" customWidth="1"/>
    <col min="1532" max="1532" width="5.6328125" style="3" customWidth="1"/>
    <col min="1533" max="1533" width="9" style="3" customWidth="1"/>
    <col min="1534" max="1534" width="5.6328125" style="3" customWidth="1"/>
    <col min="1535" max="1535" width="9" style="3" customWidth="1"/>
    <col min="1536" max="1536" width="9" style="3"/>
    <col min="1537" max="1537" width="0.90625" style="3" customWidth="1"/>
    <col min="1538" max="1538" width="4.453125" style="3" customWidth="1"/>
    <col min="1539" max="1539" width="9" style="3"/>
    <col min="1540" max="1540" width="11.08984375" style="3" customWidth="1"/>
    <col min="1541" max="1541" width="0.90625" style="3" customWidth="1"/>
    <col min="1542" max="1542" width="4.6328125" style="3" customWidth="1"/>
    <col min="1543" max="1543" width="22.6328125" style="3" customWidth="1"/>
    <col min="1544" max="1763" width="9" style="3"/>
    <col min="1764" max="1764" width="5.7265625" style="3" customWidth="1"/>
    <col min="1765" max="1766" width="29.6328125" style="3" customWidth="1"/>
    <col min="1767" max="1767" width="10.26953125" style="3" customWidth="1"/>
    <col min="1768" max="1768" width="5.7265625" style="3" customWidth="1"/>
    <col min="1769" max="1769" width="13.6328125" style="3" customWidth="1"/>
    <col min="1770" max="1770" width="14.6328125" style="3" customWidth="1"/>
    <col min="1771" max="1771" width="5.08984375" style="3" customWidth="1"/>
    <col min="1772" max="1772" width="12.6328125" style="3" customWidth="1"/>
    <col min="1773" max="1773" width="1.6328125" style="3" customWidth="1"/>
    <col min="1774" max="1774" width="9.08984375" style="3" customWidth="1"/>
    <col min="1775" max="1775" width="10.453125" style="3" customWidth="1"/>
    <col min="1776" max="1776" width="9.08984375" style="3" customWidth="1"/>
    <col min="1777" max="1777" width="10.453125" style="3" customWidth="1"/>
    <col min="1778" max="1778" width="9.08984375" style="3" customWidth="1"/>
    <col min="1779" max="1780" width="10.453125" style="3" customWidth="1"/>
    <col min="1781" max="1781" width="0.90625" style="3" customWidth="1"/>
    <col min="1782" max="1782" width="5.6328125" style="3" customWidth="1"/>
    <col min="1783" max="1783" width="9" style="3" customWidth="1"/>
    <col min="1784" max="1784" width="5.6328125" style="3" customWidth="1"/>
    <col min="1785" max="1785" width="9" style="3" customWidth="1"/>
    <col min="1786" max="1786" width="5.6328125" style="3" customWidth="1"/>
    <col min="1787" max="1787" width="9" style="3" customWidth="1"/>
    <col min="1788" max="1788" width="5.6328125" style="3" customWidth="1"/>
    <col min="1789" max="1789" width="9" style="3" customWidth="1"/>
    <col min="1790" max="1790" width="5.6328125" style="3" customWidth="1"/>
    <col min="1791" max="1791" width="9" style="3" customWidth="1"/>
    <col min="1792" max="1792" width="9" style="3"/>
    <col min="1793" max="1793" width="0.90625" style="3" customWidth="1"/>
    <col min="1794" max="1794" width="4.453125" style="3" customWidth="1"/>
    <col min="1795" max="1795" width="9" style="3"/>
    <col min="1796" max="1796" width="11.08984375" style="3" customWidth="1"/>
    <col min="1797" max="1797" width="0.90625" style="3" customWidth="1"/>
    <col min="1798" max="1798" width="4.6328125" style="3" customWidth="1"/>
    <col min="1799" max="1799" width="22.6328125" style="3" customWidth="1"/>
    <col min="1800" max="2019" width="9" style="3"/>
    <col min="2020" max="2020" width="5.7265625" style="3" customWidth="1"/>
    <col min="2021" max="2022" width="29.6328125" style="3" customWidth="1"/>
    <col min="2023" max="2023" width="10.26953125" style="3" customWidth="1"/>
    <col min="2024" max="2024" width="5.7265625" style="3" customWidth="1"/>
    <col min="2025" max="2025" width="13.6328125" style="3" customWidth="1"/>
    <col min="2026" max="2026" width="14.6328125" style="3" customWidth="1"/>
    <col min="2027" max="2027" width="5.08984375" style="3" customWidth="1"/>
    <col min="2028" max="2028" width="12.6328125" style="3" customWidth="1"/>
    <col min="2029" max="2029" width="1.6328125" style="3" customWidth="1"/>
    <col min="2030" max="2030" width="9.08984375" style="3" customWidth="1"/>
    <col min="2031" max="2031" width="10.453125" style="3" customWidth="1"/>
    <col min="2032" max="2032" width="9.08984375" style="3" customWidth="1"/>
    <col min="2033" max="2033" width="10.453125" style="3" customWidth="1"/>
    <col min="2034" max="2034" width="9.08984375" style="3" customWidth="1"/>
    <col min="2035" max="2036" width="10.453125" style="3" customWidth="1"/>
    <col min="2037" max="2037" width="0.90625" style="3" customWidth="1"/>
    <col min="2038" max="2038" width="5.6328125" style="3" customWidth="1"/>
    <col min="2039" max="2039" width="9" style="3" customWidth="1"/>
    <col min="2040" max="2040" width="5.6328125" style="3" customWidth="1"/>
    <col min="2041" max="2041" width="9" style="3" customWidth="1"/>
    <col min="2042" max="2042" width="5.6328125" style="3" customWidth="1"/>
    <col min="2043" max="2043" width="9" style="3" customWidth="1"/>
    <col min="2044" max="2044" width="5.6328125" style="3" customWidth="1"/>
    <col min="2045" max="2045" width="9" style="3" customWidth="1"/>
    <col min="2046" max="2046" width="5.6328125" style="3" customWidth="1"/>
    <col min="2047" max="2047" width="9" style="3" customWidth="1"/>
    <col min="2048" max="2048" width="9" style="3"/>
    <col min="2049" max="2049" width="0.90625" style="3" customWidth="1"/>
    <col min="2050" max="2050" width="4.453125" style="3" customWidth="1"/>
    <col min="2051" max="2051" width="9" style="3"/>
    <col min="2052" max="2052" width="11.08984375" style="3" customWidth="1"/>
    <col min="2053" max="2053" width="0.90625" style="3" customWidth="1"/>
    <col min="2054" max="2054" width="4.6328125" style="3" customWidth="1"/>
    <col min="2055" max="2055" width="22.6328125" style="3" customWidth="1"/>
    <col min="2056" max="2275" width="9" style="3"/>
    <col min="2276" max="2276" width="5.7265625" style="3" customWidth="1"/>
    <col min="2277" max="2278" width="29.6328125" style="3" customWidth="1"/>
    <col min="2279" max="2279" width="10.26953125" style="3" customWidth="1"/>
    <col min="2280" max="2280" width="5.7265625" style="3" customWidth="1"/>
    <col min="2281" max="2281" width="13.6328125" style="3" customWidth="1"/>
    <col min="2282" max="2282" width="14.6328125" style="3" customWidth="1"/>
    <col min="2283" max="2283" width="5.08984375" style="3" customWidth="1"/>
    <col min="2284" max="2284" width="12.6328125" style="3" customWidth="1"/>
    <col min="2285" max="2285" width="1.6328125" style="3" customWidth="1"/>
    <col min="2286" max="2286" width="9.08984375" style="3" customWidth="1"/>
    <col min="2287" max="2287" width="10.453125" style="3" customWidth="1"/>
    <col min="2288" max="2288" width="9.08984375" style="3" customWidth="1"/>
    <col min="2289" max="2289" width="10.453125" style="3" customWidth="1"/>
    <col min="2290" max="2290" width="9.08984375" style="3" customWidth="1"/>
    <col min="2291" max="2292" width="10.453125" style="3" customWidth="1"/>
    <col min="2293" max="2293" width="0.90625" style="3" customWidth="1"/>
    <col min="2294" max="2294" width="5.6328125" style="3" customWidth="1"/>
    <col min="2295" max="2295" width="9" style="3" customWidth="1"/>
    <col min="2296" max="2296" width="5.6328125" style="3" customWidth="1"/>
    <col min="2297" max="2297" width="9" style="3" customWidth="1"/>
    <col min="2298" max="2298" width="5.6328125" style="3" customWidth="1"/>
    <col min="2299" max="2299" width="9" style="3" customWidth="1"/>
    <col min="2300" max="2300" width="5.6328125" style="3" customWidth="1"/>
    <col min="2301" max="2301" width="9" style="3" customWidth="1"/>
    <col min="2302" max="2302" width="5.6328125" style="3" customWidth="1"/>
    <col min="2303" max="2303" width="9" style="3" customWidth="1"/>
    <col min="2304" max="2304" width="9" style="3"/>
    <col min="2305" max="2305" width="0.90625" style="3" customWidth="1"/>
    <col min="2306" max="2306" width="4.453125" style="3" customWidth="1"/>
    <col min="2307" max="2307" width="9" style="3"/>
    <col min="2308" max="2308" width="11.08984375" style="3" customWidth="1"/>
    <col min="2309" max="2309" width="0.90625" style="3" customWidth="1"/>
    <col min="2310" max="2310" width="4.6328125" style="3" customWidth="1"/>
    <col min="2311" max="2311" width="22.6328125" style="3" customWidth="1"/>
    <col min="2312" max="2531" width="9" style="3"/>
    <col min="2532" max="2532" width="5.7265625" style="3" customWidth="1"/>
    <col min="2533" max="2534" width="29.6328125" style="3" customWidth="1"/>
    <col min="2535" max="2535" width="10.26953125" style="3" customWidth="1"/>
    <col min="2536" max="2536" width="5.7265625" style="3" customWidth="1"/>
    <col min="2537" max="2537" width="13.6328125" style="3" customWidth="1"/>
    <col min="2538" max="2538" width="14.6328125" style="3" customWidth="1"/>
    <col min="2539" max="2539" width="5.08984375" style="3" customWidth="1"/>
    <col min="2540" max="2540" width="12.6328125" style="3" customWidth="1"/>
    <col min="2541" max="2541" width="1.6328125" style="3" customWidth="1"/>
    <col min="2542" max="2542" width="9.08984375" style="3" customWidth="1"/>
    <col min="2543" max="2543" width="10.453125" style="3" customWidth="1"/>
    <col min="2544" max="2544" width="9.08984375" style="3" customWidth="1"/>
    <col min="2545" max="2545" width="10.453125" style="3" customWidth="1"/>
    <col min="2546" max="2546" width="9.08984375" style="3" customWidth="1"/>
    <col min="2547" max="2548" width="10.453125" style="3" customWidth="1"/>
    <col min="2549" max="2549" width="0.90625" style="3" customWidth="1"/>
    <col min="2550" max="2550" width="5.6328125" style="3" customWidth="1"/>
    <col min="2551" max="2551" width="9" style="3" customWidth="1"/>
    <col min="2552" max="2552" width="5.6328125" style="3" customWidth="1"/>
    <col min="2553" max="2553" width="9" style="3" customWidth="1"/>
    <col min="2554" max="2554" width="5.6328125" style="3" customWidth="1"/>
    <col min="2555" max="2555" width="9" style="3" customWidth="1"/>
    <col min="2556" max="2556" width="5.6328125" style="3" customWidth="1"/>
    <col min="2557" max="2557" width="9" style="3" customWidth="1"/>
    <col min="2558" max="2558" width="5.6328125" style="3" customWidth="1"/>
    <col min="2559" max="2559" width="9" style="3" customWidth="1"/>
    <col min="2560" max="2560" width="9" style="3"/>
    <col min="2561" max="2561" width="0.90625" style="3" customWidth="1"/>
    <col min="2562" max="2562" width="4.453125" style="3" customWidth="1"/>
    <col min="2563" max="2563" width="9" style="3"/>
    <col min="2564" max="2564" width="11.08984375" style="3" customWidth="1"/>
    <col min="2565" max="2565" width="0.90625" style="3" customWidth="1"/>
    <col min="2566" max="2566" width="4.6328125" style="3" customWidth="1"/>
    <col min="2567" max="2567" width="22.6328125" style="3" customWidth="1"/>
    <col min="2568" max="2787" width="9" style="3"/>
    <col min="2788" max="2788" width="5.7265625" style="3" customWidth="1"/>
    <col min="2789" max="2790" width="29.6328125" style="3" customWidth="1"/>
    <col min="2791" max="2791" width="10.26953125" style="3" customWidth="1"/>
    <col min="2792" max="2792" width="5.7265625" style="3" customWidth="1"/>
    <col min="2793" max="2793" width="13.6328125" style="3" customWidth="1"/>
    <col min="2794" max="2794" width="14.6328125" style="3" customWidth="1"/>
    <col min="2795" max="2795" width="5.08984375" style="3" customWidth="1"/>
    <col min="2796" max="2796" width="12.6328125" style="3" customWidth="1"/>
    <col min="2797" max="2797" width="1.6328125" style="3" customWidth="1"/>
    <col min="2798" max="2798" width="9.08984375" style="3" customWidth="1"/>
    <col min="2799" max="2799" width="10.453125" style="3" customWidth="1"/>
    <col min="2800" max="2800" width="9.08984375" style="3" customWidth="1"/>
    <col min="2801" max="2801" width="10.453125" style="3" customWidth="1"/>
    <col min="2802" max="2802" width="9.08984375" style="3" customWidth="1"/>
    <col min="2803" max="2804" width="10.453125" style="3" customWidth="1"/>
    <col min="2805" max="2805" width="0.90625" style="3" customWidth="1"/>
    <col min="2806" max="2806" width="5.6328125" style="3" customWidth="1"/>
    <col min="2807" max="2807" width="9" style="3" customWidth="1"/>
    <col min="2808" max="2808" width="5.6328125" style="3" customWidth="1"/>
    <col min="2809" max="2809" width="9" style="3" customWidth="1"/>
    <col min="2810" max="2810" width="5.6328125" style="3" customWidth="1"/>
    <col min="2811" max="2811" width="9" style="3" customWidth="1"/>
    <col min="2812" max="2812" width="5.6328125" style="3" customWidth="1"/>
    <col min="2813" max="2813" width="9" style="3" customWidth="1"/>
    <col min="2814" max="2814" width="5.6328125" style="3" customWidth="1"/>
    <col min="2815" max="2815" width="9" style="3" customWidth="1"/>
    <col min="2816" max="2816" width="9" style="3"/>
    <col min="2817" max="2817" width="0.90625" style="3" customWidth="1"/>
    <col min="2818" max="2818" width="4.453125" style="3" customWidth="1"/>
    <col min="2819" max="2819" width="9" style="3"/>
    <col min="2820" max="2820" width="11.08984375" style="3" customWidth="1"/>
    <col min="2821" max="2821" width="0.90625" style="3" customWidth="1"/>
    <col min="2822" max="2822" width="4.6328125" style="3" customWidth="1"/>
    <col min="2823" max="2823" width="22.6328125" style="3" customWidth="1"/>
    <col min="2824" max="3043" width="9" style="3"/>
    <col min="3044" max="3044" width="5.7265625" style="3" customWidth="1"/>
    <col min="3045" max="3046" width="29.6328125" style="3" customWidth="1"/>
    <col min="3047" max="3047" width="10.26953125" style="3" customWidth="1"/>
    <col min="3048" max="3048" width="5.7265625" style="3" customWidth="1"/>
    <col min="3049" max="3049" width="13.6328125" style="3" customWidth="1"/>
    <col min="3050" max="3050" width="14.6328125" style="3" customWidth="1"/>
    <col min="3051" max="3051" width="5.08984375" style="3" customWidth="1"/>
    <col min="3052" max="3052" width="12.6328125" style="3" customWidth="1"/>
    <col min="3053" max="3053" width="1.6328125" style="3" customWidth="1"/>
    <col min="3054" max="3054" width="9.08984375" style="3" customWidth="1"/>
    <col min="3055" max="3055" width="10.453125" style="3" customWidth="1"/>
    <col min="3056" max="3056" width="9.08984375" style="3" customWidth="1"/>
    <col min="3057" max="3057" width="10.453125" style="3" customWidth="1"/>
    <col min="3058" max="3058" width="9.08984375" style="3" customWidth="1"/>
    <col min="3059" max="3060" width="10.453125" style="3" customWidth="1"/>
    <col min="3061" max="3061" width="0.90625" style="3" customWidth="1"/>
    <col min="3062" max="3062" width="5.6328125" style="3" customWidth="1"/>
    <col min="3063" max="3063" width="9" style="3" customWidth="1"/>
    <col min="3064" max="3064" width="5.6328125" style="3" customWidth="1"/>
    <col min="3065" max="3065" width="9" style="3" customWidth="1"/>
    <col min="3066" max="3066" width="5.6328125" style="3" customWidth="1"/>
    <col min="3067" max="3067" width="9" style="3" customWidth="1"/>
    <col min="3068" max="3068" width="5.6328125" style="3" customWidth="1"/>
    <col min="3069" max="3069" width="9" style="3" customWidth="1"/>
    <col min="3070" max="3070" width="5.6328125" style="3" customWidth="1"/>
    <col min="3071" max="3071" width="9" style="3" customWidth="1"/>
    <col min="3072" max="3072" width="9" style="3"/>
    <col min="3073" max="3073" width="0.90625" style="3" customWidth="1"/>
    <col min="3074" max="3074" width="4.453125" style="3" customWidth="1"/>
    <col min="3075" max="3075" width="9" style="3"/>
    <col min="3076" max="3076" width="11.08984375" style="3" customWidth="1"/>
    <col min="3077" max="3077" width="0.90625" style="3" customWidth="1"/>
    <col min="3078" max="3078" width="4.6328125" style="3" customWidth="1"/>
    <col min="3079" max="3079" width="22.6328125" style="3" customWidth="1"/>
    <col min="3080" max="3299" width="9" style="3"/>
    <col min="3300" max="3300" width="5.7265625" style="3" customWidth="1"/>
    <col min="3301" max="3302" width="29.6328125" style="3" customWidth="1"/>
    <col min="3303" max="3303" width="10.26953125" style="3" customWidth="1"/>
    <col min="3304" max="3304" width="5.7265625" style="3" customWidth="1"/>
    <col min="3305" max="3305" width="13.6328125" style="3" customWidth="1"/>
    <col min="3306" max="3306" width="14.6328125" style="3" customWidth="1"/>
    <col min="3307" max="3307" width="5.08984375" style="3" customWidth="1"/>
    <col min="3308" max="3308" width="12.6328125" style="3" customWidth="1"/>
    <col min="3309" max="3309" width="1.6328125" style="3" customWidth="1"/>
    <col min="3310" max="3310" width="9.08984375" style="3" customWidth="1"/>
    <col min="3311" max="3311" width="10.453125" style="3" customWidth="1"/>
    <col min="3312" max="3312" width="9.08984375" style="3" customWidth="1"/>
    <col min="3313" max="3313" width="10.453125" style="3" customWidth="1"/>
    <col min="3314" max="3314" width="9.08984375" style="3" customWidth="1"/>
    <col min="3315" max="3316" width="10.453125" style="3" customWidth="1"/>
    <col min="3317" max="3317" width="0.90625" style="3" customWidth="1"/>
    <col min="3318" max="3318" width="5.6328125" style="3" customWidth="1"/>
    <col min="3319" max="3319" width="9" style="3" customWidth="1"/>
    <col min="3320" max="3320" width="5.6328125" style="3" customWidth="1"/>
    <col min="3321" max="3321" width="9" style="3" customWidth="1"/>
    <col min="3322" max="3322" width="5.6328125" style="3" customWidth="1"/>
    <col min="3323" max="3323" width="9" style="3" customWidth="1"/>
    <col min="3324" max="3324" width="5.6328125" style="3" customWidth="1"/>
    <col min="3325" max="3325" width="9" style="3" customWidth="1"/>
    <col min="3326" max="3326" width="5.6328125" style="3" customWidth="1"/>
    <col min="3327" max="3327" width="9" style="3" customWidth="1"/>
    <col min="3328" max="3328" width="9" style="3"/>
    <col min="3329" max="3329" width="0.90625" style="3" customWidth="1"/>
    <col min="3330" max="3330" width="4.453125" style="3" customWidth="1"/>
    <col min="3331" max="3331" width="9" style="3"/>
    <col min="3332" max="3332" width="11.08984375" style="3" customWidth="1"/>
    <col min="3333" max="3333" width="0.90625" style="3" customWidth="1"/>
    <col min="3334" max="3334" width="4.6328125" style="3" customWidth="1"/>
    <col min="3335" max="3335" width="22.6328125" style="3" customWidth="1"/>
    <col min="3336" max="3555" width="9" style="3"/>
    <col min="3556" max="3556" width="5.7265625" style="3" customWidth="1"/>
    <col min="3557" max="3558" width="29.6328125" style="3" customWidth="1"/>
    <col min="3559" max="3559" width="10.26953125" style="3" customWidth="1"/>
    <col min="3560" max="3560" width="5.7265625" style="3" customWidth="1"/>
    <col min="3561" max="3561" width="13.6328125" style="3" customWidth="1"/>
    <col min="3562" max="3562" width="14.6328125" style="3" customWidth="1"/>
    <col min="3563" max="3563" width="5.08984375" style="3" customWidth="1"/>
    <col min="3564" max="3564" width="12.6328125" style="3" customWidth="1"/>
    <col min="3565" max="3565" width="1.6328125" style="3" customWidth="1"/>
    <col min="3566" max="3566" width="9.08984375" style="3" customWidth="1"/>
    <col min="3567" max="3567" width="10.453125" style="3" customWidth="1"/>
    <col min="3568" max="3568" width="9.08984375" style="3" customWidth="1"/>
    <col min="3569" max="3569" width="10.453125" style="3" customWidth="1"/>
    <col min="3570" max="3570" width="9.08984375" style="3" customWidth="1"/>
    <col min="3571" max="3572" width="10.453125" style="3" customWidth="1"/>
    <col min="3573" max="3573" width="0.90625" style="3" customWidth="1"/>
    <col min="3574" max="3574" width="5.6328125" style="3" customWidth="1"/>
    <col min="3575" max="3575" width="9" style="3" customWidth="1"/>
    <col min="3576" max="3576" width="5.6328125" style="3" customWidth="1"/>
    <col min="3577" max="3577" width="9" style="3" customWidth="1"/>
    <col min="3578" max="3578" width="5.6328125" style="3" customWidth="1"/>
    <col min="3579" max="3579" width="9" style="3" customWidth="1"/>
    <col min="3580" max="3580" width="5.6328125" style="3" customWidth="1"/>
    <col min="3581" max="3581" width="9" style="3" customWidth="1"/>
    <col min="3582" max="3582" width="5.6328125" style="3" customWidth="1"/>
    <col min="3583" max="3583" width="9" style="3" customWidth="1"/>
    <col min="3584" max="3584" width="9" style="3"/>
    <col min="3585" max="3585" width="0.90625" style="3" customWidth="1"/>
    <col min="3586" max="3586" width="4.453125" style="3" customWidth="1"/>
    <col min="3587" max="3587" width="9" style="3"/>
    <col min="3588" max="3588" width="11.08984375" style="3" customWidth="1"/>
    <col min="3589" max="3589" width="0.90625" style="3" customWidth="1"/>
    <col min="3590" max="3590" width="4.6328125" style="3" customWidth="1"/>
    <col min="3591" max="3591" width="22.6328125" style="3" customWidth="1"/>
    <col min="3592" max="3811" width="9" style="3"/>
    <col min="3812" max="3812" width="5.7265625" style="3" customWidth="1"/>
    <col min="3813" max="3814" width="29.6328125" style="3" customWidth="1"/>
    <col min="3815" max="3815" width="10.26953125" style="3" customWidth="1"/>
    <col min="3816" max="3816" width="5.7265625" style="3" customWidth="1"/>
    <col min="3817" max="3817" width="13.6328125" style="3" customWidth="1"/>
    <col min="3818" max="3818" width="14.6328125" style="3" customWidth="1"/>
    <col min="3819" max="3819" width="5.08984375" style="3" customWidth="1"/>
    <col min="3820" max="3820" width="12.6328125" style="3" customWidth="1"/>
    <col min="3821" max="3821" width="1.6328125" style="3" customWidth="1"/>
    <col min="3822" max="3822" width="9.08984375" style="3" customWidth="1"/>
    <col min="3823" max="3823" width="10.453125" style="3" customWidth="1"/>
    <col min="3824" max="3824" width="9.08984375" style="3" customWidth="1"/>
    <col min="3825" max="3825" width="10.453125" style="3" customWidth="1"/>
    <col min="3826" max="3826" width="9.08984375" style="3" customWidth="1"/>
    <col min="3827" max="3828" width="10.453125" style="3" customWidth="1"/>
    <col min="3829" max="3829" width="0.90625" style="3" customWidth="1"/>
    <col min="3830" max="3830" width="5.6328125" style="3" customWidth="1"/>
    <col min="3831" max="3831" width="9" style="3" customWidth="1"/>
    <col min="3832" max="3832" width="5.6328125" style="3" customWidth="1"/>
    <col min="3833" max="3833" width="9" style="3" customWidth="1"/>
    <col min="3834" max="3834" width="5.6328125" style="3" customWidth="1"/>
    <col min="3835" max="3835" width="9" style="3" customWidth="1"/>
    <col min="3836" max="3836" width="5.6328125" style="3" customWidth="1"/>
    <col min="3837" max="3837" width="9" style="3" customWidth="1"/>
    <col min="3838" max="3838" width="5.6328125" style="3" customWidth="1"/>
    <col min="3839" max="3839" width="9" style="3" customWidth="1"/>
    <col min="3840" max="3840" width="9" style="3"/>
    <col min="3841" max="3841" width="0.90625" style="3" customWidth="1"/>
    <col min="3842" max="3842" width="4.453125" style="3" customWidth="1"/>
    <col min="3843" max="3843" width="9" style="3"/>
    <col min="3844" max="3844" width="11.08984375" style="3" customWidth="1"/>
    <col min="3845" max="3845" width="0.90625" style="3" customWidth="1"/>
    <col min="3846" max="3846" width="4.6328125" style="3" customWidth="1"/>
    <col min="3847" max="3847" width="22.6328125" style="3" customWidth="1"/>
    <col min="3848" max="4067" width="9" style="3"/>
    <col min="4068" max="4068" width="5.7265625" style="3" customWidth="1"/>
    <col min="4069" max="4070" width="29.6328125" style="3" customWidth="1"/>
    <col min="4071" max="4071" width="10.26953125" style="3" customWidth="1"/>
    <col min="4072" max="4072" width="5.7265625" style="3" customWidth="1"/>
    <col min="4073" max="4073" width="13.6328125" style="3" customWidth="1"/>
    <col min="4074" max="4074" width="14.6328125" style="3" customWidth="1"/>
    <col min="4075" max="4075" width="5.08984375" style="3" customWidth="1"/>
    <col min="4076" max="4076" width="12.6328125" style="3" customWidth="1"/>
    <col min="4077" max="4077" width="1.6328125" style="3" customWidth="1"/>
    <col min="4078" max="4078" width="9.08984375" style="3" customWidth="1"/>
    <col min="4079" max="4079" width="10.453125" style="3" customWidth="1"/>
    <col min="4080" max="4080" width="9.08984375" style="3" customWidth="1"/>
    <col min="4081" max="4081" width="10.453125" style="3" customWidth="1"/>
    <col min="4082" max="4082" width="9.08984375" style="3" customWidth="1"/>
    <col min="4083" max="4084" width="10.453125" style="3" customWidth="1"/>
    <col min="4085" max="4085" width="0.90625" style="3" customWidth="1"/>
    <col min="4086" max="4086" width="5.6328125" style="3" customWidth="1"/>
    <col min="4087" max="4087" width="9" style="3" customWidth="1"/>
    <col min="4088" max="4088" width="5.6328125" style="3" customWidth="1"/>
    <col min="4089" max="4089" width="9" style="3" customWidth="1"/>
    <col min="4090" max="4090" width="5.6328125" style="3" customWidth="1"/>
    <col min="4091" max="4091" width="9" style="3" customWidth="1"/>
    <col min="4092" max="4092" width="5.6328125" style="3" customWidth="1"/>
    <col min="4093" max="4093" width="9" style="3" customWidth="1"/>
    <col min="4094" max="4094" width="5.6328125" style="3" customWidth="1"/>
    <col min="4095" max="4095" width="9" style="3" customWidth="1"/>
    <col min="4096" max="4096" width="9" style="3"/>
    <col min="4097" max="4097" width="0.90625" style="3" customWidth="1"/>
    <col min="4098" max="4098" width="4.453125" style="3" customWidth="1"/>
    <col min="4099" max="4099" width="9" style="3"/>
    <col min="4100" max="4100" width="11.08984375" style="3" customWidth="1"/>
    <col min="4101" max="4101" width="0.90625" style="3" customWidth="1"/>
    <col min="4102" max="4102" width="4.6328125" style="3" customWidth="1"/>
    <col min="4103" max="4103" width="22.6328125" style="3" customWidth="1"/>
    <col min="4104" max="4323" width="9" style="3"/>
    <col min="4324" max="4324" width="5.7265625" style="3" customWidth="1"/>
    <col min="4325" max="4326" width="29.6328125" style="3" customWidth="1"/>
    <col min="4327" max="4327" width="10.26953125" style="3" customWidth="1"/>
    <col min="4328" max="4328" width="5.7265625" style="3" customWidth="1"/>
    <col min="4329" max="4329" width="13.6328125" style="3" customWidth="1"/>
    <col min="4330" max="4330" width="14.6328125" style="3" customWidth="1"/>
    <col min="4331" max="4331" width="5.08984375" style="3" customWidth="1"/>
    <col min="4332" max="4332" width="12.6328125" style="3" customWidth="1"/>
    <col min="4333" max="4333" width="1.6328125" style="3" customWidth="1"/>
    <col min="4334" max="4334" width="9.08984375" style="3" customWidth="1"/>
    <col min="4335" max="4335" width="10.453125" style="3" customWidth="1"/>
    <col min="4336" max="4336" width="9.08984375" style="3" customWidth="1"/>
    <col min="4337" max="4337" width="10.453125" style="3" customWidth="1"/>
    <col min="4338" max="4338" width="9.08984375" style="3" customWidth="1"/>
    <col min="4339" max="4340" width="10.453125" style="3" customWidth="1"/>
    <col min="4341" max="4341" width="0.90625" style="3" customWidth="1"/>
    <col min="4342" max="4342" width="5.6328125" style="3" customWidth="1"/>
    <col min="4343" max="4343" width="9" style="3" customWidth="1"/>
    <col min="4344" max="4344" width="5.6328125" style="3" customWidth="1"/>
    <col min="4345" max="4345" width="9" style="3" customWidth="1"/>
    <col min="4346" max="4346" width="5.6328125" style="3" customWidth="1"/>
    <col min="4347" max="4347" width="9" style="3" customWidth="1"/>
    <col min="4348" max="4348" width="5.6328125" style="3" customWidth="1"/>
    <col min="4349" max="4349" width="9" style="3" customWidth="1"/>
    <col min="4350" max="4350" width="5.6328125" style="3" customWidth="1"/>
    <col min="4351" max="4351" width="9" style="3" customWidth="1"/>
    <col min="4352" max="4352" width="9" style="3"/>
    <col min="4353" max="4353" width="0.90625" style="3" customWidth="1"/>
    <col min="4354" max="4354" width="4.453125" style="3" customWidth="1"/>
    <col min="4355" max="4355" width="9" style="3"/>
    <col min="4356" max="4356" width="11.08984375" style="3" customWidth="1"/>
    <col min="4357" max="4357" width="0.90625" style="3" customWidth="1"/>
    <col min="4358" max="4358" width="4.6328125" style="3" customWidth="1"/>
    <col min="4359" max="4359" width="22.6328125" style="3" customWidth="1"/>
    <col min="4360" max="4579" width="9" style="3"/>
    <col min="4580" max="4580" width="5.7265625" style="3" customWidth="1"/>
    <col min="4581" max="4582" width="29.6328125" style="3" customWidth="1"/>
    <col min="4583" max="4583" width="10.26953125" style="3" customWidth="1"/>
    <col min="4584" max="4584" width="5.7265625" style="3" customWidth="1"/>
    <col min="4585" max="4585" width="13.6328125" style="3" customWidth="1"/>
    <col min="4586" max="4586" width="14.6328125" style="3" customWidth="1"/>
    <col min="4587" max="4587" width="5.08984375" style="3" customWidth="1"/>
    <col min="4588" max="4588" width="12.6328125" style="3" customWidth="1"/>
    <col min="4589" max="4589" width="1.6328125" style="3" customWidth="1"/>
    <col min="4590" max="4590" width="9.08984375" style="3" customWidth="1"/>
    <col min="4591" max="4591" width="10.453125" style="3" customWidth="1"/>
    <col min="4592" max="4592" width="9.08984375" style="3" customWidth="1"/>
    <col min="4593" max="4593" width="10.453125" style="3" customWidth="1"/>
    <col min="4594" max="4594" width="9.08984375" style="3" customWidth="1"/>
    <col min="4595" max="4596" width="10.453125" style="3" customWidth="1"/>
    <col min="4597" max="4597" width="0.90625" style="3" customWidth="1"/>
    <col min="4598" max="4598" width="5.6328125" style="3" customWidth="1"/>
    <col min="4599" max="4599" width="9" style="3" customWidth="1"/>
    <col min="4600" max="4600" width="5.6328125" style="3" customWidth="1"/>
    <col min="4601" max="4601" width="9" style="3" customWidth="1"/>
    <col min="4602" max="4602" width="5.6328125" style="3" customWidth="1"/>
    <col min="4603" max="4603" width="9" style="3" customWidth="1"/>
    <col min="4604" max="4604" width="5.6328125" style="3" customWidth="1"/>
    <col min="4605" max="4605" width="9" style="3" customWidth="1"/>
    <col min="4606" max="4606" width="5.6328125" style="3" customWidth="1"/>
    <col min="4607" max="4607" width="9" style="3" customWidth="1"/>
    <col min="4608" max="4608" width="9" style="3"/>
    <col min="4609" max="4609" width="0.90625" style="3" customWidth="1"/>
    <col min="4610" max="4610" width="4.453125" style="3" customWidth="1"/>
    <col min="4611" max="4611" width="9" style="3"/>
    <col min="4612" max="4612" width="11.08984375" style="3" customWidth="1"/>
    <col min="4613" max="4613" width="0.90625" style="3" customWidth="1"/>
    <col min="4614" max="4614" width="4.6328125" style="3" customWidth="1"/>
    <col min="4615" max="4615" width="22.6328125" style="3" customWidth="1"/>
    <col min="4616" max="4835" width="9" style="3"/>
    <col min="4836" max="4836" width="5.7265625" style="3" customWidth="1"/>
    <col min="4837" max="4838" width="29.6328125" style="3" customWidth="1"/>
    <col min="4839" max="4839" width="10.26953125" style="3" customWidth="1"/>
    <col min="4840" max="4840" width="5.7265625" style="3" customWidth="1"/>
    <col min="4841" max="4841" width="13.6328125" style="3" customWidth="1"/>
    <col min="4842" max="4842" width="14.6328125" style="3" customWidth="1"/>
    <col min="4843" max="4843" width="5.08984375" style="3" customWidth="1"/>
    <col min="4844" max="4844" width="12.6328125" style="3" customWidth="1"/>
    <col min="4845" max="4845" width="1.6328125" style="3" customWidth="1"/>
    <col min="4846" max="4846" width="9.08984375" style="3" customWidth="1"/>
    <col min="4847" max="4847" width="10.453125" style="3" customWidth="1"/>
    <col min="4848" max="4848" width="9.08984375" style="3" customWidth="1"/>
    <col min="4849" max="4849" width="10.453125" style="3" customWidth="1"/>
    <col min="4850" max="4850" width="9.08984375" style="3" customWidth="1"/>
    <col min="4851" max="4852" width="10.453125" style="3" customWidth="1"/>
    <col min="4853" max="4853" width="0.90625" style="3" customWidth="1"/>
    <col min="4854" max="4854" width="5.6328125" style="3" customWidth="1"/>
    <col min="4855" max="4855" width="9" style="3" customWidth="1"/>
    <col min="4856" max="4856" width="5.6328125" style="3" customWidth="1"/>
    <col min="4857" max="4857" width="9" style="3" customWidth="1"/>
    <col min="4858" max="4858" width="5.6328125" style="3" customWidth="1"/>
    <col min="4859" max="4859" width="9" style="3" customWidth="1"/>
    <col min="4860" max="4860" width="5.6328125" style="3" customWidth="1"/>
    <col min="4861" max="4861" width="9" style="3" customWidth="1"/>
    <col min="4862" max="4862" width="5.6328125" style="3" customWidth="1"/>
    <col min="4863" max="4863" width="9" style="3" customWidth="1"/>
    <col min="4864" max="4864" width="9" style="3"/>
    <col min="4865" max="4865" width="0.90625" style="3" customWidth="1"/>
    <col min="4866" max="4866" width="4.453125" style="3" customWidth="1"/>
    <col min="4867" max="4867" width="9" style="3"/>
    <col min="4868" max="4868" width="11.08984375" style="3" customWidth="1"/>
    <col min="4869" max="4869" width="0.90625" style="3" customWidth="1"/>
    <col min="4870" max="4870" width="4.6328125" style="3" customWidth="1"/>
    <col min="4871" max="4871" width="22.6328125" style="3" customWidth="1"/>
    <col min="4872" max="5091" width="9" style="3"/>
    <col min="5092" max="5092" width="5.7265625" style="3" customWidth="1"/>
    <col min="5093" max="5094" width="29.6328125" style="3" customWidth="1"/>
    <col min="5095" max="5095" width="10.26953125" style="3" customWidth="1"/>
    <col min="5096" max="5096" width="5.7265625" style="3" customWidth="1"/>
    <col min="5097" max="5097" width="13.6328125" style="3" customWidth="1"/>
    <col min="5098" max="5098" width="14.6328125" style="3" customWidth="1"/>
    <col min="5099" max="5099" width="5.08984375" style="3" customWidth="1"/>
    <col min="5100" max="5100" width="12.6328125" style="3" customWidth="1"/>
    <col min="5101" max="5101" width="1.6328125" style="3" customWidth="1"/>
    <col min="5102" max="5102" width="9.08984375" style="3" customWidth="1"/>
    <col min="5103" max="5103" width="10.453125" style="3" customWidth="1"/>
    <col min="5104" max="5104" width="9.08984375" style="3" customWidth="1"/>
    <col min="5105" max="5105" width="10.453125" style="3" customWidth="1"/>
    <col min="5106" max="5106" width="9.08984375" style="3" customWidth="1"/>
    <col min="5107" max="5108" width="10.453125" style="3" customWidth="1"/>
    <col min="5109" max="5109" width="0.90625" style="3" customWidth="1"/>
    <col min="5110" max="5110" width="5.6328125" style="3" customWidth="1"/>
    <col min="5111" max="5111" width="9" style="3" customWidth="1"/>
    <col min="5112" max="5112" width="5.6328125" style="3" customWidth="1"/>
    <col min="5113" max="5113" width="9" style="3" customWidth="1"/>
    <col min="5114" max="5114" width="5.6328125" style="3" customWidth="1"/>
    <col min="5115" max="5115" width="9" style="3" customWidth="1"/>
    <col min="5116" max="5116" width="5.6328125" style="3" customWidth="1"/>
    <col min="5117" max="5117" width="9" style="3" customWidth="1"/>
    <col min="5118" max="5118" width="5.6328125" style="3" customWidth="1"/>
    <col min="5119" max="5119" width="9" style="3" customWidth="1"/>
    <col min="5120" max="5120" width="9" style="3"/>
    <col min="5121" max="5121" width="0.90625" style="3" customWidth="1"/>
    <col min="5122" max="5122" width="4.453125" style="3" customWidth="1"/>
    <col min="5123" max="5123" width="9" style="3"/>
    <col min="5124" max="5124" width="11.08984375" style="3" customWidth="1"/>
    <col min="5125" max="5125" width="0.90625" style="3" customWidth="1"/>
    <col min="5126" max="5126" width="4.6328125" style="3" customWidth="1"/>
    <col min="5127" max="5127" width="22.6328125" style="3" customWidth="1"/>
    <col min="5128" max="5347" width="9" style="3"/>
    <col min="5348" max="5348" width="5.7265625" style="3" customWidth="1"/>
    <col min="5349" max="5350" width="29.6328125" style="3" customWidth="1"/>
    <col min="5351" max="5351" width="10.26953125" style="3" customWidth="1"/>
    <col min="5352" max="5352" width="5.7265625" style="3" customWidth="1"/>
    <col min="5353" max="5353" width="13.6328125" style="3" customWidth="1"/>
    <col min="5354" max="5354" width="14.6328125" style="3" customWidth="1"/>
    <col min="5355" max="5355" width="5.08984375" style="3" customWidth="1"/>
    <col min="5356" max="5356" width="12.6328125" style="3" customWidth="1"/>
    <col min="5357" max="5357" width="1.6328125" style="3" customWidth="1"/>
    <col min="5358" max="5358" width="9.08984375" style="3" customWidth="1"/>
    <col min="5359" max="5359" width="10.453125" style="3" customWidth="1"/>
    <col min="5360" max="5360" width="9.08984375" style="3" customWidth="1"/>
    <col min="5361" max="5361" width="10.453125" style="3" customWidth="1"/>
    <col min="5362" max="5362" width="9.08984375" style="3" customWidth="1"/>
    <col min="5363" max="5364" width="10.453125" style="3" customWidth="1"/>
    <col min="5365" max="5365" width="0.90625" style="3" customWidth="1"/>
    <col min="5366" max="5366" width="5.6328125" style="3" customWidth="1"/>
    <col min="5367" max="5367" width="9" style="3" customWidth="1"/>
    <col min="5368" max="5368" width="5.6328125" style="3" customWidth="1"/>
    <col min="5369" max="5369" width="9" style="3" customWidth="1"/>
    <col min="5370" max="5370" width="5.6328125" style="3" customWidth="1"/>
    <col min="5371" max="5371" width="9" style="3" customWidth="1"/>
    <col min="5372" max="5372" width="5.6328125" style="3" customWidth="1"/>
    <col min="5373" max="5373" width="9" style="3" customWidth="1"/>
    <col min="5374" max="5374" width="5.6328125" style="3" customWidth="1"/>
    <col min="5375" max="5375" width="9" style="3" customWidth="1"/>
    <col min="5376" max="5376" width="9" style="3"/>
    <col min="5377" max="5377" width="0.90625" style="3" customWidth="1"/>
    <col min="5378" max="5378" width="4.453125" style="3" customWidth="1"/>
    <col min="5379" max="5379" width="9" style="3"/>
    <col min="5380" max="5380" width="11.08984375" style="3" customWidth="1"/>
    <col min="5381" max="5381" width="0.90625" style="3" customWidth="1"/>
    <col min="5382" max="5382" width="4.6328125" style="3" customWidth="1"/>
    <col min="5383" max="5383" width="22.6328125" style="3" customWidth="1"/>
    <col min="5384" max="5603" width="9" style="3"/>
    <col min="5604" max="5604" width="5.7265625" style="3" customWidth="1"/>
    <col min="5605" max="5606" width="29.6328125" style="3" customWidth="1"/>
    <col min="5607" max="5607" width="10.26953125" style="3" customWidth="1"/>
    <col min="5608" max="5608" width="5.7265625" style="3" customWidth="1"/>
    <col min="5609" max="5609" width="13.6328125" style="3" customWidth="1"/>
    <col min="5610" max="5610" width="14.6328125" style="3" customWidth="1"/>
    <col min="5611" max="5611" width="5.08984375" style="3" customWidth="1"/>
    <col min="5612" max="5612" width="12.6328125" style="3" customWidth="1"/>
    <col min="5613" max="5613" width="1.6328125" style="3" customWidth="1"/>
    <col min="5614" max="5614" width="9.08984375" style="3" customWidth="1"/>
    <col min="5615" max="5615" width="10.453125" style="3" customWidth="1"/>
    <col min="5616" max="5616" width="9.08984375" style="3" customWidth="1"/>
    <col min="5617" max="5617" width="10.453125" style="3" customWidth="1"/>
    <col min="5618" max="5618" width="9.08984375" style="3" customWidth="1"/>
    <col min="5619" max="5620" width="10.453125" style="3" customWidth="1"/>
    <col min="5621" max="5621" width="0.90625" style="3" customWidth="1"/>
    <col min="5622" max="5622" width="5.6328125" style="3" customWidth="1"/>
    <col min="5623" max="5623" width="9" style="3" customWidth="1"/>
    <col min="5624" max="5624" width="5.6328125" style="3" customWidth="1"/>
    <col min="5625" max="5625" width="9" style="3" customWidth="1"/>
    <col min="5626" max="5626" width="5.6328125" style="3" customWidth="1"/>
    <col min="5627" max="5627" width="9" style="3" customWidth="1"/>
    <col min="5628" max="5628" width="5.6328125" style="3" customWidth="1"/>
    <col min="5629" max="5629" width="9" style="3" customWidth="1"/>
    <col min="5630" max="5630" width="5.6328125" style="3" customWidth="1"/>
    <col min="5631" max="5631" width="9" style="3" customWidth="1"/>
    <col min="5632" max="5632" width="9" style="3"/>
    <col min="5633" max="5633" width="0.90625" style="3" customWidth="1"/>
    <col min="5634" max="5634" width="4.453125" style="3" customWidth="1"/>
    <col min="5635" max="5635" width="9" style="3"/>
    <col min="5636" max="5636" width="11.08984375" style="3" customWidth="1"/>
    <col min="5637" max="5637" width="0.90625" style="3" customWidth="1"/>
    <col min="5638" max="5638" width="4.6328125" style="3" customWidth="1"/>
    <col min="5639" max="5639" width="22.6328125" style="3" customWidth="1"/>
    <col min="5640" max="5859" width="9" style="3"/>
    <col min="5860" max="5860" width="5.7265625" style="3" customWidth="1"/>
    <col min="5861" max="5862" width="29.6328125" style="3" customWidth="1"/>
    <col min="5863" max="5863" width="10.26953125" style="3" customWidth="1"/>
    <col min="5864" max="5864" width="5.7265625" style="3" customWidth="1"/>
    <col min="5865" max="5865" width="13.6328125" style="3" customWidth="1"/>
    <col min="5866" max="5866" width="14.6328125" style="3" customWidth="1"/>
    <col min="5867" max="5867" width="5.08984375" style="3" customWidth="1"/>
    <col min="5868" max="5868" width="12.6328125" style="3" customWidth="1"/>
    <col min="5869" max="5869" width="1.6328125" style="3" customWidth="1"/>
    <col min="5870" max="5870" width="9.08984375" style="3" customWidth="1"/>
    <col min="5871" max="5871" width="10.453125" style="3" customWidth="1"/>
    <col min="5872" max="5872" width="9.08984375" style="3" customWidth="1"/>
    <col min="5873" max="5873" width="10.453125" style="3" customWidth="1"/>
    <col min="5874" max="5874" width="9.08984375" style="3" customWidth="1"/>
    <col min="5875" max="5876" width="10.453125" style="3" customWidth="1"/>
    <col min="5877" max="5877" width="0.90625" style="3" customWidth="1"/>
    <col min="5878" max="5878" width="5.6328125" style="3" customWidth="1"/>
    <col min="5879" max="5879" width="9" style="3" customWidth="1"/>
    <col min="5880" max="5880" width="5.6328125" style="3" customWidth="1"/>
    <col min="5881" max="5881" width="9" style="3" customWidth="1"/>
    <col min="5882" max="5882" width="5.6328125" style="3" customWidth="1"/>
    <col min="5883" max="5883" width="9" style="3" customWidth="1"/>
    <col min="5884" max="5884" width="5.6328125" style="3" customWidth="1"/>
    <col min="5885" max="5885" width="9" style="3" customWidth="1"/>
    <col min="5886" max="5886" width="5.6328125" style="3" customWidth="1"/>
    <col min="5887" max="5887" width="9" style="3" customWidth="1"/>
    <col min="5888" max="5888" width="9" style="3"/>
    <col min="5889" max="5889" width="0.90625" style="3" customWidth="1"/>
    <col min="5890" max="5890" width="4.453125" style="3" customWidth="1"/>
    <col min="5891" max="5891" width="9" style="3"/>
    <col min="5892" max="5892" width="11.08984375" style="3" customWidth="1"/>
    <col min="5893" max="5893" width="0.90625" style="3" customWidth="1"/>
    <col min="5894" max="5894" width="4.6328125" style="3" customWidth="1"/>
    <col min="5895" max="5895" width="22.6328125" style="3" customWidth="1"/>
    <col min="5896" max="6115" width="9" style="3"/>
    <col min="6116" max="6116" width="5.7265625" style="3" customWidth="1"/>
    <col min="6117" max="6118" width="29.6328125" style="3" customWidth="1"/>
    <col min="6119" max="6119" width="10.26953125" style="3" customWidth="1"/>
    <col min="6120" max="6120" width="5.7265625" style="3" customWidth="1"/>
    <col min="6121" max="6121" width="13.6328125" style="3" customWidth="1"/>
    <col min="6122" max="6122" width="14.6328125" style="3" customWidth="1"/>
    <col min="6123" max="6123" width="5.08984375" style="3" customWidth="1"/>
    <col min="6124" max="6124" width="12.6328125" style="3" customWidth="1"/>
    <col min="6125" max="6125" width="1.6328125" style="3" customWidth="1"/>
    <col min="6126" max="6126" width="9.08984375" style="3" customWidth="1"/>
    <col min="6127" max="6127" width="10.453125" style="3" customWidth="1"/>
    <col min="6128" max="6128" width="9.08984375" style="3" customWidth="1"/>
    <col min="6129" max="6129" width="10.453125" style="3" customWidth="1"/>
    <col min="6130" max="6130" width="9.08984375" style="3" customWidth="1"/>
    <col min="6131" max="6132" width="10.453125" style="3" customWidth="1"/>
    <col min="6133" max="6133" width="0.90625" style="3" customWidth="1"/>
    <col min="6134" max="6134" width="5.6328125" style="3" customWidth="1"/>
    <col min="6135" max="6135" width="9" style="3" customWidth="1"/>
    <col min="6136" max="6136" width="5.6328125" style="3" customWidth="1"/>
    <col min="6137" max="6137" width="9" style="3" customWidth="1"/>
    <col min="6138" max="6138" width="5.6328125" style="3" customWidth="1"/>
    <col min="6139" max="6139" width="9" style="3" customWidth="1"/>
    <col min="6140" max="6140" width="5.6328125" style="3" customWidth="1"/>
    <col min="6141" max="6141" width="9" style="3" customWidth="1"/>
    <col min="6142" max="6142" width="5.6328125" style="3" customWidth="1"/>
    <col min="6143" max="6143" width="9" style="3" customWidth="1"/>
    <col min="6144" max="6144" width="9" style="3"/>
    <col min="6145" max="6145" width="0.90625" style="3" customWidth="1"/>
    <col min="6146" max="6146" width="4.453125" style="3" customWidth="1"/>
    <col min="6147" max="6147" width="9" style="3"/>
    <col min="6148" max="6148" width="11.08984375" style="3" customWidth="1"/>
    <col min="6149" max="6149" width="0.90625" style="3" customWidth="1"/>
    <col min="6150" max="6150" width="4.6328125" style="3" customWidth="1"/>
    <col min="6151" max="6151" width="22.6328125" style="3" customWidth="1"/>
    <col min="6152" max="6371" width="9" style="3"/>
    <col min="6372" max="6372" width="5.7265625" style="3" customWidth="1"/>
    <col min="6373" max="6374" width="29.6328125" style="3" customWidth="1"/>
    <col min="6375" max="6375" width="10.26953125" style="3" customWidth="1"/>
    <col min="6376" max="6376" width="5.7265625" style="3" customWidth="1"/>
    <col min="6377" max="6377" width="13.6328125" style="3" customWidth="1"/>
    <col min="6378" max="6378" width="14.6328125" style="3" customWidth="1"/>
    <col min="6379" max="6379" width="5.08984375" style="3" customWidth="1"/>
    <col min="6380" max="6380" width="12.6328125" style="3" customWidth="1"/>
    <col min="6381" max="6381" width="1.6328125" style="3" customWidth="1"/>
    <col min="6382" max="6382" width="9.08984375" style="3" customWidth="1"/>
    <col min="6383" max="6383" width="10.453125" style="3" customWidth="1"/>
    <col min="6384" max="6384" width="9.08984375" style="3" customWidth="1"/>
    <col min="6385" max="6385" width="10.453125" style="3" customWidth="1"/>
    <col min="6386" max="6386" width="9.08984375" style="3" customWidth="1"/>
    <col min="6387" max="6388" width="10.453125" style="3" customWidth="1"/>
    <col min="6389" max="6389" width="0.90625" style="3" customWidth="1"/>
    <col min="6390" max="6390" width="5.6328125" style="3" customWidth="1"/>
    <col min="6391" max="6391" width="9" style="3" customWidth="1"/>
    <col min="6392" max="6392" width="5.6328125" style="3" customWidth="1"/>
    <col min="6393" max="6393" width="9" style="3" customWidth="1"/>
    <col min="6394" max="6394" width="5.6328125" style="3" customWidth="1"/>
    <col min="6395" max="6395" width="9" style="3" customWidth="1"/>
    <col min="6396" max="6396" width="5.6328125" style="3" customWidth="1"/>
    <col min="6397" max="6397" width="9" style="3" customWidth="1"/>
    <col min="6398" max="6398" width="5.6328125" style="3" customWidth="1"/>
    <col min="6399" max="6399" width="9" style="3" customWidth="1"/>
    <col min="6400" max="6400" width="9" style="3"/>
    <col min="6401" max="6401" width="0.90625" style="3" customWidth="1"/>
    <col min="6402" max="6402" width="4.453125" style="3" customWidth="1"/>
    <col min="6403" max="6403" width="9" style="3"/>
    <col min="6404" max="6404" width="11.08984375" style="3" customWidth="1"/>
    <col min="6405" max="6405" width="0.90625" style="3" customWidth="1"/>
    <col min="6406" max="6406" width="4.6328125" style="3" customWidth="1"/>
    <col min="6407" max="6407" width="22.6328125" style="3" customWidth="1"/>
    <col min="6408" max="6627" width="9" style="3"/>
    <col min="6628" max="6628" width="5.7265625" style="3" customWidth="1"/>
    <col min="6629" max="6630" width="29.6328125" style="3" customWidth="1"/>
    <col min="6631" max="6631" width="10.26953125" style="3" customWidth="1"/>
    <col min="6632" max="6632" width="5.7265625" style="3" customWidth="1"/>
    <col min="6633" max="6633" width="13.6328125" style="3" customWidth="1"/>
    <col min="6634" max="6634" width="14.6328125" style="3" customWidth="1"/>
    <col min="6635" max="6635" width="5.08984375" style="3" customWidth="1"/>
    <col min="6636" max="6636" width="12.6328125" style="3" customWidth="1"/>
    <col min="6637" max="6637" width="1.6328125" style="3" customWidth="1"/>
    <col min="6638" max="6638" width="9.08984375" style="3" customWidth="1"/>
    <col min="6639" max="6639" width="10.453125" style="3" customWidth="1"/>
    <col min="6640" max="6640" width="9.08984375" style="3" customWidth="1"/>
    <col min="6641" max="6641" width="10.453125" style="3" customWidth="1"/>
    <col min="6642" max="6642" width="9.08984375" style="3" customWidth="1"/>
    <col min="6643" max="6644" width="10.453125" style="3" customWidth="1"/>
    <col min="6645" max="6645" width="0.90625" style="3" customWidth="1"/>
    <col min="6646" max="6646" width="5.6328125" style="3" customWidth="1"/>
    <col min="6647" max="6647" width="9" style="3" customWidth="1"/>
    <col min="6648" max="6648" width="5.6328125" style="3" customWidth="1"/>
    <col min="6649" max="6649" width="9" style="3" customWidth="1"/>
    <col min="6650" max="6650" width="5.6328125" style="3" customWidth="1"/>
    <col min="6651" max="6651" width="9" style="3" customWidth="1"/>
    <col min="6652" max="6652" width="5.6328125" style="3" customWidth="1"/>
    <col min="6653" max="6653" width="9" style="3" customWidth="1"/>
    <col min="6654" max="6654" width="5.6328125" style="3" customWidth="1"/>
    <col min="6655" max="6655" width="9" style="3" customWidth="1"/>
    <col min="6656" max="6656" width="9" style="3"/>
    <col min="6657" max="6657" width="0.90625" style="3" customWidth="1"/>
    <col min="6658" max="6658" width="4.453125" style="3" customWidth="1"/>
    <col min="6659" max="6659" width="9" style="3"/>
    <col min="6660" max="6660" width="11.08984375" style="3" customWidth="1"/>
    <col min="6661" max="6661" width="0.90625" style="3" customWidth="1"/>
    <col min="6662" max="6662" width="4.6328125" style="3" customWidth="1"/>
    <col min="6663" max="6663" width="22.6328125" style="3" customWidth="1"/>
    <col min="6664" max="6883" width="9" style="3"/>
    <col min="6884" max="6884" width="5.7265625" style="3" customWidth="1"/>
    <col min="6885" max="6886" width="29.6328125" style="3" customWidth="1"/>
    <col min="6887" max="6887" width="10.26953125" style="3" customWidth="1"/>
    <col min="6888" max="6888" width="5.7265625" style="3" customWidth="1"/>
    <col min="6889" max="6889" width="13.6328125" style="3" customWidth="1"/>
    <col min="6890" max="6890" width="14.6328125" style="3" customWidth="1"/>
    <col min="6891" max="6891" width="5.08984375" style="3" customWidth="1"/>
    <col min="6892" max="6892" width="12.6328125" style="3" customWidth="1"/>
    <col min="6893" max="6893" width="1.6328125" style="3" customWidth="1"/>
    <col min="6894" max="6894" width="9.08984375" style="3" customWidth="1"/>
    <col min="6895" max="6895" width="10.453125" style="3" customWidth="1"/>
    <col min="6896" max="6896" width="9.08984375" style="3" customWidth="1"/>
    <col min="6897" max="6897" width="10.453125" style="3" customWidth="1"/>
    <col min="6898" max="6898" width="9.08984375" style="3" customWidth="1"/>
    <col min="6899" max="6900" width="10.453125" style="3" customWidth="1"/>
    <col min="6901" max="6901" width="0.90625" style="3" customWidth="1"/>
    <col min="6902" max="6902" width="5.6328125" style="3" customWidth="1"/>
    <col min="6903" max="6903" width="9" style="3" customWidth="1"/>
    <col min="6904" max="6904" width="5.6328125" style="3" customWidth="1"/>
    <col min="6905" max="6905" width="9" style="3" customWidth="1"/>
    <col min="6906" max="6906" width="5.6328125" style="3" customWidth="1"/>
    <col min="6907" max="6907" width="9" style="3" customWidth="1"/>
    <col min="6908" max="6908" width="5.6328125" style="3" customWidth="1"/>
    <col min="6909" max="6909" width="9" style="3" customWidth="1"/>
    <col min="6910" max="6910" width="5.6328125" style="3" customWidth="1"/>
    <col min="6911" max="6911" width="9" style="3" customWidth="1"/>
    <col min="6912" max="6912" width="9" style="3"/>
    <col min="6913" max="6913" width="0.90625" style="3" customWidth="1"/>
    <col min="6914" max="6914" width="4.453125" style="3" customWidth="1"/>
    <col min="6915" max="6915" width="9" style="3"/>
    <col min="6916" max="6916" width="11.08984375" style="3" customWidth="1"/>
    <col min="6917" max="6917" width="0.90625" style="3" customWidth="1"/>
    <col min="6918" max="6918" width="4.6328125" style="3" customWidth="1"/>
    <col min="6919" max="6919" width="22.6328125" style="3" customWidth="1"/>
    <col min="6920" max="7139" width="9" style="3"/>
    <col min="7140" max="7140" width="5.7265625" style="3" customWidth="1"/>
    <col min="7141" max="7142" width="29.6328125" style="3" customWidth="1"/>
    <col min="7143" max="7143" width="10.26953125" style="3" customWidth="1"/>
    <col min="7144" max="7144" width="5.7265625" style="3" customWidth="1"/>
    <col min="7145" max="7145" width="13.6328125" style="3" customWidth="1"/>
    <col min="7146" max="7146" width="14.6328125" style="3" customWidth="1"/>
    <col min="7147" max="7147" width="5.08984375" style="3" customWidth="1"/>
    <col min="7148" max="7148" width="12.6328125" style="3" customWidth="1"/>
    <col min="7149" max="7149" width="1.6328125" style="3" customWidth="1"/>
    <col min="7150" max="7150" width="9.08984375" style="3" customWidth="1"/>
    <col min="7151" max="7151" width="10.453125" style="3" customWidth="1"/>
    <col min="7152" max="7152" width="9.08984375" style="3" customWidth="1"/>
    <col min="7153" max="7153" width="10.453125" style="3" customWidth="1"/>
    <col min="7154" max="7154" width="9.08984375" style="3" customWidth="1"/>
    <col min="7155" max="7156" width="10.453125" style="3" customWidth="1"/>
    <col min="7157" max="7157" width="0.90625" style="3" customWidth="1"/>
    <col min="7158" max="7158" width="5.6328125" style="3" customWidth="1"/>
    <col min="7159" max="7159" width="9" style="3" customWidth="1"/>
    <col min="7160" max="7160" width="5.6328125" style="3" customWidth="1"/>
    <col min="7161" max="7161" width="9" style="3" customWidth="1"/>
    <col min="7162" max="7162" width="5.6328125" style="3" customWidth="1"/>
    <col min="7163" max="7163" width="9" style="3" customWidth="1"/>
    <col min="7164" max="7164" width="5.6328125" style="3" customWidth="1"/>
    <col min="7165" max="7165" width="9" style="3" customWidth="1"/>
    <col min="7166" max="7166" width="5.6328125" style="3" customWidth="1"/>
    <col min="7167" max="7167" width="9" style="3" customWidth="1"/>
    <col min="7168" max="7168" width="9" style="3"/>
    <col min="7169" max="7169" width="0.90625" style="3" customWidth="1"/>
    <col min="7170" max="7170" width="4.453125" style="3" customWidth="1"/>
    <col min="7171" max="7171" width="9" style="3"/>
    <col min="7172" max="7172" width="11.08984375" style="3" customWidth="1"/>
    <col min="7173" max="7173" width="0.90625" style="3" customWidth="1"/>
    <col min="7174" max="7174" width="4.6328125" style="3" customWidth="1"/>
    <col min="7175" max="7175" width="22.6328125" style="3" customWidth="1"/>
    <col min="7176" max="7395" width="9" style="3"/>
    <col min="7396" max="7396" width="5.7265625" style="3" customWidth="1"/>
    <col min="7397" max="7398" width="29.6328125" style="3" customWidth="1"/>
    <col min="7399" max="7399" width="10.26953125" style="3" customWidth="1"/>
    <col min="7400" max="7400" width="5.7265625" style="3" customWidth="1"/>
    <col min="7401" max="7401" width="13.6328125" style="3" customWidth="1"/>
    <col min="7402" max="7402" width="14.6328125" style="3" customWidth="1"/>
    <col min="7403" max="7403" width="5.08984375" style="3" customWidth="1"/>
    <col min="7404" max="7404" width="12.6328125" style="3" customWidth="1"/>
    <col min="7405" max="7405" width="1.6328125" style="3" customWidth="1"/>
    <col min="7406" max="7406" width="9.08984375" style="3" customWidth="1"/>
    <col min="7407" max="7407" width="10.453125" style="3" customWidth="1"/>
    <col min="7408" max="7408" width="9.08984375" style="3" customWidth="1"/>
    <col min="7409" max="7409" width="10.453125" style="3" customWidth="1"/>
    <col min="7410" max="7410" width="9.08984375" style="3" customWidth="1"/>
    <col min="7411" max="7412" width="10.453125" style="3" customWidth="1"/>
    <col min="7413" max="7413" width="0.90625" style="3" customWidth="1"/>
    <col min="7414" max="7414" width="5.6328125" style="3" customWidth="1"/>
    <col min="7415" max="7415" width="9" style="3" customWidth="1"/>
    <col min="7416" max="7416" width="5.6328125" style="3" customWidth="1"/>
    <col min="7417" max="7417" width="9" style="3" customWidth="1"/>
    <col min="7418" max="7418" width="5.6328125" style="3" customWidth="1"/>
    <col min="7419" max="7419" width="9" style="3" customWidth="1"/>
    <col min="7420" max="7420" width="5.6328125" style="3" customWidth="1"/>
    <col min="7421" max="7421" width="9" style="3" customWidth="1"/>
    <col min="7422" max="7422" width="5.6328125" style="3" customWidth="1"/>
    <col min="7423" max="7423" width="9" style="3" customWidth="1"/>
    <col min="7424" max="7424" width="9" style="3"/>
    <col min="7425" max="7425" width="0.90625" style="3" customWidth="1"/>
    <col min="7426" max="7426" width="4.453125" style="3" customWidth="1"/>
    <col min="7427" max="7427" width="9" style="3"/>
    <col min="7428" max="7428" width="11.08984375" style="3" customWidth="1"/>
    <col min="7429" max="7429" width="0.90625" style="3" customWidth="1"/>
    <col min="7430" max="7430" width="4.6328125" style="3" customWidth="1"/>
    <col min="7431" max="7431" width="22.6328125" style="3" customWidth="1"/>
    <col min="7432" max="7651" width="9" style="3"/>
    <col min="7652" max="7652" width="5.7265625" style="3" customWidth="1"/>
    <col min="7653" max="7654" width="29.6328125" style="3" customWidth="1"/>
    <col min="7655" max="7655" width="10.26953125" style="3" customWidth="1"/>
    <col min="7656" max="7656" width="5.7265625" style="3" customWidth="1"/>
    <col min="7657" max="7657" width="13.6328125" style="3" customWidth="1"/>
    <col min="7658" max="7658" width="14.6328125" style="3" customWidth="1"/>
    <col min="7659" max="7659" width="5.08984375" style="3" customWidth="1"/>
    <col min="7660" max="7660" width="12.6328125" style="3" customWidth="1"/>
    <col min="7661" max="7661" width="1.6328125" style="3" customWidth="1"/>
    <col min="7662" max="7662" width="9.08984375" style="3" customWidth="1"/>
    <col min="7663" max="7663" width="10.453125" style="3" customWidth="1"/>
    <col min="7664" max="7664" width="9.08984375" style="3" customWidth="1"/>
    <col min="7665" max="7665" width="10.453125" style="3" customWidth="1"/>
    <col min="7666" max="7666" width="9.08984375" style="3" customWidth="1"/>
    <col min="7667" max="7668" width="10.453125" style="3" customWidth="1"/>
    <col min="7669" max="7669" width="0.90625" style="3" customWidth="1"/>
    <col min="7670" max="7670" width="5.6328125" style="3" customWidth="1"/>
    <col min="7671" max="7671" width="9" style="3" customWidth="1"/>
    <col min="7672" max="7672" width="5.6328125" style="3" customWidth="1"/>
    <col min="7673" max="7673" width="9" style="3" customWidth="1"/>
    <col min="7674" max="7674" width="5.6328125" style="3" customWidth="1"/>
    <col min="7675" max="7675" width="9" style="3" customWidth="1"/>
    <col min="7676" max="7676" width="5.6328125" style="3" customWidth="1"/>
    <col min="7677" max="7677" width="9" style="3" customWidth="1"/>
    <col min="7678" max="7678" width="5.6328125" style="3" customWidth="1"/>
    <col min="7679" max="7679" width="9" style="3" customWidth="1"/>
    <col min="7680" max="7680" width="9" style="3"/>
    <col min="7681" max="7681" width="0.90625" style="3" customWidth="1"/>
    <col min="7682" max="7682" width="4.453125" style="3" customWidth="1"/>
    <col min="7683" max="7683" width="9" style="3"/>
    <col min="7684" max="7684" width="11.08984375" style="3" customWidth="1"/>
    <col min="7685" max="7685" width="0.90625" style="3" customWidth="1"/>
    <col min="7686" max="7686" width="4.6328125" style="3" customWidth="1"/>
    <col min="7687" max="7687" width="22.6328125" style="3" customWidth="1"/>
    <col min="7688" max="7907" width="9" style="3"/>
    <col min="7908" max="7908" width="5.7265625" style="3" customWidth="1"/>
    <col min="7909" max="7910" width="29.6328125" style="3" customWidth="1"/>
    <col min="7911" max="7911" width="10.26953125" style="3" customWidth="1"/>
    <col min="7912" max="7912" width="5.7265625" style="3" customWidth="1"/>
    <col min="7913" max="7913" width="13.6328125" style="3" customWidth="1"/>
    <col min="7914" max="7914" width="14.6328125" style="3" customWidth="1"/>
    <col min="7915" max="7915" width="5.08984375" style="3" customWidth="1"/>
    <col min="7916" max="7916" width="12.6328125" style="3" customWidth="1"/>
    <col min="7917" max="7917" width="1.6328125" style="3" customWidth="1"/>
    <col min="7918" max="7918" width="9.08984375" style="3" customWidth="1"/>
    <col min="7919" max="7919" width="10.453125" style="3" customWidth="1"/>
    <col min="7920" max="7920" width="9.08984375" style="3" customWidth="1"/>
    <col min="7921" max="7921" width="10.453125" style="3" customWidth="1"/>
    <col min="7922" max="7922" width="9.08984375" style="3" customWidth="1"/>
    <col min="7923" max="7924" width="10.453125" style="3" customWidth="1"/>
    <col min="7925" max="7925" width="0.90625" style="3" customWidth="1"/>
    <col min="7926" max="7926" width="5.6328125" style="3" customWidth="1"/>
    <col min="7927" max="7927" width="9" style="3" customWidth="1"/>
    <col min="7928" max="7928" width="5.6328125" style="3" customWidth="1"/>
    <col min="7929" max="7929" width="9" style="3" customWidth="1"/>
    <col min="7930" max="7930" width="5.6328125" style="3" customWidth="1"/>
    <col min="7931" max="7931" width="9" style="3" customWidth="1"/>
    <col min="7932" max="7932" width="5.6328125" style="3" customWidth="1"/>
    <col min="7933" max="7933" width="9" style="3" customWidth="1"/>
    <col min="7934" max="7934" width="5.6328125" style="3" customWidth="1"/>
    <col min="7935" max="7935" width="9" style="3" customWidth="1"/>
    <col min="7936" max="7936" width="9" style="3"/>
    <col min="7937" max="7937" width="0.90625" style="3" customWidth="1"/>
    <col min="7938" max="7938" width="4.453125" style="3" customWidth="1"/>
    <col min="7939" max="7939" width="9" style="3"/>
    <col min="7940" max="7940" width="11.08984375" style="3" customWidth="1"/>
    <col min="7941" max="7941" width="0.90625" style="3" customWidth="1"/>
    <col min="7942" max="7942" width="4.6328125" style="3" customWidth="1"/>
    <col min="7943" max="7943" width="22.6328125" style="3" customWidth="1"/>
    <col min="7944" max="8163" width="9" style="3"/>
    <col min="8164" max="8164" width="5.7265625" style="3" customWidth="1"/>
    <col min="8165" max="8166" width="29.6328125" style="3" customWidth="1"/>
    <col min="8167" max="8167" width="10.26953125" style="3" customWidth="1"/>
    <col min="8168" max="8168" width="5.7265625" style="3" customWidth="1"/>
    <col min="8169" max="8169" width="13.6328125" style="3" customWidth="1"/>
    <col min="8170" max="8170" width="14.6328125" style="3" customWidth="1"/>
    <col min="8171" max="8171" width="5.08984375" style="3" customWidth="1"/>
    <col min="8172" max="8172" width="12.6328125" style="3" customWidth="1"/>
    <col min="8173" max="8173" width="1.6328125" style="3" customWidth="1"/>
    <col min="8174" max="8174" width="9.08984375" style="3" customWidth="1"/>
    <col min="8175" max="8175" width="10.453125" style="3" customWidth="1"/>
    <col min="8176" max="8176" width="9.08984375" style="3" customWidth="1"/>
    <col min="8177" max="8177" width="10.453125" style="3" customWidth="1"/>
    <col min="8178" max="8178" width="9.08984375" style="3" customWidth="1"/>
    <col min="8179" max="8180" width="10.453125" style="3" customWidth="1"/>
    <col min="8181" max="8181" width="0.90625" style="3" customWidth="1"/>
    <col min="8182" max="8182" width="5.6328125" style="3" customWidth="1"/>
    <col min="8183" max="8183" width="9" style="3" customWidth="1"/>
    <col min="8184" max="8184" width="5.6328125" style="3" customWidth="1"/>
    <col min="8185" max="8185" width="9" style="3" customWidth="1"/>
    <col min="8186" max="8186" width="5.6328125" style="3" customWidth="1"/>
    <col min="8187" max="8187" width="9" style="3" customWidth="1"/>
    <col min="8188" max="8188" width="5.6328125" style="3" customWidth="1"/>
    <col min="8189" max="8189" width="9" style="3" customWidth="1"/>
    <col min="8190" max="8190" width="5.6328125" style="3" customWidth="1"/>
    <col min="8191" max="8191" width="9" style="3" customWidth="1"/>
    <col min="8192" max="8192" width="9" style="3"/>
    <col min="8193" max="8193" width="0.90625" style="3" customWidth="1"/>
    <col min="8194" max="8194" width="4.453125" style="3" customWidth="1"/>
    <col min="8195" max="8195" width="9" style="3"/>
    <col min="8196" max="8196" width="11.08984375" style="3" customWidth="1"/>
    <col min="8197" max="8197" width="0.90625" style="3" customWidth="1"/>
    <col min="8198" max="8198" width="4.6328125" style="3" customWidth="1"/>
    <col min="8199" max="8199" width="22.6328125" style="3" customWidth="1"/>
    <col min="8200" max="8419" width="9" style="3"/>
    <col min="8420" max="8420" width="5.7265625" style="3" customWidth="1"/>
    <col min="8421" max="8422" width="29.6328125" style="3" customWidth="1"/>
    <col min="8423" max="8423" width="10.26953125" style="3" customWidth="1"/>
    <col min="8424" max="8424" width="5.7265625" style="3" customWidth="1"/>
    <col min="8425" max="8425" width="13.6328125" style="3" customWidth="1"/>
    <col min="8426" max="8426" width="14.6328125" style="3" customWidth="1"/>
    <col min="8427" max="8427" width="5.08984375" style="3" customWidth="1"/>
    <col min="8428" max="8428" width="12.6328125" style="3" customWidth="1"/>
    <col min="8429" max="8429" width="1.6328125" style="3" customWidth="1"/>
    <col min="8430" max="8430" width="9.08984375" style="3" customWidth="1"/>
    <col min="8431" max="8431" width="10.453125" style="3" customWidth="1"/>
    <col min="8432" max="8432" width="9.08984375" style="3" customWidth="1"/>
    <col min="8433" max="8433" width="10.453125" style="3" customWidth="1"/>
    <col min="8434" max="8434" width="9.08984375" style="3" customWidth="1"/>
    <col min="8435" max="8436" width="10.453125" style="3" customWidth="1"/>
    <col min="8437" max="8437" width="0.90625" style="3" customWidth="1"/>
    <col min="8438" max="8438" width="5.6328125" style="3" customWidth="1"/>
    <col min="8439" max="8439" width="9" style="3" customWidth="1"/>
    <col min="8440" max="8440" width="5.6328125" style="3" customWidth="1"/>
    <col min="8441" max="8441" width="9" style="3" customWidth="1"/>
    <col min="8442" max="8442" width="5.6328125" style="3" customWidth="1"/>
    <col min="8443" max="8443" width="9" style="3" customWidth="1"/>
    <col min="8444" max="8444" width="5.6328125" style="3" customWidth="1"/>
    <col min="8445" max="8445" width="9" style="3" customWidth="1"/>
    <col min="8446" max="8446" width="5.6328125" style="3" customWidth="1"/>
    <col min="8447" max="8447" width="9" style="3" customWidth="1"/>
    <col min="8448" max="8448" width="9" style="3"/>
    <col min="8449" max="8449" width="0.90625" style="3" customWidth="1"/>
    <col min="8450" max="8450" width="4.453125" style="3" customWidth="1"/>
    <col min="8451" max="8451" width="9" style="3"/>
    <col min="8452" max="8452" width="11.08984375" style="3" customWidth="1"/>
    <col min="8453" max="8453" width="0.90625" style="3" customWidth="1"/>
    <col min="8454" max="8454" width="4.6328125" style="3" customWidth="1"/>
    <col min="8455" max="8455" width="22.6328125" style="3" customWidth="1"/>
    <col min="8456" max="8675" width="9" style="3"/>
    <col min="8676" max="8676" width="5.7265625" style="3" customWidth="1"/>
    <col min="8677" max="8678" width="29.6328125" style="3" customWidth="1"/>
    <col min="8679" max="8679" width="10.26953125" style="3" customWidth="1"/>
    <col min="8680" max="8680" width="5.7265625" style="3" customWidth="1"/>
    <col min="8681" max="8681" width="13.6328125" style="3" customWidth="1"/>
    <col min="8682" max="8682" width="14.6328125" style="3" customWidth="1"/>
    <col min="8683" max="8683" width="5.08984375" style="3" customWidth="1"/>
    <col min="8684" max="8684" width="12.6328125" style="3" customWidth="1"/>
    <col min="8685" max="8685" width="1.6328125" style="3" customWidth="1"/>
    <col min="8686" max="8686" width="9.08984375" style="3" customWidth="1"/>
    <col min="8687" max="8687" width="10.453125" style="3" customWidth="1"/>
    <col min="8688" max="8688" width="9.08984375" style="3" customWidth="1"/>
    <col min="8689" max="8689" width="10.453125" style="3" customWidth="1"/>
    <col min="8690" max="8690" width="9.08984375" style="3" customWidth="1"/>
    <col min="8691" max="8692" width="10.453125" style="3" customWidth="1"/>
    <col min="8693" max="8693" width="0.90625" style="3" customWidth="1"/>
    <col min="8694" max="8694" width="5.6328125" style="3" customWidth="1"/>
    <col min="8695" max="8695" width="9" style="3" customWidth="1"/>
    <col min="8696" max="8696" width="5.6328125" style="3" customWidth="1"/>
    <col min="8697" max="8697" width="9" style="3" customWidth="1"/>
    <col min="8698" max="8698" width="5.6328125" style="3" customWidth="1"/>
    <col min="8699" max="8699" width="9" style="3" customWidth="1"/>
    <col min="8700" max="8700" width="5.6328125" style="3" customWidth="1"/>
    <col min="8701" max="8701" width="9" style="3" customWidth="1"/>
    <col min="8702" max="8702" width="5.6328125" style="3" customWidth="1"/>
    <col min="8703" max="8703" width="9" style="3" customWidth="1"/>
    <col min="8704" max="8704" width="9" style="3"/>
    <col min="8705" max="8705" width="0.90625" style="3" customWidth="1"/>
    <col min="8706" max="8706" width="4.453125" style="3" customWidth="1"/>
    <col min="8707" max="8707" width="9" style="3"/>
    <col min="8708" max="8708" width="11.08984375" style="3" customWidth="1"/>
    <col min="8709" max="8709" width="0.90625" style="3" customWidth="1"/>
    <col min="8710" max="8710" width="4.6328125" style="3" customWidth="1"/>
    <col min="8711" max="8711" width="22.6328125" style="3" customWidth="1"/>
    <col min="8712" max="8931" width="9" style="3"/>
    <col min="8932" max="8932" width="5.7265625" style="3" customWidth="1"/>
    <col min="8933" max="8934" width="29.6328125" style="3" customWidth="1"/>
    <col min="8935" max="8935" width="10.26953125" style="3" customWidth="1"/>
    <col min="8936" max="8936" width="5.7265625" style="3" customWidth="1"/>
    <col min="8937" max="8937" width="13.6328125" style="3" customWidth="1"/>
    <col min="8938" max="8938" width="14.6328125" style="3" customWidth="1"/>
    <col min="8939" max="8939" width="5.08984375" style="3" customWidth="1"/>
    <col min="8940" max="8940" width="12.6328125" style="3" customWidth="1"/>
    <col min="8941" max="8941" width="1.6328125" style="3" customWidth="1"/>
    <col min="8942" max="8942" width="9.08984375" style="3" customWidth="1"/>
    <col min="8943" max="8943" width="10.453125" style="3" customWidth="1"/>
    <col min="8944" max="8944" width="9.08984375" style="3" customWidth="1"/>
    <col min="8945" max="8945" width="10.453125" style="3" customWidth="1"/>
    <col min="8946" max="8946" width="9.08984375" style="3" customWidth="1"/>
    <col min="8947" max="8948" width="10.453125" style="3" customWidth="1"/>
    <col min="8949" max="8949" width="0.90625" style="3" customWidth="1"/>
    <col min="8950" max="8950" width="5.6328125" style="3" customWidth="1"/>
    <col min="8951" max="8951" width="9" style="3" customWidth="1"/>
    <col min="8952" max="8952" width="5.6328125" style="3" customWidth="1"/>
    <col min="8953" max="8953" width="9" style="3" customWidth="1"/>
    <col min="8954" max="8954" width="5.6328125" style="3" customWidth="1"/>
    <col min="8955" max="8955" width="9" style="3" customWidth="1"/>
    <col min="8956" max="8956" width="5.6328125" style="3" customWidth="1"/>
    <col min="8957" max="8957" width="9" style="3" customWidth="1"/>
    <col min="8958" max="8958" width="5.6328125" style="3" customWidth="1"/>
    <col min="8959" max="8959" width="9" style="3" customWidth="1"/>
    <col min="8960" max="8960" width="9" style="3"/>
    <col min="8961" max="8961" width="0.90625" style="3" customWidth="1"/>
    <col min="8962" max="8962" width="4.453125" style="3" customWidth="1"/>
    <col min="8963" max="8963" width="9" style="3"/>
    <col min="8964" max="8964" width="11.08984375" style="3" customWidth="1"/>
    <col min="8965" max="8965" width="0.90625" style="3" customWidth="1"/>
    <col min="8966" max="8966" width="4.6328125" style="3" customWidth="1"/>
    <col min="8967" max="8967" width="22.6328125" style="3" customWidth="1"/>
    <col min="8968" max="9187" width="9" style="3"/>
    <col min="9188" max="9188" width="5.7265625" style="3" customWidth="1"/>
    <col min="9189" max="9190" width="29.6328125" style="3" customWidth="1"/>
    <col min="9191" max="9191" width="10.26953125" style="3" customWidth="1"/>
    <col min="9192" max="9192" width="5.7265625" style="3" customWidth="1"/>
    <col min="9193" max="9193" width="13.6328125" style="3" customWidth="1"/>
    <col min="9194" max="9194" width="14.6328125" style="3" customWidth="1"/>
    <col min="9195" max="9195" width="5.08984375" style="3" customWidth="1"/>
    <col min="9196" max="9196" width="12.6328125" style="3" customWidth="1"/>
    <col min="9197" max="9197" width="1.6328125" style="3" customWidth="1"/>
    <col min="9198" max="9198" width="9.08984375" style="3" customWidth="1"/>
    <col min="9199" max="9199" width="10.453125" style="3" customWidth="1"/>
    <col min="9200" max="9200" width="9.08984375" style="3" customWidth="1"/>
    <col min="9201" max="9201" width="10.453125" style="3" customWidth="1"/>
    <col min="9202" max="9202" width="9.08984375" style="3" customWidth="1"/>
    <col min="9203" max="9204" width="10.453125" style="3" customWidth="1"/>
    <col min="9205" max="9205" width="0.90625" style="3" customWidth="1"/>
    <col min="9206" max="9206" width="5.6328125" style="3" customWidth="1"/>
    <col min="9207" max="9207" width="9" style="3" customWidth="1"/>
    <col min="9208" max="9208" width="5.6328125" style="3" customWidth="1"/>
    <col min="9209" max="9209" width="9" style="3" customWidth="1"/>
    <col min="9210" max="9210" width="5.6328125" style="3" customWidth="1"/>
    <col min="9211" max="9211" width="9" style="3" customWidth="1"/>
    <col min="9212" max="9212" width="5.6328125" style="3" customWidth="1"/>
    <col min="9213" max="9213" width="9" style="3" customWidth="1"/>
    <col min="9214" max="9214" width="5.6328125" style="3" customWidth="1"/>
    <col min="9215" max="9215" width="9" style="3" customWidth="1"/>
    <col min="9216" max="9216" width="9" style="3"/>
    <col min="9217" max="9217" width="0.90625" style="3" customWidth="1"/>
    <col min="9218" max="9218" width="4.453125" style="3" customWidth="1"/>
    <col min="9219" max="9219" width="9" style="3"/>
    <col min="9220" max="9220" width="11.08984375" style="3" customWidth="1"/>
    <col min="9221" max="9221" width="0.90625" style="3" customWidth="1"/>
    <col min="9222" max="9222" width="4.6328125" style="3" customWidth="1"/>
    <col min="9223" max="9223" width="22.6328125" style="3" customWidth="1"/>
    <col min="9224" max="9443" width="9" style="3"/>
    <col min="9444" max="9444" width="5.7265625" style="3" customWidth="1"/>
    <col min="9445" max="9446" width="29.6328125" style="3" customWidth="1"/>
    <col min="9447" max="9447" width="10.26953125" style="3" customWidth="1"/>
    <col min="9448" max="9448" width="5.7265625" style="3" customWidth="1"/>
    <col min="9449" max="9449" width="13.6328125" style="3" customWidth="1"/>
    <col min="9450" max="9450" width="14.6328125" style="3" customWidth="1"/>
    <col min="9451" max="9451" width="5.08984375" style="3" customWidth="1"/>
    <col min="9452" max="9452" width="12.6328125" style="3" customWidth="1"/>
    <col min="9453" max="9453" width="1.6328125" style="3" customWidth="1"/>
    <col min="9454" max="9454" width="9.08984375" style="3" customWidth="1"/>
    <col min="9455" max="9455" width="10.453125" style="3" customWidth="1"/>
    <col min="9456" max="9456" width="9.08984375" style="3" customWidth="1"/>
    <col min="9457" max="9457" width="10.453125" style="3" customWidth="1"/>
    <col min="9458" max="9458" width="9.08984375" style="3" customWidth="1"/>
    <col min="9459" max="9460" width="10.453125" style="3" customWidth="1"/>
    <col min="9461" max="9461" width="0.90625" style="3" customWidth="1"/>
    <col min="9462" max="9462" width="5.6328125" style="3" customWidth="1"/>
    <col min="9463" max="9463" width="9" style="3" customWidth="1"/>
    <col min="9464" max="9464" width="5.6328125" style="3" customWidth="1"/>
    <col min="9465" max="9465" width="9" style="3" customWidth="1"/>
    <col min="9466" max="9466" width="5.6328125" style="3" customWidth="1"/>
    <col min="9467" max="9467" width="9" style="3" customWidth="1"/>
    <col min="9468" max="9468" width="5.6328125" style="3" customWidth="1"/>
    <col min="9469" max="9469" width="9" style="3" customWidth="1"/>
    <col min="9470" max="9470" width="5.6328125" style="3" customWidth="1"/>
    <col min="9471" max="9471" width="9" style="3" customWidth="1"/>
    <col min="9472" max="9472" width="9" style="3"/>
    <col min="9473" max="9473" width="0.90625" style="3" customWidth="1"/>
    <col min="9474" max="9474" width="4.453125" style="3" customWidth="1"/>
    <col min="9475" max="9475" width="9" style="3"/>
    <col min="9476" max="9476" width="11.08984375" style="3" customWidth="1"/>
    <col min="9477" max="9477" width="0.90625" style="3" customWidth="1"/>
    <col min="9478" max="9478" width="4.6328125" style="3" customWidth="1"/>
    <col min="9479" max="9479" width="22.6328125" style="3" customWidth="1"/>
    <col min="9480" max="9699" width="9" style="3"/>
    <col min="9700" max="9700" width="5.7265625" style="3" customWidth="1"/>
    <col min="9701" max="9702" width="29.6328125" style="3" customWidth="1"/>
    <col min="9703" max="9703" width="10.26953125" style="3" customWidth="1"/>
    <col min="9704" max="9704" width="5.7265625" style="3" customWidth="1"/>
    <col min="9705" max="9705" width="13.6328125" style="3" customWidth="1"/>
    <col min="9706" max="9706" width="14.6328125" style="3" customWidth="1"/>
    <col min="9707" max="9707" width="5.08984375" style="3" customWidth="1"/>
    <col min="9708" max="9708" width="12.6328125" style="3" customWidth="1"/>
    <col min="9709" max="9709" width="1.6328125" style="3" customWidth="1"/>
    <col min="9710" max="9710" width="9.08984375" style="3" customWidth="1"/>
    <col min="9711" max="9711" width="10.453125" style="3" customWidth="1"/>
    <col min="9712" max="9712" width="9.08984375" style="3" customWidth="1"/>
    <col min="9713" max="9713" width="10.453125" style="3" customWidth="1"/>
    <col min="9714" max="9714" width="9.08984375" style="3" customWidth="1"/>
    <col min="9715" max="9716" width="10.453125" style="3" customWidth="1"/>
    <col min="9717" max="9717" width="0.90625" style="3" customWidth="1"/>
    <col min="9718" max="9718" width="5.6328125" style="3" customWidth="1"/>
    <col min="9719" max="9719" width="9" style="3" customWidth="1"/>
    <col min="9720" max="9720" width="5.6328125" style="3" customWidth="1"/>
    <col min="9721" max="9721" width="9" style="3" customWidth="1"/>
    <col min="9722" max="9722" width="5.6328125" style="3" customWidth="1"/>
    <col min="9723" max="9723" width="9" style="3" customWidth="1"/>
    <col min="9724" max="9724" width="5.6328125" style="3" customWidth="1"/>
    <col min="9725" max="9725" width="9" style="3" customWidth="1"/>
    <col min="9726" max="9726" width="5.6328125" style="3" customWidth="1"/>
    <col min="9727" max="9727" width="9" style="3" customWidth="1"/>
    <col min="9728" max="9728" width="9" style="3"/>
    <col min="9729" max="9729" width="0.90625" style="3" customWidth="1"/>
    <col min="9730" max="9730" width="4.453125" style="3" customWidth="1"/>
    <col min="9731" max="9731" width="9" style="3"/>
    <col min="9732" max="9732" width="11.08984375" style="3" customWidth="1"/>
    <col min="9733" max="9733" width="0.90625" style="3" customWidth="1"/>
    <col min="9734" max="9734" width="4.6328125" style="3" customWidth="1"/>
    <col min="9735" max="9735" width="22.6328125" style="3" customWidth="1"/>
    <col min="9736" max="9955" width="9" style="3"/>
    <col min="9956" max="9956" width="5.7265625" style="3" customWidth="1"/>
    <col min="9957" max="9958" width="29.6328125" style="3" customWidth="1"/>
    <col min="9959" max="9959" width="10.26953125" style="3" customWidth="1"/>
    <col min="9960" max="9960" width="5.7265625" style="3" customWidth="1"/>
    <col min="9961" max="9961" width="13.6328125" style="3" customWidth="1"/>
    <col min="9962" max="9962" width="14.6328125" style="3" customWidth="1"/>
    <col min="9963" max="9963" width="5.08984375" style="3" customWidth="1"/>
    <col min="9964" max="9964" width="12.6328125" style="3" customWidth="1"/>
    <col min="9965" max="9965" width="1.6328125" style="3" customWidth="1"/>
    <col min="9966" max="9966" width="9.08984375" style="3" customWidth="1"/>
    <col min="9967" max="9967" width="10.453125" style="3" customWidth="1"/>
    <col min="9968" max="9968" width="9.08984375" style="3" customWidth="1"/>
    <col min="9969" max="9969" width="10.453125" style="3" customWidth="1"/>
    <col min="9970" max="9970" width="9.08984375" style="3" customWidth="1"/>
    <col min="9971" max="9972" width="10.453125" style="3" customWidth="1"/>
    <col min="9973" max="9973" width="0.90625" style="3" customWidth="1"/>
    <col min="9974" max="9974" width="5.6328125" style="3" customWidth="1"/>
    <col min="9975" max="9975" width="9" style="3" customWidth="1"/>
    <col min="9976" max="9976" width="5.6328125" style="3" customWidth="1"/>
    <col min="9977" max="9977" width="9" style="3" customWidth="1"/>
    <col min="9978" max="9978" width="5.6328125" style="3" customWidth="1"/>
    <col min="9979" max="9979" width="9" style="3" customWidth="1"/>
    <col min="9980" max="9980" width="5.6328125" style="3" customWidth="1"/>
    <col min="9981" max="9981" width="9" style="3" customWidth="1"/>
    <col min="9982" max="9982" width="5.6328125" style="3" customWidth="1"/>
    <col min="9983" max="9983" width="9" style="3" customWidth="1"/>
    <col min="9984" max="9984" width="9" style="3"/>
    <col min="9985" max="9985" width="0.90625" style="3" customWidth="1"/>
    <col min="9986" max="9986" width="4.453125" style="3" customWidth="1"/>
    <col min="9987" max="9987" width="9" style="3"/>
    <col min="9988" max="9988" width="11.08984375" style="3" customWidth="1"/>
    <col min="9989" max="9989" width="0.90625" style="3" customWidth="1"/>
    <col min="9990" max="9990" width="4.6328125" style="3" customWidth="1"/>
    <col min="9991" max="9991" width="22.6328125" style="3" customWidth="1"/>
    <col min="9992" max="10211" width="9" style="3"/>
    <col min="10212" max="10212" width="5.7265625" style="3" customWidth="1"/>
    <col min="10213" max="10214" width="29.6328125" style="3" customWidth="1"/>
    <col min="10215" max="10215" width="10.26953125" style="3" customWidth="1"/>
    <col min="10216" max="10216" width="5.7265625" style="3" customWidth="1"/>
    <col min="10217" max="10217" width="13.6328125" style="3" customWidth="1"/>
    <col min="10218" max="10218" width="14.6328125" style="3" customWidth="1"/>
    <col min="10219" max="10219" width="5.08984375" style="3" customWidth="1"/>
    <col min="10220" max="10220" width="12.6328125" style="3" customWidth="1"/>
    <col min="10221" max="10221" width="1.6328125" style="3" customWidth="1"/>
    <col min="10222" max="10222" width="9.08984375" style="3" customWidth="1"/>
    <col min="10223" max="10223" width="10.453125" style="3" customWidth="1"/>
    <col min="10224" max="10224" width="9.08984375" style="3" customWidth="1"/>
    <col min="10225" max="10225" width="10.453125" style="3" customWidth="1"/>
    <col min="10226" max="10226" width="9.08984375" style="3" customWidth="1"/>
    <col min="10227" max="10228" width="10.453125" style="3" customWidth="1"/>
    <col min="10229" max="10229" width="0.90625" style="3" customWidth="1"/>
    <col min="10230" max="10230" width="5.6328125" style="3" customWidth="1"/>
    <col min="10231" max="10231" width="9" style="3" customWidth="1"/>
    <col min="10232" max="10232" width="5.6328125" style="3" customWidth="1"/>
    <col min="10233" max="10233" width="9" style="3" customWidth="1"/>
    <col min="10234" max="10234" width="5.6328125" style="3" customWidth="1"/>
    <col min="10235" max="10235" width="9" style="3" customWidth="1"/>
    <col min="10236" max="10236" width="5.6328125" style="3" customWidth="1"/>
    <col min="10237" max="10237" width="9" style="3" customWidth="1"/>
    <col min="10238" max="10238" width="5.6328125" style="3" customWidth="1"/>
    <col min="10239" max="10239" width="9" style="3" customWidth="1"/>
    <col min="10240" max="10240" width="9" style="3"/>
    <col min="10241" max="10241" width="0.90625" style="3" customWidth="1"/>
    <col min="10242" max="10242" width="4.453125" style="3" customWidth="1"/>
    <col min="10243" max="10243" width="9" style="3"/>
    <col min="10244" max="10244" width="11.08984375" style="3" customWidth="1"/>
    <col min="10245" max="10245" width="0.90625" style="3" customWidth="1"/>
    <col min="10246" max="10246" width="4.6328125" style="3" customWidth="1"/>
    <col min="10247" max="10247" width="22.6328125" style="3" customWidth="1"/>
    <col min="10248" max="10467" width="9" style="3"/>
    <col min="10468" max="10468" width="5.7265625" style="3" customWidth="1"/>
    <col min="10469" max="10470" width="29.6328125" style="3" customWidth="1"/>
    <col min="10471" max="10471" width="10.26953125" style="3" customWidth="1"/>
    <col min="10472" max="10472" width="5.7265625" style="3" customWidth="1"/>
    <col min="10473" max="10473" width="13.6328125" style="3" customWidth="1"/>
    <col min="10474" max="10474" width="14.6328125" style="3" customWidth="1"/>
    <col min="10475" max="10475" width="5.08984375" style="3" customWidth="1"/>
    <col min="10476" max="10476" width="12.6328125" style="3" customWidth="1"/>
    <col min="10477" max="10477" width="1.6328125" style="3" customWidth="1"/>
    <col min="10478" max="10478" width="9.08984375" style="3" customWidth="1"/>
    <col min="10479" max="10479" width="10.453125" style="3" customWidth="1"/>
    <col min="10480" max="10480" width="9.08984375" style="3" customWidth="1"/>
    <col min="10481" max="10481" width="10.453125" style="3" customWidth="1"/>
    <col min="10482" max="10482" width="9.08984375" style="3" customWidth="1"/>
    <col min="10483" max="10484" width="10.453125" style="3" customWidth="1"/>
    <col min="10485" max="10485" width="0.90625" style="3" customWidth="1"/>
    <col min="10486" max="10486" width="5.6328125" style="3" customWidth="1"/>
    <col min="10487" max="10487" width="9" style="3" customWidth="1"/>
    <col min="10488" max="10488" width="5.6328125" style="3" customWidth="1"/>
    <col min="10489" max="10489" width="9" style="3" customWidth="1"/>
    <col min="10490" max="10490" width="5.6328125" style="3" customWidth="1"/>
    <col min="10491" max="10491" width="9" style="3" customWidth="1"/>
    <col min="10492" max="10492" width="5.6328125" style="3" customWidth="1"/>
    <col min="10493" max="10493" width="9" style="3" customWidth="1"/>
    <col min="10494" max="10494" width="5.6328125" style="3" customWidth="1"/>
    <col min="10495" max="10495" width="9" style="3" customWidth="1"/>
    <col min="10496" max="10496" width="9" style="3"/>
    <col min="10497" max="10497" width="0.90625" style="3" customWidth="1"/>
    <col min="10498" max="10498" width="4.453125" style="3" customWidth="1"/>
    <col min="10499" max="10499" width="9" style="3"/>
    <col min="10500" max="10500" width="11.08984375" style="3" customWidth="1"/>
    <col min="10501" max="10501" width="0.90625" style="3" customWidth="1"/>
    <col min="10502" max="10502" width="4.6328125" style="3" customWidth="1"/>
    <col min="10503" max="10503" width="22.6328125" style="3" customWidth="1"/>
    <col min="10504" max="10723" width="9" style="3"/>
    <col min="10724" max="10724" width="5.7265625" style="3" customWidth="1"/>
    <col min="10725" max="10726" width="29.6328125" style="3" customWidth="1"/>
    <col min="10727" max="10727" width="10.26953125" style="3" customWidth="1"/>
    <col min="10728" max="10728" width="5.7265625" style="3" customWidth="1"/>
    <col min="10729" max="10729" width="13.6328125" style="3" customWidth="1"/>
    <col min="10730" max="10730" width="14.6328125" style="3" customWidth="1"/>
    <col min="10731" max="10731" width="5.08984375" style="3" customWidth="1"/>
    <col min="10732" max="10732" width="12.6328125" style="3" customWidth="1"/>
    <col min="10733" max="10733" width="1.6328125" style="3" customWidth="1"/>
    <col min="10734" max="10734" width="9.08984375" style="3" customWidth="1"/>
    <col min="10735" max="10735" width="10.453125" style="3" customWidth="1"/>
    <col min="10736" max="10736" width="9.08984375" style="3" customWidth="1"/>
    <col min="10737" max="10737" width="10.453125" style="3" customWidth="1"/>
    <col min="10738" max="10738" width="9.08984375" style="3" customWidth="1"/>
    <col min="10739" max="10740" width="10.453125" style="3" customWidth="1"/>
    <col min="10741" max="10741" width="0.90625" style="3" customWidth="1"/>
    <col min="10742" max="10742" width="5.6328125" style="3" customWidth="1"/>
    <col min="10743" max="10743" width="9" style="3" customWidth="1"/>
    <col min="10744" max="10744" width="5.6328125" style="3" customWidth="1"/>
    <col min="10745" max="10745" width="9" style="3" customWidth="1"/>
    <col min="10746" max="10746" width="5.6328125" style="3" customWidth="1"/>
    <col min="10747" max="10747" width="9" style="3" customWidth="1"/>
    <col min="10748" max="10748" width="5.6328125" style="3" customWidth="1"/>
    <col min="10749" max="10749" width="9" style="3" customWidth="1"/>
    <col min="10750" max="10750" width="5.6328125" style="3" customWidth="1"/>
    <col min="10751" max="10751" width="9" style="3" customWidth="1"/>
    <col min="10752" max="10752" width="9" style="3"/>
    <col min="10753" max="10753" width="0.90625" style="3" customWidth="1"/>
    <col min="10754" max="10754" width="4.453125" style="3" customWidth="1"/>
    <col min="10755" max="10755" width="9" style="3"/>
    <col min="10756" max="10756" width="11.08984375" style="3" customWidth="1"/>
    <col min="10757" max="10757" width="0.90625" style="3" customWidth="1"/>
    <col min="10758" max="10758" width="4.6328125" style="3" customWidth="1"/>
    <col min="10759" max="10759" width="22.6328125" style="3" customWidth="1"/>
    <col min="10760" max="10979" width="9" style="3"/>
    <col min="10980" max="10980" width="5.7265625" style="3" customWidth="1"/>
    <col min="10981" max="10982" width="29.6328125" style="3" customWidth="1"/>
    <col min="10983" max="10983" width="10.26953125" style="3" customWidth="1"/>
    <col min="10984" max="10984" width="5.7265625" style="3" customWidth="1"/>
    <col min="10985" max="10985" width="13.6328125" style="3" customWidth="1"/>
    <col min="10986" max="10986" width="14.6328125" style="3" customWidth="1"/>
    <col min="10987" max="10987" width="5.08984375" style="3" customWidth="1"/>
    <col min="10988" max="10988" width="12.6328125" style="3" customWidth="1"/>
    <col min="10989" max="10989" width="1.6328125" style="3" customWidth="1"/>
    <col min="10990" max="10990" width="9.08984375" style="3" customWidth="1"/>
    <col min="10991" max="10991" width="10.453125" style="3" customWidth="1"/>
    <col min="10992" max="10992" width="9.08984375" style="3" customWidth="1"/>
    <col min="10993" max="10993" width="10.453125" style="3" customWidth="1"/>
    <col min="10994" max="10994" width="9.08984375" style="3" customWidth="1"/>
    <col min="10995" max="10996" width="10.453125" style="3" customWidth="1"/>
    <col min="10997" max="10997" width="0.90625" style="3" customWidth="1"/>
    <col min="10998" max="10998" width="5.6328125" style="3" customWidth="1"/>
    <col min="10999" max="10999" width="9" style="3" customWidth="1"/>
    <col min="11000" max="11000" width="5.6328125" style="3" customWidth="1"/>
    <col min="11001" max="11001" width="9" style="3" customWidth="1"/>
    <col min="11002" max="11002" width="5.6328125" style="3" customWidth="1"/>
    <col min="11003" max="11003" width="9" style="3" customWidth="1"/>
    <col min="11004" max="11004" width="5.6328125" style="3" customWidth="1"/>
    <col min="11005" max="11005" width="9" style="3" customWidth="1"/>
    <col min="11006" max="11006" width="5.6328125" style="3" customWidth="1"/>
    <col min="11007" max="11007" width="9" style="3" customWidth="1"/>
    <col min="11008" max="11008" width="9" style="3"/>
    <col min="11009" max="11009" width="0.90625" style="3" customWidth="1"/>
    <col min="11010" max="11010" width="4.453125" style="3" customWidth="1"/>
    <col min="11011" max="11011" width="9" style="3"/>
    <col min="11012" max="11012" width="11.08984375" style="3" customWidth="1"/>
    <col min="11013" max="11013" width="0.90625" style="3" customWidth="1"/>
    <col min="11014" max="11014" width="4.6328125" style="3" customWidth="1"/>
    <col min="11015" max="11015" width="22.6328125" style="3" customWidth="1"/>
    <col min="11016" max="11235" width="9" style="3"/>
    <col min="11236" max="11236" width="5.7265625" style="3" customWidth="1"/>
    <col min="11237" max="11238" width="29.6328125" style="3" customWidth="1"/>
    <col min="11239" max="11239" width="10.26953125" style="3" customWidth="1"/>
    <col min="11240" max="11240" width="5.7265625" style="3" customWidth="1"/>
    <col min="11241" max="11241" width="13.6328125" style="3" customWidth="1"/>
    <col min="11242" max="11242" width="14.6328125" style="3" customWidth="1"/>
    <col min="11243" max="11243" width="5.08984375" style="3" customWidth="1"/>
    <col min="11244" max="11244" width="12.6328125" style="3" customWidth="1"/>
    <col min="11245" max="11245" width="1.6328125" style="3" customWidth="1"/>
    <col min="11246" max="11246" width="9.08984375" style="3" customWidth="1"/>
    <col min="11247" max="11247" width="10.453125" style="3" customWidth="1"/>
    <col min="11248" max="11248" width="9.08984375" style="3" customWidth="1"/>
    <col min="11249" max="11249" width="10.453125" style="3" customWidth="1"/>
    <col min="11250" max="11250" width="9.08984375" style="3" customWidth="1"/>
    <col min="11251" max="11252" width="10.453125" style="3" customWidth="1"/>
    <col min="11253" max="11253" width="0.90625" style="3" customWidth="1"/>
    <col min="11254" max="11254" width="5.6328125" style="3" customWidth="1"/>
    <col min="11255" max="11255" width="9" style="3" customWidth="1"/>
    <col min="11256" max="11256" width="5.6328125" style="3" customWidth="1"/>
    <col min="11257" max="11257" width="9" style="3" customWidth="1"/>
    <col min="11258" max="11258" width="5.6328125" style="3" customWidth="1"/>
    <col min="11259" max="11259" width="9" style="3" customWidth="1"/>
    <col min="11260" max="11260" width="5.6328125" style="3" customWidth="1"/>
    <col min="11261" max="11261" width="9" style="3" customWidth="1"/>
    <col min="11262" max="11262" width="5.6328125" style="3" customWidth="1"/>
    <col min="11263" max="11263" width="9" style="3" customWidth="1"/>
    <col min="11264" max="11264" width="9" style="3"/>
    <col min="11265" max="11265" width="0.90625" style="3" customWidth="1"/>
    <col min="11266" max="11266" width="4.453125" style="3" customWidth="1"/>
    <col min="11267" max="11267" width="9" style="3"/>
    <col min="11268" max="11268" width="11.08984375" style="3" customWidth="1"/>
    <col min="11269" max="11269" width="0.90625" style="3" customWidth="1"/>
    <col min="11270" max="11270" width="4.6328125" style="3" customWidth="1"/>
    <col min="11271" max="11271" width="22.6328125" style="3" customWidth="1"/>
    <col min="11272" max="11491" width="9" style="3"/>
    <col min="11492" max="11492" width="5.7265625" style="3" customWidth="1"/>
    <col min="11493" max="11494" width="29.6328125" style="3" customWidth="1"/>
    <col min="11495" max="11495" width="10.26953125" style="3" customWidth="1"/>
    <col min="11496" max="11496" width="5.7265625" style="3" customWidth="1"/>
    <col min="11497" max="11497" width="13.6328125" style="3" customWidth="1"/>
    <col min="11498" max="11498" width="14.6328125" style="3" customWidth="1"/>
    <col min="11499" max="11499" width="5.08984375" style="3" customWidth="1"/>
    <col min="11500" max="11500" width="12.6328125" style="3" customWidth="1"/>
    <col min="11501" max="11501" width="1.6328125" style="3" customWidth="1"/>
    <col min="11502" max="11502" width="9.08984375" style="3" customWidth="1"/>
    <col min="11503" max="11503" width="10.453125" style="3" customWidth="1"/>
    <col min="11504" max="11504" width="9.08984375" style="3" customWidth="1"/>
    <col min="11505" max="11505" width="10.453125" style="3" customWidth="1"/>
    <col min="11506" max="11506" width="9.08984375" style="3" customWidth="1"/>
    <col min="11507" max="11508" width="10.453125" style="3" customWidth="1"/>
    <col min="11509" max="11509" width="0.90625" style="3" customWidth="1"/>
    <col min="11510" max="11510" width="5.6328125" style="3" customWidth="1"/>
    <col min="11511" max="11511" width="9" style="3" customWidth="1"/>
    <col min="11512" max="11512" width="5.6328125" style="3" customWidth="1"/>
    <col min="11513" max="11513" width="9" style="3" customWidth="1"/>
    <col min="11514" max="11514" width="5.6328125" style="3" customWidth="1"/>
    <col min="11515" max="11515" width="9" style="3" customWidth="1"/>
    <col min="11516" max="11516" width="5.6328125" style="3" customWidth="1"/>
    <col min="11517" max="11517" width="9" style="3" customWidth="1"/>
    <col min="11518" max="11518" width="5.6328125" style="3" customWidth="1"/>
    <col min="11519" max="11519" width="9" style="3" customWidth="1"/>
    <col min="11520" max="11520" width="9" style="3"/>
    <col min="11521" max="11521" width="0.90625" style="3" customWidth="1"/>
    <col min="11522" max="11522" width="4.453125" style="3" customWidth="1"/>
    <col min="11523" max="11523" width="9" style="3"/>
    <col min="11524" max="11524" width="11.08984375" style="3" customWidth="1"/>
    <col min="11525" max="11525" width="0.90625" style="3" customWidth="1"/>
    <col min="11526" max="11526" width="4.6328125" style="3" customWidth="1"/>
    <col min="11527" max="11527" width="22.6328125" style="3" customWidth="1"/>
    <col min="11528" max="11747" width="9" style="3"/>
    <col min="11748" max="11748" width="5.7265625" style="3" customWidth="1"/>
    <col min="11749" max="11750" width="29.6328125" style="3" customWidth="1"/>
    <col min="11751" max="11751" width="10.26953125" style="3" customWidth="1"/>
    <col min="11752" max="11752" width="5.7265625" style="3" customWidth="1"/>
    <col min="11753" max="11753" width="13.6328125" style="3" customWidth="1"/>
    <col min="11754" max="11754" width="14.6328125" style="3" customWidth="1"/>
    <col min="11755" max="11755" width="5.08984375" style="3" customWidth="1"/>
    <col min="11756" max="11756" width="12.6328125" style="3" customWidth="1"/>
    <col min="11757" max="11757" width="1.6328125" style="3" customWidth="1"/>
    <col min="11758" max="11758" width="9.08984375" style="3" customWidth="1"/>
    <col min="11759" max="11759" width="10.453125" style="3" customWidth="1"/>
    <col min="11760" max="11760" width="9.08984375" style="3" customWidth="1"/>
    <col min="11761" max="11761" width="10.453125" style="3" customWidth="1"/>
    <col min="11762" max="11762" width="9.08984375" style="3" customWidth="1"/>
    <col min="11763" max="11764" width="10.453125" style="3" customWidth="1"/>
    <col min="11765" max="11765" width="0.90625" style="3" customWidth="1"/>
    <col min="11766" max="11766" width="5.6328125" style="3" customWidth="1"/>
    <col min="11767" max="11767" width="9" style="3" customWidth="1"/>
    <col min="11768" max="11768" width="5.6328125" style="3" customWidth="1"/>
    <col min="11769" max="11769" width="9" style="3" customWidth="1"/>
    <col min="11770" max="11770" width="5.6328125" style="3" customWidth="1"/>
    <col min="11771" max="11771" width="9" style="3" customWidth="1"/>
    <col min="11772" max="11772" width="5.6328125" style="3" customWidth="1"/>
    <col min="11773" max="11773" width="9" style="3" customWidth="1"/>
    <col min="11774" max="11774" width="5.6328125" style="3" customWidth="1"/>
    <col min="11775" max="11775" width="9" style="3" customWidth="1"/>
    <col min="11776" max="11776" width="9" style="3"/>
    <col min="11777" max="11777" width="0.90625" style="3" customWidth="1"/>
    <col min="11778" max="11778" width="4.453125" style="3" customWidth="1"/>
    <col min="11779" max="11779" width="9" style="3"/>
    <col min="11780" max="11780" width="11.08984375" style="3" customWidth="1"/>
    <col min="11781" max="11781" width="0.90625" style="3" customWidth="1"/>
    <col min="11782" max="11782" width="4.6328125" style="3" customWidth="1"/>
    <col min="11783" max="11783" width="22.6328125" style="3" customWidth="1"/>
    <col min="11784" max="12003" width="9" style="3"/>
    <col min="12004" max="12004" width="5.7265625" style="3" customWidth="1"/>
    <col min="12005" max="12006" width="29.6328125" style="3" customWidth="1"/>
    <col min="12007" max="12007" width="10.26953125" style="3" customWidth="1"/>
    <col min="12008" max="12008" width="5.7265625" style="3" customWidth="1"/>
    <col min="12009" max="12009" width="13.6328125" style="3" customWidth="1"/>
    <col min="12010" max="12010" width="14.6328125" style="3" customWidth="1"/>
    <col min="12011" max="12011" width="5.08984375" style="3" customWidth="1"/>
    <col min="12012" max="12012" width="12.6328125" style="3" customWidth="1"/>
    <col min="12013" max="12013" width="1.6328125" style="3" customWidth="1"/>
    <col min="12014" max="12014" width="9.08984375" style="3" customWidth="1"/>
    <col min="12015" max="12015" width="10.453125" style="3" customWidth="1"/>
    <col min="12016" max="12016" width="9.08984375" style="3" customWidth="1"/>
    <col min="12017" max="12017" width="10.453125" style="3" customWidth="1"/>
    <col min="12018" max="12018" width="9.08984375" style="3" customWidth="1"/>
    <col min="12019" max="12020" width="10.453125" style="3" customWidth="1"/>
    <col min="12021" max="12021" width="0.90625" style="3" customWidth="1"/>
    <col min="12022" max="12022" width="5.6328125" style="3" customWidth="1"/>
    <col min="12023" max="12023" width="9" style="3" customWidth="1"/>
    <col min="12024" max="12024" width="5.6328125" style="3" customWidth="1"/>
    <col min="12025" max="12025" width="9" style="3" customWidth="1"/>
    <col min="12026" max="12026" width="5.6328125" style="3" customWidth="1"/>
    <col min="12027" max="12027" width="9" style="3" customWidth="1"/>
    <col min="12028" max="12028" width="5.6328125" style="3" customWidth="1"/>
    <col min="12029" max="12029" width="9" style="3" customWidth="1"/>
    <col min="12030" max="12030" width="5.6328125" style="3" customWidth="1"/>
    <col min="12031" max="12031" width="9" style="3" customWidth="1"/>
    <col min="12032" max="12032" width="9" style="3"/>
    <col min="12033" max="12033" width="0.90625" style="3" customWidth="1"/>
    <col min="12034" max="12034" width="4.453125" style="3" customWidth="1"/>
    <col min="12035" max="12035" width="9" style="3"/>
    <col min="12036" max="12036" width="11.08984375" style="3" customWidth="1"/>
    <col min="12037" max="12037" width="0.90625" style="3" customWidth="1"/>
    <col min="12038" max="12038" width="4.6328125" style="3" customWidth="1"/>
    <col min="12039" max="12039" width="22.6328125" style="3" customWidth="1"/>
    <col min="12040" max="12259" width="9" style="3"/>
    <col min="12260" max="12260" width="5.7265625" style="3" customWidth="1"/>
    <col min="12261" max="12262" width="29.6328125" style="3" customWidth="1"/>
    <col min="12263" max="12263" width="10.26953125" style="3" customWidth="1"/>
    <col min="12264" max="12264" width="5.7265625" style="3" customWidth="1"/>
    <col min="12265" max="12265" width="13.6328125" style="3" customWidth="1"/>
    <col min="12266" max="12266" width="14.6328125" style="3" customWidth="1"/>
    <col min="12267" max="12267" width="5.08984375" style="3" customWidth="1"/>
    <col min="12268" max="12268" width="12.6328125" style="3" customWidth="1"/>
    <col min="12269" max="12269" width="1.6328125" style="3" customWidth="1"/>
    <col min="12270" max="12270" width="9.08984375" style="3" customWidth="1"/>
    <col min="12271" max="12271" width="10.453125" style="3" customWidth="1"/>
    <col min="12272" max="12272" width="9.08984375" style="3" customWidth="1"/>
    <col min="12273" max="12273" width="10.453125" style="3" customWidth="1"/>
    <col min="12274" max="12274" width="9.08984375" style="3" customWidth="1"/>
    <col min="12275" max="12276" width="10.453125" style="3" customWidth="1"/>
    <col min="12277" max="12277" width="0.90625" style="3" customWidth="1"/>
    <col min="12278" max="12278" width="5.6328125" style="3" customWidth="1"/>
    <col min="12279" max="12279" width="9" style="3" customWidth="1"/>
    <col min="12280" max="12280" width="5.6328125" style="3" customWidth="1"/>
    <col min="12281" max="12281" width="9" style="3" customWidth="1"/>
    <col min="12282" max="12282" width="5.6328125" style="3" customWidth="1"/>
    <col min="12283" max="12283" width="9" style="3" customWidth="1"/>
    <col min="12284" max="12284" width="5.6328125" style="3" customWidth="1"/>
    <col min="12285" max="12285" width="9" style="3" customWidth="1"/>
    <col min="12286" max="12286" width="5.6328125" style="3" customWidth="1"/>
    <col min="12287" max="12287" width="9" style="3" customWidth="1"/>
    <col min="12288" max="12288" width="9" style="3"/>
    <col min="12289" max="12289" width="0.90625" style="3" customWidth="1"/>
    <col min="12290" max="12290" width="4.453125" style="3" customWidth="1"/>
    <col min="12291" max="12291" width="9" style="3"/>
    <col min="12292" max="12292" width="11.08984375" style="3" customWidth="1"/>
    <col min="12293" max="12293" width="0.90625" style="3" customWidth="1"/>
    <col min="12294" max="12294" width="4.6328125" style="3" customWidth="1"/>
    <col min="12295" max="12295" width="22.6328125" style="3" customWidth="1"/>
    <col min="12296" max="12515" width="9" style="3"/>
    <col min="12516" max="12516" width="5.7265625" style="3" customWidth="1"/>
    <col min="12517" max="12518" width="29.6328125" style="3" customWidth="1"/>
    <col min="12519" max="12519" width="10.26953125" style="3" customWidth="1"/>
    <col min="12520" max="12520" width="5.7265625" style="3" customWidth="1"/>
    <col min="12521" max="12521" width="13.6328125" style="3" customWidth="1"/>
    <col min="12522" max="12522" width="14.6328125" style="3" customWidth="1"/>
    <col min="12523" max="12523" width="5.08984375" style="3" customWidth="1"/>
    <col min="12524" max="12524" width="12.6328125" style="3" customWidth="1"/>
    <col min="12525" max="12525" width="1.6328125" style="3" customWidth="1"/>
    <col min="12526" max="12526" width="9.08984375" style="3" customWidth="1"/>
    <col min="12527" max="12527" width="10.453125" style="3" customWidth="1"/>
    <col min="12528" max="12528" width="9.08984375" style="3" customWidth="1"/>
    <col min="12529" max="12529" width="10.453125" style="3" customWidth="1"/>
    <col min="12530" max="12530" width="9.08984375" style="3" customWidth="1"/>
    <col min="12531" max="12532" width="10.453125" style="3" customWidth="1"/>
    <col min="12533" max="12533" width="0.90625" style="3" customWidth="1"/>
    <col min="12534" max="12534" width="5.6328125" style="3" customWidth="1"/>
    <col min="12535" max="12535" width="9" style="3" customWidth="1"/>
    <col min="12536" max="12536" width="5.6328125" style="3" customWidth="1"/>
    <col min="12537" max="12537" width="9" style="3" customWidth="1"/>
    <col min="12538" max="12538" width="5.6328125" style="3" customWidth="1"/>
    <col min="12539" max="12539" width="9" style="3" customWidth="1"/>
    <col min="12540" max="12540" width="5.6328125" style="3" customWidth="1"/>
    <col min="12541" max="12541" width="9" style="3" customWidth="1"/>
    <col min="12542" max="12542" width="5.6328125" style="3" customWidth="1"/>
    <col min="12543" max="12543" width="9" style="3" customWidth="1"/>
    <col min="12544" max="12544" width="9" style="3"/>
    <col min="12545" max="12545" width="0.90625" style="3" customWidth="1"/>
    <col min="12546" max="12546" width="4.453125" style="3" customWidth="1"/>
    <col min="12547" max="12547" width="9" style="3"/>
    <col min="12548" max="12548" width="11.08984375" style="3" customWidth="1"/>
    <col min="12549" max="12549" width="0.90625" style="3" customWidth="1"/>
    <col min="12550" max="12550" width="4.6328125" style="3" customWidth="1"/>
    <col min="12551" max="12551" width="22.6328125" style="3" customWidth="1"/>
    <col min="12552" max="12771" width="9" style="3"/>
    <col min="12772" max="12772" width="5.7265625" style="3" customWidth="1"/>
    <col min="12773" max="12774" width="29.6328125" style="3" customWidth="1"/>
    <col min="12775" max="12775" width="10.26953125" style="3" customWidth="1"/>
    <col min="12776" max="12776" width="5.7265625" style="3" customWidth="1"/>
    <col min="12777" max="12777" width="13.6328125" style="3" customWidth="1"/>
    <col min="12778" max="12778" width="14.6328125" style="3" customWidth="1"/>
    <col min="12779" max="12779" width="5.08984375" style="3" customWidth="1"/>
    <col min="12780" max="12780" width="12.6328125" style="3" customWidth="1"/>
    <col min="12781" max="12781" width="1.6328125" style="3" customWidth="1"/>
    <col min="12782" max="12782" width="9.08984375" style="3" customWidth="1"/>
    <col min="12783" max="12783" width="10.453125" style="3" customWidth="1"/>
    <col min="12784" max="12784" width="9.08984375" style="3" customWidth="1"/>
    <col min="12785" max="12785" width="10.453125" style="3" customWidth="1"/>
    <col min="12786" max="12786" width="9.08984375" style="3" customWidth="1"/>
    <col min="12787" max="12788" width="10.453125" style="3" customWidth="1"/>
    <col min="12789" max="12789" width="0.90625" style="3" customWidth="1"/>
    <col min="12790" max="12790" width="5.6328125" style="3" customWidth="1"/>
    <col min="12791" max="12791" width="9" style="3" customWidth="1"/>
    <col min="12792" max="12792" width="5.6328125" style="3" customWidth="1"/>
    <col min="12793" max="12793" width="9" style="3" customWidth="1"/>
    <col min="12794" max="12794" width="5.6328125" style="3" customWidth="1"/>
    <col min="12795" max="12795" width="9" style="3" customWidth="1"/>
    <col min="12796" max="12796" width="5.6328125" style="3" customWidth="1"/>
    <col min="12797" max="12797" width="9" style="3" customWidth="1"/>
    <col min="12798" max="12798" width="5.6328125" style="3" customWidth="1"/>
    <col min="12799" max="12799" width="9" style="3" customWidth="1"/>
    <col min="12800" max="12800" width="9" style="3"/>
    <col min="12801" max="12801" width="0.90625" style="3" customWidth="1"/>
    <col min="12802" max="12802" width="4.453125" style="3" customWidth="1"/>
    <col min="12803" max="12803" width="9" style="3"/>
    <col min="12804" max="12804" width="11.08984375" style="3" customWidth="1"/>
    <col min="12805" max="12805" width="0.90625" style="3" customWidth="1"/>
    <col min="12806" max="12806" width="4.6328125" style="3" customWidth="1"/>
    <col min="12807" max="12807" width="22.6328125" style="3" customWidth="1"/>
    <col min="12808" max="13027" width="9" style="3"/>
    <col min="13028" max="13028" width="5.7265625" style="3" customWidth="1"/>
    <col min="13029" max="13030" width="29.6328125" style="3" customWidth="1"/>
    <col min="13031" max="13031" width="10.26953125" style="3" customWidth="1"/>
    <col min="13032" max="13032" width="5.7265625" style="3" customWidth="1"/>
    <col min="13033" max="13033" width="13.6328125" style="3" customWidth="1"/>
    <col min="13034" max="13034" width="14.6328125" style="3" customWidth="1"/>
    <col min="13035" max="13035" width="5.08984375" style="3" customWidth="1"/>
    <col min="13036" max="13036" width="12.6328125" style="3" customWidth="1"/>
    <col min="13037" max="13037" width="1.6328125" style="3" customWidth="1"/>
    <col min="13038" max="13038" width="9.08984375" style="3" customWidth="1"/>
    <col min="13039" max="13039" width="10.453125" style="3" customWidth="1"/>
    <col min="13040" max="13040" width="9.08984375" style="3" customWidth="1"/>
    <col min="13041" max="13041" width="10.453125" style="3" customWidth="1"/>
    <col min="13042" max="13042" width="9.08984375" style="3" customWidth="1"/>
    <col min="13043" max="13044" width="10.453125" style="3" customWidth="1"/>
    <col min="13045" max="13045" width="0.90625" style="3" customWidth="1"/>
    <col min="13046" max="13046" width="5.6328125" style="3" customWidth="1"/>
    <col min="13047" max="13047" width="9" style="3" customWidth="1"/>
    <col min="13048" max="13048" width="5.6328125" style="3" customWidth="1"/>
    <col min="13049" max="13049" width="9" style="3" customWidth="1"/>
    <col min="13050" max="13050" width="5.6328125" style="3" customWidth="1"/>
    <col min="13051" max="13051" width="9" style="3" customWidth="1"/>
    <col min="13052" max="13052" width="5.6328125" style="3" customWidth="1"/>
    <col min="13053" max="13053" width="9" style="3" customWidth="1"/>
    <col min="13054" max="13054" width="5.6328125" style="3" customWidth="1"/>
    <col min="13055" max="13055" width="9" style="3" customWidth="1"/>
    <col min="13056" max="13056" width="9" style="3"/>
    <col min="13057" max="13057" width="0.90625" style="3" customWidth="1"/>
    <col min="13058" max="13058" width="4.453125" style="3" customWidth="1"/>
    <col min="13059" max="13059" width="9" style="3"/>
    <col min="13060" max="13060" width="11.08984375" style="3" customWidth="1"/>
    <col min="13061" max="13061" width="0.90625" style="3" customWidth="1"/>
    <col min="13062" max="13062" width="4.6328125" style="3" customWidth="1"/>
    <col min="13063" max="13063" width="22.6328125" style="3" customWidth="1"/>
    <col min="13064" max="13283" width="9" style="3"/>
    <col min="13284" max="13284" width="5.7265625" style="3" customWidth="1"/>
    <col min="13285" max="13286" width="29.6328125" style="3" customWidth="1"/>
    <col min="13287" max="13287" width="10.26953125" style="3" customWidth="1"/>
    <col min="13288" max="13288" width="5.7265625" style="3" customWidth="1"/>
    <col min="13289" max="13289" width="13.6328125" style="3" customWidth="1"/>
    <col min="13290" max="13290" width="14.6328125" style="3" customWidth="1"/>
    <col min="13291" max="13291" width="5.08984375" style="3" customWidth="1"/>
    <col min="13292" max="13292" width="12.6328125" style="3" customWidth="1"/>
    <col min="13293" max="13293" width="1.6328125" style="3" customWidth="1"/>
    <col min="13294" max="13294" width="9.08984375" style="3" customWidth="1"/>
    <col min="13295" max="13295" width="10.453125" style="3" customWidth="1"/>
    <col min="13296" max="13296" width="9.08984375" style="3" customWidth="1"/>
    <col min="13297" max="13297" width="10.453125" style="3" customWidth="1"/>
    <col min="13298" max="13298" width="9.08984375" style="3" customWidth="1"/>
    <col min="13299" max="13300" width="10.453125" style="3" customWidth="1"/>
    <col min="13301" max="13301" width="0.90625" style="3" customWidth="1"/>
    <col min="13302" max="13302" width="5.6328125" style="3" customWidth="1"/>
    <col min="13303" max="13303" width="9" style="3" customWidth="1"/>
    <col min="13304" max="13304" width="5.6328125" style="3" customWidth="1"/>
    <col min="13305" max="13305" width="9" style="3" customWidth="1"/>
    <col min="13306" max="13306" width="5.6328125" style="3" customWidth="1"/>
    <col min="13307" max="13307" width="9" style="3" customWidth="1"/>
    <col min="13308" max="13308" width="5.6328125" style="3" customWidth="1"/>
    <col min="13309" max="13309" width="9" style="3" customWidth="1"/>
    <col min="13310" max="13310" width="5.6328125" style="3" customWidth="1"/>
    <col min="13311" max="13311" width="9" style="3" customWidth="1"/>
    <col min="13312" max="13312" width="9" style="3"/>
    <col min="13313" max="13313" width="0.90625" style="3" customWidth="1"/>
    <col min="13314" max="13314" width="4.453125" style="3" customWidth="1"/>
    <col min="13315" max="13315" width="9" style="3"/>
    <col min="13316" max="13316" width="11.08984375" style="3" customWidth="1"/>
    <col min="13317" max="13317" width="0.90625" style="3" customWidth="1"/>
    <col min="13318" max="13318" width="4.6328125" style="3" customWidth="1"/>
    <col min="13319" max="13319" width="22.6328125" style="3" customWidth="1"/>
    <col min="13320" max="13539" width="9" style="3"/>
    <col min="13540" max="13540" width="5.7265625" style="3" customWidth="1"/>
    <col min="13541" max="13542" width="29.6328125" style="3" customWidth="1"/>
    <col min="13543" max="13543" width="10.26953125" style="3" customWidth="1"/>
    <col min="13544" max="13544" width="5.7265625" style="3" customWidth="1"/>
    <col min="13545" max="13545" width="13.6328125" style="3" customWidth="1"/>
    <col min="13546" max="13546" width="14.6328125" style="3" customWidth="1"/>
    <col min="13547" max="13547" width="5.08984375" style="3" customWidth="1"/>
    <col min="13548" max="13548" width="12.6328125" style="3" customWidth="1"/>
    <col min="13549" max="13549" width="1.6328125" style="3" customWidth="1"/>
    <col min="13550" max="13550" width="9.08984375" style="3" customWidth="1"/>
    <col min="13551" max="13551" width="10.453125" style="3" customWidth="1"/>
    <col min="13552" max="13552" width="9.08984375" style="3" customWidth="1"/>
    <col min="13553" max="13553" width="10.453125" style="3" customWidth="1"/>
    <col min="13554" max="13554" width="9.08984375" style="3" customWidth="1"/>
    <col min="13555" max="13556" width="10.453125" style="3" customWidth="1"/>
    <col min="13557" max="13557" width="0.90625" style="3" customWidth="1"/>
    <col min="13558" max="13558" width="5.6328125" style="3" customWidth="1"/>
    <col min="13559" max="13559" width="9" style="3" customWidth="1"/>
    <col min="13560" max="13560" width="5.6328125" style="3" customWidth="1"/>
    <col min="13561" max="13561" width="9" style="3" customWidth="1"/>
    <col min="13562" max="13562" width="5.6328125" style="3" customWidth="1"/>
    <col min="13563" max="13563" width="9" style="3" customWidth="1"/>
    <col min="13564" max="13564" width="5.6328125" style="3" customWidth="1"/>
    <col min="13565" max="13565" width="9" style="3" customWidth="1"/>
    <col min="13566" max="13566" width="5.6328125" style="3" customWidth="1"/>
    <col min="13567" max="13567" width="9" style="3" customWidth="1"/>
    <col min="13568" max="13568" width="9" style="3"/>
    <col min="13569" max="13569" width="0.90625" style="3" customWidth="1"/>
    <col min="13570" max="13570" width="4.453125" style="3" customWidth="1"/>
    <col min="13571" max="13571" width="9" style="3"/>
    <col min="13572" max="13572" width="11.08984375" style="3" customWidth="1"/>
    <col min="13573" max="13573" width="0.90625" style="3" customWidth="1"/>
    <col min="13574" max="13574" width="4.6328125" style="3" customWidth="1"/>
    <col min="13575" max="13575" width="22.6328125" style="3" customWidth="1"/>
    <col min="13576" max="13795" width="9" style="3"/>
    <col min="13796" max="13796" width="5.7265625" style="3" customWidth="1"/>
    <col min="13797" max="13798" width="29.6328125" style="3" customWidth="1"/>
    <col min="13799" max="13799" width="10.26953125" style="3" customWidth="1"/>
    <col min="13800" max="13800" width="5.7265625" style="3" customWidth="1"/>
    <col min="13801" max="13801" width="13.6328125" style="3" customWidth="1"/>
    <col min="13802" max="13802" width="14.6328125" style="3" customWidth="1"/>
    <col min="13803" max="13803" width="5.08984375" style="3" customWidth="1"/>
    <col min="13804" max="13804" width="12.6328125" style="3" customWidth="1"/>
    <col min="13805" max="13805" width="1.6328125" style="3" customWidth="1"/>
    <col min="13806" max="13806" width="9.08984375" style="3" customWidth="1"/>
    <col min="13807" max="13807" width="10.453125" style="3" customWidth="1"/>
    <col min="13808" max="13808" width="9.08984375" style="3" customWidth="1"/>
    <col min="13809" max="13809" width="10.453125" style="3" customWidth="1"/>
    <col min="13810" max="13810" width="9.08984375" style="3" customWidth="1"/>
    <col min="13811" max="13812" width="10.453125" style="3" customWidth="1"/>
    <col min="13813" max="13813" width="0.90625" style="3" customWidth="1"/>
    <col min="13814" max="13814" width="5.6328125" style="3" customWidth="1"/>
    <col min="13815" max="13815" width="9" style="3" customWidth="1"/>
    <col min="13816" max="13816" width="5.6328125" style="3" customWidth="1"/>
    <col min="13817" max="13817" width="9" style="3" customWidth="1"/>
    <col min="13818" max="13818" width="5.6328125" style="3" customWidth="1"/>
    <col min="13819" max="13819" width="9" style="3" customWidth="1"/>
    <col min="13820" max="13820" width="5.6328125" style="3" customWidth="1"/>
    <col min="13821" max="13821" width="9" style="3" customWidth="1"/>
    <col min="13822" max="13822" width="5.6328125" style="3" customWidth="1"/>
    <col min="13823" max="13823" width="9" style="3" customWidth="1"/>
    <col min="13824" max="13824" width="9" style="3"/>
    <col min="13825" max="13825" width="0.90625" style="3" customWidth="1"/>
    <col min="13826" max="13826" width="4.453125" style="3" customWidth="1"/>
    <col min="13827" max="13827" width="9" style="3"/>
    <col min="13828" max="13828" width="11.08984375" style="3" customWidth="1"/>
    <col min="13829" max="13829" width="0.90625" style="3" customWidth="1"/>
    <col min="13830" max="13830" width="4.6328125" style="3" customWidth="1"/>
    <col min="13831" max="13831" width="22.6328125" style="3" customWidth="1"/>
    <col min="13832" max="14051" width="9" style="3"/>
    <col min="14052" max="14052" width="5.7265625" style="3" customWidth="1"/>
    <col min="14053" max="14054" width="29.6328125" style="3" customWidth="1"/>
    <col min="14055" max="14055" width="10.26953125" style="3" customWidth="1"/>
    <col min="14056" max="14056" width="5.7265625" style="3" customWidth="1"/>
    <col min="14057" max="14057" width="13.6328125" style="3" customWidth="1"/>
    <col min="14058" max="14058" width="14.6328125" style="3" customWidth="1"/>
    <col min="14059" max="14059" width="5.08984375" style="3" customWidth="1"/>
    <col min="14060" max="14060" width="12.6328125" style="3" customWidth="1"/>
    <col min="14061" max="14061" width="1.6328125" style="3" customWidth="1"/>
    <col min="14062" max="14062" width="9.08984375" style="3" customWidth="1"/>
    <col min="14063" max="14063" width="10.453125" style="3" customWidth="1"/>
    <col min="14064" max="14064" width="9.08984375" style="3" customWidth="1"/>
    <col min="14065" max="14065" width="10.453125" style="3" customWidth="1"/>
    <col min="14066" max="14066" width="9.08984375" style="3" customWidth="1"/>
    <col min="14067" max="14068" width="10.453125" style="3" customWidth="1"/>
    <col min="14069" max="14069" width="0.90625" style="3" customWidth="1"/>
    <col min="14070" max="14070" width="5.6328125" style="3" customWidth="1"/>
    <col min="14071" max="14071" width="9" style="3" customWidth="1"/>
    <col min="14072" max="14072" width="5.6328125" style="3" customWidth="1"/>
    <col min="14073" max="14073" width="9" style="3" customWidth="1"/>
    <col min="14074" max="14074" width="5.6328125" style="3" customWidth="1"/>
    <col min="14075" max="14075" width="9" style="3" customWidth="1"/>
    <col min="14076" max="14076" width="5.6328125" style="3" customWidth="1"/>
    <col min="14077" max="14077" width="9" style="3" customWidth="1"/>
    <col min="14078" max="14078" width="5.6328125" style="3" customWidth="1"/>
    <col min="14079" max="14079" width="9" style="3" customWidth="1"/>
    <col min="14080" max="14080" width="9" style="3"/>
    <col min="14081" max="14081" width="0.90625" style="3" customWidth="1"/>
    <col min="14082" max="14082" width="4.453125" style="3" customWidth="1"/>
    <col min="14083" max="14083" width="9" style="3"/>
    <col min="14084" max="14084" width="11.08984375" style="3" customWidth="1"/>
    <col min="14085" max="14085" width="0.90625" style="3" customWidth="1"/>
    <col min="14086" max="14086" width="4.6328125" style="3" customWidth="1"/>
    <col min="14087" max="14087" width="22.6328125" style="3" customWidth="1"/>
    <col min="14088" max="14307" width="9" style="3"/>
    <col min="14308" max="14308" width="5.7265625" style="3" customWidth="1"/>
    <col min="14309" max="14310" width="29.6328125" style="3" customWidth="1"/>
    <col min="14311" max="14311" width="10.26953125" style="3" customWidth="1"/>
    <col min="14312" max="14312" width="5.7265625" style="3" customWidth="1"/>
    <col min="14313" max="14313" width="13.6328125" style="3" customWidth="1"/>
    <col min="14314" max="14314" width="14.6328125" style="3" customWidth="1"/>
    <col min="14315" max="14315" width="5.08984375" style="3" customWidth="1"/>
    <col min="14316" max="14316" width="12.6328125" style="3" customWidth="1"/>
    <col min="14317" max="14317" width="1.6328125" style="3" customWidth="1"/>
    <col min="14318" max="14318" width="9.08984375" style="3" customWidth="1"/>
    <col min="14319" max="14319" width="10.453125" style="3" customWidth="1"/>
    <col min="14320" max="14320" width="9.08984375" style="3" customWidth="1"/>
    <col min="14321" max="14321" width="10.453125" style="3" customWidth="1"/>
    <col min="14322" max="14322" width="9.08984375" style="3" customWidth="1"/>
    <col min="14323" max="14324" width="10.453125" style="3" customWidth="1"/>
    <col min="14325" max="14325" width="0.90625" style="3" customWidth="1"/>
    <col min="14326" max="14326" width="5.6328125" style="3" customWidth="1"/>
    <col min="14327" max="14327" width="9" style="3" customWidth="1"/>
    <col min="14328" max="14328" width="5.6328125" style="3" customWidth="1"/>
    <col min="14329" max="14329" width="9" style="3" customWidth="1"/>
    <col min="14330" max="14330" width="5.6328125" style="3" customWidth="1"/>
    <col min="14331" max="14331" width="9" style="3" customWidth="1"/>
    <col min="14332" max="14332" width="5.6328125" style="3" customWidth="1"/>
    <col min="14333" max="14333" width="9" style="3" customWidth="1"/>
    <col min="14334" max="14334" width="5.6328125" style="3" customWidth="1"/>
    <col min="14335" max="14335" width="9" style="3" customWidth="1"/>
    <col min="14336" max="14336" width="9" style="3"/>
    <col min="14337" max="14337" width="0.90625" style="3" customWidth="1"/>
    <col min="14338" max="14338" width="4.453125" style="3" customWidth="1"/>
    <col min="14339" max="14339" width="9" style="3"/>
    <col min="14340" max="14340" width="11.08984375" style="3" customWidth="1"/>
    <col min="14341" max="14341" width="0.90625" style="3" customWidth="1"/>
    <col min="14342" max="14342" width="4.6328125" style="3" customWidth="1"/>
    <col min="14343" max="14343" width="22.6328125" style="3" customWidth="1"/>
    <col min="14344" max="14563" width="9" style="3"/>
    <col min="14564" max="14564" width="5.7265625" style="3" customWidth="1"/>
    <col min="14565" max="14566" width="29.6328125" style="3" customWidth="1"/>
    <col min="14567" max="14567" width="10.26953125" style="3" customWidth="1"/>
    <col min="14568" max="14568" width="5.7265625" style="3" customWidth="1"/>
    <col min="14569" max="14569" width="13.6328125" style="3" customWidth="1"/>
    <col min="14570" max="14570" width="14.6328125" style="3" customWidth="1"/>
    <col min="14571" max="14571" width="5.08984375" style="3" customWidth="1"/>
    <col min="14572" max="14572" width="12.6328125" style="3" customWidth="1"/>
    <col min="14573" max="14573" width="1.6328125" style="3" customWidth="1"/>
    <col min="14574" max="14574" width="9.08984375" style="3" customWidth="1"/>
    <col min="14575" max="14575" width="10.453125" style="3" customWidth="1"/>
    <col min="14576" max="14576" width="9.08984375" style="3" customWidth="1"/>
    <col min="14577" max="14577" width="10.453125" style="3" customWidth="1"/>
    <col min="14578" max="14578" width="9.08984375" style="3" customWidth="1"/>
    <col min="14579" max="14580" width="10.453125" style="3" customWidth="1"/>
    <col min="14581" max="14581" width="0.90625" style="3" customWidth="1"/>
    <col min="14582" max="14582" width="5.6328125" style="3" customWidth="1"/>
    <col min="14583" max="14583" width="9" style="3" customWidth="1"/>
    <col min="14584" max="14584" width="5.6328125" style="3" customWidth="1"/>
    <col min="14585" max="14585" width="9" style="3" customWidth="1"/>
    <col min="14586" max="14586" width="5.6328125" style="3" customWidth="1"/>
    <col min="14587" max="14587" width="9" style="3" customWidth="1"/>
    <col min="14588" max="14588" width="5.6328125" style="3" customWidth="1"/>
    <col min="14589" max="14589" width="9" style="3" customWidth="1"/>
    <col min="14590" max="14590" width="5.6328125" style="3" customWidth="1"/>
    <col min="14591" max="14591" width="9" style="3" customWidth="1"/>
    <col min="14592" max="14592" width="9" style="3"/>
    <col min="14593" max="14593" width="0.90625" style="3" customWidth="1"/>
    <col min="14594" max="14594" width="4.453125" style="3" customWidth="1"/>
    <col min="14595" max="14595" width="9" style="3"/>
    <col min="14596" max="14596" width="11.08984375" style="3" customWidth="1"/>
    <col min="14597" max="14597" width="0.90625" style="3" customWidth="1"/>
    <col min="14598" max="14598" width="4.6328125" style="3" customWidth="1"/>
    <col min="14599" max="14599" width="22.6328125" style="3" customWidth="1"/>
    <col min="14600" max="14819" width="9" style="3"/>
    <col min="14820" max="14820" width="5.7265625" style="3" customWidth="1"/>
    <col min="14821" max="14822" width="29.6328125" style="3" customWidth="1"/>
    <col min="14823" max="14823" width="10.26953125" style="3" customWidth="1"/>
    <col min="14824" max="14824" width="5.7265625" style="3" customWidth="1"/>
    <col min="14825" max="14825" width="13.6328125" style="3" customWidth="1"/>
    <col min="14826" max="14826" width="14.6328125" style="3" customWidth="1"/>
    <col min="14827" max="14827" width="5.08984375" style="3" customWidth="1"/>
    <col min="14828" max="14828" width="12.6328125" style="3" customWidth="1"/>
    <col min="14829" max="14829" width="1.6328125" style="3" customWidth="1"/>
    <col min="14830" max="14830" width="9.08984375" style="3" customWidth="1"/>
    <col min="14831" max="14831" width="10.453125" style="3" customWidth="1"/>
    <col min="14832" max="14832" width="9.08984375" style="3" customWidth="1"/>
    <col min="14833" max="14833" width="10.453125" style="3" customWidth="1"/>
    <col min="14834" max="14834" width="9.08984375" style="3" customWidth="1"/>
    <col min="14835" max="14836" width="10.453125" style="3" customWidth="1"/>
    <col min="14837" max="14837" width="0.90625" style="3" customWidth="1"/>
    <col min="14838" max="14838" width="5.6328125" style="3" customWidth="1"/>
    <col min="14839" max="14839" width="9" style="3" customWidth="1"/>
    <col min="14840" max="14840" width="5.6328125" style="3" customWidth="1"/>
    <col min="14841" max="14841" width="9" style="3" customWidth="1"/>
    <col min="14842" max="14842" width="5.6328125" style="3" customWidth="1"/>
    <col min="14843" max="14843" width="9" style="3" customWidth="1"/>
    <col min="14844" max="14844" width="5.6328125" style="3" customWidth="1"/>
    <col min="14845" max="14845" width="9" style="3" customWidth="1"/>
    <col min="14846" max="14846" width="5.6328125" style="3" customWidth="1"/>
    <col min="14847" max="14847" width="9" style="3" customWidth="1"/>
    <col min="14848" max="14848" width="9" style="3"/>
    <col min="14849" max="14849" width="0.90625" style="3" customWidth="1"/>
    <col min="14850" max="14850" width="4.453125" style="3" customWidth="1"/>
    <col min="14851" max="14851" width="9" style="3"/>
    <col min="14852" max="14852" width="11.08984375" style="3" customWidth="1"/>
    <col min="14853" max="14853" width="0.90625" style="3" customWidth="1"/>
    <col min="14854" max="14854" width="4.6328125" style="3" customWidth="1"/>
    <col min="14855" max="14855" width="22.6328125" style="3" customWidth="1"/>
    <col min="14856" max="15075" width="9" style="3"/>
    <col min="15076" max="15076" width="5.7265625" style="3" customWidth="1"/>
    <col min="15077" max="15078" width="29.6328125" style="3" customWidth="1"/>
    <col min="15079" max="15079" width="10.26953125" style="3" customWidth="1"/>
    <col min="15080" max="15080" width="5.7265625" style="3" customWidth="1"/>
    <col min="15081" max="15081" width="13.6328125" style="3" customWidth="1"/>
    <col min="15082" max="15082" width="14.6328125" style="3" customWidth="1"/>
    <col min="15083" max="15083" width="5.08984375" style="3" customWidth="1"/>
    <col min="15084" max="15084" width="12.6328125" style="3" customWidth="1"/>
    <col min="15085" max="15085" width="1.6328125" style="3" customWidth="1"/>
    <col min="15086" max="15086" width="9.08984375" style="3" customWidth="1"/>
    <col min="15087" max="15087" width="10.453125" style="3" customWidth="1"/>
    <col min="15088" max="15088" width="9.08984375" style="3" customWidth="1"/>
    <col min="15089" max="15089" width="10.453125" style="3" customWidth="1"/>
    <col min="15090" max="15090" width="9.08984375" style="3" customWidth="1"/>
    <col min="15091" max="15092" width="10.453125" style="3" customWidth="1"/>
    <col min="15093" max="15093" width="0.90625" style="3" customWidth="1"/>
    <col min="15094" max="15094" width="5.6328125" style="3" customWidth="1"/>
    <col min="15095" max="15095" width="9" style="3" customWidth="1"/>
    <col min="15096" max="15096" width="5.6328125" style="3" customWidth="1"/>
    <col min="15097" max="15097" width="9" style="3" customWidth="1"/>
    <col min="15098" max="15098" width="5.6328125" style="3" customWidth="1"/>
    <col min="15099" max="15099" width="9" style="3" customWidth="1"/>
    <col min="15100" max="15100" width="5.6328125" style="3" customWidth="1"/>
    <col min="15101" max="15101" width="9" style="3" customWidth="1"/>
    <col min="15102" max="15102" width="5.6328125" style="3" customWidth="1"/>
    <col min="15103" max="15103" width="9" style="3" customWidth="1"/>
    <col min="15104" max="15104" width="9" style="3"/>
    <col min="15105" max="15105" width="0.90625" style="3" customWidth="1"/>
    <col min="15106" max="15106" width="4.453125" style="3" customWidth="1"/>
    <col min="15107" max="15107" width="9" style="3"/>
    <col min="15108" max="15108" width="11.08984375" style="3" customWidth="1"/>
    <col min="15109" max="15109" width="0.90625" style="3" customWidth="1"/>
    <col min="15110" max="15110" width="4.6328125" style="3" customWidth="1"/>
    <col min="15111" max="15111" width="22.6328125" style="3" customWidth="1"/>
    <col min="15112" max="15331" width="9" style="3"/>
    <col min="15332" max="15332" width="5.7265625" style="3" customWidth="1"/>
    <col min="15333" max="15334" width="29.6328125" style="3" customWidth="1"/>
    <col min="15335" max="15335" width="10.26953125" style="3" customWidth="1"/>
    <col min="15336" max="15336" width="5.7265625" style="3" customWidth="1"/>
    <col min="15337" max="15337" width="13.6328125" style="3" customWidth="1"/>
    <col min="15338" max="15338" width="14.6328125" style="3" customWidth="1"/>
    <col min="15339" max="15339" width="5.08984375" style="3" customWidth="1"/>
    <col min="15340" max="15340" width="12.6328125" style="3" customWidth="1"/>
    <col min="15341" max="15341" width="1.6328125" style="3" customWidth="1"/>
    <col min="15342" max="15342" width="9.08984375" style="3" customWidth="1"/>
    <col min="15343" max="15343" width="10.453125" style="3" customWidth="1"/>
    <col min="15344" max="15344" width="9.08984375" style="3" customWidth="1"/>
    <col min="15345" max="15345" width="10.453125" style="3" customWidth="1"/>
    <col min="15346" max="15346" width="9.08984375" style="3" customWidth="1"/>
    <col min="15347" max="15348" width="10.453125" style="3" customWidth="1"/>
    <col min="15349" max="15349" width="0.90625" style="3" customWidth="1"/>
    <col min="15350" max="15350" width="5.6328125" style="3" customWidth="1"/>
    <col min="15351" max="15351" width="9" style="3" customWidth="1"/>
    <col min="15352" max="15352" width="5.6328125" style="3" customWidth="1"/>
    <col min="15353" max="15353" width="9" style="3" customWidth="1"/>
    <col min="15354" max="15354" width="5.6328125" style="3" customWidth="1"/>
    <col min="15355" max="15355" width="9" style="3" customWidth="1"/>
    <col min="15356" max="15356" width="5.6328125" style="3" customWidth="1"/>
    <col min="15357" max="15357" width="9" style="3" customWidth="1"/>
    <col min="15358" max="15358" width="5.6328125" style="3" customWidth="1"/>
    <col min="15359" max="15359" width="9" style="3" customWidth="1"/>
    <col min="15360" max="15360" width="9" style="3"/>
    <col min="15361" max="15361" width="0.90625" style="3" customWidth="1"/>
    <col min="15362" max="15362" width="4.453125" style="3" customWidth="1"/>
    <col min="15363" max="15363" width="9" style="3"/>
    <col min="15364" max="15364" width="11.08984375" style="3" customWidth="1"/>
    <col min="15365" max="15365" width="0.90625" style="3" customWidth="1"/>
    <col min="15366" max="15366" width="4.6328125" style="3" customWidth="1"/>
    <col min="15367" max="15367" width="22.6328125" style="3" customWidth="1"/>
    <col min="15368" max="15587" width="9" style="3"/>
    <col min="15588" max="15588" width="5.7265625" style="3" customWidth="1"/>
    <col min="15589" max="15590" width="29.6328125" style="3" customWidth="1"/>
    <col min="15591" max="15591" width="10.26953125" style="3" customWidth="1"/>
    <col min="15592" max="15592" width="5.7265625" style="3" customWidth="1"/>
    <col min="15593" max="15593" width="13.6328125" style="3" customWidth="1"/>
    <col min="15594" max="15594" width="14.6328125" style="3" customWidth="1"/>
    <col min="15595" max="15595" width="5.08984375" style="3" customWidth="1"/>
    <col min="15596" max="15596" width="12.6328125" style="3" customWidth="1"/>
    <col min="15597" max="15597" width="1.6328125" style="3" customWidth="1"/>
    <col min="15598" max="15598" width="9.08984375" style="3" customWidth="1"/>
    <col min="15599" max="15599" width="10.453125" style="3" customWidth="1"/>
    <col min="15600" max="15600" width="9.08984375" style="3" customWidth="1"/>
    <col min="15601" max="15601" width="10.453125" style="3" customWidth="1"/>
    <col min="15602" max="15602" width="9.08984375" style="3" customWidth="1"/>
    <col min="15603" max="15604" width="10.453125" style="3" customWidth="1"/>
    <col min="15605" max="15605" width="0.90625" style="3" customWidth="1"/>
    <col min="15606" max="15606" width="5.6328125" style="3" customWidth="1"/>
    <col min="15607" max="15607" width="9" style="3" customWidth="1"/>
    <col min="15608" max="15608" width="5.6328125" style="3" customWidth="1"/>
    <col min="15609" max="15609" width="9" style="3" customWidth="1"/>
    <col min="15610" max="15610" width="5.6328125" style="3" customWidth="1"/>
    <col min="15611" max="15611" width="9" style="3" customWidth="1"/>
    <col min="15612" max="15612" width="5.6328125" style="3" customWidth="1"/>
    <col min="15613" max="15613" width="9" style="3" customWidth="1"/>
    <col min="15614" max="15614" width="5.6328125" style="3" customWidth="1"/>
    <col min="15615" max="15615" width="9" style="3" customWidth="1"/>
    <col min="15616" max="15616" width="9" style="3"/>
    <col min="15617" max="15617" width="0.90625" style="3" customWidth="1"/>
    <col min="15618" max="15618" width="4.453125" style="3" customWidth="1"/>
    <col min="15619" max="15619" width="9" style="3"/>
    <col min="15620" max="15620" width="11.08984375" style="3" customWidth="1"/>
    <col min="15621" max="15621" width="0.90625" style="3" customWidth="1"/>
    <col min="15622" max="15622" width="4.6328125" style="3" customWidth="1"/>
    <col min="15623" max="15623" width="22.6328125" style="3" customWidth="1"/>
    <col min="15624" max="15843" width="9" style="3"/>
    <col min="15844" max="15844" width="5.7265625" style="3" customWidth="1"/>
    <col min="15845" max="15846" width="29.6328125" style="3" customWidth="1"/>
    <col min="15847" max="15847" width="10.26953125" style="3" customWidth="1"/>
    <col min="15848" max="15848" width="5.7265625" style="3" customWidth="1"/>
    <col min="15849" max="15849" width="13.6328125" style="3" customWidth="1"/>
    <col min="15850" max="15850" width="14.6328125" style="3" customWidth="1"/>
    <col min="15851" max="15851" width="5.08984375" style="3" customWidth="1"/>
    <col min="15852" max="15852" width="12.6328125" style="3" customWidth="1"/>
    <col min="15853" max="15853" width="1.6328125" style="3" customWidth="1"/>
    <col min="15854" max="15854" width="9.08984375" style="3" customWidth="1"/>
    <col min="15855" max="15855" width="10.453125" style="3" customWidth="1"/>
    <col min="15856" max="15856" width="9.08984375" style="3" customWidth="1"/>
    <col min="15857" max="15857" width="10.453125" style="3" customWidth="1"/>
    <col min="15858" max="15858" width="9.08984375" style="3" customWidth="1"/>
    <col min="15859" max="15860" width="10.453125" style="3" customWidth="1"/>
    <col min="15861" max="15861" width="0.90625" style="3" customWidth="1"/>
    <col min="15862" max="15862" width="5.6328125" style="3" customWidth="1"/>
    <col min="15863" max="15863" width="9" style="3" customWidth="1"/>
    <col min="15864" max="15864" width="5.6328125" style="3" customWidth="1"/>
    <col min="15865" max="15865" width="9" style="3" customWidth="1"/>
    <col min="15866" max="15866" width="5.6328125" style="3" customWidth="1"/>
    <col min="15867" max="15867" width="9" style="3" customWidth="1"/>
    <col min="15868" max="15868" width="5.6328125" style="3" customWidth="1"/>
    <col min="15869" max="15869" width="9" style="3" customWidth="1"/>
    <col min="15870" max="15870" width="5.6328125" style="3" customWidth="1"/>
    <col min="15871" max="15871" width="9" style="3" customWidth="1"/>
    <col min="15872" max="15872" width="9" style="3"/>
    <col min="15873" max="15873" width="0.90625" style="3" customWidth="1"/>
    <col min="15874" max="15874" width="4.453125" style="3" customWidth="1"/>
    <col min="15875" max="15875" width="9" style="3"/>
    <col min="15876" max="15876" width="11.08984375" style="3" customWidth="1"/>
    <col min="15877" max="15877" width="0.90625" style="3" customWidth="1"/>
    <col min="15878" max="15878" width="4.6328125" style="3" customWidth="1"/>
    <col min="15879" max="15879" width="22.6328125" style="3" customWidth="1"/>
    <col min="15880" max="16099" width="9" style="3"/>
    <col min="16100" max="16100" width="5.7265625" style="3" customWidth="1"/>
    <col min="16101" max="16102" width="29.6328125" style="3" customWidth="1"/>
    <col min="16103" max="16103" width="10.26953125" style="3" customWidth="1"/>
    <col min="16104" max="16104" width="5.7265625" style="3" customWidth="1"/>
    <col min="16105" max="16105" width="13.6328125" style="3" customWidth="1"/>
    <col min="16106" max="16106" width="14.6328125" style="3" customWidth="1"/>
    <col min="16107" max="16107" width="5.08984375" style="3" customWidth="1"/>
    <col min="16108" max="16108" width="12.6328125" style="3" customWidth="1"/>
    <col min="16109" max="16109" width="1.6328125" style="3" customWidth="1"/>
    <col min="16110" max="16110" width="9.08984375" style="3" customWidth="1"/>
    <col min="16111" max="16111" width="10.453125" style="3" customWidth="1"/>
    <col min="16112" max="16112" width="9.08984375" style="3" customWidth="1"/>
    <col min="16113" max="16113" width="10.453125" style="3" customWidth="1"/>
    <col min="16114" max="16114" width="9.08984375" style="3" customWidth="1"/>
    <col min="16115" max="16116" width="10.453125" style="3" customWidth="1"/>
    <col min="16117" max="16117" width="0.90625" style="3" customWidth="1"/>
    <col min="16118" max="16118" width="5.6328125" style="3" customWidth="1"/>
    <col min="16119" max="16119" width="9" style="3" customWidth="1"/>
    <col min="16120" max="16120" width="5.6328125" style="3" customWidth="1"/>
    <col min="16121" max="16121" width="9" style="3" customWidth="1"/>
    <col min="16122" max="16122" width="5.6328125" style="3" customWidth="1"/>
    <col min="16123" max="16123" width="9" style="3" customWidth="1"/>
    <col min="16124" max="16124" width="5.6328125" style="3" customWidth="1"/>
    <col min="16125" max="16125" width="9" style="3" customWidth="1"/>
    <col min="16126" max="16126" width="5.6328125" style="3" customWidth="1"/>
    <col min="16127" max="16127" width="9" style="3" customWidth="1"/>
    <col min="16128" max="16128" width="9" style="3"/>
    <col min="16129" max="16129" width="0.90625" style="3" customWidth="1"/>
    <col min="16130" max="16130" width="4.453125" style="3" customWidth="1"/>
    <col min="16131" max="16131" width="9" style="3"/>
    <col min="16132" max="16132" width="11.08984375" style="3" customWidth="1"/>
    <col min="16133" max="16133" width="0.90625" style="3" customWidth="1"/>
    <col min="16134" max="16134" width="4.6328125" style="3" customWidth="1"/>
    <col min="16135" max="16135" width="22.6328125" style="3" customWidth="1"/>
    <col min="16136" max="16355" width="9" style="3"/>
    <col min="16356"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'大項目(建築)'!I2+1</f>
        <v>2</v>
      </c>
    </row>
    <row r="3" spans="1:9" s="38" customFormat="1" ht="13.5" customHeight="1">
      <c r="A3" s="54"/>
      <c r="B3" s="55"/>
      <c r="C3" s="55"/>
      <c r="D3" s="55"/>
      <c r="E3" s="56"/>
      <c r="F3" s="57"/>
      <c r="G3" s="57"/>
      <c r="H3" s="384"/>
      <c r="I3" s="385"/>
    </row>
    <row r="4" spans="1:9" s="38" customFormat="1" ht="13.5" customHeight="1">
      <c r="A4" s="59" t="s">
        <v>29</v>
      </c>
      <c r="B4" s="60" t="s">
        <v>58</v>
      </c>
      <c r="C4" s="60" t="s">
        <v>59</v>
      </c>
      <c r="D4" s="60" t="s">
        <v>60</v>
      </c>
      <c r="E4" s="61" t="s">
        <v>32</v>
      </c>
      <c r="F4" s="61" t="s">
        <v>61</v>
      </c>
      <c r="G4" s="61" t="s">
        <v>62</v>
      </c>
      <c r="H4" s="386" t="s">
        <v>63</v>
      </c>
      <c r="I4" s="387"/>
    </row>
    <row r="5" spans="1:9" s="38" customFormat="1" ht="13.5" customHeight="1">
      <c r="A5" s="67"/>
      <c r="B5" s="68"/>
      <c r="C5" s="68"/>
      <c r="D5" s="68"/>
      <c r="E5" s="69"/>
      <c r="F5" s="70"/>
      <c r="G5" s="70"/>
      <c r="H5" s="390"/>
      <c r="I5" s="391"/>
    </row>
    <row r="6" spans="1:9" s="38" customFormat="1" ht="13.5" customHeight="1">
      <c r="A6" s="59"/>
      <c r="B6" s="76" t="s">
        <v>67</v>
      </c>
      <c r="C6" s="76"/>
      <c r="D6" s="76"/>
      <c r="E6" s="61"/>
      <c r="F6" s="77"/>
      <c r="G6" s="77"/>
      <c r="H6" s="388"/>
      <c r="I6" s="389"/>
    </row>
    <row r="7" spans="1:9" s="38" customFormat="1" ht="13.5" customHeight="1">
      <c r="A7" s="83"/>
      <c r="B7" s="84"/>
      <c r="C7" s="84"/>
      <c r="D7" s="84"/>
      <c r="E7" s="85"/>
      <c r="F7" s="70"/>
      <c r="G7" s="70"/>
      <c r="H7" s="390"/>
      <c r="I7" s="391"/>
    </row>
    <row r="8" spans="1:9" s="38" customFormat="1" ht="13.5" customHeight="1">
      <c r="A8" s="59" t="s">
        <v>1522</v>
      </c>
      <c r="B8" s="76" t="s">
        <v>44</v>
      </c>
      <c r="C8" s="76"/>
      <c r="D8" s="76"/>
      <c r="E8" s="61"/>
      <c r="F8" s="77"/>
      <c r="G8" s="77"/>
      <c r="H8" s="388"/>
      <c r="I8" s="389"/>
    </row>
    <row r="9" spans="1:9" s="38" customFormat="1" ht="13.5" customHeight="1">
      <c r="A9" s="83"/>
      <c r="B9" s="84"/>
      <c r="C9" s="84"/>
      <c r="D9" s="84"/>
      <c r="E9" s="85"/>
      <c r="F9" s="70"/>
      <c r="G9" s="70"/>
      <c r="H9" s="390"/>
      <c r="I9" s="391"/>
    </row>
    <row r="10" spans="1:9" s="38" customFormat="1" ht="13.5" customHeight="1">
      <c r="A10" s="59" t="s">
        <v>1523</v>
      </c>
      <c r="B10" s="76" t="s">
        <v>71</v>
      </c>
      <c r="C10" s="76"/>
      <c r="D10" s="76">
        <v>1</v>
      </c>
      <c r="E10" s="61" t="s">
        <v>72</v>
      </c>
      <c r="F10" s="77"/>
      <c r="G10" s="77"/>
      <c r="H10" s="388"/>
      <c r="I10" s="389"/>
    </row>
    <row r="11" spans="1:9" s="38" customFormat="1" ht="13.5" customHeight="1">
      <c r="A11" s="83"/>
      <c r="B11" s="84"/>
      <c r="C11" s="84"/>
      <c r="D11" s="84"/>
      <c r="E11" s="85"/>
      <c r="F11" s="70"/>
      <c r="G11" s="70"/>
      <c r="H11" s="390"/>
      <c r="I11" s="391"/>
    </row>
    <row r="12" spans="1:9" s="38" customFormat="1" ht="13.5" customHeight="1">
      <c r="A12" s="59" t="s">
        <v>1524</v>
      </c>
      <c r="B12" s="76" t="s">
        <v>73</v>
      </c>
      <c r="C12" s="76"/>
      <c r="D12" s="76">
        <v>1</v>
      </c>
      <c r="E12" s="61" t="s">
        <v>72</v>
      </c>
      <c r="F12" s="77"/>
      <c r="G12" s="77"/>
      <c r="H12" s="388"/>
      <c r="I12" s="389"/>
    </row>
    <row r="13" spans="1:9" s="38" customFormat="1" ht="13.5" customHeight="1">
      <c r="A13" s="83"/>
      <c r="B13" s="84"/>
      <c r="C13" s="84"/>
      <c r="D13" s="84"/>
      <c r="E13" s="85"/>
      <c r="F13" s="70"/>
      <c r="G13" s="70"/>
      <c r="H13" s="390"/>
      <c r="I13" s="391"/>
    </row>
    <row r="14" spans="1:9" s="38" customFormat="1" ht="13.5" customHeight="1">
      <c r="A14" s="59"/>
      <c r="B14" s="76"/>
      <c r="C14" s="76"/>
      <c r="D14" s="76"/>
      <c r="E14" s="61"/>
      <c r="F14" s="77"/>
      <c r="G14" s="77"/>
      <c r="H14" s="388"/>
      <c r="I14" s="389"/>
    </row>
    <row r="15" spans="1:9" s="38" customFormat="1" ht="13.5" customHeight="1">
      <c r="A15" s="83"/>
      <c r="B15" s="84"/>
      <c r="C15" s="84"/>
      <c r="D15" s="84"/>
      <c r="E15" s="85"/>
      <c r="F15" s="70"/>
      <c r="G15" s="70"/>
      <c r="H15" s="390"/>
      <c r="I15" s="391"/>
    </row>
    <row r="16" spans="1:9" s="38" customFormat="1" ht="13.5" customHeight="1">
      <c r="A16" s="59"/>
      <c r="B16" s="76"/>
      <c r="C16" s="76"/>
      <c r="D16" s="76"/>
      <c r="E16" s="61"/>
      <c r="F16" s="77"/>
      <c r="G16" s="77"/>
      <c r="H16" s="388"/>
      <c r="I16" s="389"/>
    </row>
    <row r="17" spans="1:9" s="38" customFormat="1" ht="13.5" customHeight="1">
      <c r="A17" s="83"/>
      <c r="B17" s="84"/>
      <c r="C17" s="84"/>
      <c r="D17" s="84"/>
      <c r="E17" s="85"/>
      <c r="F17" s="70"/>
      <c r="G17" s="70"/>
      <c r="H17" s="390"/>
      <c r="I17" s="391"/>
    </row>
    <row r="18" spans="1:9" s="38" customFormat="1" ht="13.5" customHeight="1">
      <c r="A18" s="59"/>
      <c r="B18" s="76"/>
      <c r="C18" s="76"/>
      <c r="D18" s="76"/>
      <c r="E18" s="61"/>
      <c r="F18" s="77"/>
      <c r="G18" s="77"/>
      <c r="H18" s="388"/>
      <c r="I18" s="389"/>
    </row>
    <row r="19" spans="1:9" s="38" customFormat="1" ht="13.5" customHeight="1">
      <c r="A19" s="83"/>
      <c r="B19" s="84"/>
      <c r="C19" s="84"/>
      <c r="D19" s="84"/>
      <c r="E19" s="85"/>
      <c r="F19" s="70"/>
      <c r="G19" s="70"/>
      <c r="H19" s="390"/>
      <c r="I19" s="391"/>
    </row>
    <row r="20" spans="1:9" s="38" customFormat="1" ht="13.5" customHeight="1">
      <c r="A20" s="59"/>
      <c r="B20" s="76"/>
      <c r="C20" s="76"/>
      <c r="D20" s="76"/>
      <c r="E20" s="61"/>
      <c r="F20" s="77"/>
      <c r="G20" s="77"/>
      <c r="H20" s="388"/>
      <c r="I20" s="389"/>
    </row>
    <row r="21" spans="1:9" s="38" customFormat="1" ht="13.5" customHeight="1">
      <c r="A21" s="83"/>
      <c r="B21" s="84"/>
      <c r="C21" s="84"/>
      <c r="D21" s="84"/>
      <c r="E21" s="85"/>
      <c r="F21" s="70"/>
      <c r="G21" s="70"/>
      <c r="H21" s="390"/>
      <c r="I21" s="391"/>
    </row>
    <row r="22" spans="1:9" s="38" customFormat="1" ht="13.5" customHeight="1">
      <c r="A22" s="59"/>
      <c r="B22" s="76"/>
      <c r="C22" s="76"/>
      <c r="D22" s="76"/>
      <c r="E22" s="61"/>
      <c r="F22" s="77"/>
      <c r="G22" s="77"/>
      <c r="H22" s="388"/>
      <c r="I22" s="389"/>
    </row>
    <row r="23" spans="1:9" s="38" customFormat="1" ht="13.5" customHeight="1">
      <c r="A23" s="83"/>
      <c r="B23" s="84"/>
      <c r="C23" s="84"/>
      <c r="D23" s="84"/>
      <c r="E23" s="85"/>
      <c r="F23" s="70"/>
      <c r="G23" s="70"/>
      <c r="H23" s="390"/>
      <c r="I23" s="391"/>
    </row>
    <row r="24" spans="1:9" s="38" customFormat="1" ht="13.5" customHeight="1">
      <c r="A24" s="59"/>
      <c r="B24" s="76"/>
      <c r="C24" s="76"/>
      <c r="D24" s="76"/>
      <c r="E24" s="61"/>
      <c r="F24" s="77"/>
      <c r="G24" s="77"/>
      <c r="H24" s="388"/>
      <c r="I24" s="389"/>
    </row>
    <row r="25" spans="1:9" s="38" customFormat="1" ht="13.5" customHeight="1">
      <c r="A25" s="83"/>
      <c r="B25" s="84"/>
      <c r="C25" s="84"/>
      <c r="D25" s="84"/>
      <c r="E25" s="85"/>
      <c r="F25" s="70"/>
      <c r="G25" s="70"/>
      <c r="H25" s="390"/>
      <c r="I25" s="391"/>
    </row>
    <row r="26" spans="1:9" s="38" customFormat="1" ht="13.5" customHeight="1">
      <c r="A26" s="59"/>
      <c r="B26" s="76"/>
      <c r="C26" s="76"/>
      <c r="D26" s="76"/>
      <c r="E26" s="61"/>
      <c r="F26" s="77"/>
      <c r="G26" s="77"/>
      <c r="H26" s="388"/>
      <c r="I26" s="389"/>
    </row>
    <row r="27" spans="1:9" s="38" customFormat="1" ht="13.5" customHeight="1">
      <c r="A27" s="83"/>
      <c r="B27" s="84"/>
      <c r="C27" s="84"/>
      <c r="D27" s="84"/>
      <c r="E27" s="85"/>
      <c r="F27" s="70"/>
      <c r="G27" s="70"/>
      <c r="H27" s="390"/>
      <c r="I27" s="391"/>
    </row>
    <row r="28" spans="1:9" s="38" customFormat="1" ht="13.5" customHeight="1">
      <c r="A28" s="59"/>
      <c r="B28" s="76"/>
      <c r="C28" s="76"/>
      <c r="D28" s="76"/>
      <c r="E28" s="61"/>
      <c r="F28" s="77"/>
      <c r="G28" s="77"/>
      <c r="H28" s="388"/>
      <c r="I28" s="389"/>
    </row>
    <row r="29" spans="1:9" s="38" customFormat="1" ht="13.5" customHeight="1">
      <c r="A29" s="83"/>
      <c r="B29" s="84"/>
      <c r="C29" s="84"/>
      <c r="D29" s="84"/>
      <c r="E29" s="85"/>
      <c r="F29" s="70"/>
      <c r="G29" s="70"/>
      <c r="H29" s="390"/>
      <c r="I29" s="391"/>
    </row>
    <row r="30" spans="1:9" s="38" customFormat="1" ht="13.5" customHeight="1">
      <c r="A30" s="59"/>
      <c r="B30" s="76"/>
      <c r="C30" s="76"/>
      <c r="D30" s="76"/>
      <c r="E30" s="61"/>
      <c r="F30" s="77"/>
      <c r="G30" s="77"/>
      <c r="H30" s="388"/>
      <c r="I30" s="389"/>
    </row>
    <row r="31" spans="1:9" s="38" customFormat="1" ht="13.5" customHeight="1">
      <c r="A31" s="83"/>
      <c r="B31" s="84"/>
      <c r="C31" s="84"/>
      <c r="D31" s="84"/>
      <c r="E31" s="85"/>
      <c r="F31" s="70"/>
      <c r="G31" s="70"/>
      <c r="H31" s="390"/>
      <c r="I31" s="391"/>
    </row>
    <row r="32" spans="1:9" s="38" customFormat="1" ht="13.5" customHeight="1">
      <c r="A32" s="59"/>
      <c r="B32" s="76"/>
      <c r="C32" s="76"/>
      <c r="D32" s="76"/>
      <c r="E32" s="61"/>
      <c r="F32" s="77"/>
      <c r="G32" s="77"/>
      <c r="H32" s="388"/>
      <c r="I32" s="389"/>
    </row>
    <row r="33" spans="1:9" s="38" customFormat="1" ht="13.5" customHeight="1">
      <c r="A33" s="83"/>
      <c r="B33" s="84"/>
      <c r="C33" s="84"/>
      <c r="D33" s="84"/>
      <c r="E33" s="85"/>
      <c r="F33" s="70"/>
      <c r="G33" s="70"/>
      <c r="H33" s="390"/>
      <c r="I33" s="391"/>
    </row>
    <row r="34" spans="1:9" s="38" customFormat="1" ht="13.5" customHeight="1">
      <c r="A34" s="59"/>
      <c r="B34" s="86" t="str">
        <f>+A8&amp;"-計"</f>
        <v>f-計</v>
      </c>
      <c r="C34" s="76"/>
      <c r="D34" s="76"/>
      <c r="E34" s="61"/>
      <c r="F34" s="77"/>
      <c r="G34" s="77"/>
      <c r="H34" s="388"/>
      <c r="I34" s="389"/>
    </row>
    <row r="35" spans="1:9" s="38" customFormat="1" ht="13.5" customHeight="1">
      <c r="A35" s="83"/>
      <c r="B35" s="84"/>
      <c r="C35" s="84"/>
      <c r="D35" s="84"/>
      <c r="E35" s="85"/>
      <c r="F35" s="70"/>
      <c r="G35" s="70"/>
      <c r="H35" s="390"/>
      <c r="I35" s="391"/>
    </row>
    <row r="36" spans="1:9" s="38" customFormat="1" ht="13.5" customHeight="1">
      <c r="A36" s="87"/>
      <c r="B36" s="88"/>
      <c r="C36" s="88"/>
      <c r="D36" s="88"/>
      <c r="E36" s="89"/>
      <c r="F36" s="90"/>
      <c r="G36" s="90"/>
      <c r="H36" s="392"/>
      <c r="I36" s="393"/>
    </row>
    <row r="37" spans="1:9" s="38" customFormat="1" ht="13.5" customHeight="1">
      <c r="A37" s="50"/>
      <c r="E37" s="95"/>
      <c r="F37" s="49"/>
      <c r="G37" s="49"/>
    </row>
    <row r="38" spans="1:9" s="38" customFormat="1" ht="13.5" customHeight="1">
      <c r="A38" s="50"/>
      <c r="E38" s="95"/>
      <c r="F38" s="49"/>
      <c r="G38" s="49"/>
    </row>
    <row r="39" spans="1:9" s="38" customFormat="1" ht="13.5" customHeight="1">
      <c r="A39" s="50"/>
      <c r="E39" s="95"/>
      <c r="F39" s="49"/>
      <c r="G39" s="49"/>
    </row>
    <row r="40" spans="1:9" s="38" customFormat="1" ht="13.5" customHeight="1">
      <c r="A40" s="50"/>
      <c r="E40" s="95"/>
      <c r="F40" s="49"/>
      <c r="G40" s="49"/>
    </row>
  </sheetData>
  <mergeCells count="37">
    <mergeCell ref="H35:I35"/>
    <mergeCell ref="H36:I36"/>
    <mergeCell ref="H29:I29"/>
    <mergeCell ref="H30:I30"/>
    <mergeCell ref="H31:I31"/>
    <mergeCell ref="H32:I32"/>
    <mergeCell ref="H33:I33"/>
    <mergeCell ref="H34:I34"/>
    <mergeCell ref="H28:I28"/>
    <mergeCell ref="H17:I17"/>
    <mergeCell ref="H18:I18"/>
    <mergeCell ref="H19:I19"/>
    <mergeCell ref="H20:I20"/>
    <mergeCell ref="H21:I21"/>
    <mergeCell ref="H22:I22"/>
    <mergeCell ref="H23:I23"/>
    <mergeCell ref="H24:I24"/>
    <mergeCell ref="H25:I25"/>
    <mergeCell ref="H26:I26"/>
    <mergeCell ref="H27:I27"/>
    <mergeCell ref="H16:I16"/>
    <mergeCell ref="H5:I5"/>
    <mergeCell ref="H6:I6"/>
    <mergeCell ref="H7:I7"/>
    <mergeCell ref="H8:I8"/>
    <mergeCell ref="H9:I9"/>
    <mergeCell ref="H10:I10"/>
    <mergeCell ref="H11:I11"/>
    <mergeCell ref="H12:I12"/>
    <mergeCell ref="H13:I13"/>
    <mergeCell ref="H14:I14"/>
    <mergeCell ref="H15:I15"/>
    <mergeCell ref="A1:C2"/>
    <mergeCell ref="D1:D2"/>
    <mergeCell ref="E1:F2"/>
    <mergeCell ref="H3:I3"/>
    <mergeCell ref="H4:I4"/>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colBreaks count="1" manualBreakCount="1">
    <brk id="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90"/>
  <sheetViews>
    <sheetView showGridLines="0" view="pageBreakPreview" zoomScale="80" zoomScaleNormal="90" zoomScaleSheetLayoutView="80" workbookViewId="0">
      <selection activeCell="F21" sqref="F21"/>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197" width="9" style="3"/>
    <col min="198" max="198" width="5.7265625" style="3" customWidth="1"/>
    <col min="199" max="200" width="29.6328125" style="3" customWidth="1"/>
    <col min="201" max="201" width="10.26953125" style="3" customWidth="1"/>
    <col min="202" max="202" width="5.7265625" style="3" customWidth="1"/>
    <col min="203" max="203" width="13.6328125" style="3" customWidth="1"/>
    <col min="204" max="204" width="14.6328125" style="3" customWidth="1"/>
    <col min="205" max="205" width="5.08984375" style="3" customWidth="1"/>
    <col min="206" max="206" width="12.6328125" style="3" customWidth="1"/>
    <col min="207" max="207" width="1.6328125" style="3" customWidth="1"/>
    <col min="208" max="208" width="11.7265625" style="3" customWidth="1"/>
    <col min="209" max="209" width="13" style="3" customWidth="1"/>
    <col min="210" max="213" width="11.7265625" style="3" customWidth="1"/>
    <col min="214" max="214" width="10.453125" style="3" customWidth="1"/>
    <col min="215" max="215" width="0.90625" style="3" customWidth="1"/>
    <col min="216" max="216" width="5.6328125" style="3" customWidth="1"/>
    <col min="217" max="217" width="9" style="3" customWidth="1"/>
    <col min="218" max="218" width="5.6328125" style="3" customWidth="1"/>
    <col min="219" max="219" width="9" style="3" customWidth="1"/>
    <col min="220" max="220" width="5.6328125" style="3" customWidth="1"/>
    <col min="221" max="221" width="9" style="3" customWidth="1"/>
    <col min="222" max="222" width="5.6328125" style="3" customWidth="1"/>
    <col min="223" max="223" width="9" style="3" customWidth="1"/>
    <col min="224" max="224" width="5.6328125" style="3" customWidth="1"/>
    <col min="225" max="225" width="9" style="3" customWidth="1"/>
    <col min="226" max="226" width="9" style="3"/>
    <col min="227" max="227" width="0.90625" style="3" customWidth="1"/>
    <col min="228" max="228" width="4.453125" style="3" customWidth="1"/>
    <col min="229" max="229" width="9" style="3"/>
    <col min="230" max="230" width="11.08984375" style="3" customWidth="1"/>
    <col min="231" max="231" width="0.90625" style="3" customWidth="1"/>
    <col min="232" max="232" width="4.6328125" style="3" customWidth="1"/>
    <col min="233" max="233" width="22.6328125" style="3" customWidth="1"/>
    <col min="234" max="237" width="0" style="3" hidden="1" customWidth="1"/>
    <col min="238" max="453" width="9" style="3"/>
    <col min="454" max="454" width="5.7265625" style="3" customWidth="1"/>
    <col min="455" max="456" width="29.6328125" style="3" customWidth="1"/>
    <col min="457" max="457" width="10.26953125" style="3" customWidth="1"/>
    <col min="458" max="458" width="5.7265625" style="3" customWidth="1"/>
    <col min="459" max="459" width="13.6328125" style="3" customWidth="1"/>
    <col min="460" max="460" width="14.6328125" style="3" customWidth="1"/>
    <col min="461" max="461" width="5.08984375" style="3" customWidth="1"/>
    <col min="462" max="462" width="12.6328125" style="3" customWidth="1"/>
    <col min="463" max="463" width="1.6328125" style="3" customWidth="1"/>
    <col min="464" max="464" width="11.7265625" style="3" customWidth="1"/>
    <col min="465" max="465" width="13" style="3" customWidth="1"/>
    <col min="466" max="469" width="11.7265625" style="3" customWidth="1"/>
    <col min="470" max="470" width="10.453125" style="3" customWidth="1"/>
    <col min="471" max="471" width="0.90625" style="3" customWidth="1"/>
    <col min="472" max="472" width="5.6328125" style="3" customWidth="1"/>
    <col min="473" max="473" width="9" style="3" customWidth="1"/>
    <col min="474" max="474" width="5.6328125" style="3" customWidth="1"/>
    <col min="475" max="475" width="9" style="3" customWidth="1"/>
    <col min="476" max="476" width="5.6328125" style="3" customWidth="1"/>
    <col min="477" max="477" width="9" style="3" customWidth="1"/>
    <col min="478" max="478" width="5.6328125" style="3" customWidth="1"/>
    <col min="479" max="479" width="9" style="3" customWidth="1"/>
    <col min="480" max="480" width="5.6328125" style="3" customWidth="1"/>
    <col min="481" max="481" width="9" style="3" customWidth="1"/>
    <col min="482" max="482" width="9" style="3"/>
    <col min="483" max="483" width="0.90625" style="3" customWidth="1"/>
    <col min="484" max="484" width="4.453125" style="3" customWidth="1"/>
    <col min="485" max="485" width="9" style="3"/>
    <col min="486" max="486" width="11.08984375" style="3" customWidth="1"/>
    <col min="487" max="487" width="0.90625" style="3" customWidth="1"/>
    <col min="488" max="488" width="4.6328125" style="3" customWidth="1"/>
    <col min="489" max="489" width="22.6328125" style="3" customWidth="1"/>
    <col min="490" max="493" width="0" style="3" hidden="1" customWidth="1"/>
    <col min="494" max="709" width="9" style="3"/>
    <col min="710" max="710" width="5.7265625" style="3" customWidth="1"/>
    <col min="711" max="712" width="29.6328125" style="3" customWidth="1"/>
    <col min="713" max="713" width="10.26953125" style="3" customWidth="1"/>
    <col min="714" max="714" width="5.7265625" style="3" customWidth="1"/>
    <col min="715" max="715" width="13.6328125" style="3" customWidth="1"/>
    <col min="716" max="716" width="14.6328125" style="3" customWidth="1"/>
    <col min="717" max="717" width="5.08984375" style="3" customWidth="1"/>
    <col min="718" max="718" width="12.6328125" style="3" customWidth="1"/>
    <col min="719" max="719" width="1.6328125" style="3" customWidth="1"/>
    <col min="720" max="720" width="11.7265625" style="3" customWidth="1"/>
    <col min="721" max="721" width="13" style="3" customWidth="1"/>
    <col min="722" max="725" width="11.7265625" style="3" customWidth="1"/>
    <col min="726" max="726" width="10.453125" style="3" customWidth="1"/>
    <col min="727" max="727" width="0.90625" style="3" customWidth="1"/>
    <col min="728" max="728" width="5.6328125" style="3" customWidth="1"/>
    <col min="729" max="729" width="9" style="3" customWidth="1"/>
    <col min="730" max="730" width="5.6328125" style="3" customWidth="1"/>
    <col min="731" max="731" width="9" style="3" customWidth="1"/>
    <col min="732" max="732" width="5.6328125" style="3" customWidth="1"/>
    <col min="733" max="733" width="9" style="3" customWidth="1"/>
    <col min="734" max="734" width="5.6328125" style="3" customWidth="1"/>
    <col min="735" max="735" width="9" style="3" customWidth="1"/>
    <col min="736" max="736" width="5.6328125" style="3" customWidth="1"/>
    <col min="737" max="737" width="9" style="3" customWidth="1"/>
    <col min="738" max="738" width="9" style="3"/>
    <col min="739" max="739" width="0.90625" style="3" customWidth="1"/>
    <col min="740" max="740" width="4.453125" style="3" customWidth="1"/>
    <col min="741" max="741" width="9" style="3"/>
    <col min="742" max="742" width="11.08984375" style="3" customWidth="1"/>
    <col min="743" max="743" width="0.90625" style="3" customWidth="1"/>
    <col min="744" max="744" width="4.6328125" style="3" customWidth="1"/>
    <col min="745" max="745" width="22.6328125" style="3" customWidth="1"/>
    <col min="746" max="749" width="0" style="3" hidden="1" customWidth="1"/>
    <col min="750" max="965" width="9" style="3"/>
    <col min="966" max="966" width="5.7265625" style="3" customWidth="1"/>
    <col min="967" max="968" width="29.6328125" style="3" customWidth="1"/>
    <col min="969" max="969" width="10.26953125" style="3" customWidth="1"/>
    <col min="970" max="970" width="5.7265625" style="3" customWidth="1"/>
    <col min="971" max="971" width="13.6328125" style="3" customWidth="1"/>
    <col min="972" max="972" width="14.6328125" style="3" customWidth="1"/>
    <col min="973" max="973" width="5.08984375" style="3" customWidth="1"/>
    <col min="974" max="974" width="12.6328125" style="3" customWidth="1"/>
    <col min="975" max="975" width="1.6328125" style="3" customWidth="1"/>
    <col min="976" max="976" width="11.7265625" style="3" customWidth="1"/>
    <col min="977" max="977" width="13" style="3" customWidth="1"/>
    <col min="978" max="981" width="11.7265625" style="3" customWidth="1"/>
    <col min="982" max="982" width="10.453125" style="3" customWidth="1"/>
    <col min="983" max="983" width="0.90625" style="3" customWidth="1"/>
    <col min="984" max="984" width="5.6328125" style="3" customWidth="1"/>
    <col min="985" max="985" width="9" style="3" customWidth="1"/>
    <col min="986" max="986" width="5.6328125" style="3" customWidth="1"/>
    <col min="987" max="987" width="9" style="3" customWidth="1"/>
    <col min="988" max="988" width="5.6328125" style="3" customWidth="1"/>
    <col min="989" max="989" width="9" style="3" customWidth="1"/>
    <col min="990" max="990" width="5.6328125" style="3" customWidth="1"/>
    <col min="991" max="991" width="9" style="3" customWidth="1"/>
    <col min="992" max="992" width="5.6328125" style="3" customWidth="1"/>
    <col min="993" max="993" width="9" style="3" customWidth="1"/>
    <col min="994" max="994" width="9" style="3"/>
    <col min="995" max="995" width="0.90625" style="3" customWidth="1"/>
    <col min="996" max="996" width="4.453125" style="3" customWidth="1"/>
    <col min="997" max="997" width="9" style="3"/>
    <col min="998" max="998" width="11.08984375" style="3" customWidth="1"/>
    <col min="999" max="999" width="0.90625" style="3" customWidth="1"/>
    <col min="1000" max="1000" width="4.6328125" style="3" customWidth="1"/>
    <col min="1001" max="1001" width="22.6328125" style="3" customWidth="1"/>
    <col min="1002" max="1005" width="0" style="3" hidden="1" customWidth="1"/>
    <col min="1006" max="1221" width="9" style="3"/>
    <col min="1222" max="1222" width="5.7265625" style="3" customWidth="1"/>
    <col min="1223" max="1224" width="29.6328125" style="3" customWidth="1"/>
    <col min="1225" max="1225" width="10.26953125" style="3" customWidth="1"/>
    <col min="1226" max="1226" width="5.7265625" style="3" customWidth="1"/>
    <col min="1227" max="1227" width="13.6328125" style="3" customWidth="1"/>
    <col min="1228" max="1228" width="14.6328125" style="3" customWidth="1"/>
    <col min="1229" max="1229" width="5.08984375" style="3" customWidth="1"/>
    <col min="1230" max="1230" width="12.6328125" style="3" customWidth="1"/>
    <col min="1231" max="1231" width="1.6328125" style="3" customWidth="1"/>
    <col min="1232" max="1232" width="11.7265625" style="3" customWidth="1"/>
    <col min="1233" max="1233" width="13" style="3" customWidth="1"/>
    <col min="1234" max="1237" width="11.7265625" style="3" customWidth="1"/>
    <col min="1238" max="1238" width="10.453125" style="3" customWidth="1"/>
    <col min="1239" max="1239" width="0.90625" style="3" customWidth="1"/>
    <col min="1240" max="1240" width="5.6328125" style="3" customWidth="1"/>
    <col min="1241" max="1241" width="9" style="3" customWidth="1"/>
    <col min="1242" max="1242" width="5.6328125" style="3" customWidth="1"/>
    <col min="1243" max="1243" width="9" style="3" customWidth="1"/>
    <col min="1244" max="1244" width="5.6328125" style="3" customWidth="1"/>
    <col min="1245" max="1245" width="9" style="3" customWidth="1"/>
    <col min="1246" max="1246" width="5.6328125" style="3" customWidth="1"/>
    <col min="1247" max="1247" width="9" style="3" customWidth="1"/>
    <col min="1248" max="1248" width="5.6328125" style="3" customWidth="1"/>
    <col min="1249" max="1249" width="9" style="3" customWidth="1"/>
    <col min="1250" max="1250" width="9" style="3"/>
    <col min="1251" max="1251" width="0.90625" style="3" customWidth="1"/>
    <col min="1252" max="1252" width="4.453125" style="3" customWidth="1"/>
    <col min="1253" max="1253" width="9" style="3"/>
    <col min="1254" max="1254" width="11.08984375" style="3" customWidth="1"/>
    <col min="1255" max="1255" width="0.90625" style="3" customWidth="1"/>
    <col min="1256" max="1256" width="4.6328125" style="3" customWidth="1"/>
    <col min="1257" max="1257" width="22.6328125" style="3" customWidth="1"/>
    <col min="1258" max="1261" width="0" style="3" hidden="1" customWidth="1"/>
    <col min="1262" max="1477" width="9" style="3"/>
    <col min="1478" max="1478" width="5.7265625" style="3" customWidth="1"/>
    <col min="1479" max="1480" width="29.6328125" style="3" customWidth="1"/>
    <col min="1481" max="1481" width="10.26953125" style="3" customWidth="1"/>
    <col min="1482" max="1482" width="5.7265625" style="3" customWidth="1"/>
    <col min="1483" max="1483" width="13.6328125" style="3" customWidth="1"/>
    <col min="1484" max="1484" width="14.6328125" style="3" customWidth="1"/>
    <col min="1485" max="1485" width="5.08984375" style="3" customWidth="1"/>
    <col min="1486" max="1486" width="12.6328125" style="3" customWidth="1"/>
    <col min="1487" max="1487" width="1.6328125" style="3" customWidth="1"/>
    <col min="1488" max="1488" width="11.7265625" style="3" customWidth="1"/>
    <col min="1489" max="1489" width="13" style="3" customWidth="1"/>
    <col min="1490" max="1493" width="11.7265625" style="3" customWidth="1"/>
    <col min="1494" max="1494" width="10.453125" style="3" customWidth="1"/>
    <col min="1495" max="1495" width="0.90625" style="3" customWidth="1"/>
    <col min="1496" max="1496" width="5.6328125" style="3" customWidth="1"/>
    <col min="1497" max="1497" width="9" style="3" customWidth="1"/>
    <col min="1498" max="1498" width="5.6328125" style="3" customWidth="1"/>
    <col min="1499" max="1499" width="9" style="3" customWidth="1"/>
    <col min="1500" max="1500" width="5.6328125" style="3" customWidth="1"/>
    <col min="1501" max="1501" width="9" style="3" customWidth="1"/>
    <col min="1502" max="1502" width="5.6328125" style="3" customWidth="1"/>
    <col min="1503" max="1503" width="9" style="3" customWidth="1"/>
    <col min="1504" max="1504" width="5.6328125" style="3" customWidth="1"/>
    <col min="1505" max="1505" width="9" style="3" customWidth="1"/>
    <col min="1506" max="1506" width="9" style="3"/>
    <col min="1507" max="1507" width="0.90625" style="3" customWidth="1"/>
    <col min="1508" max="1508" width="4.453125" style="3" customWidth="1"/>
    <col min="1509" max="1509" width="9" style="3"/>
    <col min="1510" max="1510" width="11.08984375" style="3" customWidth="1"/>
    <col min="1511" max="1511" width="0.90625" style="3" customWidth="1"/>
    <col min="1512" max="1512" width="4.6328125" style="3" customWidth="1"/>
    <col min="1513" max="1513" width="22.6328125" style="3" customWidth="1"/>
    <col min="1514" max="1517" width="0" style="3" hidden="1" customWidth="1"/>
    <col min="1518" max="1733" width="9" style="3"/>
    <col min="1734" max="1734" width="5.7265625" style="3" customWidth="1"/>
    <col min="1735" max="1736" width="29.6328125" style="3" customWidth="1"/>
    <col min="1737" max="1737" width="10.26953125" style="3" customWidth="1"/>
    <col min="1738" max="1738" width="5.7265625" style="3" customWidth="1"/>
    <col min="1739" max="1739" width="13.6328125" style="3" customWidth="1"/>
    <col min="1740" max="1740" width="14.6328125" style="3" customWidth="1"/>
    <col min="1741" max="1741" width="5.08984375" style="3" customWidth="1"/>
    <col min="1742" max="1742" width="12.6328125" style="3" customWidth="1"/>
    <col min="1743" max="1743" width="1.6328125" style="3" customWidth="1"/>
    <col min="1744" max="1744" width="11.7265625" style="3" customWidth="1"/>
    <col min="1745" max="1745" width="13" style="3" customWidth="1"/>
    <col min="1746" max="1749" width="11.7265625" style="3" customWidth="1"/>
    <col min="1750" max="1750" width="10.453125" style="3" customWidth="1"/>
    <col min="1751" max="1751" width="0.90625" style="3" customWidth="1"/>
    <col min="1752" max="1752" width="5.6328125" style="3" customWidth="1"/>
    <col min="1753" max="1753" width="9" style="3" customWidth="1"/>
    <col min="1754" max="1754" width="5.6328125" style="3" customWidth="1"/>
    <col min="1755" max="1755" width="9" style="3" customWidth="1"/>
    <col min="1756" max="1756" width="5.6328125" style="3" customWidth="1"/>
    <col min="1757" max="1757" width="9" style="3" customWidth="1"/>
    <col min="1758" max="1758" width="5.6328125" style="3" customWidth="1"/>
    <col min="1759" max="1759" width="9" style="3" customWidth="1"/>
    <col min="1760" max="1760" width="5.6328125" style="3" customWidth="1"/>
    <col min="1761" max="1761" width="9" style="3" customWidth="1"/>
    <col min="1762" max="1762" width="9" style="3"/>
    <col min="1763" max="1763" width="0.90625" style="3" customWidth="1"/>
    <col min="1764" max="1764" width="4.453125" style="3" customWidth="1"/>
    <col min="1765" max="1765" width="9" style="3"/>
    <col min="1766" max="1766" width="11.08984375" style="3" customWidth="1"/>
    <col min="1767" max="1767" width="0.90625" style="3" customWidth="1"/>
    <col min="1768" max="1768" width="4.6328125" style="3" customWidth="1"/>
    <col min="1769" max="1769" width="22.6328125" style="3" customWidth="1"/>
    <col min="1770" max="1773" width="0" style="3" hidden="1" customWidth="1"/>
    <col min="1774" max="1989" width="9" style="3"/>
    <col min="1990" max="1990" width="5.7265625" style="3" customWidth="1"/>
    <col min="1991" max="1992" width="29.6328125" style="3" customWidth="1"/>
    <col min="1993" max="1993" width="10.26953125" style="3" customWidth="1"/>
    <col min="1994" max="1994" width="5.7265625" style="3" customWidth="1"/>
    <col min="1995" max="1995" width="13.6328125" style="3" customWidth="1"/>
    <col min="1996" max="1996" width="14.6328125" style="3" customWidth="1"/>
    <col min="1997" max="1997" width="5.08984375" style="3" customWidth="1"/>
    <col min="1998" max="1998" width="12.6328125" style="3" customWidth="1"/>
    <col min="1999" max="1999" width="1.6328125" style="3" customWidth="1"/>
    <col min="2000" max="2000" width="11.7265625" style="3" customWidth="1"/>
    <col min="2001" max="2001" width="13" style="3" customWidth="1"/>
    <col min="2002" max="2005" width="11.7265625" style="3" customWidth="1"/>
    <col min="2006" max="2006" width="10.453125" style="3" customWidth="1"/>
    <col min="2007" max="2007" width="0.90625" style="3" customWidth="1"/>
    <col min="2008" max="2008" width="5.6328125" style="3" customWidth="1"/>
    <col min="2009" max="2009" width="9" style="3" customWidth="1"/>
    <col min="2010" max="2010" width="5.6328125" style="3" customWidth="1"/>
    <col min="2011" max="2011" width="9" style="3" customWidth="1"/>
    <col min="2012" max="2012" width="5.6328125" style="3" customWidth="1"/>
    <col min="2013" max="2013" width="9" style="3" customWidth="1"/>
    <col min="2014" max="2014" width="5.6328125" style="3" customWidth="1"/>
    <col min="2015" max="2015" width="9" style="3" customWidth="1"/>
    <col min="2016" max="2016" width="5.6328125" style="3" customWidth="1"/>
    <col min="2017" max="2017" width="9" style="3" customWidth="1"/>
    <col min="2018" max="2018" width="9" style="3"/>
    <col min="2019" max="2019" width="0.90625" style="3" customWidth="1"/>
    <col min="2020" max="2020" width="4.453125" style="3" customWidth="1"/>
    <col min="2021" max="2021" width="9" style="3"/>
    <col min="2022" max="2022" width="11.08984375" style="3" customWidth="1"/>
    <col min="2023" max="2023" width="0.90625" style="3" customWidth="1"/>
    <col min="2024" max="2024" width="4.6328125" style="3" customWidth="1"/>
    <col min="2025" max="2025" width="22.6328125" style="3" customWidth="1"/>
    <col min="2026" max="2029" width="0" style="3" hidden="1" customWidth="1"/>
    <col min="2030" max="2245" width="9" style="3"/>
    <col min="2246" max="2246" width="5.7265625" style="3" customWidth="1"/>
    <col min="2247" max="2248" width="29.6328125" style="3" customWidth="1"/>
    <col min="2249" max="2249" width="10.26953125" style="3" customWidth="1"/>
    <col min="2250" max="2250" width="5.7265625" style="3" customWidth="1"/>
    <col min="2251" max="2251" width="13.6328125" style="3" customWidth="1"/>
    <col min="2252" max="2252" width="14.6328125" style="3" customWidth="1"/>
    <col min="2253" max="2253" width="5.08984375" style="3" customWidth="1"/>
    <col min="2254" max="2254" width="12.6328125" style="3" customWidth="1"/>
    <col min="2255" max="2255" width="1.6328125" style="3" customWidth="1"/>
    <col min="2256" max="2256" width="11.7265625" style="3" customWidth="1"/>
    <col min="2257" max="2257" width="13" style="3" customWidth="1"/>
    <col min="2258" max="2261" width="11.7265625" style="3" customWidth="1"/>
    <col min="2262" max="2262" width="10.453125" style="3" customWidth="1"/>
    <col min="2263" max="2263" width="0.90625" style="3" customWidth="1"/>
    <col min="2264" max="2264" width="5.6328125" style="3" customWidth="1"/>
    <col min="2265" max="2265" width="9" style="3" customWidth="1"/>
    <col min="2266" max="2266" width="5.6328125" style="3" customWidth="1"/>
    <col min="2267" max="2267" width="9" style="3" customWidth="1"/>
    <col min="2268" max="2268" width="5.6328125" style="3" customWidth="1"/>
    <col min="2269" max="2269" width="9" style="3" customWidth="1"/>
    <col min="2270" max="2270" width="5.6328125" style="3" customWidth="1"/>
    <col min="2271" max="2271" width="9" style="3" customWidth="1"/>
    <col min="2272" max="2272" width="5.6328125" style="3" customWidth="1"/>
    <col min="2273" max="2273" width="9" style="3" customWidth="1"/>
    <col min="2274" max="2274" width="9" style="3"/>
    <col min="2275" max="2275" width="0.90625" style="3" customWidth="1"/>
    <col min="2276" max="2276" width="4.453125" style="3" customWidth="1"/>
    <col min="2277" max="2277" width="9" style="3"/>
    <col min="2278" max="2278" width="11.08984375" style="3" customWidth="1"/>
    <col min="2279" max="2279" width="0.90625" style="3" customWidth="1"/>
    <col min="2280" max="2280" width="4.6328125" style="3" customWidth="1"/>
    <col min="2281" max="2281" width="22.6328125" style="3" customWidth="1"/>
    <col min="2282" max="2285" width="0" style="3" hidden="1" customWidth="1"/>
    <col min="2286" max="2501" width="9" style="3"/>
    <col min="2502" max="2502" width="5.7265625" style="3" customWidth="1"/>
    <col min="2503" max="2504" width="29.6328125" style="3" customWidth="1"/>
    <col min="2505" max="2505" width="10.26953125" style="3" customWidth="1"/>
    <col min="2506" max="2506" width="5.7265625" style="3" customWidth="1"/>
    <col min="2507" max="2507" width="13.6328125" style="3" customWidth="1"/>
    <col min="2508" max="2508" width="14.6328125" style="3" customWidth="1"/>
    <col min="2509" max="2509" width="5.08984375" style="3" customWidth="1"/>
    <col min="2510" max="2510" width="12.6328125" style="3" customWidth="1"/>
    <col min="2511" max="2511" width="1.6328125" style="3" customWidth="1"/>
    <col min="2512" max="2512" width="11.7265625" style="3" customWidth="1"/>
    <col min="2513" max="2513" width="13" style="3" customWidth="1"/>
    <col min="2514" max="2517" width="11.7265625" style="3" customWidth="1"/>
    <col min="2518" max="2518" width="10.453125" style="3" customWidth="1"/>
    <col min="2519" max="2519" width="0.90625" style="3" customWidth="1"/>
    <col min="2520" max="2520" width="5.6328125" style="3" customWidth="1"/>
    <col min="2521" max="2521" width="9" style="3" customWidth="1"/>
    <col min="2522" max="2522" width="5.6328125" style="3" customWidth="1"/>
    <col min="2523" max="2523" width="9" style="3" customWidth="1"/>
    <col min="2524" max="2524" width="5.6328125" style="3" customWidth="1"/>
    <col min="2525" max="2525" width="9" style="3" customWidth="1"/>
    <col min="2526" max="2526" width="5.6328125" style="3" customWidth="1"/>
    <col min="2527" max="2527" width="9" style="3" customWidth="1"/>
    <col min="2528" max="2528" width="5.6328125" style="3" customWidth="1"/>
    <col min="2529" max="2529" width="9" style="3" customWidth="1"/>
    <col min="2530" max="2530" width="9" style="3"/>
    <col min="2531" max="2531" width="0.90625" style="3" customWidth="1"/>
    <col min="2532" max="2532" width="4.453125" style="3" customWidth="1"/>
    <col min="2533" max="2533" width="9" style="3"/>
    <col min="2534" max="2534" width="11.08984375" style="3" customWidth="1"/>
    <col min="2535" max="2535" width="0.90625" style="3" customWidth="1"/>
    <col min="2536" max="2536" width="4.6328125" style="3" customWidth="1"/>
    <col min="2537" max="2537" width="22.6328125" style="3" customWidth="1"/>
    <col min="2538" max="2541" width="0" style="3" hidden="1" customWidth="1"/>
    <col min="2542" max="2757" width="9" style="3"/>
    <col min="2758" max="2758" width="5.7265625" style="3" customWidth="1"/>
    <col min="2759" max="2760" width="29.6328125" style="3" customWidth="1"/>
    <col min="2761" max="2761" width="10.26953125" style="3" customWidth="1"/>
    <col min="2762" max="2762" width="5.7265625" style="3" customWidth="1"/>
    <col min="2763" max="2763" width="13.6328125" style="3" customWidth="1"/>
    <col min="2764" max="2764" width="14.6328125" style="3" customWidth="1"/>
    <col min="2765" max="2765" width="5.08984375" style="3" customWidth="1"/>
    <col min="2766" max="2766" width="12.6328125" style="3" customWidth="1"/>
    <col min="2767" max="2767" width="1.6328125" style="3" customWidth="1"/>
    <col min="2768" max="2768" width="11.7265625" style="3" customWidth="1"/>
    <col min="2769" max="2769" width="13" style="3" customWidth="1"/>
    <col min="2770" max="2773" width="11.7265625" style="3" customWidth="1"/>
    <col min="2774" max="2774" width="10.453125" style="3" customWidth="1"/>
    <col min="2775" max="2775" width="0.90625" style="3" customWidth="1"/>
    <col min="2776" max="2776" width="5.6328125" style="3" customWidth="1"/>
    <col min="2777" max="2777" width="9" style="3" customWidth="1"/>
    <col min="2778" max="2778" width="5.6328125" style="3" customWidth="1"/>
    <col min="2779" max="2779" width="9" style="3" customWidth="1"/>
    <col min="2780" max="2780" width="5.6328125" style="3" customWidth="1"/>
    <col min="2781" max="2781" width="9" style="3" customWidth="1"/>
    <col min="2782" max="2782" width="5.6328125" style="3" customWidth="1"/>
    <col min="2783" max="2783" width="9" style="3" customWidth="1"/>
    <col min="2784" max="2784" width="5.6328125" style="3" customWidth="1"/>
    <col min="2785" max="2785" width="9" style="3" customWidth="1"/>
    <col min="2786" max="2786" width="9" style="3"/>
    <col min="2787" max="2787" width="0.90625" style="3" customWidth="1"/>
    <col min="2788" max="2788" width="4.453125" style="3" customWidth="1"/>
    <col min="2789" max="2789" width="9" style="3"/>
    <col min="2790" max="2790" width="11.08984375" style="3" customWidth="1"/>
    <col min="2791" max="2791" width="0.90625" style="3" customWidth="1"/>
    <col min="2792" max="2792" width="4.6328125" style="3" customWidth="1"/>
    <col min="2793" max="2793" width="22.6328125" style="3" customWidth="1"/>
    <col min="2794" max="2797" width="0" style="3" hidden="1" customWidth="1"/>
    <col min="2798" max="3013" width="9" style="3"/>
    <col min="3014" max="3014" width="5.7265625" style="3" customWidth="1"/>
    <col min="3015" max="3016" width="29.6328125" style="3" customWidth="1"/>
    <col min="3017" max="3017" width="10.26953125" style="3" customWidth="1"/>
    <col min="3018" max="3018" width="5.7265625" style="3" customWidth="1"/>
    <col min="3019" max="3019" width="13.6328125" style="3" customWidth="1"/>
    <col min="3020" max="3020" width="14.6328125" style="3" customWidth="1"/>
    <col min="3021" max="3021" width="5.08984375" style="3" customWidth="1"/>
    <col min="3022" max="3022" width="12.6328125" style="3" customWidth="1"/>
    <col min="3023" max="3023" width="1.6328125" style="3" customWidth="1"/>
    <col min="3024" max="3024" width="11.7265625" style="3" customWidth="1"/>
    <col min="3025" max="3025" width="13" style="3" customWidth="1"/>
    <col min="3026" max="3029" width="11.7265625" style="3" customWidth="1"/>
    <col min="3030" max="3030" width="10.453125" style="3" customWidth="1"/>
    <col min="3031" max="3031" width="0.90625" style="3" customWidth="1"/>
    <col min="3032" max="3032" width="5.6328125" style="3" customWidth="1"/>
    <col min="3033" max="3033" width="9" style="3" customWidth="1"/>
    <col min="3034" max="3034" width="5.6328125" style="3" customWidth="1"/>
    <col min="3035" max="3035" width="9" style="3" customWidth="1"/>
    <col min="3036" max="3036" width="5.6328125" style="3" customWidth="1"/>
    <col min="3037" max="3037" width="9" style="3" customWidth="1"/>
    <col min="3038" max="3038" width="5.6328125" style="3" customWidth="1"/>
    <col min="3039" max="3039" width="9" style="3" customWidth="1"/>
    <col min="3040" max="3040" width="5.6328125" style="3" customWidth="1"/>
    <col min="3041" max="3041" width="9" style="3" customWidth="1"/>
    <col min="3042" max="3042" width="9" style="3"/>
    <col min="3043" max="3043" width="0.90625" style="3" customWidth="1"/>
    <col min="3044" max="3044" width="4.453125" style="3" customWidth="1"/>
    <col min="3045" max="3045" width="9" style="3"/>
    <col min="3046" max="3046" width="11.08984375" style="3" customWidth="1"/>
    <col min="3047" max="3047" width="0.90625" style="3" customWidth="1"/>
    <col min="3048" max="3048" width="4.6328125" style="3" customWidth="1"/>
    <col min="3049" max="3049" width="22.6328125" style="3" customWidth="1"/>
    <col min="3050" max="3053" width="0" style="3" hidden="1" customWidth="1"/>
    <col min="3054" max="3269" width="9" style="3"/>
    <col min="3270" max="3270" width="5.7265625" style="3" customWidth="1"/>
    <col min="3271" max="3272" width="29.6328125" style="3" customWidth="1"/>
    <col min="3273" max="3273" width="10.26953125" style="3" customWidth="1"/>
    <col min="3274" max="3274" width="5.7265625" style="3" customWidth="1"/>
    <col min="3275" max="3275" width="13.6328125" style="3" customWidth="1"/>
    <col min="3276" max="3276" width="14.6328125" style="3" customWidth="1"/>
    <col min="3277" max="3277" width="5.08984375" style="3" customWidth="1"/>
    <col min="3278" max="3278" width="12.6328125" style="3" customWidth="1"/>
    <col min="3279" max="3279" width="1.6328125" style="3" customWidth="1"/>
    <col min="3280" max="3280" width="11.7265625" style="3" customWidth="1"/>
    <col min="3281" max="3281" width="13" style="3" customWidth="1"/>
    <col min="3282" max="3285" width="11.7265625" style="3" customWidth="1"/>
    <col min="3286" max="3286" width="10.453125" style="3" customWidth="1"/>
    <col min="3287" max="3287" width="0.90625" style="3" customWidth="1"/>
    <col min="3288" max="3288" width="5.6328125" style="3" customWidth="1"/>
    <col min="3289" max="3289" width="9" style="3" customWidth="1"/>
    <col min="3290" max="3290" width="5.6328125" style="3" customWidth="1"/>
    <col min="3291" max="3291" width="9" style="3" customWidth="1"/>
    <col min="3292" max="3292" width="5.6328125" style="3" customWidth="1"/>
    <col min="3293" max="3293" width="9" style="3" customWidth="1"/>
    <col min="3294" max="3294" width="5.6328125" style="3" customWidth="1"/>
    <col min="3295" max="3295" width="9" style="3" customWidth="1"/>
    <col min="3296" max="3296" width="5.6328125" style="3" customWidth="1"/>
    <col min="3297" max="3297" width="9" style="3" customWidth="1"/>
    <col min="3298" max="3298" width="9" style="3"/>
    <col min="3299" max="3299" width="0.90625" style="3" customWidth="1"/>
    <col min="3300" max="3300" width="4.453125" style="3" customWidth="1"/>
    <col min="3301" max="3301" width="9" style="3"/>
    <col min="3302" max="3302" width="11.08984375" style="3" customWidth="1"/>
    <col min="3303" max="3303" width="0.90625" style="3" customWidth="1"/>
    <col min="3304" max="3304" width="4.6328125" style="3" customWidth="1"/>
    <col min="3305" max="3305" width="22.6328125" style="3" customWidth="1"/>
    <col min="3306" max="3309" width="0" style="3" hidden="1" customWidth="1"/>
    <col min="3310" max="3525" width="9" style="3"/>
    <col min="3526" max="3526" width="5.7265625" style="3" customWidth="1"/>
    <col min="3527" max="3528" width="29.6328125" style="3" customWidth="1"/>
    <col min="3529" max="3529" width="10.26953125" style="3" customWidth="1"/>
    <col min="3530" max="3530" width="5.7265625" style="3" customWidth="1"/>
    <col min="3531" max="3531" width="13.6328125" style="3" customWidth="1"/>
    <col min="3532" max="3532" width="14.6328125" style="3" customWidth="1"/>
    <col min="3533" max="3533" width="5.08984375" style="3" customWidth="1"/>
    <col min="3534" max="3534" width="12.6328125" style="3" customWidth="1"/>
    <col min="3535" max="3535" width="1.6328125" style="3" customWidth="1"/>
    <col min="3536" max="3536" width="11.7265625" style="3" customWidth="1"/>
    <col min="3537" max="3537" width="13" style="3" customWidth="1"/>
    <col min="3538" max="3541" width="11.7265625" style="3" customWidth="1"/>
    <col min="3542" max="3542" width="10.453125" style="3" customWidth="1"/>
    <col min="3543" max="3543" width="0.90625" style="3" customWidth="1"/>
    <col min="3544" max="3544" width="5.6328125" style="3" customWidth="1"/>
    <col min="3545" max="3545" width="9" style="3" customWidth="1"/>
    <col min="3546" max="3546" width="5.6328125" style="3" customWidth="1"/>
    <col min="3547" max="3547" width="9" style="3" customWidth="1"/>
    <col min="3548" max="3548" width="5.6328125" style="3" customWidth="1"/>
    <col min="3549" max="3549" width="9" style="3" customWidth="1"/>
    <col min="3550" max="3550" width="5.6328125" style="3" customWidth="1"/>
    <col min="3551" max="3551" width="9" style="3" customWidth="1"/>
    <col min="3552" max="3552" width="5.6328125" style="3" customWidth="1"/>
    <col min="3553" max="3553" width="9" style="3" customWidth="1"/>
    <col min="3554" max="3554" width="9" style="3"/>
    <col min="3555" max="3555" width="0.90625" style="3" customWidth="1"/>
    <col min="3556" max="3556" width="4.453125" style="3" customWidth="1"/>
    <col min="3557" max="3557" width="9" style="3"/>
    <col min="3558" max="3558" width="11.08984375" style="3" customWidth="1"/>
    <col min="3559" max="3559" width="0.90625" style="3" customWidth="1"/>
    <col min="3560" max="3560" width="4.6328125" style="3" customWidth="1"/>
    <col min="3561" max="3561" width="22.6328125" style="3" customWidth="1"/>
    <col min="3562" max="3565" width="0" style="3" hidden="1" customWidth="1"/>
    <col min="3566" max="3781" width="9" style="3"/>
    <col min="3782" max="3782" width="5.7265625" style="3" customWidth="1"/>
    <col min="3783" max="3784" width="29.6328125" style="3" customWidth="1"/>
    <col min="3785" max="3785" width="10.26953125" style="3" customWidth="1"/>
    <col min="3786" max="3786" width="5.7265625" style="3" customWidth="1"/>
    <col min="3787" max="3787" width="13.6328125" style="3" customWidth="1"/>
    <col min="3788" max="3788" width="14.6328125" style="3" customWidth="1"/>
    <col min="3789" max="3789" width="5.08984375" style="3" customWidth="1"/>
    <col min="3790" max="3790" width="12.6328125" style="3" customWidth="1"/>
    <col min="3791" max="3791" width="1.6328125" style="3" customWidth="1"/>
    <col min="3792" max="3792" width="11.7265625" style="3" customWidth="1"/>
    <col min="3793" max="3793" width="13" style="3" customWidth="1"/>
    <col min="3794" max="3797" width="11.7265625" style="3" customWidth="1"/>
    <col min="3798" max="3798" width="10.453125" style="3" customWidth="1"/>
    <col min="3799" max="3799" width="0.90625" style="3" customWidth="1"/>
    <col min="3800" max="3800" width="5.6328125" style="3" customWidth="1"/>
    <col min="3801" max="3801" width="9" style="3" customWidth="1"/>
    <col min="3802" max="3802" width="5.6328125" style="3" customWidth="1"/>
    <col min="3803" max="3803" width="9" style="3" customWidth="1"/>
    <col min="3804" max="3804" width="5.6328125" style="3" customWidth="1"/>
    <col min="3805" max="3805" width="9" style="3" customWidth="1"/>
    <col min="3806" max="3806" width="5.6328125" style="3" customWidth="1"/>
    <col min="3807" max="3807" width="9" style="3" customWidth="1"/>
    <col min="3808" max="3808" width="5.6328125" style="3" customWidth="1"/>
    <col min="3809" max="3809" width="9" style="3" customWidth="1"/>
    <col min="3810" max="3810" width="9" style="3"/>
    <col min="3811" max="3811" width="0.90625" style="3" customWidth="1"/>
    <col min="3812" max="3812" width="4.453125" style="3" customWidth="1"/>
    <col min="3813" max="3813" width="9" style="3"/>
    <col min="3814" max="3814" width="11.08984375" style="3" customWidth="1"/>
    <col min="3815" max="3815" width="0.90625" style="3" customWidth="1"/>
    <col min="3816" max="3816" width="4.6328125" style="3" customWidth="1"/>
    <col min="3817" max="3817" width="22.6328125" style="3" customWidth="1"/>
    <col min="3818" max="3821" width="0" style="3" hidden="1" customWidth="1"/>
    <col min="3822" max="4037" width="9" style="3"/>
    <col min="4038" max="4038" width="5.7265625" style="3" customWidth="1"/>
    <col min="4039" max="4040" width="29.6328125" style="3" customWidth="1"/>
    <col min="4041" max="4041" width="10.26953125" style="3" customWidth="1"/>
    <col min="4042" max="4042" width="5.7265625" style="3" customWidth="1"/>
    <col min="4043" max="4043" width="13.6328125" style="3" customWidth="1"/>
    <col min="4044" max="4044" width="14.6328125" style="3" customWidth="1"/>
    <col min="4045" max="4045" width="5.08984375" style="3" customWidth="1"/>
    <col min="4046" max="4046" width="12.6328125" style="3" customWidth="1"/>
    <col min="4047" max="4047" width="1.6328125" style="3" customWidth="1"/>
    <col min="4048" max="4048" width="11.7265625" style="3" customWidth="1"/>
    <col min="4049" max="4049" width="13" style="3" customWidth="1"/>
    <col min="4050" max="4053" width="11.7265625" style="3" customWidth="1"/>
    <col min="4054" max="4054" width="10.453125" style="3" customWidth="1"/>
    <col min="4055" max="4055" width="0.90625" style="3" customWidth="1"/>
    <col min="4056" max="4056" width="5.6328125" style="3" customWidth="1"/>
    <col min="4057" max="4057" width="9" style="3" customWidth="1"/>
    <col min="4058" max="4058" width="5.6328125" style="3" customWidth="1"/>
    <col min="4059" max="4059" width="9" style="3" customWidth="1"/>
    <col min="4060" max="4060" width="5.6328125" style="3" customWidth="1"/>
    <col min="4061" max="4061" width="9" style="3" customWidth="1"/>
    <col min="4062" max="4062" width="5.6328125" style="3" customWidth="1"/>
    <col min="4063" max="4063" width="9" style="3" customWidth="1"/>
    <col min="4064" max="4064" width="5.6328125" style="3" customWidth="1"/>
    <col min="4065" max="4065" width="9" style="3" customWidth="1"/>
    <col min="4066" max="4066" width="9" style="3"/>
    <col min="4067" max="4067" width="0.90625" style="3" customWidth="1"/>
    <col min="4068" max="4068" width="4.453125" style="3" customWidth="1"/>
    <col min="4069" max="4069" width="9" style="3"/>
    <col min="4070" max="4070" width="11.08984375" style="3" customWidth="1"/>
    <col min="4071" max="4071" width="0.90625" style="3" customWidth="1"/>
    <col min="4072" max="4072" width="4.6328125" style="3" customWidth="1"/>
    <col min="4073" max="4073" width="22.6328125" style="3" customWidth="1"/>
    <col min="4074" max="4077" width="0" style="3" hidden="1" customWidth="1"/>
    <col min="4078" max="4293" width="9" style="3"/>
    <col min="4294" max="4294" width="5.7265625" style="3" customWidth="1"/>
    <col min="4295" max="4296" width="29.6328125" style="3" customWidth="1"/>
    <col min="4297" max="4297" width="10.26953125" style="3" customWidth="1"/>
    <col min="4298" max="4298" width="5.7265625" style="3" customWidth="1"/>
    <col min="4299" max="4299" width="13.6328125" style="3" customWidth="1"/>
    <col min="4300" max="4300" width="14.6328125" style="3" customWidth="1"/>
    <col min="4301" max="4301" width="5.08984375" style="3" customWidth="1"/>
    <col min="4302" max="4302" width="12.6328125" style="3" customWidth="1"/>
    <col min="4303" max="4303" width="1.6328125" style="3" customWidth="1"/>
    <col min="4304" max="4304" width="11.7265625" style="3" customWidth="1"/>
    <col min="4305" max="4305" width="13" style="3" customWidth="1"/>
    <col min="4306" max="4309" width="11.7265625" style="3" customWidth="1"/>
    <col min="4310" max="4310" width="10.453125" style="3" customWidth="1"/>
    <col min="4311" max="4311" width="0.90625" style="3" customWidth="1"/>
    <col min="4312" max="4312" width="5.6328125" style="3" customWidth="1"/>
    <col min="4313" max="4313" width="9" style="3" customWidth="1"/>
    <col min="4314" max="4314" width="5.6328125" style="3" customWidth="1"/>
    <col min="4315" max="4315" width="9" style="3" customWidth="1"/>
    <col min="4316" max="4316" width="5.6328125" style="3" customWidth="1"/>
    <col min="4317" max="4317" width="9" style="3" customWidth="1"/>
    <col min="4318" max="4318" width="5.6328125" style="3" customWidth="1"/>
    <col min="4319" max="4319" width="9" style="3" customWidth="1"/>
    <col min="4320" max="4320" width="5.6328125" style="3" customWidth="1"/>
    <col min="4321" max="4321" width="9" style="3" customWidth="1"/>
    <col min="4322" max="4322" width="9" style="3"/>
    <col min="4323" max="4323" width="0.90625" style="3" customWidth="1"/>
    <col min="4324" max="4324" width="4.453125" style="3" customWidth="1"/>
    <col min="4325" max="4325" width="9" style="3"/>
    <col min="4326" max="4326" width="11.08984375" style="3" customWidth="1"/>
    <col min="4327" max="4327" width="0.90625" style="3" customWidth="1"/>
    <col min="4328" max="4328" width="4.6328125" style="3" customWidth="1"/>
    <col min="4329" max="4329" width="22.6328125" style="3" customWidth="1"/>
    <col min="4330" max="4333" width="0" style="3" hidden="1" customWidth="1"/>
    <col min="4334" max="4549" width="9" style="3"/>
    <col min="4550" max="4550" width="5.7265625" style="3" customWidth="1"/>
    <col min="4551" max="4552" width="29.6328125" style="3" customWidth="1"/>
    <col min="4553" max="4553" width="10.26953125" style="3" customWidth="1"/>
    <col min="4554" max="4554" width="5.7265625" style="3" customWidth="1"/>
    <col min="4555" max="4555" width="13.6328125" style="3" customWidth="1"/>
    <col min="4556" max="4556" width="14.6328125" style="3" customWidth="1"/>
    <col min="4557" max="4557" width="5.08984375" style="3" customWidth="1"/>
    <col min="4558" max="4558" width="12.6328125" style="3" customWidth="1"/>
    <col min="4559" max="4559" width="1.6328125" style="3" customWidth="1"/>
    <col min="4560" max="4560" width="11.7265625" style="3" customWidth="1"/>
    <col min="4561" max="4561" width="13" style="3" customWidth="1"/>
    <col min="4562" max="4565" width="11.7265625" style="3" customWidth="1"/>
    <col min="4566" max="4566" width="10.453125" style="3" customWidth="1"/>
    <col min="4567" max="4567" width="0.90625" style="3" customWidth="1"/>
    <col min="4568" max="4568" width="5.6328125" style="3" customWidth="1"/>
    <col min="4569" max="4569" width="9" style="3" customWidth="1"/>
    <col min="4570" max="4570" width="5.6328125" style="3" customWidth="1"/>
    <col min="4571" max="4571" width="9" style="3" customWidth="1"/>
    <col min="4572" max="4572" width="5.6328125" style="3" customWidth="1"/>
    <col min="4573" max="4573" width="9" style="3" customWidth="1"/>
    <col min="4574" max="4574" width="5.6328125" style="3" customWidth="1"/>
    <col min="4575" max="4575" width="9" style="3" customWidth="1"/>
    <col min="4576" max="4576" width="5.6328125" style="3" customWidth="1"/>
    <col min="4577" max="4577" width="9" style="3" customWidth="1"/>
    <col min="4578" max="4578" width="9" style="3"/>
    <col min="4579" max="4579" width="0.90625" style="3" customWidth="1"/>
    <col min="4580" max="4580" width="4.453125" style="3" customWidth="1"/>
    <col min="4581" max="4581" width="9" style="3"/>
    <col min="4582" max="4582" width="11.08984375" style="3" customWidth="1"/>
    <col min="4583" max="4583" width="0.90625" style="3" customWidth="1"/>
    <col min="4584" max="4584" width="4.6328125" style="3" customWidth="1"/>
    <col min="4585" max="4585" width="22.6328125" style="3" customWidth="1"/>
    <col min="4586" max="4589" width="0" style="3" hidden="1" customWidth="1"/>
    <col min="4590" max="4805" width="9" style="3"/>
    <col min="4806" max="4806" width="5.7265625" style="3" customWidth="1"/>
    <col min="4807" max="4808" width="29.6328125" style="3" customWidth="1"/>
    <col min="4809" max="4809" width="10.26953125" style="3" customWidth="1"/>
    <col min="4810" max="4810" width="5.7265625" style="3" customWidth="1"/>
    <col min="4811" max="4811" width="13.6328125" style="3" customWidth="1"/>
    <col min="4812" max="4812" width="14.6328125" style="3" customWidth="1"/>
    <col min="4813" max="4813" width="5.08984375" style="3" customWidth="1"/>
    <col min="4814" max="4814" width="12.6328125" style="3" customWidth="1"/>
    <col min="4815" max="4815" width="1.6328125" style="3" customWidth="1"/>
    <col min="4816" max="4816" width="11.7265625" style="3" customWidth="1"/>
    <col min="4817" max="4817" width="13" style="3" customWidth="1"/>
    <col min="4818" max="4821" width="11.7265625" style="3" customWidth="1"/>
    <col min="4822" max="4822" width="10.453125" style="3" customWidth="1"/>
    <col min="4823" max="4823" width="0.90625" style="3" customWidth="1"/>
    <col min="4824" max="4824" width="5.6328125" style="3" customWidth="1"/>
    <col min="4825" max="4825" width="9" style="3" customWidth="1"/>
    <col min="4826" max="4826" width="5.6328125" style="3" customWidth="1"/>
    <col min="4827" max="4827" width="9" style="3" customWidth="1"/>
    <col min="4828" max="4828" width="5.6328125" style="3" customWidth="1"/>
    <col min="4829" max="4829" width="9" style="3" customWidth="1"/>
    <col min="4830" max="4830" width="5.6328125" style="3" customWidth="1"/>
    <col min="4831" max="4831" width="9" style="3" customWidth="1"/>
    <col min="4832" max="4832" width="5.6328125" style="3" customWidth="1"/>
    <col min="4833" max="4833" width="9" style="3" customWidth="1"/>
    <col min="4834" max="4834" width="9" style="3"/>
    <col min="4835" max="4835" width="0.90625" style="3" customWidth="1"/>
    <col min="4836" max="4836" width="4.453125" style="3" customWidth="1"/>
    <col min="4837" max="4837" width="9" style="3"/>
    <col min="4838" max="4838" width="11.08984375" style="3" customWidth="1"/>
    <col min="4839" max="4839" width="0.90625" style="3" customWidth="1"/>
    <col min="4840" max="4840" width="4.6328125" style="3" customWidth="1"/>
    <col min="4841" max="4841" width="22.6328125" style="3" customWidth="1"/>
    <col min="4842" max="4845" width="0" style="3" hidden="1" customWidth="1"/>
    <col min="4846" max="5061" width="9" style="3"/>
    <col min="5062" max="5062" width="5.7265625" style="3" customWidth="1"/>
    <col min="5063" max="5064" width="29.6328125" style="3" customWidth="1"/>
    <col min="5065" max="5065" width="10.26953125" style="3" customWidth="1"/>
    <col min="5066" max="5066" width="5.7265625" style="3" customWidth="1"/>
    <col min="5067" max="5067" width="13.6328125" style="3" customWidth="1"/>
    <col min="5068" max="5068" width="14.6328125" style="3" customWidth="1"/>
    <col min="5069" max="5069" width="5.08984375" style="3" customWidth="1"/>
    <col min="5070" max="5070" width="12.6328125" style="3" customWidth="1"/>
    <col min="5071" max="5071" width="1.6328125" style="3" customWidth="1"/>
    <col min="5072" max="5072" width="11.7265625" style="3" customWidth="1"/>
    <col min="5073" max="5073" width="13" style="3" customWidth="1"/>
    <col min="5074" max="5077" width="11.7265625" style="3" customWidth="1"/>
    <col min="5078" max="5078" width="10.453125" style="3" customWidth="1"/>
    <col min="5079" max="5079" width="0.90625" style="3" customWidth="1"/>
    <col min="5080" max="5080" width="5.6328125" style="3" customWidth="1"/>
    <col min="5081" max="5081" width="9" style="3" customWidth="1"/>
    <col min="5082" max="5082" width="5.6328125" style="3" customWidth="1"/>
    <col min="5083" max="5083" width="9" style="3" customWidth="1"/>
    <col min="5084" max="5084" width="5.6328125" style="3" customWidth="1"/>
    <col min="5085" max="5085" width="9" style="3" customWidth="1"/>
    <col min="5086" max="5086" width="5.6328125" style="3" customWidth="1"/>
    <col min="5087" max="5087" width="9" style="3" customWidth="1"/>
    <col min="5088" max="5088" width="5.6328125" style="3" customWidth="1"/>
    <col min="5089" max="5089" width="9" style="3" customWidth="1"/>
    <col min="5090" max="5090" width="9" style="3"/>
    <col min="5091" max="5091" width="0.90625" style="3" customWidth="1"/>
    <col min="5092" max="5092" width="4.453125" style="3" customWidth="1"/>
    <col min="5093" max="5093" width="9" style="3"/>
    <col min="5094" max="5094" width="11.08984375" style="3" customWidth="1"/>
    <col min="5095" max="5095" width="0.90625" style="3" customWidth="1"/>
    <col min="5096" max="5096" width="4.6328125" style="3" customWidth="1"/>
    <col min="5097" max="5097" width="22.6328125" style="3" customWidth="1"/>
    <col min="5098" max="5101" width="0" style="3" hidden="1" customWidth="1"/>
    <col min="5102" max="5317" width="9" style="3"/>
    <col min="5318" max="5318" width="5.7265625" style="3" customWidth="1"/>
    <col min="5319" max="5320" width="29.6328125" style="3" customWidth="1"/>
    <col min="5321" max="5321" width="10.26953125" style="3" customWidth="1"/>
    <col min="5322" max="5322" width="5.7265625" style="3" customWidth="1"/>
    <col min="5323" max="5323" width="13.6328125" style="3" customWidth="1"/>
    <col min="5324" max="5324" width="14.6328125" style="3" customWidth="1"/>
    <col min="5325" max="5325" width="5.08984375" style="3" customWidth="1"/>
    <col min="5326" max="5326" width="12.6328125" style="3" customWidth="1"/>
    <col min="5327" max="5327" width="1.6328125" style="3" customWidth="1"/>
    <col min="5328" max="5328" width="11.7265625" style="3" customWidth="1"/>
    <col min="5329" max="5329" width="13" style="3" customWidth="1"/>
    <col min="5330" max="5333" width="11.7265625" style="3" customWidth="1"/>
    <col min="5334" max="5334" width="10.453125" style="3" customWidth="1"/>
    <col min="5335" max="5335" width="0.90625" style="3" customWidth="1"/>
    <col min="5336" max="5336" width="5.6328125" style="3" customWidth="1"/>
    <col min="5337" max="5337" width="9" style="3" customWidth="1"/>
    <col min="5338" max="5338" width="5.6328125" style="3" customWidth="1"/>
    <col min="5339" max="5339" width="9" style="3" customWidth="1"/>
    <col min="5340" max="5340" width="5.6328125" style="3" customWidth="1"/>
    <col min="5341" max="5341" width="9" style="3" customWidth="1"/>
    <col min="5342" max="5342" width="5.6328125" style="3" customWidth="1"/>
    <col min="5343" max="5343" width="9" style="3" customWidth="1"/>
    <col min="5344" max="5344" width="5.6328125" style="3" customWidth="1"/>
    <col min="5345" max="5345" width="9" style="3" customWidth="1"/>
    <col min="5346" max="5346" width="9" style="3"/>
    <col min="5347" max="5347" width="0.90625" style="3" customWidth="1"/>
    <col min="5348" max="5348" width="4.453125" style="3" customWidth="1"/>
    <col min="5349" max="5349" width="9" style="3"/>
    <col min="5350" max="5350" width="11.08984375" style="3" customWidth="1"/>
    <col min="5351" max="5351" width="0.90625" style="3" customWidth="1"/>
    <col min="5352" max="5352" width="4.6328125" style="3" customWidth="1"/>
    <col min="5353" max="5353" width="22.6328125" style="3" customWidth="1"/>
    <col min="5354" max="5357" width="0" style="3" hidden="1" customWidth="1"/>
    <col min="5358" max="5573" width="9" style="3"/>
    <col min="5574" max="5574" width="5.7265625" style="3" customWidth="1"/>
    <col min="5575" max="5576" width="29.6328125" style="3" customWidth="1"/>
    <col min="5577" max="5577" width="10.26953125" style="3" customWidth="1"/>
    <col min="5578" max="5578" width="5.7265625" style="3" customWidth="1"/>
    <col min="5579" max="5579" width="13.6328125" style="3" customWidth="1"/>
    <col min="5580" max="5580" width="14.6328125" style="3" customWidth="1"/>
    <col min="5581" max="5581" width="5.08984375" style="3" customWidth="1"/>
    <col min="5582" max="5582" width="12.6328125" style="3" customWidth="1"/>
    <col min="5583" max="5583" width="1.6328125" style="3" customWidth="1"/>
    <col min="5584" max="5584" width="11.7265625" style="3" customWidth="1"/>
    <col min="5585" max="5585" width="13" style="3" customWidth="1"/>
    <col min="5586" max="5589" width="11.7265625" style="3" customWidth="1"/>
    <col min="5590" max="5590" width="10.453125" style="3" customWidth="1"/>
    <col min="5591" max="5591" width="0.90625" style="3" customWidth="1"/>
    <col min="5592" max="5592" width="5.6328125" style="3" customWidth="1"/>
    <col min="5593" max="5593" width="9" style="3" customWidth="1"/>
    <col min="5594" max="5594" width="5.6328125" style="3" customWidth="1"/>
    <col min="5595" max="5595" width="9" style="3" customWidth="1"/>
    <col min="5596" max="5596" width="5.6328125" style="3" customWidth="1"/>
    <col min="5597" max="5597" width="9" style="3" customWidth="1"/>
    <col min="5598" max="5598" width="5.6328125" style="3" customWidth="1"/>
    <col min="5599" max="5599" width="9" style="3" customWidth="1"/>
    <col min="5600" max="5600" width="5.6328125" style="3" customWidth="1"/>
    <col min="5601" max="5601" width="9" style="3" customWidth="1"/>
    <col min="5602" max="5602" width="9" style="3"/>
    <col min="5603" max="5603" width="0.90625" style="3" customWidth="1"/>
    <col min="5604" max="5604" width="4.453125" style="3" customWidth="1"/>
    <col min="5605" max="5605" width="9" style="3"/>
    <col min="5606" max="5606" width="11.08984375" style="3" customWidth="1"/>
    <col min="5607" max="5607" width="0.90625" style="3" customWidth="1"/>
    <col min="5608" max="5608" width="4.6328125" style="3" customWidth="1"/>
    <col min="5609" max="5609" width="22.6328125" style="3" customWidth="1"/>
    <col min="5610" max="5613" width="0" style="3" hidden="1" customWidth="1"/>
    <col min="5614" max="5829" width="9" style="3"/>
    <col min="5830" max="5830" width="5.7265625" style="3" customWidth="1"/>
    <col min="5831" max="5832" width="29.6328125" style="3" customWidth="1"/>
    <col min="5833" max="5833" width="10.26953125" style="3" customWidth="1"/>
    <col min="5834" max="5834" width="5.7265625" style="3" customWidth="1"/>
    <col min="5835" max="5835" width="13.6328125" style="3" customWidth="1"/>
    <col min="5836" max="5836" width="14.6328125" style="3" customWidth="1"/>
    <col min="5837" max="5837" width="5.08984375" style="3" customWidth="1"/>
    <col min="5838" max="5838" width="12.6328125" style="3" customWidth="1"/>
    <col min="5839" max="5839" width="1.6328125" style="3" customWidth="1"/>
    <col min="5840" max="5840" width="11.7265625" style="3" customWidth="1"/>
    <col min="5841" max="5841" width="13" style="3" customWidth="1"/>
    <col min="5842" max="5845" width="11.7265625" style="3" customWidth="1"/>
    <col min="5846" max="5846" width="10.453125" style="3" customWidth="1"/>
    <col min="5847" max="5847" width="0.90625" style="3" customWidth="1"/>
    <col min="5848" max="5848" width="5.6328125" style="3" customWidth="1"/>
    <col min="5849" max="5849" width="9" style="3" customWidth="1"/>
    <col min="5850" max="5850" width="5.6328125" style="3" customWidth="1"/>
    <col min="5851" max="5851" width="9" style="3" customWidth="1"/>
    <col min="5852" max="5852" width="5.6328125" style="3" customWidth="1"/>
    <col min="5853" max="5853" width="9" style="3" customWidth="1"/>
    <col min="5854" max="5854" width="5.6328125" style="3" customWidth="1"/>
    <col min="5855" max="5855" width="9" style="3" customWidth="1"/>
    <col min="5856" max="5856" width="5.6328125" style="3" customWidth="1"/>
    <col min="5857" max="5857" width="9" style="3" customWidth="1"/>
    <col min="5858" max="5858" width="9" style="3"/>
    <col min="5859" max="5859" width="0.90625" style="3" customWidth="1"/>
    <col min="5860" max="5860" width="4.453125" style="3" customWidth="1"/>
    <col min="5861" max="5861" width="9" style="3"/>
    <col min="5862" max="5862" width="11.08984375" style="3" customWidth="1"/>
    <col min="5863" max="5863" width="0.90625" style="3" customWidth="1"/>
    <col min="5864" max="5864" width="4.6328125" style="3" customWidth="1"/>
    <col min="5865" max="5865" width="22.6328125" style="3" customWidth="1"/>
    <col min="5866" max="5869" width="0" style="3" hidden="1" customWidth="1"/>
    <col min="5870" max="6085" width="9" style="3"/>
    <col min="6086" max="6086" width="5.7265625" style="3" customWidth="1"/>
    <col min="6087" max="6088" width="29.6328125" style="3" customWidth="1"/>
    <col min="6089" max="6089" width="10.26953125" style="3" customWidth="1"/>
    <col min="6090" max="6090" width="5.7265625" style="3" customWidth="1"/>
    <col min="6091" max="6091" width="13.6328125" style="3" customWidth="1"/>
    <col min="6092" max="6092" width="14.6328125" style="3" customWidth="1"/>
    <col min="6093" max="6093" width="5.08984375" style="3" customWidth="1"/>
    <col min="6094" max="6094" width="12.6328125" style="3" customWidth="1"/>
    <col min="6095" max="6095" width="1.6328125" style="3" customWidth="1"/>
    <col min="6096" max="6096" width="11.7265625" style="3" customWidth="1"/>
    <col min="6097" max="6097" width="13" style="3" customWidth="1"/>
    <col min="6098" max="6101" width="11.7265625" style="3" customWidth="1"/>
    <col min="6102" max="6102" width="10.453125" style="3" customWidth="1"/>
    <col min="6103" max="6103" width="0.90625" style="3" customWidth="1"/>
    <col min="6104" max="6104" width="5.6328125" style="3" customWidth="1"/>
    <col min="6105" max="6105" width="9" style="3" customWidth="1"/>
    <col min="6106" max="6106" width="5.6328125" style="3" customWidth="1"/>
    <col min="6107" max="6107" width="9" style="3" customWidth="1"/>
    <col min="6108" max="6108" width="5.6328125" style="3" customWidth="1"/>
    <col min="6109" max="6109" width="9" style="3" customWidth="1"/>
    <col min="6110" max="6110" width="5.6328125" style="3" customWidth="1"/>
    <col min="6111" max="6111" width="9" style="3" customWidth="1"/>
    <col min="6112" max="6112" width="5.6328125" style="3" customWidth="1"/>
    <col min="6113" max="6113" width="9" style="3" customWidth="1"/>
    <col min="6114" max="6114" width="9" style="3"/>
    <col min="6115" max="6115" width="0.90625" style="3" customWidth="1"/>
    <col min="6116" max="6116" width="4.453125" style="3" customWidth="1"/>
    <col min="6117" max="6117" width="9" style="3"/>
    <col min="6118" max="6118" width="11.08984375" style="3" customWidth="1"/>
    <col min="6119" max="6119" width="0.90625" style="3" customWidth="1"/>
    <col min="6120" max="6120" width="4.6328125" style="3" customWidth="1"/>
    <col min="6121" max="6121" width="22.6328125" style="3" customWidth="1"/>
    <col min="6122" max="6125" width="0" style="3" hidden="1" customWidth="1"/>
    <col min="6126" max="6341" width="9" style="3"/>
    <col min="6342" max="6342" width="5.7265625" style="3" customWidth="1"/>
    <col min="6343" max="6344" width="29.6328125" style="3" customWidth="1"/>
    <col min="6345" max="6345" width="10.26953125" style="3" customWidth="1"/>
    <col min="6346" max="6346" width="5.7265625" style="3" customWidth="1"/>
    <col min="6347" max="6347" width="13.6328125" style="3" customWidth="1"/>
    <col min="6348" max="6348" width="14.6328125" style="3" customWidth="1"/>
    <col min="6349" max="6349" width="5.08984375" style="3" customWidth="1"/>
    <col min="6350" max="6350" width="12.6328125" style="3" customWidth="1"/>
    <col min="6351" max="6351" width="1.6328125" style="3" customWidth="1"/>
    <col min="6352" max="6352" width="11.7265625" style="3" customWidth="1"/>
    <col min="6353" max="6353" width="13" style="3" customWidth="1"/>
    <col min="6354" max="6357" width="11.7265625" style="3" customWidth="1"/>
    <col min="6358" max="6358" width="10.453125" style="3" customWidth="1"/>
    <col min="6359" max="6359" width="0.90625" style="3" customWidth="1"/>
    <col min="6360" max="6360" width="5.6328125" style="3" customWidth="1"/>
    <col min="6361" max="6361" width="9" style="3" customWidth="1"/>
    <col min="6362" max="6362" width="5.6328125" style="3" customWidth="1"/>
    <col min="6363" max="6363" width="9" style="3" customWidth="1"/>
    <col min="6364" max="6364" width="5.6328125" style="3" customWidth="1"/>
    <col min="6365" max="6365" width="9" style="3" customWidth="1"/>
    <col min="6366" max="6366" width="5.6328125" style="3" customWidth="1"/>
    <col min="6367" max="6367" width="9" style="3" customWidth="1"/>
    <col min="6368" max="6368" width="5.6328125" style="3" customWidth="1"/>
    <col min="6369" max="6369" width="9" style="3" customWidth="1"/>
    <col min="6370" max="6370" width="9" style="3"/>
    <col min="6371" max="6371" width="0.90625" style="3" customWidth="1"/>
    <col min="6372" max="6372" width="4.453125" style="3" customWidth="1"/>
    <col min="6373" max="6373" width="9" style="3"/>
    <col min="6374" max="6374" width="11.08984375" style="3" customWidth="1"/>
    <col min="6375" max="6375" width="0.90625" style="3" customWidth="1"/>
    <col min="6376" max="6376" width="4.6328125" style="3" customWidth="1"/>
    <col min="6377" max="6377" width="22.6328125" style="3" customWidth="1"/>
    <col min="6378" max="6381" width="0" style="3" hidden="1" customWidth="1"/>
    <col min="6382" max="6597" width="9" style="3"/>
    <col min="6598" max="6598" width="5.7265625" style="3" customWidth="1"/>
    <col min="6599" max="6600" width="29.6328125" style="3" customWidth="1"/>
    <col min="6601" max="6601" width="10.26953125" style="3" customWidth="1"/>
    <col min="6602" max="6602" width="5.7265625" style="3" customWidth="1"/>
    <col min="6603" max="6603" width="13.6328125" style="3" customWidth="1"/>
    <col min="6604" max="6604" width="14.6328125" style="3" customWidth="1"/>
    <col min="6605" max="6605" width="5.08984375" style="3" customWidth="1"/>
    <col min="6606" max="6606" width="12.6328125" style="3" customWidth="1"/>
    <col min="6607" max="6607" width="1.6328125" style="3" customWidth="1"/>
    <col min="6608" max="6608" width="11.7265625" style="3" customWidth="1"/>
    <col min="6609" max="6609" width="13" style="3" customWidth="1"/>
    <col min="6610" max="6613" width="11.7265625" style="3" customWidth="1"/>
    <col min="6614" max="6614" width="10.453125" style="3" customWidth="1"/>
    <col min="6615" max="6615" width="0.90625" style="3" customWidth="1"/>
    <col min="6616" max="6616" width="5.6328125" style="3" customWidth="1"/>
    <col min="6617" max="6617" width="9" style="3" customWidth="1"/>
    <col min="6618" max="6618" width="5.6328125" style="3" customWidth="1"/>
    <col min="6619" max="6619" width="9" style="3" customWidth="1"/>
    <col min="6620" max="6620" width="5.6328125" style="3" customWidth="1"/>
    <col min="6621" max="6621" width="9" style="3" customWidth="1"/>
    <col min="6622" max="6622" width="5.6328125" style="3" customWidth="1"/>
    <col min="6623" max="6623" width="9" style="3" customWidth="1"/>
    <col min="6624" max="6624" width="5.6328125" style="3" customWidth="1"/>
    <col min="6625" max="6625" width="9" style="3" customWidth="1"/>
    <col min="6626" max="6626" width="9" style="3"/>
    <col min="6627" max="6627" width="0.90625" style="3" customWidth="1"/>
    <col min="6628" max="6628" width="4.453125" style="3" customWidth="1"/>
    <col min="6629" max="6629" width="9" style="3"/>
    <col min="6630" max="6630" width="11.08984375" style="3" customWidth="1"/>
    <col min="6631" max="6631" width="0.90625" style="3" customWidth="1"/>
    <col min="6632" max="6632" width="4.6328125" style="3" customWidth="1"/>
    <col min="6633" max="6633" width="22.6328125" style="3" customWidth="1"/>
    <col min="6634" max="6637" width="0" style="3" hidden="1" customWidth="1"/>
    <col min="6638" max="6853" width="9" style="3"/>
    <col min="6854" max="6854" width="5.7265625" style="3" customWidth="1"/>
    <col min="6855" max="6856" width="29.6328125" style="3" customWidth="1"/>
    <col min="6857" max="6857" width="10.26953125" style="3" customWidth="1"/>
    <col min="6858" max="6858" width="5.7265625" style="3" customWidth="1"/>
    <col min="6859" max="6859" width="13.6328125" style="3" customWidth="1"/>
    <col min="6860" max="6860" width="14.6328125" style="3" customWidth="1"/>
    <col min="6861" max="6861" width="5.08984375" style="3" customWidth="1"/>
    <col min="6862" max="6862" width="12.6328125" style="3" customWidth="1"/>
    <col min="6863" max="6863" width="1.6328125" style="3" customWidth="1"/>
    <col min="6864" max="6864" width="11.7265625" style="3" customWidth="1"/>
    <col min="6865" max="6865" width="13" style="3" customWidth="1"/>
    <col min="6866" max="6869" width="11.7265625" style="3" customWidth="1"/>
    <col min="6870" max="6870" width="10.453125" style="3" customWidth="1"/>
    <col min="6871" max="6871" width="0.90625" style="3" customWidth="1"/>
    <col min="6872" max="6872" width="5.6328125" style="3" customWidth="1"/>
    <col min="6873" max="6873" width="9" style="3" customWidth="1"/>
    <col min="6874" max="6874" width="5.6328125" style="3" customWidth="1"/>
    <col min="6875" max="6875" width="9" style="3" customWidth="1"/>
    <col min="6876" max="6876" width="5.6328125" style="3" customWidth="1"/>
    <col min="6877" max="6877" width="9" style="3" customWidth="1"/>
    <col min="6878" max="6878" width="5.6328125" style="3" customWidth="1"/>
    <col min="6879" max="6879" width="9" style="3" customWidth="1"/>
    <col min="6880" max="6880" width="5.6328125" style="3" customWidth="1"/>
    <col min="6881" max="6881" width="9" style="3" customWidth="1"/>
    <col min="6882" max="6882" width="9" style="3"/>
    <col min="6883" max="6883" width="0.90625" style="3" customWidth="1"/>
    <col min="6884" max="6884" width="4.453125" style="3" customWidth="1"/>
    <col min="6885" max="6885" width="9" style="3"/>
    <col min="6886" max="6886" width="11.08984375" style="3" customWidth="1"/>
    <col min="6887" max="6887" width="0.90625" style="3" customWidth="1"/>
    <col min="6888" max="6888" width="4.6328125" style="3" customWidth="1"/>
    <col min="6889" max="6889" width="22.6328125" style="3" customWidth="1"/>
    <col min="6890" max="6893" width="0" style="3" hidden="1" customWidth="1"/>
    <col min="6894" max="7109" width="9" style="3"/>
    <col min="7110" max="7110" width="5.7265625" style="3" customWidth="1"/>
    <col min="7111" max="7112" width="29.6328125" style="3" customWidth="1"/>
    <col min="7113" max="7113" width="10.26953125" style="3" customWidth="1"/>
    <col min="7114" max="7114" width="5.7265625" style="3" customWidth="1"/>
    <col min="7115" max="7115" width="13.6328125" style="3" customWidth="1"/>
    <col min="7116" max="7116" width="14.6328125" style="3" customWidth="1"/>
    <col min="7117" max="7117" width="5.08984375" style="3" customWidth="1"/>
    <col min="7118" max="7118" width="12.6328125" style="3" customWidth="1"/>
    <col min="7119" max="7119" width="1.6328125" style="3" customWidth="1"/>
    <col min="7120" max="7120" width="11.7265625" style="3" customWidth="1"/>
    <col min="7121" max="7121" width="13" style="3" customWidth="1"/>
    <col min="7122" max="7125" width="11.7265625" style="3" customWidth="1"/>
    <col min="7126" max="7126" width="10.453125" style="3" customWidth="1"/>
    <col min="7127" max="7127" width="0.90625" style="3" customWidth="1"/>
    <col min="7128" max="7128" width="5.6328125" style="3" customWidth="1"/>
    <col min="7129" max="7129" width="9" style="3" customWidth="1"/>
    <col min="7130" max="7130" width="5.6328125" style="3" customWidth="1"/>
    <col min="7131" max="7131" width="9" style="3" customWidth="1"/>
    <col min="7132" max="7132" width="5.6328125" style="3" customWidth="1"/>
    <col min="7133" max="7133" width="9" style="3" customWidth="1"/>
    <col min="7134" max="7134" width="5.6328125" style="3" customWidth="1"/>
    <col min="7135" max="7135" width="9" style="3" customWidth="1"/>
    <col min="7136" max="7136" width="5.6328125" style="3" customWidth="1"/>
    <col min="7137" max="7137" width="9" style="3" customWidth="1"/>
    <col min="7138" max="7138" width="9" style="3"/>
    <col min="7139" max="7139" width="0.90625" style="3" customWidth="1"/>
    <col min="7140" max="7140" width="4.453125" style="3" customWidth="1"/>
    <col min="7141" max="7141" width="9" style="3"/>
    <col min="7142" max="7142" width="11.08984375" style="3" customWidth="1"/>
    <col min="7143" max="7143" width="0.90625" style="3" customWidth="1"/>
    <col min="7144" max="7144" width="4.6328125" style="3" customWidth="1"/>
    <col min="7145" max="7145" width="22.6328125" style="3" customWidth="1"/>
    <col min="7146" max="7149" width="0" style="3" hidden="1" customWidth="1"/>
    <col min="7150" max="7365" width="9" style="3"/>
    <col min="7366" max="7366" width="5.7265625" style="3" customWidth="1"/>
    <col min="7367" max="7368" width="29.6328125" style="3" customWidth="1"/>
    <col min="7369" max="7369" width="10.26953125" style="3" customWidth="1"/>
    <col min="7370" max="7370" width="5.7265625" style="3" customWidth="1"/>
    <col min="7371" max="7371" width="13.6328125" style="3" customWidth="1"/>
    <col min="7372" max="7372" width="14.6328125" style="3" customWidth="1"/>
    <col min="7373" max="7373" width="5.08984375" style="3" customWidth="1"/>
    <col min="7374" max="7374" width="12.6328125" style="3" customWidth="1"/>
    <col min="7375" max="7375" width="1.6328125" style="3" customWidth="1"/>
    <col min="7376" max="7376" width="11.7265625" style="3" customWidth="1"/>
    <col min="7377" max="7377" width="13" style="3" customWidth="1"/>
    <col min="7378" max="7381" width="11.7265625" style="3" customWidth="1"/>
    <col min="7382" max="7382" width="10.453125" style="3" customWidth="1"/>
    <col min="7383" max="7383" width="0.90625" style="3" customWidth="1"/>
    <col min="7384" max="7384" width="5.6328125" style="3" customWidth="1"/>
    <col min="7385" max="7385" width="9" style="3" customWidth="1"/>
    <col min="7386" max="7386" width="5.6328125" style="3" customWidth="1"/>
    <col min="7387" max="7387" width="9" style="3" customWidth="1"/>
    <col min="7388" max="7388" width="5.6328125" style="3" customWidth="1"/>
    <col min="7389" max="7389" width="9" style="3" customWidth="1"/>
    <col min="7390" max="7390" width="5.6328125" style="3" customWidth="1"/>
    <col min="7391" max="7391" width="9" style="3" customWidth="1"/>
    <col min="7392" max="7392" width="5.6328125" style="3" customWidth="1"/>
    <col min="7393" max="7393" width="9" style="3" customWidth="1"/>
    <col min="7394" max="7394" width="9" style="3"/>
    <col min="7395" max="7395" width="0.90625" style="3" customWidth="1"/>
    <col min="7396" max="7396" width="4.453125" style="3" customWidth="1"/>
    <col min="7397" max="7397" width="9" style="3"/>
    <col min="7398" max="7398" width="11.08984375" style="3" customWidth="1"/>
    <col min="7399" max="7399" width="0.90625" style="3" customWidth="1"/>
    <col min="7400" max="7400" width="4.6328125" style="3" customWidth="1"/>
    <col min="7401" max="7401" width="22.6328125" style="3" customWidth="1"/>
    <col min="7402" max="7405" width="0" style="3" hidden="1" customWidth="1"/>
    <col min="7406" max="7621" width="9" style="3"/>
    <col min="7622" max="7622" width="5.7265625" style="3" customWidth="1"/>
    <col min="7623" max="7624" width="29.6328125" style="3" customWidth="1"/>
    <col min="7625" max="7625" width="10.26953125" style="3" customWidth="1"/>
    <col min="7626" max="7626" width="5.7265625" style="3" customWidth="1"/>
    <col min="7627" max="7627" width="13.6328125" style="3" customWidth="1"/>
    <col min="7628" max="7628" width="14.6328125" style="3" customWidth="1"/>
    <col min="7629" max="7629" width="5.08984375" style="3" customWidth="1"/>
    <col min="7630" max="7630" width="12.6328125" style="3" customWidth="1"/>
    <col min="7631" max="7631" width="1.6328125" style="3" customWidth="1"/>
    <col min="7632" max="7632" width="11.7265625" style="3" customWidth="1"/>
    <col min="7633" max="7633" width="13" style="3" customWidth="1"/>
    <col min="7634" max="7637" width="11.7265625" style="3" customWidth="1"/>
    <col min="7638" max="7638" width="10.453125" style="3" customWidth="1"/>
    <col min="7639" max="7639" width="0.90625" style="3" customWidth="1"/>
    <col min="7640" max="7640" width="5.6328125" style="3" customWidth="1"/>
    <col min="7641" max="7641" width="9" style="3" customWidth="1"/>
    <col min="7642" max="7642" width="5.6328125" style="3" customWidth="1"/>
    <col min="7643" max="7643" width="9" style="3" customWidth="1"/>
    <col min="7644" max="7644" width="5.6328125" style="3" customWidth="1"/>
    <col min="7645" max="7645" width="9" style="3" customWidth="1"/>
    <col min="7646" max="7646" width="5.6328125" style="3" customWidth="1"/>
    <col min="7647" max="7647" width="9" style="3" customWidth="1"/>
    <col min="7648" max="7648" width="5.6328125" style="3" customWidth="1"/>
    <col min="7649" max="7649" width="9" style="3" customWidth="1"/>
    <col min="7650" max="7650" width="9" style="3"/>
    <col min="7651" max="7651" width="0.90625" style="3" customWidth="1"/>
    <col min="7652" max="7652" width="4.453125" style="3" customWidth="1"/>
    <col min="7653" max="7653" width="9" style="3"/>
    <col min="7654" max="7654" width="11.08984375" style="3" customWidth="1"/>
    <col min="7655" max="7655" width="0.90625" style="3" customWidth="1"/>
    <col min="7656" max="7656" width="4.6328125" style="3" customWidth="1"/>
    <col min="7657" max="7657" width="22.6328125" style="3" customWidth="1"/>
    <col min="7658" max="7661" width="0" style="3" hidden="1" customWidth="1"/>
    <col min="7662" max="7877" width="9" style="3"/>
    <col min="7878" max="7878" width="5.7265625" style="3" customWidth="1"/>
    <col min="7879" max="7880" width="29.6328125" style="3" customWidth="1"/>
    <col min="7881" max="7881" width="10.26953125" style="3" customWidth="1"/>
    <col min="7882" max="7882" width="5.7265625" style="3" customWidth="1"/>
    <col min="7883" max="7883" width="13.6328125" style="3" customWidth="1"/>
    <col min="7884" max="7884" width="14.6328125" style="3" customWidth="1"/>
    <col min="7885" max="7885" width="5.08984375" style="3" customWidth="1"/>
    <col min="7886" max="7886" width="12.6328125" style="3" customWidth="1"/>
    <col min="7887" max="7887" width="1.6328125" style="3" customWidth="1"/>
    <col min="7888" max="7888" width="11.7265625" style="3" customWidth="1"/>
    <col min="7889" max="7889" width="13" style="3" customWidth="1"/>
    <col min="7890" max="7893" width="11.7265625" style="3" customWidth="1"/>
    <col min="7894" max="7894" width="10.453125" style="3" customWidth="1"/>
    <col min="7895" max="7895" width="0.90625" style="3" customWidth="1"/>
    <col min="7896" max="7896" width="5.6328125" style="3" customWidth="1"/>
    <col min="7897" max="7897" width="9" style="3" customWidth="1"/>
    <col min="7898" max="7898" width="5.6328125" style="3" customWidth="1"/>
    <col min="7899" max="7899" width="9" style="3" customWidth="1"/>
    <col min="7900" max="7900" width="5.6328125" style="3" customWidth="1"/>
    <col min="7901" max="7901" width="9" style="3" customWidth="1"/>
    <col min="7902" max="7902" width="5.6328125" style="3" customWidth="1"/>
    <col min="7903" max="7903" width="9" style="3" customWidth="1"/>
    <col min="7904" max="7904" width="5.6328125" style="3" customWidth="1"/>
    <col min="7905" max="7905" width="9" style="3" customWidth="1"/>
    <col min="7906" max="7906" width="9" style="3"/>
    <col min="7907" max="7907" width="0.90625" style="3" customWidth="1"/>
    <col min="7908" max="7908" width="4.453125" style="3" customWidth="1"/>
    <col min="7909" max="7909" width="9" style="3"/>
    <col min="7910" max="7910" width="11.08984375" style="3" customWidth="1"/>
    <col min="7911" max="7911" width="0.90625" style="3" customWidth="1"/>
    <col min="7912" max="7912" width="4.6328125" style="3" customWidth="1"/>
    <col min="7913" max="7913" width="22.6328125" style="3" customWidth="1"/>
    <col min="7914" max="7917" width="0" style="3" hidden="1" customWidth="1"/>
    <col min="7918" max="8133" width="9" style="3"/>
    <col min="8134" max="8134" width="5.7265625" style="3" customWidth="1"/>
    <col min="8135" max="8136" width="29.6328125" style="3" customWidth="1"/>
    <col min="8137" max="8137" width="10.26953125" style="3" customWidth="1"/>
    <col min="8138" max="8138" width="5.7265625" style="3" customWidth="1"/>
    <col min="8139" max="8139" width="13.6328125" style="3" customWidth="1"/>
    <col min="8140" max="8140" width="14.6328125" style="3" customWidth="1"/>
    <col min="8141" max="8141" width="5.08984375" style="3" customWidth="1"/>
    <col min="8142" max="8142" width="12.6328125" style="3" customWidth="1"/>
    <col min="8143" max="8143" width="1.6328125" style="3" customWidth="1"/>
    <col min="8144" max="8144" width="11.7265625" style="3" customWidth="1"/>
    <col min="8145" max="8145" width="13" style="3" customWidth="1"/>
    <col min="8146" max="8149" width="11.7265625" style="3" customWidth="1"/>
    <col min="8150" max="8150" width="10.453125" style="3" customWidth="1"/>
    <col min="8151" max="8151" width="0.90625" style="3" customWidth="1"/>
    <col min="8152" max="8152" width="5.6328125" style="3" customWidth="1"/>
    <col min="8153" max="8153" width="9" style="3" customWidth="1"/>
    <col min="8154" max="8154" width="5.6328125" style="3" customWidth="1"/>
    <col min="8155" max="8155" width="9" style="3" customWidth="1"/>
    <col min="8156" max="8156" width="5.6328125" style="3" customWidth="1"/>
    <col min="8157" max="8157" width="9" style="3" customWidth="1"/>
    <col min="8158" max="8158" width="5.6328125" style="3" customWidth="1"/>
    <col min="8159" max="8159" width="9" style="3" customWidth="1"/>
    <col min="8160" max="8160" width="5.6328125" style="3" customWidth="1"/>
    <col min="8161" max="8161" width="9" style="3" customWidth="1"/>
    <col min="8162" max="8162" width="9" style="3"/>
    <col min="8163" max="8163" width="0.90625" style="3" customWidth="1"/>
    <col min="8164" max="8164" width="4.453125" style="3" customWidth="1"/>
    <col min="8165" max="8165" width="9" style="3"/>
    <col min="8166" max="8166" width="11.08984375" style="3" customWidth="1"/>
    <col min="8167" max="8167" width="0.90625" style="3" customWidth="1"/>
    <col min="8168" max="8168" width="4.6328125" style="3" customWidth="1"/>
    <col min="8169" max="8169" width="22.6328125" style="3" customWidth="1"/>
    <col min="8170" max="8173" width="0" style="3" hidden="1" customWidth="1"/>
    <col min="8174" max="8389" width="9" style="3"/>
    <col min="8390" max="8390" width="5.7265625" style="3" customWidth="1"/>
    <col min="8391" max="8392" width="29.6328125" style="3" customWidth="1"/>
    <col min="8393" max="8393" width="10.26953125" style="3" customWidth="1"/>
    <col min="8394" max="8394" width="5.7265625" style="3" customWidth="1"/>
    <col min="8395" max="8395" width="13.6328125" style="3" customWidth="1"/>
    <col min="8396" max="8396" width="14.6328125" style="3" customWidth="1"/>
    <col min="8397" max="8397" width="5.08984375" style="3" customWidth="1"/>
    <col min="8398" max="8398" width="12.6328125" style="3" customWidth="1"/>
    <col min="8399" max="8399" width="1.6328125" style="3" customWidth="1"/>
    <col min="8400" max="8400" width="11.7265625" style="3" customWidth="1"/>
    <col min="8401" max="8401" width="13" style="3" customWidth="1"/>
    <col min="8402" max="8405" width="11.7265625" style="3" customWidth="1"/>
    <col min="8406" max="8406" width="10.453125" style="3" customWidth="1"/>
    <col min="8407" max="8407" width="0.90625" style="3" customWidth="1"/>
    <col min="8408" max="8408" width="5.6328125" style="3" customWidth="1"/>
    <col min="8409" max="8409" width="9" style="3" customWidth="1"/>
    <col min="8410" max="8410" width="5.6328125" style="3" customWidth="1"/>
    <col min="8411" max="8411" width="9" style="3" customWidth="1"/>
    <col min="8412" max="8412" width="5.6328125" style="3" customWidth="1"/>
    <col min="8413" max="8413" width="9" style="3" customWidth="1"/>
    <col min="8414" max="8414" width="5.6328125" style="3" customWidth="1"/>
    <col min="8415" max="8415" width="9" style="3" customWidth="1"/>
    <col min="8416" max="8416" width="5.6328125" style="3" customWidth="1"/>
    <col min="8417" max="8417" width="9" style="3" customWidth="1"/>
    <col min="8418" max="8418" width="9" style="3"/>
    <col min="8419" max="8419" width="0.90625" style="3" customWidth="1"/>
    <col min="8420" max="8420" width="4.453125" style="3" customWidth="1"/>
    <col min="8421" max="8421" width="9" style="3"/>
    <col min="8422" max="8422" width="11.08984375" style="3" customWidth="1"/>
    <col min="8423" max="8423" width="0.90625" style="3" customWidth="1"/>
    <col min="8424" max="8424" width="4.6328125" style="3" customWidth="1"/>
    <col min="8425" max="8425" width="22.6328125" style="3" customWidth="1"/>
    <col min="8426" max="8429" width="0" style="3" hidden="1" customWidth="1"/>
    <col min="8430" max="8645" width="9" style="3"/>
    <col min="8646" max="8646" width="5.7265625" style="3" customWidth="1"/>
    <col min="8647" max="8648" width="29.6328125" style="3" customWidth="1"/>
    <col min="8649" max="8649" width="10.26953125" style="3" customWidth="1"/>
    <col min="8650" max="8650" width="5.7265625" style="3" customWidth="1"/>
    <col min="8651" max="8651" width="13.6328125" style="3" customWidth="1"/>
    <col min="8652" max="8652" width="14.6328125" style="3" customWidth="1"/>
    <col min="8653" max="8653" width="5.08984375" style="3" customWidth="1"/>
    <col min="8654" max="8654" width="12.6328125" style="3" customWidth="1"/>
    <col min="8655" max="8655" width="1.6328125" style="3" customWidth="1"/>
    <col min="8656" max="8656" width="11.7265625" style="3" customWidth="1"/>
    <col min="8657" max="8657" width="13" style="3" customWidth="1"/>
    <col min="8658" max="8661" width="11.7265625" style="3" customWidth="1"/>
    <col min="8662" max="8662" width="10.453125" style="3" customWidth="1"/>
    <col min="8663" max="8663" width="0.90625" style="3" customWidth="1"/>
    <col min="8664" max="8664" width="5.6328125" style="3" customWidth="1"/>
    <col min="8665" max="8665" width="9" style="3" customWidth="1"/>
    <col min="8666" max="8666" width="5.6328125" style="3" customWidth="1"/>
    <col min="8667" max="8667" width="9" style="3" customWidth="1"/>
    <col min="8668" max="8668" width="5.6328125" style="3" customWidth="1"/>
    <col min="8669" max="8669" width="9" style="3" customWidth="1"/>
    <col min="8670" max="8670" width="5.6328125" style="3" customWidth="1"/>
    <col min="8671" max="8671" width="9" style="3" customWidth="1"/>
    <col min="8672" max="8672" width="5.6328125" style="3" customWidth="1"/>
    <col min="8673" max="8673" width="9" style="3" customWidth="1"/>
    <col min="8674" max="8674" width="9" style="3"/>
    <col min="8675" max="8675" width="0.90625" style="3" customWidth="1"/>
    <col min="8676" max="8676" width="4.453125" style="3" customWidth="1"/>
    <col min="8677" max="8677" width="9" style="3"/>
    <col min="8678" max="8678" width="11.08984375" style="3" customWidth="1"/>
    <col min="8679" max="8679" width="0.90625" style="3" customWidth="1"/>
    <col min="8680" max="8680" width="4.6328125" style="3" customWidth="1"/>
    <col min="8681" max="8681" width="22.6328125" style="3" customWidth="1"/>
    <col min="8682" max="8685" width="0" style="3" hidden="1" customWidth="1"/>
    <col min="8686" max="8901" width="9" style="3"/>
    <col min="8902" max="8902" width="5.7265625" style="3" customWidth="1"/>
    <col min="8903" max="8904" width="29.6328125" style="3" customWidth="1"/>
    <col min="8905" max="8905" width="10.26953125" style="3" customWidth="1"/>
    <col min="8906" max="8906" width="5.7265625" style="3" customWidth="1"/>
    <col min="8907" max="8907" width="13.6328125" style="3" customWidth="1"/>
    <col min="8908" max="8908" width="14.6328125" style="3" customWidth="1"/>
    <col min="8909" max="8909" width="5.08984375" style="3" customWidth="1"/>
    <col min="8910" max="8910" width="12.6328125" style="3" customWidth="1"/>
    <col min="8911" max="8911" width="1.6328125" style="3" customWidth="1"/>
    <col min="8912" max="8912" width="11.7265625" style="3" customWidth="1"/>
    <col min="8913" max="8913" width="13" style="3" customWidth="1"/>
    <col min="8914" max="8917" width="11.7265625" style="3" customWidth="1"/>
    <col min="8918" max="8918" width="10.453125" style="3" customWidth="1"/>
    <col min="8919" max="8919" width="0.90625" style="3" customWidth="1"/>
    <col min="8920" max="8920" width="5.6328125" style="3" customWidth="1"/>
    <col min="8921" max="8921" width="9" style="3" customWidth="1"/>
    <col min="8922" max="8922" width="5.6328125" style="3" customWidth="1"/>
    <col min="8923" max="8923" width="9" style="3" customWidth="1"/>
    <col min="8924" max="8924" width="5.6328125" style="3" customWidth="1"/>
    <col min="8925" max="8925" width="9" style="3" customWidth="1"/>
    <col min="8926" max="8926" width="5.6328125" style="3" customWidth="1"/>
    <col min="8927" max="8927" width="9" style="3" customWidth="1"/>
    <col min="8928" max="8928" width="5.6328125" style="3" customWidth="1"/>
    <col min="8929" max="8929" width="9" style="3" customWidth="1"/>
    <col min="8930" max="8930" width="9" style="3"/>
    <col min="8931" max="8931" width="0.90625" style="3" customWidth="1"/>
    <col min="8932" max="8932" width="4.453125" style="3" customWidth="1"/>
    <col min="8933" max="8933" width="9" style="3"/>
    <col min="8934" max="8934" width="11.08984375" style="3" customWidth="1"/>
    <col min="8935" max="8935" width="0.90625" style="3" customWidth="1"/>
    <col min="8936" max="8936" width="4.6328125" style="3" customWidth="1"/>
    <col min="8937" max="8937" width="22.6328125" style="3" customWidth="1"/>
    <col min="8938" max="8941" width="0" style="3" hidden="1" customWidth="1"/>
    <col min="8942" max="9157" width="9" style="3"/>
    <col min="9158" max="9158" width="5.7265625" style="3" customWidth="1"/>
    <col min="9159" max="9160" width="29.6328125" style="3" customWidth="1"/>
    <col min="9161" max="9161" width="10.26953125" style="3" customWidth="1"/>
    <col min="9162" max="9162" width="5.7265625" style="3" customWidth="1"/>
    <col min="9163" max="9163" width="13.6328125" style="3" customWidth="1"/>
    <col min="9164" max="9164" width="14.6328125" style="3" customWidth="1"/>
    <col min="9165" max="9165" width="5.08984375" style="3" customWidth="1"/>
    <col min="9166" max="9166" width="12.6328125" style="3" customWidth="1"/>
    <col min="9167" max="9167" width="1.6328125" style="3" customWidth="1"/>
    <col min="9168" max="9168" width="11.7265625" style="3" customWidth="1"/>
    <col min="9169" max="9169" width="13" style="3" customWidth="1"/>
    <col min="9170" max="9173" width="11.7265625" style="3" customWidth="1"/>
    <col min="9174" max="9174" width="10.453125" style="3" customWidth="1"/>
    <col min="9175" max="9175" width="0.90625" style="3" customWidth="1"/>
    <col min="9176" max="9176" width="5.6328125" style="3" customWidth="1"/>
    <col min="9177" max="9177" width="9" style="3" customWidth="1"/>
    <col min="9178" max="9178" width="5.6328125" style="3" customWidth="1"/>
    <col min="9179" max="9179" width="9" style="3" customWidth="1"/>
    <col min="9180" max="9180" width="5.6328125" style="3" customWidth="1"/>
    <col min="9181" max="9181" width="9" style="3" customWidth="1"/>
    <col min="9182" max="9182" width="5.6328125" style="3" customWidth="1"/>
    <col min="9183" max="9183" width="9" style="3" customWidth="1"/>
    <col min="9184" max="9184" width="5.6328125" style="3" customWidth="1"/>
    <col min="9185" max="9185" width="9" style="3" customWidth="1"/>
    <col min="9186" max="9186" width="9" style="3"/>
    <col min="9187" max="9187" width="0.90625" style="3" customWidth="1"/>
    <col min="9188" max="9188" width="4.453125" style="3" customWidth="1"/>
    <col min="9189" max="9189" width="9" style="3"/>
    <col min="9190" max="9190" width="11.08984375" style="3" customWidth="1"/>
    <col min="9191" max="9191" width="0.90625" style="3" customWidth="1"/>
    <col min="9192" max="9192" width="4.6328125" style="3" customWidth="1"/>
    <col min="9193" max="9193" width="22.6328125" style="3" customWidth="1"/>
    <col min="9194" max="9197" width="0" style="3" hidden="1" customWidth="1"/>
    <col min="9198" max="9413" width="9" style="3"/>
    <col min="9414" max="9414" width="5.7265625" style="3" customWidth="1"/>
    <col min="9415" max="9416" width="29.6328125" style="3" customWidth="1"/>
    <col min="9417" max="9417" width="10.26953125" style="3" customWidth="1"/>
    <col min="9418" max="9418" width="5.7265625" style="3" customWidth="1"/>
    <col min="9419" max="9419" width="13.6328125" style="3" customWidth="1"/>
    <col min="9420" max="9420" width="14.6328125" style="3" customWidth="1"/>
    <col min="9421" max="9421" width="5.08984375" style="3" customWidth="1"/>
    <col min="9422" max="9422" width="12.6328125" style="3" customWidth="1"/>
    <col min="9423" max="9423" width="1.6328125" style="3" customWidth="1"/>
    <col min="9424" max="9424" width="11.7265625" style="3" customWidth="1"/>
    <col min="9425" max="9425" width="13" style="3" customWidth="1"/>
    <col min="9426" max="9429" width="11.7265625" style="3" customWidth="1"/>
    <col min="9430" max="9430" width="10.453125" style="3" customWidth="1"/>
    <col min="9431" max="9431" width="0.90625" style="3" customWidth="1"/>
    <col min="9432" max="9432" width="5.6328125" style="3" customWidth="1"/>
    <col min="9433" max="9433" width="9" style="3" customWidth="1"/>
    <col min="9434" max="9434" width="5.6328125" style="3" customWidth="1"/>
    <col min="9435" max="9435" width="9" style="3" customWidth="1"/>
    <col min="9436" max="9436" width="5.6328125" style="3" customWidth="1"/>
    <col min="9437" max="9437" width="9" style="3" customWidth="1"/>
    <col min="9438" max="9438" width="5.6328125" style="3" customWidth="1"/>
    <col min="9439" max="9439" width="9" style="3" customWidth="1"/>
    <col min="9440" max="9440" width="5.6328125" style="3" customWidth="1"/>
    <col min="9441" max="9441" width="9" style="3" customWidth="1"/>
    <col min="9442" max="9442" width="9" style="3"/>
    <col min="9443" max="9443" width="0.90625" style="3" customWidth="1"/>
    <col min="9444" max="9444" width="4.453125" style="3" customWidth="1"/>
    <col min="9445" max="9445" width="9" style="3"/>
    <col min="9446" max="9446" width="11.08984375" style="3" customWidth="1"/>
    <col min="9447" max="9447" width="0.90625" style="3" customWidth="1"/>
    <col min="9448" max="9448" width="4.6328125" style="3" customWidth="1"/>
    <col min="9449" max="9449" width="22.6328125" style="3" customWidth="1"/>
    <col min="9450" max="9453" width="0" style="3" hidden="1" customWidth="1"/>
    <col min="9454" max="9669" width="9" style="3"/>
    <col min="9670" max="9670" width="5.7265625" style="3" customWidth="1"/>
    <col min="9671" max="9672" width="29.6328125" style="3" customWidth="1"/>
    <col min="9673" max="9673" width="10.26953125" style="3" customWidth="1"/>
    <col min="9674" max="9674" width="5.7265625" style="3" customWidth="1"/>
    <col min="9675" max="9675" width="13.6328125" style="3" customWidth="1"/>
    <col min="9676" max="9676" width="14.6328125" style="3" customWidth="1"/>
    <col min="9677" max="9677" width="5.08984375" style="3" customWidth="1"/>
    <col min="9678" max="9678" width="12.6328125" style="3" customWidth="1"/>
    <col min="9679" max="9679" width="1.6328125" style="3" customWidth="1"/>
    <col min="9680" max="9680" width="11.7265625" style="3" customWidth="1"/>
    <col min="9681" max="9681" width="13" style="3" customWidth="1"/>
    <col min="9682" max="9685" width="11.7265625" style="3" customWidth="1"/>
    <col min="9686" max="9686" width="10.453125" style="3" customWidth="1"/>
    <col min="9687" max="9687" width="0.90625" style="3" customWidth="1"/>
    <col min="9688" max="9688" width="5.6328125" style="3" customWidth="1"/>
    <col min="9689" max="9689" width="9" style="3" customWidth="1"/>
    <col min="9690" max="9690" width="5.6328125" style="3" customWidth="1"/>
    <col min="9691" max="9691" width="9" style="3" customWidth="1"/>
    <col min="9692" max="9692" width="5.6328125" style="3" customWidth="1"/>
    <col min="9693" max="9693" width="9" style="3" customWidth="1"/>
    <col min="9694" max="9694" width="5.6328125" style="3" customWidth="1"/>
    <col min="9695" max="9695" width="9" style="3" customWidth="1"/>
    <col min="9696" max="9696" width="5.6328125" style="3" customWidth="1"/>
    <col min="9697" max="9697" width="9" style="3" customWidth="1"/>
    <col min="9698" max="9698" width="9" style="3"/>
    <col min="9699" max="9699" width="0.90625" style="3" customWidth="1"/>
    <col min="9700" max="9700" width="4.453125" style="3" customWidth="1"/>
    <col min="9701" max="9701" width="9" style="3"/>
    <col min="9702" max="9702" width="11.08984375" style="3" customWidth="1"/>
    <col min="9703" max="9703" width="0.90625" style="3" customWidth="1"/>
    <col min="9704" max="9704" width="4.6328125" style="3" customWidth="1"/>
    <col min="9705" max="9705" width="22.6328125" style="3" customWidth="1"/>
    <col min="9706" max="9709" width="0" style="3" hidden="1" customWidth="1"/>
    <col min="9710" max="9925" width="9" style="3"/>
    <col min="9926" max="9926" width="5.7265625" style="3" customWidth="1"/>
    <col min="9927" max="9928" width="29.6328125" style="3" customWidth="1"/>
    <col min="9929" max="9929" width="10.26953125" style="3" customWidth="1"/>
    <col min="9930" max="9930" width="5.7265625" style="3" customWidth="1"/>
    <col min="9931" max="9931" width="13.6328125" style="3" customWidth="1"/>
    <col min="9932" max="9932" width="14.6328125" style="3" customWidth="1"/>
    <col min="9933" max="9933" width="5.08984375" style="3" customWidth="1"/>
    <col min="9934" max="9934" width="12.6328125" style="3" customWidth="1"/>
    <col min="9935" max="9935" width="1.6328125" style="3" customWidth="1"/>
    <col min="9936" max="9936" width="11.7265625" style="3" customWidth="1"/>
    <col min="9937" max="9937" width="13" style="3" customWidth="1"/>
    <col min="9938" max="9941" width="11.7265625" style="3" customWidth="1"/>
    <col min="9942" max="9942" width="10.453125" style="3" customWidth="1"/>
    <col min="9943" max="9943" width="0.90625" style="3" customWidth="1"/>
    <col min="9944" max="9944" width="5.6328125" style="3" customWidth="1"/>
    <col min="9945" max="9945" width="9" style="3" customWidth="1"/>
    <col min="9946" max="9946" width="5.6328125" style="3" customWidth="1"/>
    <col min="9947" max="9947" width="9" style="3" customWidth="1"/>
    <col min="9948" max="9948" width="5.6328125" style="3" customWidth="1"/>
    <col min="9949" max="9949" width="9" style="3" customWidth="1"/>
    <col min="9950" max="9950" width="5.6328125" style="3" customWidth="1"/>
    <col min="9951" max="9951" width="9" style="3" customWidth="1"/>
    <col min="9952" max="9952" width="5.6328125" style="3" customWidth="1"/>
    <col min="9953" max="9953" width="9" style="3" customWidth="1"/>
    <col min="9954" max="9954" width="9" style="3"/>
    <col min="9955" max="9955" width="0.90625" style="3" customWidth="1"/>
    <col min="9956" max="9956" width="4.453125" style="3" customWidth="1"/>
    <col min="9957" max="9957" width="9" style="3"/>
    <col min="9958" max="9958" width="11.08984375" style="3" customWidth="1"/>
    <col min="9959" max="9959" width="0.90625" style="3" customWidth="1"/>
    <col min="9960" max="9960" width="4.6328125" style="3" customWidth="1"/>
    <col min="9961" max="9961" width="22.6328125" style="3" customWidth="1"/>
    <col min="9962" max="9965" width="0" style="3" hidden="1" customWidth="1"/>
    <col min="9966" max="10181" width="9" style="3"/>
    <col min="10182" max="10182" width="5.7265625" style="3" customWidth="1"/>
    <col min="10183" max="10184" width="29.6328125" style="3" customWidth="1"/>
    <col min="10185" max="10185" width="10.26953125" style="3" customWidth="1"/>
    <col min="10186" max="10186" width="5.7265625" style="3" customWidth="1"/>
    <col min="10187" max="10187" width="13.6328125" style="3" customWidth="1"/>
    <col min="10188" max="10188" width="14.6328125" style="3" customWidth="1"/>
    <col min="10189" max="10189" width="5.08984375" style="3" customWidth="1"/>
    <col min="10190" max="10190" width="12.6328125" style="3" customWidth="1"/>
    <col min="10191" max="10191" width="1.6328125" style="3" customWidth="1"/>
    <col min="10192" max="10192" width="11.7265625" style="3" customWidth="1"/>
    <col min="10193" max="10193" width="13" style="3" customWidth="1"/>
    <col min="10194" max="10197" width="11.7265625" style="3" customWidth="1"/>
    <col min="10198" max="10198" width="10.453125" style="3" customWidth="1"/>
    <col min="10199" max="10199" width="0.90625" style="3" customWidth="1"/>
    <col min="10200" max="10200" width="5.6328125" style="3" customWidth="1"/>
    <col min="10201" max="10201" width="9" style="3" customWidth="1"/>
    <col min="10202" max="10202" width="5.6328125" style="3" customWidth="1"/>
    <col min="10203" max="10203" width="9" style="3" customWidth="1"/>
    <col min="10204" max="10204" width="5.6328125" style="3" customWidth="1"/>
    <col min="10205" max="10205" width="9" style="3" customWidth="1"/>
    <col min="10206" max="10206" width="5.6328125" style="3" customWidth="1"/>
    <col min="10207" max="10207" width="9" style="3" customWidth="1"/>
    <col min="10208" max="10208" width="5.6328125" style="3" customWidth="1"/>
    <col min="10209" max="10209" width="9" style="3" customWidth="1"/>
    <col min="10210" max="10210" width="9" style="3"/>
    <col min="10211" max="10211" width="0.90625" style="3" customWidth="1"/>
    <col min="10212" max="10212" width="4.453125" style="3" customWidth="1"/>
    <col min="10213" max="10213" width="9" style="3"/>
    <col min="10214" max="10214" width="11.08984375" style="3" customWidth="1"/>
    <col min="10215" max="10215" width="0.90625" style="3" customWidth="1"/>
    <col min="10216" max="10216" width="4.6328125" style="3" customWidth="1"/>
    <col min="10217" max="10217" width="22.6328125" style="3" customWidth="1"/>
    <col min="10218" max="10221" width="0" style="3" hidden="1" customWidth="1"/>
    <col min="10222" max="10437" width="9" style="3"/>
    <col min="10438" max="10438" width="5.7265625" style="3" customWidth="1"/>
    <col min="10439" max="10440" width="29.6328125" style="3" customWidth="1"/>
    <col min="10441" max="10441" width="10.26953125" style="3" customWidth="1"/>
    <col min="10442" max="10442" width="5.7265625" style="3" customWidth="1"/>
    <col min="10443" max="10443" width="13.6328125" style="3" customWidth="1"/>
    <col min="10444" max="10444" width="14.6328125" style="3" customWidth="1"/>
    <col min="10445" max="10445" width="5.08984375" style="3" customWidth="1"/>
    <col min="10446" max="10446" width="12.6328125" style="3" customWidth="1"/>
    <col min="10447" max="10447" width="1.6328125" style="3" customWidth="1"/>
    <col min="10448" max="10448" width="11.7265625" style="3" customWidth="1"/>
    <col min="10449" max="10449" width="13" style="3" customWidth="1"/>
    <col min="10450" max="10453" width="11.7265625" style="3" customWidth="1"/>
    <col min="10454" max="10454" width="10.453125" style="3" customWidth="1"/>
    <col min="10455" max="10455" width="0.90625" style="3" customWidth="1"/>
    <col min="10456" max="10456" width="5.6328125" style="3" customWidth="1"/>
    <col min="10457" max="10457" width="9" style="3" customWidth="1"/>
    <col min="10458" max="10458" width="5.6328125" style="3" customWidth="1"/>
    <col min="10459" max="10459" width="9" style="3" customWidth="1"/>
    <col min="10460" max="10460" width="5.6328125" style="3" customWidth="1"/>
    <col min="10461" max="10461" width="9" style="3" customWidth="1"/>
    <col min="10462" max="10462" width="5.6328125" style="3" customWidth="1"/>
    <col min="10463" max="10463" width="9" style="3" customWidth="1"/>
    <col min="10464" max="10464" width="5.6328125" style="3" customWidth="1"/>
    <col min="10465" max="10465" width="9" style="3" customWidth="1"/>
    <col min="10466" max="10466" width="9" style="3"/>
    <col min="10467" max="10467" width="0.90625" style="3" customWidth="1"/>
    <col min="10468" max="10468" width="4.453125" style="3" customWidth="1"/>
    <col min="10469" max="10469" width="9" style="3"/>
    <col min="10470" max="10470" width="11.08984375" style="3" customWidth="1"/>
    <col min="10471" max="10471" width="0.90625" style="3" customWidth="1"/>
    <col min="10472" max="10472" width="4.6328125" style="3" customWidth="1"/>
    <col min="10473" max="10473" width="22.6328125" style="3" customWidth="1"/>
    <col min="10474" max="10477" width="0" style="3" hidden="1" customWidth="1"/>
    <col min="10478" max="10693" width="9" style="3"/>
    <col min="10694" max="10694" width="5.7265625" style="3" customWidth="1"/>
    <col min="10695" max="10696" width="29.6328125" style="3" customWidth="1"/>
    <col min="10697" max="10697" width="10.26953125" style="3" customWidth="1"/>
    <col min="10698" max="10698" width="5.7265625" style="3" customWidth="1"/>
    <col min="10699" max="10699" width="13.6328125" style="3" customWidth="1"/>
    <col min="10700" max="10700" width="14.6328125" style="3" customWidth="1"/>
    <col min="10701" max="10701" width="5.08984375" style="3" customWidth="1"/>
    <col min="10702" max="10702" width="12.6328125" style="3" customWidth="1"/>
    <col min="10703" max="10703" width="1.6328125" style="3" customWidth="1"/>
    <col min="10704" max="10704" width="11.7265625" style="3" customWidth="1"/>
    <col min="10705" max="10705" width="13" style="3" customWidth="1"/>
    <col min="10706" max="10709" width="11.7265625" style="3" customWidth="1"/>
    <col min="10710" max="10710" width="10.453125" style="3" customWidth="1"/>
    <col min="10711" max="10711" width="0.90625" style="3" customWidth="1"/>
    <col min="10712" max="10712" width="5.6328125" style="3" customWidth="1"/>
    <col min="10713" max="10713" width="9" style="3" customWidth="1"/>
    <col min="10714" max="10714" width="5.6328125" style="3" customWidth="1"/>
    <col min="10715" max="10715" width="9" style="3" customWidth="1"/>
    <col min="10716" max="10716" width="5.6328125" style="3" customWidth="1"/>
    <col min="10717" max="10717" width="9" style="3" customWidth="1"/>
    <col min="10718" max="10718" width="5.6328125" style="3" customWidth="1"/>
    <col min="10719" max="10719" width="9" style="3" customWidth="1"/>
    <col min="10720" max="10720" width="5.6328125" style="3" customWidth="1"/>
    <col min="10721" max="10721" width="9" style="3" customWidth="1"/>
    <col min="10722" max="10722" width="9" style="3"/>
    <col min="10723" max="10723" width="0.90625" style="3" customWidth="1"/>
    <col min="10724" max="10724" width="4.453125" style="3" customWidth="1"/>
    <col min="10725" max="10725" width="9" style="3"/>
    <col min="10726" max="10726" width="11.08984375" style="3" customWidth="1"/>
    <col min="10727" max="10727" width="0.90625" style="3" customWidth="1"/>
    <col min="10728" max="10728" width="4.6328125" style="3" customWidth="1"/>
    <col min="10729" max="10729" width="22.6328125" style="3" customWidth="1"/>
    <col min="10730" max="10733" width="0" style="3" hidden="1" customWidth="1"/>
    <col min="10734" max="10949" width="9" style="3"/>
    <col min="10950" max="10950" width="5.7265625" style="3" customWidth="1"/>
    <col min="10951" max="10952" width="29.6328125" style="3" customWidth="1"/>
    <col min="10953" max="10953" width="10.26953125" style="3" customWidth="1"/>
    <col min="10954" max="10954" width="5.7265625" style="3" customWidth="1"/>
    <col min="10955" max="10955" width="13.6328125" style="3" customWidth="1"/>
    <col min="10956" max="10956" width="14.6328125" style="3" customWidth="1"/>
    <col min="10957" max="10957" width="5.08984375" style="3" customWidth="1"/>
    <col min="10958" max="10958" width="12.6328125" style="3" customWidth="1"/>
    <col min="10959" max="10959" width="1.6328125" style="3" customWidth="1"/>
    <col min="10960" max="10960" width="11.7265625" style="3" customWidth="1"/>
    <col min="10961" max="10961" width="13" style="3" customWidth="1"/>
    <col min="10962" max="10965" width="11.7265625" style="3" customWidth="1"/>
    <col min="10966" max="10966" width="10.453125" style="3" customWidth="1"/>
    <col min="10967" max="10967" width="0.90625" style="3" customWidth="1"/>
    <col min="10968" max="10968" width="5.6328125" style="3" customWidth="1"/>
    <col min="10969" max="10969" width="9" style="3" customWidth="1"/>
    <col min="10970" max="10970" width="5.6328125" style="3" customWidth="1"/>
    <col min="10971" max="10971" width="9" style="3" customWidth="1"/>
    <col min="10972" max="10972" width="5.6328125" style="3" customWidth="1"/>
    <col min="10973" max="10973" width="9" style="3" customWidth="1"/>
    <col min="10974" max="10974" width="5.6328125" style="3" customWidth="1"/>
    <col min="10975" max="10975" width="9" style="3" customWidth="1"/>
    <col min="10976" max="10976" width="5.6328125" style="3" customWidth="1"/>
    <col min="10977" max="10977" width="9" style="3" customWidth="1"/>
    <col min="10978" max="10978" width="9" style="3"/>
    <col min="10979" max="10979" width="0.90625" style="3" customWidth="1"/>
    <col min="10980" max="10980" width="4.453125" style="3" customWidth="1"/>
    <col min="10981" max="10981" width="9" style="3"/>
    <col min="10982" max="10982" width="11.08984375" style="3" customWidth="1"/>
    <col min="10983" max="10983" width="0.90625" style="3" customWidth="1"/>
    <col min="10984" max="10984" width="4.6328125" style="3" customWidth="1"/>
    <col min="10985" max="10985" width="22.6328125" style="3" customWidth="1"/>
    <col min="10986" max="10989" width="0" style="3" hidden="1" customWidth="1"/>
    <col min="10990" max="11205" width="9" style="3"/>
    <col min="11206" max="11206" width="5.7265625" style="3" customWidth="1"/>
    <col min="11207" max="11208" width="29.6328125" style="3" customWidth="1"/>
    <col min="11209" max="11209" width="10.26953125" style="3" customWidth="1"/>
    <col min="11210" max="11210" width="5.7265625" style="3" customWidth="1"/>
    <col min="11211" max="11211" width="13.6328125" style="3" customWidth="1"/>
    <col min="11212" max="11212" width="14.6328125" style="3" customWidth="1"/>
    <col min="11213" max="11213" width="5.08984375" style="3" customWidth="1"/>
    <col min="11214" max="11214" width="12.6328125" style="3" customWidth="1"/>
    <col min="11215" max="11215" width="1.6328125" style="3" customWidth="1"/>
    <col min="11216" max="11216" width="11.7265625" style="3" customWidth="1"/>
    <col min="11217" max="11217" width="13" style="3" customWidth="1"/>
    <col min="11218" max="11221" width="11.7265625" style="3" customWidth="1"/>
    <col min="11222" max="11222" width="10.453125" style="3" customWidth="1"/>
    <col min="11223" max="11223" width="0.90625" style="3" customWidth="1"/>
    <col min="11224" max="11224" width="5.6328125" style="3" customWidth="1"/>
    <col min="11225" max="11225" width="9" style="3" customWidth="1"/>
    <col min="11226" max="11226" width="5.6328125" style="3" customWidth="1"/>
    <col min="11227" max="11227" width="9" style="3" customWidth="1"/>
    <col min="11228" max="11228" width="5.6328125" style="3" customWidth="1"/>
    <col min="11229" max="11229" width="9" style="3" customWidth="1"/>
    <col min="11230" max="11230" width="5.6328125" style="3" customWidth="1"/>
    <col min="11231" max="11231" width="9" style="3" customWidth="1"/>
    <col min="11232" max="11232" width="5.6328125" style="3" customWidth="1"/>
    <col min="11233" max="11233" width="9" style="3" customWidth="1"/>
    <col min="11234" max="11234" width="9" style="3"/>
    <col min="11235" max="11235" width="0.90625" style="3" customWidth="1"/>
    <col min="11236" max="11236" width="4.453125" style="3" customWidth="1"/>
    <col min="11237" max="11237" width="9" style="3"/>
    <col min="11238" max="11238" width="11.08984375" style="3" customWidth="1"/>
    <col min="11239" max="11239" width="0.90625" style="3" customWidth="1"/>
    <col min="11240" max="11240" width="4.6328125" style="3" customWidth="1"/>
    <col min="11241" max="11241" width="22.6328125" style="3" customWidth="1"/>
    <col min="11242" max="11245" width="0" style="3" hidden="1" customWidth="1"/>
    <col min="11246" max="11461" width="9" style="3"/>
    <col min="11462" max="11462" width="5.7265625" style="3" customWidth="1"/>
    <col min="11463" max="11464" width="29.6328125" style="3" customWidth="1"/>
    <col min="11465" max="11465" width="10.26953125" style="3" customWidth="1"/>
    <col min="11466" max="11466" width="5.7265625" style="3" customWidth="1"/>
    <col min="11467" max="11467" width="13.6328125" style="3" customWidth="1"/>
    <col min="11468" max="11468" width="14.6328125" style="3" customWidth="1"/>
    <col min="11469" max="11469" width="5.08984375" style="3" customWidth="1"/>
    <col min="11470" max="11470" width="12.6328125" style="3" customWidth="1"/>
    <col min="11471" max="11471" width="1.6328125" style="3" customWidth="1"/>
    <col min="11472" max="11472" width="11.7265625" style="3" customWidth="1"/>
    <col min="11473" max="11473" width="13" style="3" customWidth="1"/>
    <col min="11474" max="11477" width="11.7265625" style="3" customWidth="1"/>
    <col min="11478" max="11478" width="10.453125" style="3" customWidth="1"/>
    <col min="11479" max="11479" width="0.90625" style="3" customWidth="1"/>
    <col min="11480" max="11480" width="5.6328125" style="3" customWidth="1"/>
    <col min="11481" max="11481" width="9" style="3" customWidth="1"/>
    <col min="11482" max="11482" width="5.6328125" style="3" customWidth="1"/>
    <col min="11483" max="11483" width="9" style="3" customWidth="1"/>
    <col min="11484" max="11484" width="5.6328125" style="3" customWidth="1"/>
    <col min="11485" max="11485" width="9" style="3" customWidth="1"/>
    <col min="11486" max="11486" width="5.6328125" style="3" customWidth="1"/>
    <col min="11487" max="11487" width="9" style="3" customWidth="1"/>
    <col min="11488" max="11488" width="5.6328125" style="3" customWidth="1"/>
    <col min="11489" max="11489" width="9" style="3" customWidth="1"/>
    <col min="11490" max="11490" width="9" style="3"/>
    <col min="11491" max="11491" width="0.90625" style="3" customWidth="1"/>
    <col min="11492" max="11492" width="4.453125" style="3" customWidth="1"/>
    <col min="11493" max="11493" width="9" style="3"/>
    <col min="11494" max="11494" width="11.08984375" style="3" customWidth="1"/>
    <col min="11495" max="11495" width="0.90625" style="3" customWidth="1"/>
    <col min="11496" max="11496" width="4.6328125" style="3" customWidth="1"/>
    <col min="11497" max="11497" width="22.6328125" style="3" customWidth="1"/>
    <col min="11498" max="11501" width="0" style="3" hidden="1" customWidth="1"/>
    <col min="11502" max="11717" width="9" style="3"/>
    <col min="11718" max="11718" width="5.7265625" style="3" customWidth="1"/>
    <col min="11719" max="11720" width="29.6328125" style="3" customWidth="1"/>
    <col min="11721" max="11721" width="10.26953125" style="3" customWidth="1"/>
    <col min="11722" max="11722" width="5.7265625" style="3" customWidth="1"/>
    <col min="11723" max="11723" width="13.6328125" style="3" customWidth="1"/>
    <col min="11724" max="11724" width="14.6328125" style="3" customWidth="1"/>
    <col min="11725" max="11725" width="5.08984375" style="3" customWidth="1"/>
    <col min="11726" max="11726" width="12.6328125" style="3" customWidth="1"/>
    <col min="11727" max="11727" width="1.6328125" style="3" customWidth="1"/>
    <col min="11728" max="11728" width="11.7265625" style="3" customWidth="1"/>
    <col min="11729" max="11729" width="13" style="3" customWidth="1"/>
    <col min="11730" max="11733" width="11.7265625" style="3" customWidth="1"/>
    <col min="11734" max="11734" width="10.453125" style="3" customWidth="1"/>
    <col min="11735" max="11735" width="0.90625" style="3" customWidth="1"/>
    <col min="11736" max="11736" width="5.6328125" style="3" customWidth="1"/>
    <col min="11737" max="11737" width="9" style="3" customWidth="1"/>
    <col min="11738" max="11738" width="5.6328125" style="3" customWidth="1"/>
    <col min="11739" max="11739" width="9" style="3" customWidth="1"/>
    <col min="11740" max="11740" width="5.6328125" style="3" customWidth="1"/>
    <col min="11741" max="11741" width="9" style="3" customWidth="1"/>
    <col min="11742" max="11742" width="5.6328125" style="3" customWidth="1"/>
    <col min="11743" max="11743" width="9" style="3" customWidth="1"/>
    <col min="11744" max="11744" width="5.6328125" style="3" customWidth="1"/>
    <col min="11745" max="11745" width="9" style="3" customWidth="1"/>
    <col min="11746" max="11746" width="9" style="3"/>
    <col min="11747" max="11747" width="0.90625" style="3" customWidth="1"/>
    <col min="11748" max="11748" width="4.453125" style="3" customWidth="1"/>
    <col min="11749" max="11749" width="9" style="3"/>
    <col min="11750" max="11750" width="11.08984375" style="3" customWidth="1"/>
    <col min="11751" max="11751" width="0.90625" style="3" customWidth="1"/>
    <col min="11752" max="11752" width="4.6328125" style="3" customWidth="1"/>
    <col min="11753" max="11753" width="22.6328125" style="3" customWidth="1"/>
    <col min="11754" max="11757" width="0" style="3" hidden="1" customWidth="1"/>
    <col min="11758" max="11973" width="9" style="3"/>
    <col min="11974" max="11974" width="5.7265625" style="3" customWidth="1"/>
    <col min="11975" max="11976" width="29.6328125" style="3" customWidth="1"/>
    <col min="11977" max="11977" width="10.26953125" style="3" customWidth="1"/>
    <col min="11978" max="11978" width="5.7265625" style="3" customWidth="1"/>
    <col min="11979" max="11979" width="13.6328125" style="3" customWidth="1"/>
    <col min="11980" max="11980" width="14.6328125" style="3" customWidth="1"/>
    <col min="11981" max="11981" width="5.08984375" style="3" customWidth="1"/>
    <col min="11982" max="11982" width="12.6328125" style="3" customWidth="1"/>
    <col min="11983" max="11983" width="1.6328125" style="3" customWidth="1"/>
    <col min="11984" max="11984" width="11.7265625" style="3" customWidth="1"/>
    <col min="11985" max="11985" width="13" style="3" customWidth="1"/>
    <col min="11986" max="11989" width="11.7265625" style="3" customWidth="1"/>
    <col min="11990" max="11990" width="10.453125" style="3" customWidth="1"/>
    <col min="11991" max="11991" width="0.90625" style="3" customWidth="1"/>
    <col min="11992" max="11992" width="5.6328125" style="3" customWidth="1"/>
    <col min="11993" max="11993" width="9" style="3" customWidth="1"/>
    <col min="11994" max="11994" width="5.6328125" style="3" customWidth="1"/>
    <col min="11995" max="11995" width="9" style="3" customWidth="1"/>
    <col min="11996" max="11996" width="5.6328125" style="3" customWidth="1"/>
    <col min="11997" max="11997" width="9" style="3" customWidth="1"/>
    <col min="11998" max="11998" width="5.6328125" style="3" customWidth="1"/>
    <col min="11999" max="11999" width="9" style="3" customWidth="1"/>
    <col min="12000" max="12000" width="5.6328125" style="3" customWidth="1"/>
    <col min="12001" max="12001" width="9" style="3" customWidth="1"/>
    <col min="12002" max="12002" width="9" style="3"/>
    <col min="12003" max="12003" width="0.90625" style="3" customWidth="1"/>
    <col min="12004" max="12004" width="4.453125" style="3" customWidth="1"/>
    <col min="12005" max="12005" width="9" style="3"/>
    <col min="12006" max="12006" width="11.08984375" style="3" customWidth="1"/>
    <col min="12007" max="12007" width="0.90625" style="3" customWidth="1"/>
    <col min="12008" max="12008" width="4.6328125" style="3" customWidth="1"/>
    <col min="12009" max="12009" width="22.6328125" style="3" customWidth="1"/>
    <col min="12010" max="12013" width="0" style="3" hidden="1" customWidth="1"/>
    <col min="12014" max="12229" width="9" style="3"/>
    <col min="12230" max="12230" width="5.7265625" style="3" customWidth="1"/>
    <col min="12231" max="12232" width="29.6328125" style="3" customWidth="1"/>
    <col min="12233" max="12233" width="10.26953125" style="3" customWidth="1"/>
    <col min="12234" max="12234" width="5.7265625" style="3" customWidth="1"/>
    <col min="12235" max="12235" width="13.6328125" style="3" customWidth="1"/>
    <col min="12236" max="12236" width="14.6328125" style="3" customWidth="1"/>
    <col min="12237" max="12237" width="5.08984375" style="3" customWidth="1"/>
    <col min="12238" max="12238" width="12.6328125" style="3" customWidth="1"/>
    <col min="12239" max="12239" width="1.6328125" style="3" customWidth="1"/>
    <col min="12240" max="12240" width="11.7265625" style="3" customWidth="1"/>
    <col min="12241" max="12241" width="13" style="3" customWidth="1"/>
    <col min="12242" max="12245" width="11.7265625" style="3" customWidth="1"/>
    <col min="12246" max="12246" width="10.453125" style="3" customWidth="1"/>
    <col min="12247" max="12247" width="0.90625" style="3" customWidth="1"/>
    <col min="12248" max="12248" width="5.6328125" style="3" customWidth="1"/>
    <col min="12249" max="12249" width="9" style="3" customWidth="1"/>
    <col min="12250" max="12250" width="5.6328125" style="3" customWidth="1"/>
    <col min="12251" max="12251" width="9" style="3" customWidth="1"/>
    <col min="12252" max="12252" width="5.6328125" style="3" customWidth="1"/>
    <col min="12253" max="12253" width="9" style="3" customWidth="1"/>
    <col min="12254" max="12254" width="5.6328125" style="3" customWidth="1"/>
    <col min="12255" max="12255" width="9" style="3" customWidth="1"/>
    <col min="12256" max="12256" width="5.6328125" style="3" customWidth="1"/>
    <col min="12257" max="12257" width="9" style="3" customWidth="1"/>
    <col min="12258" max="12258" width="9" style="3"/>
    <col min="12259" max="12259" width="0.90625" style="3" customWidth="1"/>
    <col min="12260" max="12260" width="4.453125" style="3" customWidth="1"/>
    <col min="12261" max="12261" width="9" style="3"/>
    <col min="12262" max="12262" width="11.08984375" style="3" customWidth="1"/>
    <col min="12263" max="12263" width="0.90625" style="3" customWidth="1"/>
    <col min="12264" max="12264" width="4.6328125" style="3" customWidth="1"/>
    <col min="12265" max="12265" width="22.6328125" style="3" customWidth="1"/>
    <col min="12266" max="12269" width="0" style="3" hidden="1" customWidth="1"/>
    <col min="12270" max="12485" width="9" style="3"/>
    <col min="12486" max="12486" width="5.7265625" style="3" customWidth="1"/>
    <col min="12487" max="12488" width="29.6328125" style="3" customWidth="1"/>
    <col min="12489" max="12489" width="10.26953125" style="3" customWidth="1"/>
    <col min="12490" max="12490" width="5.7265625" style="3" customWidth="1"/>
    <col min="12491" max="12491" width="13.6328125" style="3" customWidth="1"/>
    <col min="12492" max="12492" width="14.6328125" style="3" customWidth="1"/>
    <col min="12493" max="12493" width="5.08984375" style="3" customWidth="1"/>
    <col min="12494" max="12494" width="12.6328125" style="3" customWidth="1"/>
    <col min="12495" max="12495" width="1.6328125" style="3" customWidth="1"/>
    <col min="12496" max="12496" width="11.7265625" style="3" customWidth="1"/>
    <col min="12497" max="12497" width="13" style="3" customWidth="1"/>
    <col min="12498" max="12501" width="11.7265625" style="3" customWidth="1"/>
    <col min="12502" max="12502" width="10.453125" style="3" customWidth="1"/>
    <col min="12503" max="12503" width="0.90625" style="3" customWidth="1"/>
    <col min="12504" max="12504" width="5.6328125" style="3" customWidth="1"/>
    <col min="12505" max="12505" width="9" style="3" customWidth="1"/>
    <col min="12506" max="12506" width="5.6328125" style="3" customWidth="1"/>
    <col min="12507" max="12507" width="9" style="3" customWidth="1"/>
    <col min="12508" max="12508" width="5.6328125" style="3" customWidth="1"/>
    <col min="12509" max="12509" width="9" style="3" customWidth="1"/>
    <col min="12510" max="12510" width="5.6328125" style="3" customWidth="1"/>
    <col min="12511" max="12511" width="9" style="3" customWidth="1"/>
    <col min="12512" max="12512" width="5.6328125" style="3" customWidth="1"/>
    <col min="12513" max="12513" width="9" style="3" customWidth="1"/>
    <col min="12514" max="12514" width="9" style="3"/>
    <col min="12515" max="12515" width="0.90625" style="3" customWidth="1"/>
    <col min="12516" max="12516" width="4.453125" style="3" customWidth="1"/>
    <col min="12517" max="12517" width="9" style="3"/>
    <col min="12518" max="12518" width="11.08984375" style="3" customWidth="1"/>
    <col min="12519" max="12519" width="0.90625" style="3" customWidth="1"/>
    <col min="12520" max="12520" width="4.6328125" style="3" customWidth="1"/>
    <col min="12521" max="12521" width="22.6328125" style="3" customWidth="1"/>
    <col min="12522" max="12525" width="0" style="3" hidden="1" customWidth="1"/>
    <col min="12526" max="12741" width="9" style="3"/>
    <col min="12742" max="12742" width="5.7265625" style="3" customWidth="1"/>
    <col min="12743" max="12744" width="29.6328125" style="3" customWidth="1"/>
    <col min="12745" max="12745" width="10.26953125" style="3" customWidth="1"/>
    <col min="12746" max="12746" width="5.7265625" style="3" customWidth="1"/>
    <col min="12747" max="12747" width="13.6328125" style="3" customWidth="1"/>
    <col min="12748" max="12748" width="14.6328125" style="3" customWidth="1"/>
    <col min="12749" max="12749" width="5.08984375" style="3" customWidth="1"/>
    <col min="12750" max="12750" width="12.6328125" style="3" customWidth="1"/>
    <col min="12751" max="12751" width="1.6328125" style="3" customWidth="1"/>
    <col min="12752" max="12752" width="11.7265625" style="3" customWidth="1"/>
    <col min="12753" max="12753" width="13" style="3" customWidth="1"/>
    <col min="12754" max="12757" width="11.7265625" style="3" customWidth="1"/>
    <col min="12758" max="12758" width="10.453125" style="3" customWidth="1"/>
    <col min="12759" max="12759" width="0.90625" style="3" customWidth="1"/>
    <col min="12760" max="12760" width="5.6328125" style="3" customWidth="1"/>
    <col min="12761" max="12761" width="9" style="3" customWidth="1"/>
    <col min="12762" max="12762" width="5.6328125" style="3" customWidth="1"/>
    <col min="12763" max="12763" width="9" style="3" customWidth="1"/>
    <col min="12764" max="12764" width="5.6328125" style="3" customWidth="1"/>
    <col min="12765" max="12765" width="9" style="3" customWidth="1"/>
    <col min="12766" max="12766" width="5.6328125" style="3" customWidth="1"/>
    <col min="12767" max="12767" width="9" style="3" customWidth="1"/>
    <col min="12768" max="12768" width="5.6328125" style="3" customWidth="1"/>
    <col min="12769" max="12769" width="9" style="3" customWidth="1"/>
    <col min="12770" max="12770" width="9" style="3"/>
    <col min="12771" max="12771" width="0.90625" style="3" customWidth="1"/>
    <col min="12772" max="12772" width="4.453125" style="3" customWidth="1"/>
    <col min="12773" max="12773" width="9" style="3"/>
    <col min="12774" max="12774" width="11.08984375" style="3" customWidth="1"/>
    <col min="12775" max="12775" width="0.90625" style="3" customWidth="1"/>
    <col min="12776" max="12776" width="4.6328125" style="3" customWidth="1"/>
    <col min="12777" max="12777" width="22.6328125" style="3" customWidth="1"/>
    <col min="12778" max="12781" width="0" style="3" hidden="1" customWidth="1"/>
    <col min="12782" max="12997" width="9" style="3"/>
    <col min="12998" max="12998" width="5.7265625" style="3" customWidth="1"/>
    <col min="12999" max="13000" width="29.6328125" style="3" customWidth="1"/>
    <col min="13001" max="13001" width="10.26953125" style="3" customWidth="1"/>
    <col min="13002" max="13002" width="5.7265625" style="3" customWidth="1"/>
    <col min="13003" max="13003" width="13.6328125" style="3" customWidth="1"/>
    <col min="13004" max="13004" width="14.6328125" style="3" customWidth="1"/>
    <col min="13005" max="13005" width="5.08984375" style="3" customWidth="1"/>
    <col min="13006" max="13006" width="12.6328125" style="3" customWidth="1"/>
    <col min="13007" max="13007" width="1.6328125" style="3" customWidth="1"/>
    <col min="13008" max="13008" width="11.7265625" style="3" customWidth="1"/>
    <col min="13009" max="13009" width="13" style="3" customWidth="1"/>
    <col min="13010" max="13013" width="11.7265625" style="3" customWidth="1"/>
    <col min="13014" max="13014" width="10.453125" style="3" customWidth="1"/>
    <col min="13015" max="13015" width="0.90625" style="3" customWidth="1"/>
    <col min="13016" max="13016" width="5.6328125" style="3" customWidth="1"/>
    <col min="13017" max="13017" width="9" style="3" customWidth="1"/>
    <col min="13018" max="13018" width="5.6328125" style="3" customWidth="1"/>
    <col min="13019" max="13019" width="9" style="3" customWidth="1"/>
    <col min="13020" max="13020" width="5.6328125" style="3" customWidth="1"/>
    <col min="13021" max="13021" width="9" style="3" customWidth="1"/>
    <col min="13022" max="13022" width="5.6328125" style="3" customWidth="1"/>
    <col min="13023" max="13023" width="9" style="3" customWidth="1"/>
    <col min="13024" max="13024" width="5.6328125" style="3" customWidth="1"/>
    <col min="13025" max="13025" width="9" style="3" customWidth="1"/>
    <col min="13026" max="13026" width="9" style="3"/>
    <col min="13027" max="13027" width="0.90625" style="3" customWidth="1"/>
    <col min="13028" max="13028" width="4.453125" style="3" customWidth="1"/>
    <col min="13029" max="13029" width="9" style="3"/>
    <col min="13030" max="13030" width="11.08984375" style="3" customWidth="1"/>
    <col min="13031" max="13031" width="0.90625" style="3" customWidth="1"/>
    <col min="13032" max="13032" width="4.6328125" style="3" customWidth="1"/>
    <col min="13033" max="13033" width="22.6328125" style="3" customWidth="1"/>
    <col min="13034" max="13037" width="0" style="3" hidden="1" customWidth="1"/>
    <col min="13038" max="13253" width="9" style="3"/>
    <col min="13254" max="13254" width="5.7265625" style="3" customWidth="1"/>
    <col min="13255" max="13256" width="29.6328125" style="3" customWidth="1"/>
    <col min="13257" max="13257" width="10.26953125" style="3" customWidth="1"/>
    <col min="13258" max="13258" width="5.7265625" style="3" customWidth="1"/>
    <col min="13259" max="13259" width="13.6328125" style="3" customWidth="1"/>
    <col min="13260" max="13260" width="14.6328125" style="3" customWidth="1"/>
    <col min="13261" max="13261" width="5.08984375" style="3" customWidth="1"/>
    <col min="13262" max="13262" width="12.6328125" style="3" customWidth="1"/>
    <col min="13263" max="13263" width="1.6328125" style="3" customWidth="1"/>
    <col min="13264" max="13264" width="11.7265625" style="3" customWidth="1"/>
    <col min="13265" max="13265" width="13" style="3" customWidth="1"/>
    <col min="13266" max="13269" width="11.7265625" style="3" customWidth="1"/>
    <col min="13270" max="13270" width="10.453125" style="3" customWidth="1"/>
    <col min="13271" max="13271" width="0.90625" style="3" customWidth="1"/>
    <col min="13272" max="13272" width="5.6328125" style="3" customWidth="1"/>
    <col min="13273" max="13273" width="9" style="3" customWidth="1"/>
    <col min="13274" max="13274" width="5.6328125" style="3" customWidth="1"/>
    <col min="13275" max="13275" width="9" style="3" customWidth="1"/>
    <col min="13276" max="13276" width="5.6328125" style="3" customWidth="1"/>
    <col min="13277" max="13277" width="9" style="3" customWidth="1"/>
    <col min="13278" max="13278" width="5.6328125" style="3" customWidth="1"/>
    <col min="13279" max="13279" width="9" style="3" customWidth="1"/>
    <col min="13280" max="13280" width="5.6328125" style="3" customWidth="1"/>
    <col min="13281" max="13281" width="9" style="3" customWidth="1"/>
    <col min="13282" max="13282" width="9" style="3"/>
    <col min="13283" max="13283" width="0.90625" style="3" customWidth="1"/>
    <col min="13284" max="13284" width="4.453125" style="3" customWidth="1"/>
    <col min="13285" max="13285" width="9" style="3"/>
    <col min="13286" max="13286" width="11.08984375" style="3" customWidth="1"/>
    <col min="13287" max="13287" width="0.90625" style="3" customWidth="1"/>
    <col min="13288" max="13288" width="4.6328125" style="3" customWidth="1"/>
    <col min="13289" max="13289" width="22.6328125" style="3" customWidth="1"/>
    <col min="13290" max="13293" width="0" style="3" hidden="1" customWidth="1"/>
    <col min="13294" max="13509" width="9" style="3"/>
    <col min="13510" max="13510" width="5.7265625" style="3" customWidth="1"/>
    <col min="13511" max="13512" width="29.6328125" style="3" customWidth="1"/>
    <col min="13513" max="13513" width="10.26953125" style="3" customWidth="1"/>
    <col min="13514" max="13514" width="5.7265625" style="3" customWidth="1"/>
    <col min="13515" max="13515" width="13.6328125" style="3" customWidth="1"/>
    <col min="13516" max="13516" width="14.6328125" style="3" customWidth="1"/>
    <col min="13517" max="13517" width="5.08984375" style="3" customWidth="1"/>
    <col min="13518" max="13518" width="12.6328125" style="3" customWidth="1"/>
    <col min="13519" max="13519" width="1.6328125" style="3" customWidth="1"/>
    <col min="13520" max="13520" width="11.7265625" style="3" customWidth="1"/>
    <col min="13521" max="13521" width="13" style="3" customWidth="1"/>
    <col min="13522" max="13525" width="11.7265625" style="3" customWidth="1"/>
    <col min="13526" max="13526" width="10.453125" style="3" customWidth="1"/>
    <col min="13527" max="13527" width="0.90625" style="3" customWidth="1"/>
    <col min="13528" max="13528" width="5.6328125" style="3" customWidth="1"/>
    <col min="13529" max="13529" width="9" style="3" customWidth="1"/>
    <col min="13530" max="13530" width="5.6328125" style="3" customWidth="1"/>
    <col min="13531" max="13531" width="9" style="3" customWidth="1"/>
    <col min="13532" max="13532" width="5.6328125" style="3" customWidth="1"/>
    <col min="13533" max="13533" width="9" style="3" customWidth="1"/>
    <col min="13534" max="13534" width="5.6328125" style="3" customWidth="1"/>
    <col min="13535" max="13535" width="9" style="3" customWidth="1"/>
    <col min="13536" max="13536" width="5.6328125" style="3" customWidth="1"/>
    <col min="13537" max="13537" width="9" style="3" customWidth="1"/>
    <col min="13538" max="13538" width="9" style="3"/>
    <col min="13539" max="13539" width="0.90625" style="3" customWidth="1"/>
    <col min="13540" max="13540" width="4.453125" style="3" customWidth="1"/>
    <col min="13541" max="13541" width="9" style="3"/>
    <col min="13542" max="13542" width="11.08984375" style="3" customWidth="1"/>
    <col min="13543" max="13543" width="0.90625" style="3" customWidth="1"/>
    <col min="13544" max="13544" width="4.6328125" style="3" customWidth="1"/>
    <col min="13545" max="13545" width="22.6328125" style="3" customWidth="1"/>
    <col min="13546" max="13549" width="0" style="3" hidden="1" customWidth="1"/>
    <col min="13550" max="13765" width="9" style="3"/>
    <col min="13766" max="13766" width="5.7265625" style="3" customWidth="1"/>
    <col min="13767" max="13768" width="29.6328125" style="3" customWidth="1"/>
    <col min="13769" max="13769" width="10.26953125" style="3" customWidth="1"/>
    <col min="13770" max="13770" width="5.7265625" style="3" customWidth="1"/>
    <col min="13771" max="13771" width="13.6328125" style="3" customWidth="1"/>
    <col min="13772" max="13772" width="14.6328125" style="3" customWidth="1"/>
    <col min="13773" max="13773" width="5.08984375" style="3" customWidth="1"/>
    <col min="13774" max="13774" width="12.6328125" style="3" customWidth="1"/>
    <col min="13775" max="13775" width="1.6328125" style="3" customWidth="1"/>
    <col min="13776" max="13776" width="11.7265625" style="3" customWidth="1"/>
    <col min="13777" max="13777" width="13" style="3" customWidth="1"/>
    <col min="13778" max="13781" width="11.7265625" style="3" customWidth="1"/>
    <col min="13782" max="13782" width="10.453125" style="3" customWidth="1"/>
    <col min="13783" max="13783" width="0.90625" style="3" customWidth="1"/>
    <col min="13784" max="13784" width="5.6328125" style="3" customWidth="1"/>
    <col min="13785" max="13785" width="9" style="3" customWidth="1"/>
    <col min="13786" max="13786" width="5.6328125" style="3" customWidth="1"/>
    <col min="13787" max="13787" width="9" style="3" customWidth="1"/>
    <col min="13788" max="13788" width="5.6328125" style="3" customWidth="1"/>
    <col min="13789" max="13789" width="9" style="3" customWidth="1"/>
    <col min="13790" max="13790" width="5.6328125" style="3" customWidth="1"/>
    <col min="13791" max="13791" width="9" style="3" customWidth="1"/>
    <col min="13792" max="13792" width="5.6328125" style="3" customWidth="1"/>
    <col min="13793" max="13793" width="9" style="3" customWidth="1"/>
    <col min="13794" max="13794" width="9" style="3"/>
    <col min="13795" max="13795" width="0.90625" style="3" customWidth="1"/>
    <col min="13796" max="13796" width="4.453125" style="3" customWidth="1"/>
    <col min="13797" max="13797" width="9" style="3"/>
    <col min="13798" max="13798" width="11.08984375" style="3" customWidth="1"/>
    <col min="13799" max="13799" width="0.90625" style="3" customWidth="1"/>
    <col min="13800" max="13800" width="4.6328125" style="3" customWidth="1"/>
    <col min="13801" max="13801" width="22.6328125" style="3" customWidth="1"/>
    <col min="13802" max="13805" width="0" style="3" hidden="1" customWidth="1"/>
    <col min="13806" max="14021" width="9" style="3"/>
    <col min="14022" max="14022" width="5.7265625" style="3" customWidth="1"/>
    <col min="14023" max="14024" width="29.6328125" style="3" customWidth="1"/>
    <col min="14025" max="14025" width="10.26953125" style="3" customWidth="1"/>
    <col min="14026" max="14026" width="5.7265625" style="3" customWidth="1"/>
    <col min="14027" max="14027" width="13.6328125" style="3" customWidth="1"/>
    <col min="14028" max="14028" width="14.6328125" style="3" customWidth="1"/>
    <col min="14029" max="14029" width="5.08984375" style="3" customWidth="1"/>
    <col min="14030" max="14030" width="12.6328125" style="3" customWidth="1"/>
    <col min="14031" max="14031" width="1.6328125" style="3" customWidth="1"/>
    <col min="14032" max="14032" width="11.7265625" style="3" customWidth="1"/>
    <col min="14033" max="14033" width="13" style="3" customWidth="1"/>
    <col min="14034" max="14037" width="11.7265625" style="3" customWidth="1"/>
    <col min="14038" max="14038" width="10.453125" style="3" customWidth="1"/>
    <col min="14039" max="14039" width="0.90625" style="3" customWidth="1"/>
    <col min="14040" max="14040" width="5.6328125" style="3" customWidth="1"/>
    <col min="14041" max="14041" width="9" style="3" customWidth="1"/>
    <col min="14042" max="14042" width="5.6328125" style="3" customWidth="1"/>
    <col min="14043" max="14043" width="9" style="3" customWidth="1"/>
    <col min="14044" max="14044" width="5.6328125" style="3" customWidth="1"/>
    <col min="14045" max="14045" width="9" style="3" customWidth="1"/>
    <col min="14046" max="14046" width="5.6328125" style="3" customWidth="1"/>
    <col min="14047" max="14047" width="9" style="3" customWidth="1"/>
    <col min="14048" max="14048" width="5.6328125" style="3" customWidth="1"/>
    <col min="14049" max="14049" width="9" style="3" customWidth="1"/>
    <col min="14050" max="14050" width="9" style="3"/>
    <col min="14051" max="14051" width="0.90625" style="3" customWidth="1"/>
    <col min="14052" max="14052" width="4.453125" style="3" customWidth="1"/>
    <col min="14053" max="14053" width="9" style="3"/>
    <col min="14054" max="14054" width="11.08984375" style="3" customWidth="1"/>
    <col min="14055" max="14055" width="0.90625" style="3" customWidth="1"/>
    <col min="14056" max="14056" width="4.6328125" style="3" customWidth="1"/>
    <col min="14057" max="14057" width="22.6328125" style="3" customWidth="1"/>
    <col min="14058" max="14061" width="0" style="3" hidden="1" customWidth="1"/>
    <col min="14062" max="14277" width="9" style="3"/>
    <col min="14278" max="14278" width="5.7265625" style="3" customWidth="1"/>
    <col min="14279" max="14280" width="29.6328125" style="3" customWidth="1"/>
    <col min="14281" max="14281" width="10.26953125" style="3" customWidth="1"/>
    <col min="14282" max="14282" width="5.7265625" style="3" customWidth="1"/>
    <col min="14283" max="14283" width="13.6328125" style="3" customWidth="1"/>
    <col min="14284" max="14284" width="14.6328125" style="3" customWidth="1"/>
    <col min="14285" max="14285" width="5.08984375" style="3" customWidth="1"/>
    <col min="14286" max="14286" width="12.6328125" style="3" customWidth="1"/>
    <col min="14287" max="14287" width="1.6328125" style="3" customWidth="1"/>
    <col min="14288" max="14288" width="11.7265625" style="3" customWidth="1"/>
    <col min="14289" max="14289" width="13" style="3" customWidth="1"/>
    <col min="14290" max="14293" width="11.7265625" style="3" customWidth="1"/>
    <col min="14294" max="14294" width="10.453125" style="3" customWidth="1"/>
    <col min="14295" max="14295" width="0.90625" style="3" customWidth="1"/>
    <col min="14296" max="14296" width="5.6328125" style="3" customWidth="1"/>
    <col min="14297" max="14297" width="9" style="3" customWidth="1"/>
    <col min="14298" max="14298" width="5.6328125" style="3" customWidth="1"/>
    <col min="14299" max="14299" width="9" style="3" customWidth="1"/>
    <col min="14300" max="14300" width="5.6328125" style="3" customWidth="1"/>
    <col min="14301" max="14301" width="9" style="3" customWidth="1"/>
    <col min="14302" max="14302" width="5.6328125" style="3" customWidth="1"/>
    <col min="14303" max="14303" width="9" style="3" customWidth="1"/>
    <col min="14304" max="14304" width="5.6328125" style="3" customWidth="1"/>
    <col min="14305" max="14305" width="9" style="3" customWidth="1"/>
    <col min="14306" max="14306" width="9" style="3"/>
    <col min="14307" max="14307" width="0.90625" style="3" customWidth="1"/>
    <col min="14308" max="14308" width="4.453125" style="3" customWidth="1"/>
    <col min="14309" max="14309" width="9" style="3"/>
    <col min="14310" max="14310" width="11.08984375" style="3" customWidth="1"/>
    <col min="14311" max="14311" width="0.90625" style="3" customWidth="1"/>
    <col min="14312" max="14312" width="4.6328125" style="3" customWidth="1"/>
    <col min="14313" max="14313" width="22.6328125" style="3" customWidth="1"/>
    <col min="14314" max="14317" width="0" style="3" hidden="1" customWidth="1"/>
    <col min="14318" max="14533" width="9" style="3"/>
    <col min="14534" max="14534" width="5.7265625" style="3" customWidth="1"/>
    <col min="14535" max="14536" width="29.6328125" style="3" customWidth="1"/>
    <col min="14537" max="14537" width="10.26953125" style="3" customWidth="1"/>
    <col min="14538" max="14538" width="5.7265625" style="3" customWidth="1"/>
    <col min="14539" max="14539" width="13.6328125" style="3" customWidth="1"/>
    <col min="14540" max="14540" width="14.6328125" style="3" customWidth="1"/>
    <col min="14541" max="14541" width="5.08984375" style="3" customWidth="1"/>
    <col min="14542" max="14542" width="12.6328125" style="3" customWidth="1"/>
    <col min="14543" max="14543" width="1.6328125" style="3" customWidth="1"/>
    <col min="14544" max="14544" width="11.7265625" style="3" customWidth="1"/>
    <col min="14545" max="14545" width="13" style="3" customWidth="1"/>
    <col min="14546" max="14549" width="11.7265625" style="3" customWidth="1"/>
    <col min="14550" max="14550" width="10.453125" style="3" customWidth="1"/>
    <col min="14551" max="14551" width="0.90625" style="3" customWidth="1"/>
    <col min="14552" max="14552" width="5.6328125" style="3" customWidth="1"/>
    <col min="14553" max="14553" width="9" style="3" customWidth="1"/>
    <col min="14554" max="14554" width="5.6328125" style="3" customWidth="1"/>
    <col min="14555" max="14555" width="9" style="3" customWidth="1"/>
    <col min="14556" max="14556" width="5.6328125" style="3" customWidth="1"/>
    <col min="14557" max="14557" width="9" style="3" customWidth="1"/>
    <col min="14558" max="14558" width="5.6328125" style="3" customWidth="1"/>
    <col min="14559" max="14559" width="9" style="3" customWidth="1"/>
    <col min="14560" max="14560" width="5.6328125" style="3" customWidth="1"/>
    <col min="14561" max="14561" width="9" style="3" customWidth="1"/>
    <col min="14562" max="14562" width="9" style="3"/>
    <col min="14563" max="14563" width="0.90625" style="3" customWidth="1"/>
    <col min="14564" max="14564" width="4.453125" style="3" customWidth="1"/>
    <col min="14565" max="14565" width="9" style="3"/>
    <col min="14566" max="14566" width="11.08984375" style="3" customWidth="1"/>
    <col min="14567" max="14567" width="0.90625" style="3" customWidth="1"/>
    <col min="14568" max="14568" width="4.6328125" style="3" customWidth="1"/>
    <col min="14569" max="14569" width="22.6328125" style="3" customWidth="1"/>
    <col min="14570" max="14573" width="0" style="3" hidden="1" customWidth="1"/>
    <col min="14574" max="14789" width="9" style="3"/>
    <col min="14790" max="14790" width="5.7265625" style="3" customWidth="1"/>
    <col min="14791" max="14792" width="29.6328125" style="3" customWidth="1"/>
    <col min="14793" max="14793" width="10.26953125" style="3" customWidth="1"/>
    <col min="14794" max="14794" width="5.7265625" style="3" customWidth="1"/>
    <col min="14795" max="14795" width="13.6328125" style="3" customWidth="1"/>
    <col min="14796" max="14796" width="14.6328125" style="3" customWidth="1"/>
    <col min="14797" max="14797" width="5.08984375" style="3" customWidth="1"/>
    <col min="14798" max="14798" width="12.6328125" style="3" customWidth="1"/>
    <col min="14799" max="14799" width="1.6328125" style="3" customWidth="1"/>
    <col min="14800" max="14800" width="11.7265625" style="3" customWidth="1"/>
    <col min="14801" max="14801" width="13" style="3" customWidth="1"/>
    <col min="14802" max="14805" width="11.7265625" style="3" customWidth="1"/>
    <col min="14806" max="14806" width="10.453125" style="3" customWidth="1"/>
    <col min="14807" max="14807" width="0.90625" style="3" customWidth="1"/>
    <col min="14808" max="14808" width="5.6328125" style="3" customWidth="1"/>
    <col min="14809" max="14809" width="9" style="3" customWidth="1"/>
    <col min="14810" max="14810" width="5.6328125" style="3" customWidth="1"/>
    <col min="14811" max="14811" width="9" style="3" customWidth="1"/>
    <col min="14812" max="14812" width="5.6328125" style="3" customWidth="1"/>
    <col min="14813" max="14813" width="9" style="3" customWidth="1"/>
    <col min="14814" max="14814" width="5.6328125" style="3" customWidth="1"/>
    <col min="14815" max="14815" width="9" style="3" customWidth="1"/>
    <col min="14816" max="14816" width="5.6328125" style="3" customWidth="1"/>
    <col min="14817" max="14817" width="9" style="3" customWidth="1"/>
    <col min="14818" max="14818" width="9" style="3"/>
    <col min="14819" max="14819" width="0.90625" style="3" customWidth="1"/>
    <col min="14820" max="14820" width="4.453125" style="3" customWidth="1"/>
    <col min="14821" max="14821" width="9" style="3"/>
    <col min="14822" max="14822" width="11.08984375" style="3" customWidth="1"/>
    <col min="14823" max="14823" width="0.90625" style="3" customWidth="1"/>
    <col min="14824" max="14824" width="4.6328125" style="3" customWidth="1"/>
    <col min="14825" max="14825" width="22.6328125" style="3" customWidth="1"/>
    <col min="14826" max="14829" width="0" style="3" hidden="1" customWidth="1"/>
    <col min="14830" max="15045" width="9" style="3"/>
    <col min="15046" max="15046" width="5.7265625" style="3" customWidth="1"/>
    <col min="15047" max="15048" width="29.6328125" style="3" customWidth="1"/>
    <col min="15049" max="15049" width="10.26953125" style="3" customWidth="1"/>
    <col min="15050" max="15050" width="5.7265625" style="3" customWidth="1"/>
    <col min="15051" max="15051" width="13.6328125" style="3" customWidth="1"/>
    <col min="15052" max="15052" width="14.6328125" style="3" customWidth="1"/>
    <col min="15053" max="15053" width="5.08984375" style="3" customWidth="1"/>
    <col min="15054" max="15054" width="12.6328125" style="3" customWidth="1"/>
    <col min="15055" max="15055" width="1.6328125" style="3" customWidth="1"/>
    <col min="15056" max="15056" width="11.7265625" style="3" customWidth="1"/>
    <col min="15057" max="15057" width="13" style="3" customWidth="1"/>
    <col min="15058" max="15061" width="11.7265625" style="3" customWidth="1"/>
    <col min="15062" max="15062" width="10.453125" style="3" customWidth="1"/>
    <col min="15063" max="15063" width="0.90625" style="3" customWidth="1"/>
    <col min="15064" max="15064" width="5.6328125" style="3" customWidth="1"/>
    <col min="15065" max="15065" width="9" style="3" customWidth="1"/>
    <col min="15066" max="15066" width="5.6328125" style="3" customWidth="1"/>
    <col min="15067" max="15067" width="9" style="3" customWidth="1"/>
    <col min="15068" max="15068" width="5.6328125" style="3" customWidth="1"/>
    <col min="15069" max="15069" width="9" style="3" customWidth="1"/>
    <col min="15070" max="15070" width="5.6328125" style="3" customWidth="1"/>
    <col min="15071" max="15071" width="9" style="3" customWidth="1"/>
    <col min="15072" max="15072" width="5.6328125" style="3" customWidth="1"/>
    <col min="15073" max="15073" width="9" style="3" customWidth="1"/>
    <col min="15074" max="15074" width="9" style="3"/>
    <col min="15075" max="15075" width="0.90625" style="3" customWidth="1"/>
    <col min="15076" max="15076" width="4.453125" style="3" customWidth="1"/>
    <col min="15077" max="15077" width="9" style="3"/>
    <col min="15078" max="15078" width="11.08984375" style="3" customWidth="1"/>
    <col min="15079" max="15079" width="0.90625" style="3" customWidth="1"/>
    <col min="15080" max="15080" width="4.6328125" style="3" customWidth="1"/>
    <col min="15081" max="15081" width="22.6328125" style="3" customWidth="1"/>
    <col min="15082" max="15085" width="0" style="3" hidden="1" customWidth="1"/>
    <col min="15086" max="15301" width="9" style="3"/>
    <col min="15302" max="15302" width="5.7265625" style="3" customWidth="1"/>
    <col min="15303" max="15304" width="29.6328125" style="3" customWidth="1"/>
    <col min="15305" max="15305" width="10.26953125" style="3" customWidth="1"/>
    <col min="15306" max="15306" width="5.7265625" style="3" customWidth="1"/>
    <col min="15307" max="15307" width="13.6328125" style="3" customWidth="1"/>
    <col min="15308" max="15308" width="14.6328125" style="3" customWidth="1"/>
    <col min="15309" max="15309" width="5.08984375" style="3" customWidth="1"/>
    <col min="15310" max="15310" width="12.6328125" style="3" customWidth="1"/>
    <col min="15311" max="15311" width="1.6328125" style="3" customWidth="1"/>
    <col min="15312" max="15312" width="11.7265625" style="3" customWidth="1"/>
    <col min="15313" max="15313" width="13" style="3" customWidth="1"/>
    <col min="15314" max="15317" width="11.7265625" style="3" customWidth="1"/>
    <col min="15318" max="15318" width="10.453125" style="3" customWidth="1"/>
    <col min="15319" max="15319" width="0.90625" style="3" customWidth="1"/>
    <col min="15320" max="15320" width="5.6328125" style="3" customWidth="1"/>
    <col min="15321" max="15321" width="9" style="3" customWidth="1"/>
    <col min="15322" max="15322" width="5.6328125" style="3" customWidth="1"/>
    <col min="15323" max="15323" width="9" style="3" customWidth="1"/>
    <col min="15324" max="15324" width="5.6328125" style="3" customWidth="1"/>
    <col min="15325" max="15325" width="9" style="3" customWidth="1"/>
    <col min="15326" max="15326" width="5.6328125" style="3" customWidth="1"/>
    <col min="15327" max="15327" width="9" style="3" customWidth="1"/>
    <col min="15328" max="15328" width="5.6328125" style="3" customWidth="1"/>
    <col min="15329" max="15329" width="9" style="3" customWidth="1"/>
    <col min="15330" max="15330" width="9" style="3"/>
    <col min="15331" max="15331" width="0.90625" style="3" customWidth="1"/>
    <col min="15332" max="15332" width="4.453125" style="3" customWidth="1"/>
    <col min="15333" max="15333" width="9" style="3"/>
    <col min="15334" max="15334" width="11.08984375" style="3" customWidth="1"/>
    <col min="15335" max="15335" width="0.90625" style="3" customWidth="1"/>
    <col min="15336" max="15336" width="4.6328125" style="3" customWidth="1"/>
    <col min="15337" max="15337" width="22.6328125" style="3" customWidth="1"/>
    <col min="15338" max="15341" width="0" style="3" hidden="1" customWidth="1"/>
    <col min="15342" max="15557" width="9" style="3"/>
    <col min="15558" max="15558" width="5.7265625" style="3" customWidth="1"/>
    <col min="15559" max="15560" width="29.6328125" style="3" customWidth="1"/>
    <col min="15561" max="15561" width="10.26953125" style="3" customWidth="1"/>
    <col min="15562" max="15562" width="5.7265625" style="3" customWidth="1"/>
    <col min="15563" max="15563" width="13.6328125" style="3" customWidth="1"/>
    <col min="15564" max="15564" width="14.6328125" style="3" customWidth="1"/>
    <col min="15565" max="15565" width="5.08984375" style="3" customWidth="1"/>
    <col min="15566" max="15566" width="12.6328125" style="3" customWidth="1"/>
    <col min="15567" max="15567" width="1.6328125" style="3" customWidth="1"/>
    <col min="15568" max="15568" width="11.7265625" style="3" customWidth="1"/>
    <col min="15569" max="15569" width="13" style="3" customWidth="1"/>
    <col min="15570" max="15573" width="11.7265625" style="3" customWidth="1"/>
    <col min="15574" max="15574" width="10.453125" style="3" customWidth="1"/>
    <col min="15575" max="15575" width="0.90625" style="3" customWidth="1"/>
    <col min="15576" max="15576" width="5.6328125" style="3" customWidth="1"/>
    <col min="15577" max="15577" width="9" style="3" customWidth="1"/>
    <col min="15578" max="15578" width="5.6328125" style="3" customWidth="1"/>
    <col min="15579" max="15579" width="9" style="3" customWidth="1"/>
    <col min="15580" max="15580" width="5.6328125" style="3" customWidth="1"/>
    <col min="15581" max="15581" width="9" style="3" customWidth="1"/>
    <col min="15582" max="15582" width="5.6328125" style="3" customWidth="1"/>
    <col min="15583" max="15583" width="9" style="3" customWidth="1"/>
    <col min="15584" max="15584" width="5.6328125" style="3" customWidth="1"/>
    <col min="15585" max="15585" width="9" style="3" customWidth="1"/>
    <col min="15586" max="15586" width="9" style="3"/>
    <col min="15587" max="15587" width="0.90625" style="3" customWidth="1"/>
    <col min="15588" max="15588" width="4.453125" style="3" customWidth="1"/>
    <col min="15589" max="15589" width="9" style="3"/>
    <col min="15590" max="15590" width="11.08984375" style="3" customWidth="1"/>
    <col min="15591" max="15591" width="0.90625" style="3" customWidth="1"/>
    <col min="15592" max="15592" width="4.6328125" style="3" customWidth="1"/>
    <col min="15593" max="15593" width="22.6328125" style="3" customWidth="1"/>
    <col min="15594" max="15597" width="0" style="3" hidden="1" customWidth="1"/>
    <col min="15598" max="15813" width="9" style="3"/>
    <col min="15814" max="15814" width="5.7265625" style="3" customWidth="1"/>
    <col min="15815" max="15816" width="29.6328125" style="3" customWidth="1"/>
    <col min="15817" max="15817" width="10.26953125" style="3" customWidth="1"/>
    <col min="15818" max="15818" width="5.7265625" style="3" customWidth="1"/>
    <col min="15819" max="15819" width="13.6328125" style="3" customWidth="1"/>
    <col min="15820" max="15820" width="14.6328125" style="3" customWidth="1"/>
    <col min="15821" max="15821" width="5.08984375" style="3" customWidth="1"/>
    <col min="15822" max="15822" width="12.6328125" style="3" customWidth="1"/>
    <col min="15823" max="15823" width="1.6328125" style="3" customWidth="1"/>
    <col min="15824" max="15824" width="11.7265625" style="3" customWidth="1"/>
    <col min="15825" max="15825" width="13" style="3" customWidth="1"/>
    <col min="15826" max="15829" width="11.7265625" style="3" customWidth="1"/>
    <col min="15830" max="15830" width="10.453125" style="3" customWidth="1"/>
    <col min="15831" max="15831" width="0.90625" style="3" customWidth="1"/>
    <col min="15832" max="15832" width="5.6328125" style="3" customWidth="1"/>
    <col min="15833" max="15833" width="9" style="3" customWidth="1"/>
    <col min="15834" max="15834" width="5.6328125" style="3" customWidth="1"/>
    <col min="15835" max="15835" width="9" style="3" customWidth="1"/>
    <col min="15836" max="15836" width="5.6328125" style="3" customWidth="1"/>
    <col min="15837" max="15837" width="9" style="3" customWidth="1"/>
    <col min="15838" max="15838" width="5.6328125" style="3" customWidth="1"/>
    <col min="15839" max="15839" width="9" style="3" customWidth="1"/>
    <col min="15840" max="15840" width="5.6328125" style="3" customWidth="1"/>
    <col min="15841" max="15841" width="9" style="3" customWidth="1"/>
    <col min="15842" max="15842" width="9" style="3"/>
    <col min="15843" max="15843" width="0.90625" style="3" customWidth="1"/>
    <col min="15844" max="15844" width="4.453125" style="3" customWidth="1"/>
    <col min="15845" max="15845" width="9" style="3"/>
    <col min="15846" max="15846" width="11.08984375" style="3" customWidth="1"/>
    <col min="15847" max="15847" width="0.90625" style="3" customWidth="1"/>
    <col min="15848" max="15848" width="4.6328125" style="3" customWidth="1"/>
    <col min="15849" max="15849" width="22.6328125" style="3" customWidth="1"/>
    <col min="15850" max="15853" width="0" style="3" hidden="1" customWidth="1"/>
    <col min="15854" max="16069" width="9" style="3"/>
    <col min="16070" max="16070" width="5.7265625" style="3" customWidth="1"/>
    <col min="16071" max="16072" width="29.6328125" style="3" customWidth="1"/>
    <col min="16073" max="16073" width="10.26953125" style="3" customWidth="1"/>
    <col min="16074" max="16074" width="5.7265625" style="3" customWidth="1"/>
    <col min="16075" max="16075" width="13.6328125" style="3" customWidth="1"/>
    <col min="16076" max="16076" width="14.6328125" style="3" customWidth="1"/>
    <col min="16077" max="16077" width="5.08984375" style="3" customWidth="1"/>
    <col min="16078" max="16078" width="12.6328125" style="3" customWidth="1"/>
    <col min="16079" max="16079" width="1.6328125" style="3" customWidth="1"/>
    <col min="16080" max="16080" width="11.7265625" style="3" customWidth="1"/>
    <col min="16081" max="16081" width="13" style="3" customWidth="1"/>
    <col min="16082" max="16085" width="11.7265625" style="3" customWidth="1"/>
    <col min="16086" max="16086" width="10.453125" style="3" customWidth="1"/>
    <col min="16087" max="16087" width="0.90625" style="3" customWidth="1"/>
    <col min="16088" max="16088" width="5.6328125" style="3" customWidth="1"/>
    <col min="16089" max="16089" width="9" style="3" customWidth="1"/>
    <col min="16090" max="16090" width="5.6328125" style="3" customWidth="1"/>
    <col min="16091" max="16091" width="9" style="3" customWidth="1"/>
    <col min="16092" max="16092" width="5.6328125" style="3" customWidth="1"/>
    <col min="16093" max="16093" width="9" style="3" customWidth="1"/>
    <col min="16094" max="16094" width="5.6328125" style="3" customWidth="1"/>
    <col min="16095" max="16095" width="9" style="3" customWidth="1"/>
    <col min="16096" max="16096" width="5.6328125" style="3" customWidth="1"/>
    <col min="16097" max="16097" width="9" style="3" customWidth="1"/>
    <col min="16098" max="16098" width="9" style="3"/>
    <col min="16099" max="16099" width="0.90625" style="3" customWidth="1"/>
    <col min="16100" max="16100" width="4.453125" style="3" customWidth="1"/>
    <col min="16101" max="16101" width="9" style="3"/>
    <col min="16102" max="16102" width="11.08984375" style="3" customWidth="1"/>
    <col min="16103" max="16103" width="0.90625" style="3" customWidth="1"/>
    <col min="16104" max="16104" width="4.6328125" style="3" customWidth="1"/>
    <col min="16105" max="16105" width="22.6328125" style="3" customWidth="1"/>
    <col min="16106" max="16109" width="0" style="3" hidden="1" customWidth="1"/>
    <col min="16110" max="16325" width="9" style="3"/>
    <col min="16326"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'大項目(発生材ｆ)'!$I$2+1</f>
        <v>3</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04"/>
      <c r="C5" s="104"/>
      <c r="D5" s="68"/>
      <c r="E5" s="69"/>
      <c r="F5" s="105"/>
      <c r="G5" s="70"/>
      <c r="H5" s="390"/>
      <c r="I5" s="391"/>
    </row>
    <row r="6" spans="1:9" s="38" customFormat="1" ht="13.5" customHeight="1">
      <c r="A6" s="59" t="s">
        <v>80</v>
      </c>
      <c r="B6" s="109" t="s">
        <v>9</v>
      </c>
      <c r="C6" s="109"/>
      <c r="D6" s="76"/>
      <c r="E6" s="61"/>
      <c r="F6" s="110"/>
      <c r="G6" s="77"/>
      <c r="H6" s="388"/>
      <c r="I6" s="389"/>
    </row>
    <row r="7" spans="1:9" s="118" customFormat="1" ht="13.5" customHeight="1">
      <c r="A7" s="111"/>
      <c r="B7" s="112"/>
      <c r="C7" s="112"/>
      <c r="D7" s="113"/>
      <c r="E7" s="114"/>
      <c r="F7" s="115"/>
      <c r="G7" s="115"/>
      <c r="H7" s="396"/>
      <c r="I7" s="397"/>
    </row>
    <row r="8" spans="1:9" s="38" customFormat="1" ht="13.5" customHeight="1">
      <c r="A8" s="59"/>
      <c r="B8" s="109" t="s">
        <v>81</v>
      </c>
      <c r="C8" s="109"/>
      <c r="D8" s="76"/>
      <c r="E8" s="61"/>
      <c r="F8" s="110"/>
      <c r="G8" s="110"/>
      <c r="H8" s="398"/>
      <c r="I8" s="399"/>
    </row>
    <row r="9" spans="1:9" s="118" customFormat="1" ht="13.5" customHeight="1">
      <c r="A9" s="111"/>
      <c r="B9" s="112"/>
      <c r="C9" s="112"/>
      <c r="D9" s="113"/>
      <c r="E9" s="114"/>
      <c r="F9" s="115"/>
      <c r="G9" s="115"/>
      <c r="H9" s="396"/>
      <c r="I9" s="397"/>
    </row>
    <row r="10" spans="1:9" s="38" customFormat="1" ht="13.5" customHeight="1">
      <c r="A10" s="59"/>
      <c r="B10" s="109" t="s">
        <v>82</v>
      </c>
      <c r="C10" s="109"/>
      <c r="D10" s="76"/>
      <c r="E10" s="61"/>
      <c r="F10" s="110"/>
      <c r="G10" s="110"/>
      <c r="H10" s="398"/>
      <c r="I10" s="399"/>
    </row>
    <row r="11" spans="1:9" s="118" customFormat="1" ht="13.5" customHeight="1">
      <c r="A11" s="111"/>
      <c r="B11" s="112"/>
      <c r="C11" s="112"/>
      <c r="D11" s="113"/>
      <c r="E11" s="114"/>
      <c r="F11" s="115"/>
      <c r="G11" s="115"/>
      <c r="H11" s="396"/>
      <c r="I11" s="397"/>
    </row>
    <row r="12" spans="1:9" s="38" customFormat="1" ht="13.5" customHeight="1">
      <c r="A12" s="59"/>
      <c r="B12" s="109" t="s">
        <v>83</v>
      </c>
      <c r="C12" s="109" t="s">
        <v>84</v>
      </c>
      <c r="D12" s="76">
        <v>239</v>
      </c>
      <c r="E12" s="61" t="s">
        <v>85</v>
      </c>
      <c r="F12" s="110"/>
      <c r="G12" s="110"/>
      <c r="H12" s="398"/>
      <c r="I12" s="399"/>
    </row>
    <row r="13" spans="1:9" s="118" customFormat="1" ht="13.5" customHeight="1">
      <c r="A13" s="111"/>
      <c r="B13" s="112"/>
      <c r="C13" s="112"/>
      <c r="D13" s="113"/>
      <c r="E13" s="114"/>
      <c r="F13" s="115"/>
      <c r="G13" s="115"/>
      <c r="H13" s="396"/>
      <c r="I13" s="397"/>
    </row>
    <row r="14" spans="1:9" s="38" customFormat="1" ht="13.5" customHeight="1">
      <c r="A14" s="59"/>
      <c r="B14" s="109" t="s">
        <v>86</v>
      </c>
      <c r="C14" s="109" t="s">
        <v>84</v>
      </c>
      <c r="D14" s="76">
        <v>239</v>
      </c>
      <c r="E14" s="61" t="s">
        <v>85</v>
      </c>
      <c r="F14" s="110"/>
      <c r="G14" s="110"/>
      <c r="H14" s="398"/>
      <c r="I14" s="399"/>
    </row>
    <row r="15" spans="1:9" s="118" customFormat="1" ht="13.5" customHeight="1">
      <c r="A15" s="111"/>
      <c r="B15" s="112"/>
      <c r="C15" s="112"/>
      <c r="D15" s="113"/>
      <c r="E15" s="114"/>
      <c r="F15" s="115"/>
      <c r="G15" s="115"/>
      <c r="H15" s="396"/>
      <c r="I15" s="397"/>
    </row>
    <row r="16" spans="1:9" s="38" customFormat="1" ht="13.5" customHeight="1">
      <c r="A16" s="59"/>
      <c r="B16" s="109"/>
      <c r="C16" s="109"/>
      <c r="D16" s="76"/>
      <c r="E16" s="61"/>
      <c r="F16" s="110"/>
      <c r="G16" s="110"/>
      <c r="H16" s="398"/>
      <c r="I16" s="399"/>
    </row>
    <row r="17" spans="1:9" s="118" customFormat="1" ht="13.5" customHeight="1">
      <c r="A17" s="111"/>
      <c r="B17" s="112"/>
      <c r="C17" s="112"/>
      <c r="D17" s="113"/>
      <c r="E17" s="114"/>
      <c r="F17" s="115"/>
      <c r="G17" s="115"/>
      <c r="H17" s="396"/>
      <c r="I17" s="397"/>
    </row>
    <row r="18" spans="1:9" s="38" customFormat="1" ht="13.5" customHeight="1">
      <c r="A18" s="59"/>
      <c r="B18" s="109" t="s">
        <v>87</v>
      </c>
      <c r="C18" s="109"/>
      <c r="D18" s="76"/>
      <c r="E18" s="61"/>
      <c r="F18" s="110"/>
      <c r="G18" s="110"/>
      <c r="H18" s="398"/>
      <c r="I18" s="399"/>
    </row>
    <row r="19" spans="1:9" s="118" customFormat="1" ht="13.5" customHeight="1">
      <c r="A19" s="111"/>
      <c r="B19" s="112"/>
      <c r="C19" s="112"/>
      <c r="D19" s="113"/>
      <c r="E19" s="114"/>
      <c r="F19" s="115"/>
      <c r="G19" s="115"/>
      <c r="H19" s="396"/>
      <c r="I19" s="397"/>
    </row>
    <row r="20" spans="1:9" s="38" customFormat="1" ht="13.5" customHeight="1">
      <c r="A20" s="59"/>
      <c r="B20" s="109" t="s">
        <v>83</v>
      </c>
      <c r="C20" s="109" t="s">
        <v>84</v>
      </c>
      <c r="D20" s="76">
        <v>5.8</v>
      </c>
      <c r="E20" s="61" t="s">
        <v>85</v>
      </c>
      <c r="F20" s="110"/>
      <c r="G20" s="110"/>
      <c r="H20" s="398"/>
      <c r="I20" s="399"/>
    </row>
    <row r="21" spans="1:9" s="118" customFormat="1" ht="13.5" customHeight="1">
      <c r="A21" s="111"/>
      <c r="B21" s="112"/>
      <c r="C21" s="112"/>
      <c r="D21" s="113"/>
      <c r="E21" s="114"/>
      <c r="F21" s="115"/>
      <c r="G21" s="115"/>
      <c r="H21" s="396"/>
      <c r="I21" s="397"/>
    </row>
    <row r="22" spans="1:9" s="38" customFormat="1" ht="13.5" customHeight="1">
      <c r="A22" s="59"/>
      <c r="B22" s="109" t="s">
        <v>86</v>
      </c>
      <c r="C22" s="109" t="s">
        <v>84</v>
      </c>
      <c r="D22" s="76">
        <v>5.8</v>
      </c>
      <c r="E22" s="61" t="s">
        <v>85</v>
      </c>
      <c r="F22" s="110"/>
      <c r="G22" s="110"/>
      <c r="H22" s="398"/>
      <c r="I22" s="399"/>
    </row>
    <row r="23" spans="1:9" s="118" customFormat="1" ht="13.5" customHeight="1">
      <c r="A23" s="111"/>
      <c r="B23" s="112"/>
      <c r="C23" s="112"/>
      <c r="D23" s="113"/>
      <c r="E23" s="114"/>
      <c r="F23" s="115"/>
      <c r="G23" s="115"/>
      <c r="H23" s="396"/>
      <c r="I23" s="397"/>
    </row>
    <row r="24" spans="1:9" s="38" customFormat="1" ht="13.5" customHeight="1">
      <c r="A24" s="59"/>
      <c r="B24" s="109"/>
      <c r="C24" s="109"/>
      <c r="D24" s="76"/>
      <c r="E24" s="61"/>
      <c r="F24" s="110"/>
      <c r="G24" s="110"/>
      <c r="H24" s="398"/>
      <c r="I24" s="399"/>
    </row>
    <row r="25" spans="1:9" s="118" customFormat="1" ht="13.5" customHeight="1">
      <c r="A25" s="111"/>
      <c r="B25" s="112"/>
      <c r="C25" s="112"/>
      <c r="D25" s="113"/>
      <c r="E25" s="114"/>
      <c r="F25" s="115"/>
      <c r="G25" s="115"/>
      <c r="H25" s="396"/>
      <c r="I25" s="397"/>
    </row>
    <row r="26" spans="1:9" s="38" customFormat="1" ht="13.5" customHeight="1">
      <c r="A26" s="59"/>
      <c r="B26" s="109"/>
      <c r="C26" s="109"/>
      <c r="D26" s="76"/>
      <c r="E26" s="61"/>
      <c r="F26" s="110"/>
      <c r="G26" s="110"/>
      <c r="H26" s="398"/>
      <c r="I26" s="399"/>
    </row>
    <row r="27" spans="1:9" s="118" customFormat="1" ht="13.5" customHeight="1">
      <c r="A27" s="111"/>
      <c r="B27" s="112"/>
      <c r="C27" s="112"/>
      <c r="D27" s="113"/>
      <c r="E27" s="114"/>
      <c r="F27" s="115"/>
      <c r="G27" s="115"/>
      <c r="H27" s="396"/>
      <c r="I27" s="397"/>
    </row>
    <row r="28" spans="1:9" s="38" customFormat="1" ht="13.5" customHeight="1">
      <c r="A28" s="59"/>
      <c r="B28" s="109"/>
      <c r="C28" s="109"/>
      <c r="D28" s="76"/>
      <c r="E28" s="61"/>
      <c r="F28" s="110"/>
      <c r="G28" s="110"/>
      <c r="H28" s="398"/>
      <c r="I28" s="399"/>
    </row>
    <row r="29" spans="1:9" s="118" customFormat="1" ht="13.5" customHeight="1">
      <c r="A29" s="111"/>
      <c r="B29" s="112"/>
      <c r="C29" s="112"/>
      <c r="D29" s="113"/>
      <c r="E29" s="114"/>
      <c r="F29" s="115"/>
      <c r="G29" s="115"/>
      <c r="H29" s="396"/>
      <c r="I29" s="397"/>
    </row>
    <row r="30" spans="1:9" s="38" customFormat="1" ht="13.5" customHeight="1">
      <c r="A30" s="59"/>
      <c r="B30" s="109"/>
      <c r="C30" s="109"/>
      <c r="D30" s="76"/>
      <c r="E30" s="61"/>
      <c r="F30" s="110"/>
      <c r="G30" s="110"/>
      <c r="H30" s="398"/>
      <c r="I30" s="399"/>
    </row>
    <row r="31" spans="1:9" s="118" customFormat="1" ht="13.5" customHeight="1">
      <c r="A31" s="111"/>
      <c r="B31" s="112"/>
      <c r="C31" s="112"/>
      <c r="D31" s="113"/>
      <c r="E31" s="114"/>
      <c r="F31" s="115"/>
      <c r="G31" s="115"/>
      <c r="H31" s="396"/>
      <c r="I31" s="397"/>
    </row>
    <row r="32" spans="1:9" s="38" customFormat="1" ht="13.5" customHeight="1">
      <c r="A32" s="59"/>
      <c r="B32" s="109"/>
      <c r="C32" s="109"/>
      <c r="D32" s="76"/>
      <c r="E32" s="61"/>
      <c r="F32" s="110"/>
      <c r="G32" s="110"/>
      <c r="H32" s="398"/>
      <c r="I32" s="399"/>
    </row>
    <row r="33" spans="1:9" s="118" customFormat="1" ht="13.5" customHeight="1">
      <c r="A33" s="111"/>
      <c r="B33" s="112"/>
      <c r="C33" s="112"/>
      <c r="D33" s="113"/>
      <c r="E33" s="114"/>
      <c r="F33" s="115"/>
      <c r="G33" s="115"/>
      <c r="H33" s="396"/>
      <c r="I33" s="397"/>
    </row>
    <row r="34" spans="1:9" s="38" customFormat="1" ht="13.5" customHeight="1">
      <c r="A34" s="59"/>
      <c r="B34" s="109"/>
      <c r="C34" s="109"/>
      <c r="D34" s="76"/>
      <c r="E34" s="61"/>
      <c r="F34" s="110"/>
      <c r="G34" s="110"/>
      <c r="H34" s="398"/>
      <c r="I34" s="399"/>
    </row>
    <row r="35" spans="1:9" s="118" customFormat="1" ht="13.5" customHeight="1">
      <c r="A35" s="111"/>
      <c r="B35" s="112"/>
      <c r="C35" s="112"/>
      <c r="D35" s="113"/>
      <c r="E35" s="114"/>
      <c r="F35" s="115"/>
      <c r="G35" s="115"/>
      <c r="H35" s="400"/>
      <c r="I35" s="401"/>
    </row>
    <row r="36" spans="1:9" s="38" customFormat="1" ht="13.5" customHeight="1">
      <c r="A36" s="87"/>
      <c r="B36" s="125"/>
      <c r="C36" s="126"/>
      <c r="D36" s="88"/>
      <c r="E36" s="89"/>
      <c r="F36" s="127"/>
      <c r="G36" s="127"/>
      <c r="H36" s="402"/>
      <c r="I36" s="403"/>
    </row>
    <row r="37" spans="1:9" s="118" customFormat="1" ht="13.5" customHeight="1">
      <c r="A37" s="130"/>
      <c r="B37" s="131"/>
      <c r="C37" s="131"/>
      <c r="E37" s="132"/>
      <c r="F37" s="133"/>
      <c r="G37" s="134"/>
    </row>
    <row r="38" spans="1:9" s="38" customFormat="1" ht="13.5" customHeight="1">
      <c r="A38" s="50"/>
      <c r="B38" s="136"/>
      <c r="C38" s="136"/>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4</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38" customFormat="1" ht="13.5" customHeight="1">
      <c r="A43" s="67"/>
      <c r="B43" s="104"/>
      <c r="C43" s="104"/>
      <c r="D43" s="68"/>
      <c r="E43" s="69"/>
      <c r="F43" s="105"/>
      <c r="G43" s="70"/>
      <c r="H43" s="390"/>
      <c r="I43" s="391"/>
    </row>
    <row r="44" spans="1:9" s="38" customFormat="1" ht="13.5" customHeight="1">
      <c r="A44" s="59"/>
      <c r="B44" s="109" t="s">
        <v>88</v>
      </c>
      <c r="C44" s="109"/>
      <c r="D44" s="76"/>
      <c r="E44" s="61"/>
      <c r="F44" s="110"/>
      <c r="G44" s="77"/>
      <c r="H44" s="388"/>
      <c r="I44" s="389"/>
    </row>
    <row r="45" spans="1:9" s="118" customFormat="1" ht="13.5" customHeight="1">
      <c r="A45" s="111"/>
      <c r="B45" s="112"/>
      <c r="C45" s="112"/>
      <c r="D45" s="113"/>
      <c r="E45" s="114"/>
      <c r="F45" s="115"/>
      <c r="G45" s="115"/>
      <c r="H45" s="396"/>
      <c r="I45" s="404"/>
    </row>
    <row r="46" spans="1:9" s="38" customFormat="1" ht="13.5" customHeight="1">
      <c r="A46" s="59"/>
      <c r="B46" s="109" t="s">
        <v>82</v>
      </c>
      <c r="C46" s="109"/>
      <c r="D46" s="76"/>
      <c r="E46" s="61"/>
      <c r="F46" s="110"/>
      <c r="G46" s="110"/>
      <c r="H46" s="398"/>
      <c r="I46" s="399"/>
    </row>
    <row r="47" spans="1:9" s="118" customFormat="1" ht="13.5" customHeight="1">
      <c r="A47" s="111"/>
      <c r="B47" s="112"/>
      <c r="C47" s="112"/>
      <c r="D47" s="113"/>
      <c r="E47" s="114"/>
      <c r="F47" s="115"/>
      <c r="G47" s="115"/>
      <c r="H47" s="396"/>
      <c r="I47" s="397"/>
    </row>
    <row r="48" spans="1:9" s="38" customFormat="1" ht="13.5" customHeight="1">
      <c r="A48" s="59"/>
      <c r="B48" s="109" t="s">
        <v>89</v>
      </c>
      <c r="C48" s="109"/>
      <c r="D48" s="76">
        <v>448</v>
      </c>
      <c r="E48" s="61" t="s">
        <v>85</v>
      </c>
      <c r="F48" s="110"/>
      <c r="G48" s="110"/>
      <c r="H48" s="398"/>
      <c r="I48" s="399"/>
    </row>
    <row r="49" spans="1:9" s="118" customFormat="1" ht="13.5" customHeight="1">
      <c r="A49" s="111"/>
      <c r="B49" s="112"/>
      <c r="C49" s="112"/>
      <c r="D49" s="113"/>
      <c r="E49" s="114"/>
      <c r="F49" s="115"/>
      <c r="G49" s="115"/>
      <c r="H49" s="396"/>
      <c r="I49" s="397"/>
    </row>
    <row r="50" spans="1:9" s="38" customFormat="1" ht="13.5" customHeight="1">
      <c r="A50" s="59"/>
      <c r="B50" s="109" t="s">
        <v>90</v>
      </c>
      <c r="C50" s="109"/>
      <c r="D50" s="76">
        <v>448</v>
      </c>
      <c r="E50" s="61" t="s">
        <v>85</v>
      </c>
      <c r="F50" s="110"/>
      <c r="G50" s="110"/>
      <c r="H50" s="398"/>
      <c r="I50" s="399"/>
    </row>
    <row r="51" spans="1:9" s="118" customFormat="1" ht="13.5" customHeight="1">
      <c r="A51" s="111"/>
      <c r="B51" s="112"/>
      <c r="C51" s="112"/>
      <c r="D51" s="113"/>
      <c r="E51" s="114"/>
      <c r="F51" s="115"/>
      <c r="G51" s="115"/>
      <c r="H51" s="396"/>
      <c r="I51" s="397"/>
    </row>
    <row r="52" spans="1:9" s="38" customFormat="1" ht="13.5" customHeight="1">
      <c r="A52" s="59"/>
      <c r="B52" s="109" t="s">
        <v>91</v>
      </c>
      <c r="C52" s="109" t="s">
        <v>1563</v>
      </c>
      <c r="D52" s="76">
        <v>2187</v>
      </c>
      <c r="E52" s="61" t="s">
        <v>92</v>
      </c>
      <c r="F52" s="110"/>
      <c r="G52" s="110"/>
      <c r="H52" s="398"/>
      <c r="I52" s="399"/>
    </row>
    <row r="53" spans="1:9" s="118" customFormat="1" ht="13.5" customHeight="1">
      <c r="A53" s="111"/>
      <c r="B53" s="112"/>
      <c r="C53" s="112"/>
      <c r="D53" s="113"/>
      <c r="E53" s="114"/>
      <c r="F53" s="115"/>
      <c r="G53" s="115"/>
      <c r="H53" s="396"/>
      <c r="I53" s="397"/>
    </row>
    <row r="54" spans="1:9" s="38" customFormat="1" ht="13.5" customHeight="1">
      <c r="A54" s="59"/>
      <c r="B54" s="109" t="s">
        <v>93</v>
      </c>
      <c r="C54" s="109"/>
      <c r="D54" s="76">
        <v>2187</v>
      </c>
      <c r="E54" s="61" t="s">
        <v>92</v>
      </c>
      <c r="F54" s="110"/>
      <c r="G54" s="110"/>
      <c r="H54" s="398"/>
      <c r="I54" s="399"/>
    </row>
    <row r="55" spans="1:9" s="118" customFormat="1" ht="13.5" customHeight="1">
      <c r="A55" s="111"/>
      <c r="B55" s="112"/>
      <c r="C55" s="112"/>
      <c r="D55" s="113"/>
      <c r="E55" s="114"/>
      <c r="F55" s="115"/>
      <c r="G55" s="115"/>
      <c r="H55" s="396"/>
      <c r="I55" s="397"/>
    </row>
    <row r="56" spans="1:9" s="38" customFormat="1" ht="13.5" customHeight="1">
      <c r="A56" s="59"/>
      <c r="B56" s="109"/>
      <c r="C56" s="109"/>
      <c r="D56" s="76"/>
      <c r="E56" s="61"/>
      <c r="F56" s="110"/>
      <c r="G56" s="110"/>
      <c r="H56" s="398"/>
      <c r="I56" s="399"/>
    </row>
    <row r="57" spans="1:9" s="118" customFormat="1" ht="13.5" customHeight="1">
      <c r="A57" s="111"/>
      <c r="B57" s="112"/>
      <c r="C57" s="112"/>
      <c r="D57" s="113"/>
      <c r="E57" s="114"/>
      <c r="F57" s="115"/>
      <c r="G57" s="115"/>
      <c r="H57" s="396"/>
      <c r="I57" s="397"/>
    </row>
    <row r="58" spans="1:9" s="38" customFormat="1" ht="13.5" customHeight="1">
      <c r="A58" s="59"/>
      <c r="B58" s="109"/>
      <c r="C58" s="109"/>
      <c r="D58" s="76"/>
      <c r="E58" s="61"/>
      <c r="F58" s="110"/>
      <c r="G58" s="110"/>
      <c r="H58" s="398"/>
      <c r="I58" s="399"/>
    </row>
    <row r="59" spans="1:9" s="118" customFormat="1" ht="13.5" customHeight="1">
      <c r="A59" s="111"/>
      <c r="B59" s="112"/>
      <c r="C59" s="112"/>
      <c r="D59" s="113"/>
      <c r="E59" s="114"/>
      <c r="F59" s="115"/>
      <c r="G59" s="115"/>
      <c r="H59" s="396"/>
      <c r="I59" s="397"/>
    </row>
    <row r="60" spans="1:9" s="38" customFormat="1" ht="13.5" customHeight="1">
      <c r="A60" s="59"/>
      <c r="B60" s="109" t="s">
        <v>87</v>
      </c>
      <c r="C60" s="109"/>
      <c r="D60" s="76"/>
      <c r="E60" s="61"/>
      <c r="F60" s="110"/>
      <c r="G60" s="110"/>
      <c r="H60" s="398"/>
      <c r="I60" s="399"/>
    </row>
    <row r="61" spans="1:9" s="118" customFormat="1" ht="13.5" customHeight="1">
      <c r="A61" s="111"/>
      <c r="B61" s="112"/>
      <c r="C61" s="112"/>
      <c r="D61" s="113"/>
      <c r="E61" s="114"/>
      <c r="F61" s="115"/>
      <c r="G61" s="115"/>
      <c r="H61" s="396"/>
      <c r="I61" s="397"/>
    </row>
    <row r="62" spans="1:9" s="38" customFormat="1" ht="13.5" customHeight="1">
      <c r="A62" s="59"/>
      <c r="B62" s="109" t="s">
        <v>89</v>
      </c>
      <c r="C62" s="109"/>
      <c r="D62" s="76">
        <v>185</v>
      </c>
      <c r="E62" s="61" t="s">
        <v>85</v>
      </c>
      <c r="F62" s="110"/>
      <c r="G62" s="110"/>
      <c r="H62" s="398"/>
      <c r="I62" s="399"/>
    </row>
    <row r="63" spans="1:9" s="118" customFormat="1" ht="13.5" customHeight="1">
      <c r="A63" s="111"/>
      <c r="B63" s="112"/>
      <c r="C63" s="112"/>
      <c r="D63" s="113"/>
      <c r="E63" s="114"/>
      <c r="F63" s="115"/>
      <c r="G63" s="115"/>
      <c r="H63" s="396"/>
      <c r="I63" s="397"/>
    </row>
    <row r="64" spans="1:9" s="38" customFormat="1" ht="13.5" customHeight="1">
      <c r="A64" s="59"/>
      <c r="B64" s="109" t="s">
        <v>90</v>
      </c>
      <c r="C64" s="109"/>
      <c r="D64" s="76">
        <v>185</v>
      </c>
      <c r="E64" s="61" t="s">
        <v>85</v>
      </c>
      <c r="F64" s="110"/>
      <c r="G64" s="110"/>
      <c r="H64" s="398"/>
      <c r="I64" s="399"/>
    </row>
    <row r="65" spans="1:9" s="118" customFormat="1" ht="13.5" customHeight="1">
      <c r="A65" s="111"/>
      <c r="B65" s="112"/>
      <c r="C65" s="112"/>
      <c r="D65" s="113"/>
      <c r="E65" s="114"/>
      <c r="F65" s="115"/>
      <c r="G65" s="115"/>
      <c r="H65" s="396"/>
      <c r="I65" s="397"/>
    </row>
    <row r="66" spans="1:9" s="38" customFormat="1" ht="13.5" customHeight="1">
      <c r="A66" s="59"/>
      <c r="B66" s="109" t="s">
        <v>91</v>
      </c>
      <c r="C66" s="109" t="s">
        <v>1563</v>
      </c>
      <c r="D66" s="76">
        <v>366</v>
      </c>
      <c r="E66" s="61" t="s">
        <v>92</v>
      </c>
      <c r="F66" s="110"/>
      <c r="G66" s="110"/>
      <c r="H66" s="398"/>
      <c r="I66" s="399"/>
    </row>
    <row r="67" spans="1:9" s="118" customFormat="1" ht="13.5" customHeight="1">
      <c r="A67" s="111"/>
      <c r="B67" s="112"/>
      <c r="C67" s="112"/>
      <c r="D67" s="113"/>
      <c r="E67" s="114"/>
      <c r="F67" s="115"/>
      <c r="G67" s="115"/>
      <c r="H67" s="396"/>
      <c r="I67" s="397"/>
    </row>
    <row r="68" spans="1:9" s="38" customFormat="1" ht="13.5" customHeight="1">
      <c r="A68" s="59"/>
      <c r="B68" s="109" t="s">
        <v>93</v>
      </c>
      <c r="C68" s="109"/>
      <c r="D68" s="76">
        <v>366</v>
      </c>
      <c r="E68" s="61" t="s">
        <v>92</v>
      </c>
      <c r="F68" s="110"/>
      <c r="G68" s="110"/>
      <c r="H68" s="398"/>
      <c r="I68" s="399"/>
    </row>
    <row r="69" spans="1:9" s="118" customFormat="1" ht="13.5" customHeight="1">
      <c r="A69" s="111"/>
      <c r="B69" s="112"/>
      <c r="C69" s="112"/>
      <c r="D69" s="113"/>
      <c r="E69" s="114"/>
      <c r="F69" s="115"/>
      <c r="G69" s="115"/>
      <c r="H69" s="396"/>
      <c r="I69" s="397"/>
    </row>
    <row r="70" spans="1:9" s="38" customFormat="1" ht="13.5" customHeight="1">
      <c r="A70" s="59"/>
      <c r="B70" s="109"/>
      <c r="C70" s="109"/>
      <c r="D70" s="76"/>
      <c r="E70" s="61"/>
      <c r="F70" s="110"/>
      <c r="G70" s="110"/>
      <c r="H70" s="398"/>
      <c r="I70" s="399"/>
    </row>
    <row r="71" spans="1:9" s="118" customFormat="1" ht="13.5" customHeight="1">
      <c r="A71" s="111"/>
      <c r="B71" s="112"/>
      <c r="C71" s="112"/>
      <c r="D71" s="113"/>
      <c r="E71" s="114"/>
      <c r="F71" s="115"/>
      <c r="G71" s="115"/>
      <c r="H71" s="396"/>
      <c r="I71" s="397"/>
    </row>
    <row r="72" spans="1:9" s="38" customFormat="1" ht="13.5" customHeight="1">
      <c r="A72" s="59"/>
      <c r="B72" s="100"/>
      <c r="C72" s="109"/>
      <c r="D72" s="76"/>
      <c r="E72" s="61"/>
      <c r="F72" s="110"/>
      <c r="G72" s="110"/>
      <c r="H72" s="398"/>
      <c r="I72" s="399"/>
    </row>
    <row r="73" spans="1:9" s="118" customFormat="1" ht="13.5" customHeight="1">
      <c r="A73" s="111"/>
      <c r="B73" s="112"/>
      <c r="C73" s="112"/>
      <c r="D73" s="113"/>
      <c r="E73" s="114"/>
      <c r="F73" s="115"/>
      <c r="G73" s="115"/>
      <c r="H73" s="400"/>
      <c r="I73" s="401"/>
    </row>
    <row r="74" spans="1:9" s="38" customFormat="1" ht="13.5" customHeight="1">
      <c r="A74" s="87"/>
      <c r="B74" s="125"/>
      <c r="C74" s="126"/>
      <c r="D74" s="88"/>
      <c r="E74" s="89"/>
      <c r="F74" s="127"/>
      <c r="G74" s="127"/>
      <c r="H74" s="402"/>
      <c r="I74" s="403"/>
    </row>
    <row r="75" spans="1:9" s="118" customFormat="1" ht="13.5" customHeight="1">
      <c r="A75" s="130"/>
      <c r="B75" s="131"/>
      <c r="C75" s="131"/>
      <c r="E75" s="132"/>
      <c r="F75" s="133"/>
      <c r="G75" s="134"/>
    </row>
    <row r="76" spans="1:9" s="38" customFormat="1" ht="13.5" customHeight="1">
      <c r="A76" s="50"/>
      <c r="B76" s="136"/>
      <c r="C76" s="136"/>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5</v>
      </c>
    </row>
    <row r="79" spans="1:9" s="38" customFormat="1" ht="13.5" customHeight="1">
      <c r="A79" s="54"/>
      <c r="B79" s="96"/>
      <c r="C79" s="96"/>
      <c r="D79" s="55"/>
      <c r="E79" s="56"/>
      <c r="F79" s="57"/>
      <c r="G79" s="57"/>
      <c r="H79" s="384"/>
      <c r="I79" s="385"/>
    </row>
    <row r="80" spans="1:9" s="38" customFormat="1" ht="13.5" customHeight="1">
      <c r="A80" s="59" t="s">
        <v>29</v>
      </c>
      <c r="B80" s="100" t="s">
        <v>58</v>
      </c>
      <c r="C80" s="100" t="s">
        <v>59</v>
      </c>
      <c r="D80" s="60" t="s">
        <v>60</v>
      </c>
      <c r="E80" s="61" t="s">
        <v>32</v>
      </c>
      <c r="F80" s="61" t="s">
        <v>61</v>
      </c>
      <c r="G80" s="61" t="s">
        <v>62</v>
      </c>
      <c r="H80" s="386" t="s">
        <v>63</v>
      </c>
      <c r="I80" s="387"/>
    </row>
    <row r="81" spans="1:9" s="38" customFormat="1" ht="13.5" customHeight="1">
      <c r="A81" s="67"/>
      <c r="B81" s="104"/>
      <c r="C81" s="104"/>
      <c r="D81" s="68"/>
      <c r="E81" s="69"/>
      <c r="F81" s="105"/>
      <c r="G81" s="70"/>
      <c r="H81" s="390"/>
      <c r="I81" s="391"/>
    </row>
    <row r="82" spans="1:9" s="38" customFormat="1" ht="13.5" customHeight="1">
      <c r="A82" s="59"/>
      <c r="B82" s="109" t="s">
        <v>94</v>
      </c>
      <c r="C82" s="109"/>
      <c r="D82" s="76"/>
      <c r="E82" s="61"/>
      <c r="F82" s="110"/>
      <c r="G82" s="77"/>
      <c r="H82" s="388"/>
      <c r="I82" s="389"/>
    </row>
    <row r="83" spans="1:9" s="118" customFormat="1" ht="13.5" customHeight="1">
      <c r="A83" s="111"/>
      <c r="B83" s="112"/>
      <c r="C83" s="112"/>
      <c r="D83" s="113"/>
      <c r="E83" s="114"/>
      <c r="F83" s="115"/>
      <c r="G83" s="115"/>
      <c r="H83" s="396"/>
      <c r="I83" s="397"/>
    </row>
    <row r="84" spans="1:9" s="38" customFormat="1" ht="13.5" customHeight="1">
      <c r="A84" s="59"/>
      <c r="B84" s="109" t="s">
        <v>95</v>
      </c>
      <c r="C84" s="109"/>
      <c r="D84" s="76"/>
      <c r="E84" s="61"/>
      <c r="F84" s="110"/>
      <c r="G84" s="110"/>
      <c r="H84" s="398"/>
      <c r="I84" s="399"/>
    </row>
    <row r="85" spans="1:9" s="118" customFormat="1" ht="13.5" customHeight="1">
      <c r="A85" s="111"/>
      <c r="B85" s="112"/>
      <c r="C85" s="112"/>
      <c r="D85" s="113"/>
      <c r="E85" s="114"/>
      <c r="F85" s="115"/>
      <c r="G85" s="115"/>
      <c r="H85" s="396"/>
      <c r="I85" s="397"/>
    </row>
    <row r="86" spans="1:9" s="38" customFormat="1" ht="13.5" customHeight="1">
      <c r="A86" s="59"/>
      <c r="B86" s="109" t="s">
        <v>96</v>
      </c>
      <c r="C86" s="109" t="s">
        <v>97</v>
      </c>
      <c r="D86" s="76">
        <v>6.4</v>
      </c>
      <c r="E86" s="61" t="s">
        <v>85</v>
      </c>
      <c r="F86" s="110"/>
      <c r="G86" s="110"/>
      <c r="H86" s="398"/>
      <c r="I86" s="399"/>
    </row>
    <row r="87" spans="1:9" s="118" customFormat="1" ht="13.5" customHeight="1">
      <c r="A87" s="111"/>
      <c r="B87" s="112"/>
      <c r="C87" s="112"/>
      <c r="D87" s="113"/>
      <c r="E87" s="114"/>
      <c r="F87" s="115"/>
      <c r="G87" s="115"/>
      <c r="H87" s="396"/>
      <c r="I87" s="397"/>
    </row>
    <row r="88" spans="1:9" s="38" customFormat="1" ht="13.5" customHeight="1">
      <c r="A88" s="59"/>
      <c r="B88" s="109" t="s">
        <v>98</v>
      </c>
      <c r="C88" s="109" t="s">
        <v>97</v>
      </c>
      <c r="D88" s="76">
        <v>6.4</v>
      </c>
      <c r="E88" s="61" t="s">
        <v>85</v>
      </c>
      <c r="F88" s="110"/>
      <c r="G88" s="110"/>
      <c r="H88" s="398"/>
      <c r="I88" s="399"/>
    </row>
    <row r="89" spans="1:9" s="118" customFormat="1" ht="13.5" customHeight="1">
      <c r="A89" s="111"/>
      <c r="B89" s="112"/>
      <c r="C89" s="112"/>
      <c r="D89" s="113"/>
      <c r="E89" s="114"/>
      <c r="F89" s="115"/>
      <c r="G89" s="115"/>
      <c r="H89" s="396"/>
      <c r="I89" s="397"/>
    </row>
    <row r="90" spans="1:9" s="38" customFormat="1" ht="13.5" customHeight="1">
      <c r="A90" s="59"/>
      <c r="B90" s="109" t="s">
        <v>99</v>
      </c>
      <c r="C90" s="109" t="s">
        <v>97</v>
      </c>
      <c r="D90" s="76">
        <v>6.4</v>
      </c>
      <c r="E90" s="61" t="s">
        <v>85</v>
      </c>
      <c r="F90" s="110"/>
      <c r="G90" s="110"/>
      <c r="H90" s="398"/>
      <c r="I90" s="399"/>
    </row>
    <row r="91" spans="1:9" s="118" customFormat="1" ht="13.5" customHeight="1">
      <c r="A91" s="111"/>
      <c r="B91" s="112"/>
      <c r="C91" s="112"/>
      <c r="D91" s="113"/>
      <c r="E91" s="114"/>
      <c r="F91" s="115"/>
      <c r="G91" s="115"/>
      <c r="H91" s="396"/>
      <c r="I91" s="397"/>
    </row>
    <row r="92" spans="1:9" s="38" customFormat="1" ht="13.5" customHeight="1">
      <c r="A92" s="59"/>
      <c r="B92" s="109" t="s">
        <v>100</v>
      </c>
      <c r="C92" s="109"/>
      <c r="D92" s="76">
        <v>6.4</v>
      </c>
      <c r="E92" s="61" t="s">
        <v>85</v>
      </c>
      <c r="F92" s="110"/>
      <c r="G92" s="110"/>
      <c r="H92" s="398"/>
      <c r="I92" s="399"/>
    </row>
    <row r="93" spans="1:9" s="118" customFormat="1" ht="13.5" customHeight="1">
      <c r="A93" s="111"/>
      <c r="B93" s="112"/>
      <c r="C93" s="112"/>
      <c r="D93" s="113"/>
      <c r="E93" s="114"/>
      <c r="F93" s="115"/>
      <c r="G93" s="115"/>
      <c r="H93" s="396"/>
      <c r="I93" s="397"/>
    </row>
    <row r="94" spans="1:9" s="38" customFormat="1" ht="13.5" customHeight="1">
      <c r="A94" s="59"/>
      <c r="B94" s="109"/>
      <c r="C94" s="109"/>
      <c r="D94" s="76"/>
      <c r="E94" s="61"/>
      <c r="F94" s="110"/>
      <c r="G94" s="110"/>
      <c r="H94" s="398"/>
      <c r="I94" s="399"/>
    </row>
    <row r="95" spans="1:9" s="118" customFormat="1" ht="13.5" customHeight="1">
      <c r="A95" s="111"/>
      <c r="B95" s="112"/>
      <c r="C95" s="112"/>
      <c r="D95" s="113"/>
      <c r="E95" s="114"/>
      <c r="F95" s="115"/>
      <c r="G95" s="115"/>
      <c r="H95" s="396"/>
      <c r="I95" s="397"/>
    </row>
    <row r="96" spans="1:9" s="38" customFormat="1" ht="13.5" customHeight="1">
      <c r="A96" s="59"/>
      <c r="B96" s="109" t="s">
        <v>101</v>
      </c>
      <c r="C96" s="109"/>
      <c r="D96" s="76"/>
      <c r="E96" s="61"/>
      <c r="F96" s="110"/>
      <c r="G96" s="110"/>
      <c r="H96" s="398"/>
      <c r="I96" s="399"/>
    </row>
    <row r="97" spans="1:9" s="118" customFormat="1" ht="13.5" customHeight="1">
      <c r="A97" s="111"/>
      <c r="B97" s="112"/>
      <c r="C97" s="112"/>
      <c r="D97" s="113"/>
      <c r="E97" s="114"/>
      <c r="F97" s="115"/>
      <c r="G97" s="115"/>
      <c r="H97" s="396"/>
      <c r="I97" s="397"/>
    </row>
    <row r="98" spans="1:9" s="38" customFormat="1" ht="13.5" customHeight="1">
      <c r="A98" s="59"/>
      <c r="B98" s="109" t="s">
        <v>82</v>
      </c>
      <c r="C98" s="109"/>
      <c r="D98" s="76"/>
      <c r="E98" s="61"/>
      <c r="F98" s="110"/>
      <c r="G98" s="110"/>
      <c r="H98" s="398"/>
      <c r="I98" s="399"/>
    </row>
    <row r="99" spans="1:9" s="118" customFormat="1" ht="13.5" customHeight="1">
      <c r="A99" s="111"/>
      <c r="B99" s="112"/>
      <c r="C99" s="112"/>
      <c r="D99" s="113"/>
      <c r="E99" s="114"/>
      <c r="F99" s="115"/>
      <c r="G99" s="115"/>
      <c r="H99" s="396"/>
      <c r="I99" s="397"/>
    </row>
    <row r="100" spans="1:9" s="38" customFormat="1" ht="13.5" customHeight="1">
      <c r="A100" s="59"/>
      <c r="B100" s="109" t="s">
        <v>96</v>
      </c>
      <c r="C100" s="109" t="s">
        <v>102</v>
      </c>
      <c r="D100" s="76">
        <v>717</v>
      </c>
      <c r="E100" s="61" t="s">
        <v>85</v>
      </c>
      <c r="F100" s="110"/>
      <c r="G100" s="110"/>
      <c r="H100" s="398"/>
      <c r="I100" s="399"/>
    </row>
    <row r="101" spans="1:9" s="118" customFormat="1" ht="13.5" customHeight="1">
      <c r="A101" s="111"/>
      <c r="B101" s="112"/>
      <c r="C101" s="112"/>
      <c r="D101" s="113"/>
      <c r="E101" s="114"/>
      <c r="F101" s="115"/>
      <c r="G101" s="115"/>
      <c r="H101" s="396"/>
      <c r="I101" s="397"/>
    </row>
    <row r="102" spans="1:9" s="38" customFormat="1" ht="13.5" customHeight="1">
      <c r="A102" s="59"/>
      <c r="B102" s="109" t="s">
        <v>98</v>
      </c>
      <c r="C102" s="109" t="s">
        <v>102</v>
      </c>
      <c r="D102" s="76">
        <v>717</v>
      </c>
      <c r="E102" s="61" t="s">
        <v>85</v>
      </c>
      <c r="F102" s="110"/>
      <c r="G102" s="110"/>
      <c r="H102" s="398"/>
      <c r="I102" s="399"/>
    </row>
    <row r="103" spans="1:9" s="118" customFormat="1" ht="13.5" customHeight="1">
      <c r="A103" s="111"/>
      <c r="B103" s="112"/>
      <c r="C103" s="112"/>
      <c r="D103" s="113"/>
      <c r="E103" s="114"/>
      <c r="F103" s="115"/>
      <c r="G103" s="115"/>
      <c r="H103" s="396"/>
      <c r="I103" s="397"/>
    </row>
    <row r="104" spans="1:9" s="38" customFormat="1" ht="13.5" customHeight="1">
      <c r="A104" s="59"/>
      <c r="B104" s="109" t="s">
        <v>98</v>
      </c>
      <c r="C104" s="109" t="s">
        <v>103</v>
      </c>
      <c r="D104" s="76">
        <v>489</v>
      </c>
      <c r="E104" s="61" t="s">
        <v>85</v>
      </c>
      <c r="F104" s="110"/>
      <c r="G104" s="110"/>
      <c r="H104" s="398"/>
      <c r="I104" s="399"/>
    </row>
    <row r="105" spans="1:9" s="118" customFormat="1" ht="13.5" customHeight="1">
      <c r="A105" s="111"/>
      <c r="B105" s="112"/>
      <c r="C105" s="112"/>
      <c r="D105" s="113"/>
      <c r="E105" s="114"/>
      <c r="F105" s="115"/>
      <c r="G105" s="115"/>
      <c r="H105" s="396"/>
      <c r="I105" s="397"/>
    </row>
    <row r="106" spans="1:9" s="38" customFormat="1" ht="13.5" customHeight="1">
      <c r="A106" s="59"/>
      <c r="B106" s="109" t="s">
        <v>99</v>
      </c>
      <c r="C106" s="109" t="s">
        <v>102</v>
      </c>
      <c r="D106" s="76">
        <v>717</v>
      </c>
      <c r="E106" s="61" t="s">
        <v>85</v>
      </c>
      <c r="F106" s="110"/>
      <c r="G106" s="110"/>
      <c r="H106" s="398"/>
      <c r="I106" s="399"/>
    </row>
    <row r="107" spans="1:9" s="118" customFormat="1" ht="13.5" customHeight="1">
      <c r="A107" s="111"/>
      <c r="B107" s="112"/>
      <c r="C107" s="112"/>
      <c r="D107" s="113"/>
      <c r="E107" s="114"/>
      <c r="F107" s="115"/>
      <c r="G107" s="115"/>
      <c r="H107" s="396"/>
      <c r="I107" s="397"/>
    </row>
    <row r="108" spans="1:9" s="38" customFormat="1" ht="13.5" customHeight="1">
      <c r="A108" s="59"/>
      <c r="B108" s="109" t="s">
        <v>99</v>
      </c>
      <c r="C108" s="109" t="s">
        <v>103</v>
      </c>
      <c r="D108" s="76">
        <v>489</v>
      </c>
      <c r="E108" s="61" t="s">
        <v>85</v>
      </c>
      <c r="F108" s="110"/>
      <c r="G108" s="110"/>
      <c r="H108" s="398"/>
      <c r="I108" s="399"/>
    </row>
    <row r="109" spans="1:9" s="118" customFormat="1" ht="13.5" customHeight="1">
      <c r="A109" s="111"/>
      <c r="B109" s="112"/>
      <c r="C109" s="112"/>
      <c r="D109" s="113"/>
      <c r="E109" s="114"/>
      <c r="F109" s="115"/>
      <c r="G109" s="115"/>
      <c r="H109" s="396"/>
      <c r="I109" s="397"/>
    </row>
    <row r="110" spans="1:9" s="38" customFormat="1" ht="13.5" customHeight="1">
      <c r="A110" s="59"/>
      <c r="B110" s="141" t="s">
        <v>100</v>
      </c>
      <c r="C110" s="109"/>
      <c r="D110" s="76">
        <v>12.9</v>
      </c>
      <c r="E110" s="61" t="s">
        <v>85</v>
      </c>
      <c r="F110" s="110"/>
      <c r="G110" s="110"/>
      <c r="H110" s="398"/>
      <c r="I110" s="399"/>
    </row>
    <row r="111" spans="1:9" s="118" customFormat="1" ht="13.5" customHeight="1">
      <c r="A111" s="111"/>
      <c r="B111" s="112"/>
      <c r="C111" s="112"/>
      <c r="D111" s="113"/>
      <c r="E111" s="114"/>
      <c r="F111" s="115"/>
      <c r="G111" s="115"/>
      <c r="H111" s="400"/>
      <c r="I111" s="401"/>
    </row>
    <row r="112" spans="1:9" s="38" customFormat="1" ht="13.5" customHeight="1">
      <c r="A112" s="87"/>
      <c r="B112" s="125"/>
      <c r="C112" s="126"/>
      <c r="D112" s="88"/>
      <c r="E112" s="89"/>
      <c r="F112" s="127"/>
      <c r="G112" s="127"/>
      <c r="H112" s="402"/>
      <c r="I112" s="403"/>
    </row>
    <row r="113" spans="1:9" s="118" customFormat="1" ht="13.5" customHeight="1">
      <c r="A113" s="130"/>
      <c r="B113" s="131"/>
      <c r="C113" s="131"/>
      <c r="E113" s="132"/>
      <c r="F113" s="133"/>
      <c r="G113" s="134"/>
    </row>
    <row r="114" spans="1:9" s="38" customFormat="1" ht="13.5" customHeight="1">
      <c r="A114" s="50"/>
      <c r="B114" s="136"/>
      <c r="C114" s="136"/>
      <c r="E114" s="95"/>
      <c r="F114" s="137"/>
      <c r="G114" s="138"/>
    </row>
    <row r="115" spans="1:9" s="38" customFormat="1" ht="13.5" customHeight="1">
      <c r="A115" s="376"/>
      <c r="B115" s="394"/>
      <c r="C115" s="394"/>
      <c r="D115" s="379"/>
      <c r="E115" s="381"/>
      <c r="F115" s="382"/>
      <c r="G115" s="48"/>
      <c r="H115" s="3"/>
    </row>
    <row r="116" spans="1:9" s="38" customFormat="1" ht="13.5" customHeight="1">
      <c r="A116" s="395"/>
      <c r="B116" s="395"/>
      <c r="C116" s="395"/>
      <c r="D116" s="380"/>
      <c r="E116" s="383"/>
      <c r="F116" s="383"/>
      <c r="G116" s="51"/>
      <c r="H116" s="52" t="s">
        <v>57</v>
      </c>
      <c r="I116" s="53">
        <f>I78+1</f>
        <v>6</v>
      </c>
    </row>
    <row r="117" spans="1:9" s="38" customFormat="1" ht="13.5" customHeight="1">
      <c r="A117" s="54"/>
      <c r="B117" s="96"/>
      <c r="C117" s="96"/>
      <c r="D117" s="55"/>
      <c r="E117" s="56"/>
      <c r="F117" s="57"/>
      <c r="G117" s="57"/>
      <c r="H117" s="384"/>
      <c r="I117" s="385"/>
    </row>
    <row r="118" spans="1:9" s="38" customFormat="1" ht="13.5" customHeight="1">
      <c r="A118" s="59" t="s">
        <v>29</v>
      </c>
      <c r="B118" s="100" t="s">
        <v>58</v>
      </c>
      <c r="C118" s="100" t="s">
        <v>59</v>
      </c>
      <c r="D118" s="60" t="s">
        <v>60</v>
      </c>
      <c r="E118" s="61" t="s">
        <v>32</v>
      </c>
      <c r="F118" s="61" t="s">
        <v>61</v>
      </c>
      <c r="G118" s="61" t="s">
        <v>62</v>
      </c>
      <c r="H118" s="386" t="s">
        <v>63</v>
      </c>
      <c r="I118" s="387"/>
    </row>
    <row r="119" spans="1:9" s="38" customFormat="1" ht="13.5" customHeight="1">
      <c r="A119" s="67"/>
      <c r="B119" s="104"/>
      <c r="C119" s="104"/>
      <c r="D119" s="68"/>
      <c r="E119" s="69"/>
      <c r="F119" s="105"/>
      <c r="G119" s="70"/>
      <c r="H119" s="390"/>
      <c r="I119" s="391"/>
    </row>
    <row r="120" spans="1:9" s="38" customFormat="1" ht="13.5" customHeight="1">
      <c r="A120" s="59"/>
      <c r="B120" s="109" t="s">
        <v>104</v>
      </c>
      <c r="C120" s="109"/>
      <c r="D120" s="76"/>
      <c r="E120" s="61"/>
      <c r="F120" s="110"/>
      <c r="G120" s="77"/>
      <c r="H120" s="388"/>
      <c r="I120" s="389"/>
    </row>
    <row r="121" spans="1:9" s="118" customFormat="1" ht="13.5" customHeight="1">
      <c r="A121" s="111"/>
      <c r="B121" s="112"/>
      <c r="C121" s="112"/>
      <c r="D121" s="113"/>
      <c r="E121" s="114"/>
      <c r="F121" s="115"/>
      <c r="G121" s="115"/>
      <c r="H121" s="396"/>
      <c r="I121" s="397"/>
    </row>
    <row r="122" spans="1:9" s="38" customFormat="1" ht="13.5" customHeight="1">
      <c r="A122" s="59"/>
      <c r="B122" s="109" t="s">
        <v>96</v>
      </c>
      <c r="C122" s="109" t="s">
        <v>102</v>
      </c>
      <c r="D122" s="76">
        <v>55.7</v>
      </c>
      <c r="E122" s="61" t="s">
        <v>85</v>
      </c>
      <c r="F122" s="110"/>
      <c r="G122" s="110"/>
      <c r="H122" s="398"/>
      <c r="I122" s="399"/>
    </row>
    <row r="123" spans="1:9" s="118" customFormat="1" ht="13.5" customHeight="1">
      <c r="A123" s="111"/>
      <c r="B123" s="112"/>
      <c r="C123" s="112"/>
      <c r="D123" s="113"/>
      <c r="E123" s="114"/>
      <c r="F123" s="115"/>
      <c r="G123" s="115"/>
      <c r="H123" s="396"/>
      <c r="I123" s="397"/>
    </row>
    <row r="124" spans="1:9" s="38" customFormat="1" ht="13.5" customHeight="1">
      <c r="A124" s="59"/>
      <c r="B124" s="109" t="s">
        <v>98</v>
      </c>
      <c r="C124" s="109" t="s">
        <v>102</v>
      </c>
      <c r="D124" s="76">
        <v>55.7</v>
      </c>
      <c r="E124" s="61" t="s">
        <v>85</v>
      </c>
      <c r="F124" s="110"/>
      <c r="G124" s="110"/>
      <c r="H124" s="398"/>
      <c r="I124" s="399"/>
    </row>
    <row r="125" spans="1:9" s="118" customFormat="1" ht="13.5" customHeight="1">
      <c r="A125" s="111"/>
      <c r="B125" s="112"/>
      <c r="C125" s="112"/>
      <c r="D125" s="113"/>
      <c r="E125" s="114"/>
      <c r="F125" s="115"/>
      <c r="G125" s="115"/>
      <c r="H125" s="396"/>
      <c r="I125" s="397"/>
    </row>
    <row r="126" spans="1:9" s="38" customFormat="1" ht="13.5" customHeight="1">
      <c r="A126" s="59"/>
      <c r="B126" s="109" t="s">
        <v>99</v>
      </c>
      <c r="C126" s="109" t="s">
        <v>102</v>
      </c>
      <c r="D126" s="76">
        <v>55.7</v>
      </c>
      <c r="E126" s="61" t="s">
        <v>85</v>
      </c>
      <c r="F126" s="110"/>
      <c r="G126" s="110"/>
      <c r="H126" s="398"/>
      <c r="I126" s="399"/>
    </row>
    <row r="127" spans="1:9" s="118" customFormat="1" ht="13.5" customHeight="1">
      <c r="A127" s="111"/>
      <c r="B127" s="112"/>
      <c r="C127" s="112"/>
      <c r="D127" s="113"/>
      <c r="E127" s="114"/>
      <c r="F127" s="115"/>
      <c r="G127" s="115"/>
      <c r="H127" s="396"/>
      <c r="I127" s="397"/>
    </row>
    <row r="128" spans="1:9" s="38" customFormat="1" ht="13.5" customHeight="1">
      <c r="A128" s="59"/>
      <c r="B128" s="109" t="s">
        <v>100</v>
      </c>
      <c r="C128" s="109"/>
      <c r="D128" s="76">
        <v>5.9</v>
      </c>
      <c r="E128" s="61" t="s">
        <v>85</v>
      </c>
      <c r="F128" s="110"/>
      <c r="G128" s="110"/>
      <c r="H128" s="398"/>
      <c r="I128" s="399"/>
    </row>
    <row r="129" spans="1:9" s="118" customFormat="1" ht="13.5" customHeight="1">
      <c r="A129" s="111"/>
      <c r="B129" s="112"/>
      <c r="C129" s="112"/>
      <c r="D129" s="113"/>
      <c r="E129" s="114"/>
      <c r="F129" s="115"/>
      <c r="G129" s="115"/>
      <c r="H129" s="396"/>
      <c r="I129" s="397"/>
    </row>
    <row r="130" spans="1:9" s="38" customFormat="1" ht="13.5" customHeight="1">
      <c r="A130" s="59"/>
      <c r="B130" s="109" t="s">
        <v>105</v>
      </c>
      <c r="C130" s="109" t="s">
        <v>106</v>
      </c>
      <c r="D130" s="76">
        <v>12.6</v>
      </c>
      <c r="E130" s="61" t="s">
        <v>85</v>
      </c>
      <c r="F130" s="110"/>
      <c r="G130" s="110"/>
      <c r="H130" s="398"/>
      <c r="I130" s="399"/>
    </row>
    <row r="131" spans="1:9" s="118" customFormat="1" ht="13.5" customHeight="1">
      <c r="A131" s="111"/>
      <c r="B131" s="112"/>
      <c r="C131" s="112"/>
      <c r="D131" s="113"/>
      <c r="E131" s="114"/>
      <c r="F131" s="115"/>
      <c r="G131" s="115"/>
      <c r="H131" s="396"/>
      <c r="I131" s="397"/>
    </row>
    <row r="132" spans="1:9" s="38" customFormat="1" ht="13.5" customHeight="1">
      <c r="A132" s="59"/>
      <c r="B132" s="109"/>
      <c r="C132" s="109"/>
      <c r="D132" s="76"/>
      <c r="E132" s="61"/>
      <c r="F132" s="110"/>
      <c r="G132" s="110"/>
      <c r="H132" s="398"/>
      <c r="I132" s="399"/>
    </row>
    <row r="133" spans="1:9" s="118" customFormat="1" ht="13.5" customHeight="1">
      <c r="A133" s="111"/>
      <c r="B133" s="112"/>
      <c r="C133" s="112"/>
      <c r="D133" s="113"/>
      <c r="E133" s="114"/>
      <c r="F133" s="115"/>
      <c r="G133" s="115"/>
      <c r="H133" s="396"/>
      <c r="I133" s="397"/>
    </row>
    <row r="134" spans="1:9" s="38" customFormat="1" ht="13.5" customHeight="1">
      <c r="A134" s="59"/>
      <c r="B134" s="109"/>
      <c r="C134" s="109"/>
      <c r="D134" s="76"/>
      <c r="E134" s="61"/>
      <c r="F134" s="110"/>
      <c r="G134" s="110"/>
      <c r="H134" s="398"/>
      <c r="I134" s="399"/>
    </row>
    <row r="135" spans="1:9" s="118" customFormat="1" ht="13.5" customHeight="1">
      <c r="A135" s="111"/>
      <c r="B135" s="112"/>
      <c r="C135" s="112"/>
      <c r="D135" s="113"/>
      <c r="E135" s="114"/>
      <c r="F135" s="115"/>
      <c r="G135" s="115"/>
      <c r="H135" s="396"/>
      <c r="I135" s="397"/>
    </row>
    <row r="136" spans="1:9" s="38" customFormat="1" ht="13.5" customHeight="1">
      <c r="A136" s="59"/>
      <c r="B136" s="109"/>
      <c r="C136" s="109"/>
      <c r="D136" s="76"/>
      <c r="E136" s="61"/>
      <c r="F136" s="110"/>
      <c r="G136" s="110"/>
      <c r="H136" s="398"/>
      <c r="I136" s="399"/>
    </row>
    <row r="137" spans="1:9" s="118" customFormat="1" ht="13.5" customHeight="1">
      <c r="A137" s="111"/>
      <c r="B137" s="112"/>
      <c r="C137" s="112"/>
      <c r="D137" s="113"/>
      <c r="E137" s="114"/>
      <c r="F137" s="115"/>
      <c r="G137" s="115"/>
      <c r="H137" s="396"/>
      <c r="I137" s="397"/>
    </row>
    <row r="138" spans="1:9" s="38" customFormat="1" ht="13.5" customHeight="1">
      <c r="A138" s="59"/>
      <c r="B138" s="109"/>
      <c r="C138" s="109"/>
      <c r="D138" s="76"/>
      <c r="E138" s="61"/>
      <c r="F138" s="110"/>
      <c r="G138" s="110"/>
      <c r="H138" s="398"/>
      <c r="I138" s="399"/>
    </row>
    <row r="139" spans="1:9" s="118" customFormat="1" ht="13.5" customHeight="1">
      <c r="A139" s="111"/>
      <c r="B139" s="112"/>
      <c r="C139" s="112"/>
      <c r="D139" s="113"/>
      <c r="E139" s="114"/>
      <c r="F139" s="115"/>
      <c r="G139" s="115"/>
      <c r="H139" s="396"/>
      <c r="I139" s="397"/>
    </row>
    <row r="140" spans="1:9" s="38" customFormat="1" ht="13.5" customHeight="1">
      <c r="A140" s="59"/>
      <c r="B140" s="109"/>
      <c r="C140" s="109"/>
      <c r="D140" s="76"/>
      <c r="E140" s="61"/>
      <c r="F140" s="110"/>
      <c r="G140" s="110"/>
      <c r="H140" s="398"/>
      <c r="I140" s="399"/>
    </row>
    <row r="141" spans="1:9" s="118" customFormat="1" ht="13.5" customHeight="1">
      <c r="A141" s="111"/>
      <c r="B141" s="112"/>
      <c r="C141" s="112"/>
      <c r="D141" s="113"/>
      <c r="E141" s="114"/>
      <c r="F141" s="115"/>
      <c r="G141" s="115"/>
      <c r="H141" s="396"/>
      <c r="I141" s="397"/>
    </row>
    <row r="142" spans="1:9" s="38" customFormat="1" ht="13.5" customHeight="1">
      <c r="A142" s="59"/>
      <c r="B142" s="109"/>
      <c r="C142" s="109"/>
      <c r="D142" s="76"/>
      <c r="E142" s="61"/>
      <c r="F142" s="110"/>
      <c r="G142" s="110"/>
      <c r="H142" s="398"/>
      <c r="I142" s="399"/>
    </row>
    <row r="143" spans="1:9" s="118" customFormat="1" ht="13.5" customHeight="1">
      <c r="A143" s="111"/>
      <c r="B143" s="112"/>
      <c r="C143" s="112"/>
      <c r="D143" s="113"/>
      <c r="E143" s="114"/>
      <c r="F143" s="115"/>
      <c r="G143" s="115"/>
      <c r="H143" s="396"/>
      <c r="I143" s="397"/>
    </row>
    <row r="144" spans="1:9" s="38" customFormat="1" ht="13.5" customHeight="1">
      <c r="A144" s="59"/>
      <c r="B144" s="109"/>
      <c r="C144" s="109"/>
      <c r="D144" s="76"/>
      <c r="E144" s="61"/>
      <c r="F144" s="110"/>
      <c r="G144" s="110"/>
      <c r="H144" s="398"/>
      <c r="I144" s="399"/>
    </row>
    <row r="145" spans="1:9" s="118" customFormat="1" ht="13.5" customHeight="1">
      <c r="A145" s="111"/>
      <c r="B145" s="112"/>
      <c r="C145" s="112"/>
      <c r="D145" s="113"/>
      <c r="E145" s="114"/>
      <c r="F145" s="115"/>
      <c r="G145" s="115"/>
      <c r="H145" s="396"/>
      <c r="I145" s="397"/>
    </row>
    <row r="146" spans="1:9" s="38" customFormat="1" ht="13.5" customHeight="1">
      <c r="A146" s="59"/>
      <c r="B146" s="109"/>
      <c r="C146" s="109"/>
      <c r="D146" s="76"/>
      <c r="E146" s="61"/>
      <c r="F146" s="110"/>
      <c r="G146" s="110"/>
      <c r="H146" s="398"/>
      <c r="I146" s="399"/>
    </row>
    <row r="147" spans="1:9" s="118" customFormat="1" ht="13.5" customHeight="1">
      <c r="A147" s="111"/>
      <c r="B147" s="112"/>
      <c r="C147" s="112"/>
      <c r="D147" s="113"/>
      <c r="E147" s="114"/>
      <c r="F147" s="115"/>
      <c r="G147" s="115"/>
      <c r="H147" s="396"/>
      <c r="I147" s="397"/>
    </row>
    <row r="148" spans="1:9" s="38" customFormat="1" ht="13.5" customHeight="1">
      <c r="A148" s="59"/>
      <c r="B148" s="100"/>
      <c r="C148" s="109"/>
      <c r="D148" s="76"/>
      <c r="E148" s="61"/>
      <c r="F148" s="110"/>
      <c r="G148" s="110"/>
      <c r="H148" s="398"/>
      <c r="I148" s="399"/>
    </row>
    <row r="149" spans="1:9" s="118" customFormat="1" ht="13.5" customHeight="1">
      <c r="A149" s="111"/>
      <c r="B149" s="112"/>
      <c r="C149" s="112"/>
      <c r="D149" s="113"/>
      <c r="E149" s="114"/>
      <c r="F149" s="115"/>
      <c r="G149" s="115"/>
      <c r="H149" s="400"/>
      <c r="I149" s="401"/>
    </row>
    <row r="150" spans="1:9" s="38" customFormat="1" ht="13.5" customHeight="1">
      <c r="A150" s="87"/>
      <c r="B150" s="125"/>
      <c r="C150" s="126"/>
      <c r="D150" s="88"/>
      <c r="E150" s="89"/>
      <c r="F150" s="127"/>
      <c r="G150" s="127"/>
      <c r="H150" s="402"/>
      <c r="I150" s="403"/>
    </row>
    <row r="151" spans="1:9" s="118" customFormat="1" ht="13.5" customHeight="1">
      <c r="A151" s="130"/>
      <c r="B151" s="131"/>
      <c r="C151" s="131"/>
      <c r="E151" s="132"/>
      <c r="F151" s="133"/>
      <c r="G151" s="134"/>
    </row>
    <row r="152" spans="1:9" s="38" customFormat="1" ht="13.5" customHeight="1">
      <c r="A152" s="50"/>
      <c r="B152" s="136"/>
      <c r="C152" s="136"/>
      <c r="E152" s="95"/>
      <c r="F152" s="137"/>
      <c r="G152" s="138"/>
    </row>
    <row r="153" spans="1:9" s="38" customFormat="1" ht="13.5" customHeight="1">
      <c r="A153" s="376"/>
      <c r="B153" s="394"/>
      <c r="C153" s="394"/>
      <c r="D153" s="379"/>
      <c r="E153" s="381"/>
      <c r="F153" s="382"/>
      <c r="G153" s="48"/>
      <c r="H153" s="3"/>
    </row>
    <row r="154" spans="1:9" s="38" customFormat="1" ht="13.5" customHeight="1">
      <c r="A154" s="395"/>
      <c r="B154" s="395"/>
      <c r="C154" s="395"/>
      <c r="D154" s="380"/>
      <c r="E154" s="383"/>
      <c r="F154" s="383"/>
      <c r="G154" s="51"/>
      <c r="H154" s="52" t="s">
        <v>57</v>
      </c>
      <c r="I154" s="53">
        <f>I116+1</f>
        <v>7</v>
      </c>
    </row>
    <row r="155" spans="1:9" s="38" customFormat="1" ht="13.5" customHeight="1">
      <c r="A155" s="54"/>
      <c r="B155" s="96"/>
      <c r="C155" s="96"/>
      <c r="D155" s="55"/>
      <c r="E155" s="56"/>
      <c r="F155" s="57"/>
      <c r="G155" s="57"/>
      <c r="H155" s="384"/>
      <c r="I155" s="385"/>
    </row>
    <row r="156" spans="1:9" s="38" customFormat="1" ht="13.5" customHeight="1">
      <c r="A156" s="59" t="s">
        <v>29</v>
      </c>
      <c r="B156" s="100" t="s">
        <v>58</v>
      </c>
      <c r="C156" s="100" t="s">
        <v>59</v>
      </c>
      <c r="D156" s="60" t="s">
        <v>60</v>
      </c>
      <c r="E156" s="61" t="s">
        <v>32</v>
      </c>
      <c r="F156" s="61" t="s">
        <v>61</v>
      </c>
      <c r="G156" s="61" t="s">
        <v>62</v>
      </c>
      <c r="H156" s="386" t="s">
        <v>63</v>
      </c>
      <c r="I156" s="387"/>
    </row>
    <row r="157" spans="1:9" s="38" customFormat="1" ht="13.5" customHeight="1">
      <c r="A157" s="67"/>
      <c r="B157" s="104"/>
      <c r="C157" s="104"/>
      <c r="D157" s="68"/>
      <c r="E157" s="69"/>
      <c r="F157" s="105"/>
      <c r="G157" s="70"/>
      <c r="H157" s="390"/>
      <c r="I157" s="391"/>
    </row>
    <row r="158" spans="1:9" s="38" customFormat="1" ht="13.5" customHeight="1">
      <c r="A158" s="59"/>
      <c r="B158" s="109" t="s">
        <v>95</v>
      </c>
      <c r="C158" s="109"/>
      <c r="D158" s="76"/>
      <c r="E158" s="61"/>
      <c r="F158" s="110"/>
      <c r="G158" s="77"/>
      <c r="H158" s="388"/>
      <c r="I158" s="389"/>
    </row>
    <row r="159" spans="1:9" s="118" customFormat="1" ht="13.5" customHeight="1">
      <c r="A159" s="111"/>
      <c r="B159" s="112"/>
      <c r="C159" s="112"/>
      <c r="D159" s="113"/>
      <c r="E159" s="114"/>
      <c r="F159" s="115"/>
      <c r="G159" s="115"/>
      <c r="H159" s="396"/>
      <c r="I159" s="397"/>
    </row>
    <row r="160" spans="1:9" s="38" customFormat="1" ht="13.5" customHeight="1">
      <c r="A160" s="59"/>
      <c r="B160" s="109" t="s">
        <v>96</v>
      </c>
      <c r="C160" s="109" t="s">
        <v>102</v>
      </c>
      <c r="D160" s="76">
        <v>32.700000000000003</v>
      </c>
      <c r="E160" s="61" t="s">
        <v>85</v>
      </c>
      <c r="F160" s="110"/>
      <c r="G160" s="110"/>
      <c r="H160" s="398"/>
      <c r="I160" s="399"/>
    </row>
    <row r="161" spans="1:9" s="118" customFormat="1" ht="13.5" customHeight="1">
      <c r="A161" s="111"/>
      <c r="B161" s="112"/>
      <c r="C161" s="112"/>
      <c r="D161" s="113"/>
      <c r="E161" s="114"/>
      <c r="F161" s="115"/>
      <c r="G161" s="115"/>
      <c r="H161" s="396"/>
      <c r="I161" s="397"/>
    </row>
    <row r="162" spans="1:9" s="38" customFormat="1" ht="13.5" customHeight="1">
      <c r="A162" s="59"/>
      <c r="B162" s="109" t="s">
        <v>98</v>
      </c>
      <c r="C162" s="109" t="s">
        <v>102</v>
      </c>
      <c r="D162" s="76">
        <v>32.700000000000003</v>
      </c>
      <c r="E162" s="61" t="s">
        <v>85</v>
      </c>
      <c r="F162" s="110"/>
      <c r="G162" s="110"/>
      <c r="H162" s="398"/>
      <c r="I162" s="399"/>
    </row>
    <row r="163" spans="1:9" s="118" customFormat="1" ht="13.5" customHeight="1">
      <c r="A163" s="111"/>
      <c r="B163" s="112"/>
      <c r="C163" s="112"/>
      <c r="D163" s="113"/>
      <c r="E163" s="114"/>
      <c r="F163" s="115"/>
      <c r="G163" s="115"/>
      <c r="H163" s="396"/>
      <c r="I163" s="397"/>
    </row>
    <row r="164" spans="1:9" s="38" customFormat="1" ht="13.5" customHeight="1">
      <c r="A164" s="59"/>
      <c r="B164" s="109" t="s">
        <v>98</v>
      </c>
      <c r="C164" s="109" t="s">
        <v>103</v>
      </c>
      <c r="D164" s="76">
        <v>972</v>
      </c>
      <c r="E164" s="61" t="s">
        <v>85</v>
      </c>
      <c r="F164" s="110"/>
      <c r="G164" s="110"/>
      <c r="H164" s="398"/>
      <c r="I164" s="399"/>
    </row>
    <row r="165" spans="1:9" s="118" customFormat="1" ht="13.5" customHeight="1">
      <c r="A165" s="111"/>
      <c r="B165" s="112"/>
      <c r="C165" s="112"/>
      <c r="D165" s="113"/>
      <c r="E165" s="114"/>
      <c r="F165" s="115"/>
      <c r="G165" s="115"/>
      <c r="H165" s="396"/>
      <c r="I165" s="397"/>
    </row>
    <row r="166" spans="1:9" s="38" customFormat="1" ht="13.5" customHeight="1">
      <c r="A166" s="59"/>
      <c r="B166" s="109" t="s">
        <v>99</v>
      </c>
      <c r="C166" s="109" t="s">
        <v>102</v>
      </c>
      <c r="D166" s="76">
        <v>32.700000000000003</v>
      </c>
      <c r="E166" s="61" t="s">
        <v>85</v>
      </c>
      <c r="F166" s="110"/>
      <c r="G166" s="110"/>
      <c r="H166" s="398"/>
      <c r="I166" s="399"/>
    </row>
    <row r="167" spans="1:9" s="118" customFormat="1" ht="13.5" customHeight="1">
      <c r="A167" s="111"/>
      <c r="B167" s="112"/>
      <c r="C167" s="112"/>
      <c r="D167" s="113"/>
      <c r="E167" s="114"/>
      <c r="F167" s="115"/>
      <c r="G167" s="115"/>
      <c r="H167" s="396"/>
      <c r="I167" s="397"/>
    </row>
    <row r="168" spans="1:9" s="38" customFormat="1" ht="13.5" customHeight="1">
      <c r="A168" s="59"/>
      <c r="B168" s="109" t="s">
        <v>99</v>
      </c>
      <c r="C168" s="109" t="s">
        <v>103</v>
      </c>
      <c r="D168" s="76">
        <v>972</v>
      </c>
      <c r="E168" s="61" t="s">
        <v>85</v>
      </c>
      <c r="F168" s="110"/>
      <c r="G168" s="110"/>
      <c r="H168" s="398"/>
      <c r="I168" s="399"/>
    </row>
    <row r="169" spans="1:9" s="118" customFormat="1" ht="13.5" customHeight="1">
      <c r="A169" s="111"/>
      <c r="B169" s="112"/>
      <c r="C169" s="112"/>
      <c r="D169" s="113"/>
      <c r="E169" s="114"/>
      <c r="F169" s="115"/>
      <c r="G169" s="115"/>
      <c r="H169" s="396"/>
      <c r="I169" s="397"/>
    </row>
    <row r="170" spans="1:9" s="38" customFormat="1" ht="13.5" customHeight="1">
      <c r="A170" s="59"/>
      <c r="B170" s="109" t="s">
        <v>100</v>
      </c>
      <c r="C170" s="109"/>
      <c r="D170" s="76">
        <v>30.5</v>
      </c>
      <c r="E170" s="61" t="s">
        <v>85</v>
      </c>
      <c r="F170" s="110"/>
      <c r="G170" s="110"/>
      <c r="H170" s="398"/>
      <c r="I170" s="399"/>
    </row>
    <row r="171" spans="1:9" s="118" customFormat="1" ht="13.5" customHeight="1">
      <c r="A171" s="111"/>
      <c r="B171" s="112"/>
      <c r="C171" s="112"/>
      <c r="D171" s="113"/>
      <c r="E171" s="114"/>
      <c r="F171" s="115"/>
      <c r="G171" s="115"/>
      <c r="H171" s="396"/>
      <c r="I171" s="397"/>
    </row>
    <row r="172" spans="1:9" s="38" customFormat="1" ht="13.5" customHeight="1">
      <c r="A172" s="59"/>
      <c r="B172" s="109" t="s">
        <v>107</v>
      </c>
      <c r="C172" s="109" t="s">
        <v>1564</v>
      </c>
      <c r="D172" s="76">
        <v>972</v>
      </c>
      <c r="E172" s="61" t="s">
        <v>85</v>
      </c>
      <c r="F172" s="110"/>
      <c r="G172" s="110"/>
      <c r="H172" s="398"/>
      <c r="I172" s="399"/>
    </row>
    <row r="173" spans="1:9" s="118" customFormat="1" ht="13.5" customHeight="1">
      <c r="A173" s="111"/>
      <c r="B173" s="112"/>
      <c r="C173" s="112"/>
      <c r="D173" s="113"/>
      <c r="E173" s="114"/>
      <c r="F173" s="115"/>
      <c r="G173" s="115"/>
      <c r="H173" s="396"/>
      <c r="I173" s="397"/>
    </row>
    <row r="174" spans="1:9" s="38" customFormat="1" ht="13.5" customHeight="1">
      <c r="A174" s="59"/>
      <c r="B174" s="109" t="s">
        <v>108</v>
      </c>
      <c r="C174" s="109"/>
      <c r="D174" s="76">
        <v>972</v>
      </c>
      <c r="E174" s="61" t="s">
        <v>85</v>
      </c>
      <c r="F174" s="110"/>
      <c r="G174" s="110"/>
      <c r="H174" s="398"/>
      <c r="I174" s="399"/>
    </row>
    <row r="175" spans="1:9" s="118" customFormat="1" ht="13.5" customHeight="1">
      <c r="A175" s="111"/>
      <c r="B175" s="112"/>
      <c r="C175" s="112"/>
      <c r="D175" s="113"/>
      <c r="E175" s="114"/>
      <c r="F175" s="115"/>
      <c r="G175" s="115"/>
      <c r="H175" s="396"/>
      <c r="I175" s="397"/>
    </row>
    <row r="176" spans="1:9" s="38" customFormat="1" ht="13.5" customHeight="1">
      <c r="A176" s="59"/>
      <c r="B176" s="109"/>
      <c r="C176" s="109"/>
      <c r="D176" s="76"/>
      <c r="E176" s="61"/>
      <c r="F176" s="110"/>
      <c r="G176" s="110"/>
      <c r="H176" s="398"/>
      <c r="I176" s="399"/>
    </row>
    <row r="177" spans="1:9" s="118" customFormat="1" ht="13.5" customHeight="1">
      <c r="A177" s="111"/>
      <c r="B177" s="112"/>
      <c r="C177" s="112"/>
      <c r="D177" s="113"/>
      <c r="E177" s="114"/>
      <c r="F177" s="115"/>
      <c r="G177" s="115"/>
      <c r="H177" s="396"/>
      <c r="I177" s="397"/>
    </row>
    <row r="178" spans="1:9" s="38" customFormat="1" ht="13.5" customHeight="1">
      <c r="A178" s="59"/>
      <c r="B178" s="109"/>
      <c r="C178" s="109"/>
      <c r="D178" s="76"/>
      <c r="E178" s="61"/>
      <c r="F178" s="110"/>
      <c r="G178" s="110"/>
      <c r="H178" s="398"/>
      <c r="I178" s="399"/>
    </row>
    <row r="179" spans="1:9" s="118" customFormat="1" ht="13.5" customHeight="1">
      <c r="A179" s="111"/>
      <c r="B179" s="112"/>
      <c r="C179" s="112"/>
      <c r="D179" s="113"/>
      <c r="E179" s="114"/>
      <c r="F179" s="115"/>
      <c r="G179" s="115"/>
      <c r="H179" s="396"/>
      <c r="I179" s="397"/>
    </row>
    <row r="180" spans="1:9" s="38" customFormat="1" ht="13.5" customHeight="1">
      <c r="A180" s="59"/>
      <c r="B180" s="109"/>
      <c r="C180" s="109"/>
      <c r="D180" s="76"/>
      <c r="E180" s="61"/>
      <c r="F180" s="110"/>
      <c r="G180" s="110"/>
      <c r="H180" s="398"/>
      <c r="I180" s="399"/>
    </row>
    <row r="181" spans="1:9" s="118" customFormat="1" ht="13.5" customHeight="1">
      <c r="A181" s="111"/>
      <c r="B181" s="112"/>
      <c r="C181" s="112"/>
      <c r="D181" s="113"/>
      <c r="E181" s="114"/>
      <c r="F181" s="115"/>
      <c r="G181" s="115"/>
      <c r="H181" s="396"/>
      <c r="I181" s="397"/>
    </row>
    <row r="182" spans="1:9" s="38" customFormat="1" ht="13.5" customHeight="1">
      <c r="A182" s="59"/>
      <c r="B182" s="109"/>
      <c r="C182" s="109"/>
      <c r="D182" s="76"/>
      <c r="E182" s="61"/>
      <c r="F182" s="110"/>
      <c r="G182" s="110"/>
      <c r="H182" s="398"/>
      <c r="I182" s="399"/>
    </row>
    <row r="183" spans="1:9" s="118" customFormat="1" ht="13.5" customHeight="1">
      <c r="A183" s="111"/>
      <c r="B183" s="112"/>
      <c r="C183" s="112"/>
      <c r="D183" s="113"/>
      <c r="E183" s="114"/>
      <c r="F183" s="115"/>
      <c r="G183" s="115"/>
      <c r="H183" s="396"/>
      <c r="I183" s="397"/>
    </row>
    <row r="184" spans="1:9" s="38" customFormat="1" ht="13.5" customHeight="1">
      <c r="A184" s="59"/>
      <c r="B184" s="109"/>
      <c r="C184" s="109"/>
      <c r="D184" s="76"/>
      <c r="E184" s="61"/>
      <c r="F184" s="110"/>
      <c r="G184" s="110"/>
      <c r="H184" s="398"/>
      <c r="I184" s="399"/>
    </row>
    <row r="185" spans="1:9" s="118" customFormat="1" ht="13.5" customHeight="1">
      <c r="A185" s="111"/>
      <c r="B185" s="112"/>
      <c r="C185" s="112"/>
      <c r="D185" s="113"/>
      <c r="E185" s="114"/>
      <c r="F185" s="115"/>
      <c r="G185" s="115"/>
      <c r="H185" s="396"/>
      <c r="I185" s="397"/>
    </row>
    <row r="186" spans="1:9" s="38" customFormat="1" ht="13.5" customHeight="1">
      <c r="A186" s="59"/>
      <c r="B186" s="100"/>
      <c r="C186" s="109"/>
      <c r="D186" s="76"/>
      <c r="E186" s="61"/>
      <c r="F186" s="110"/>
      <c r="G186" s="110"/>
      <c r="H186" s="398"/>
      <c r="I186" s="399"/>
    </row>
    <row r="187" spans="1:9" s="118" customFormat="1" ht="13.5" customHeight="1">
      <c r="A187" s="111"/>
      <c r="B187" s="112"/>
      <c r="C187" s="112"/>
      <c r="D187" s="113"/>
      <c r="E187" s="114"/>
      <c r="F187" s="115"/>
      <c r="G187" s="115"/>
      <c r="H187" s="396"/>
      <c r="I187" s="397"/>
    </row>
    <row r="188" spans="1:9" s="38" customFormat="1" ht="13.5" customHeight="1">
      <c r="A188" s="87"/>
      <c r="B188" s="125" t="str">
        <f>+$A$6&amp;"-計"</f>
        <v>A-1-計</v>
      </c>
      <c r="C188" s="126"/>
      <c r="D188" s="88"/>
      <c r="E188" s="89"/>
      <c r="F188" s="127"/>
      <c r="G188" s="127"/>
      <c r="H188" s="392"/>
      <c r="I188" s="393"/>
    </row>
    <row r="189" spans="1:9" s="118" customFormat="1" ht="13.5" customHeight="1">
      <c r="A189" s="130"/>
      <c r="B189" s="131"/>
      <c r="C189" s="131"/>
      <c r="E189" s="132"/>
      <c r="F189" s="133"/>
      <c r="G189" s="134"/>
    </row>
    <row r="190" spans="1:9" s="38" customFormat="1" ht="13.5" customHeight="1">
      <c r="A190" s="50"/>
      <c r="B190" s="136"/>
      <c r="C190" s="136"/>
      <c r="E190" s="95"/>
      <c r="F190" s="137"/>
      <c r="G190" s="138"/>
    </row>
  </sheetData>
  <autoFilter ref="H1:H190" xr:uid="{00000000-0009-0000-0000-000007000000}"/>
  <mergeCells count="185">
    <mergeCell ref="H187:I187"/>
    <mergeCell ref="H188:I188"/>
    <mergeCell ref="H181:I181"/>
    <mergeCell ref="H182:I182"/>
    <mergeCell ref="H183:I183"/>
    <mergeCell ref="H184:I184"/>
    <mergeCell ref="H185:I185"/>
    <mergeCell ref="H186:I186"/>
    <mergeCell ref="H175:I175"/>
    <mergeCell ref="H176:I176"/>
    <mergeCell ref="H177:I177"/>
    <mergeCell ref="H178:I178"/>
    <mergeCell ref="H179:I179"/>
    <mergeCell ref="H180:I180"/>
    <mergeCell ref="H169:I169"/>
    <mergeCell ref="H170:I170"/>
    <mergeCell ref="H171:I171"/>
    <mergeCell ref="H172:I172"/>
    <mergeCell ref="H173:I173"/>
    <mergeCell ref="H174:I174"/>
    <mergeCell ref="H156:I156"/>
    <mergeCell ref="H155:I155"/>
    <mergeCell ref="H163:I163"/>
    <mergeCell ref="H164:I164"/>
    <mergeCell ref="H165:I165"/>
    <mergeCell ref="H166:I166"/>
    <mergeCell ref="H167:I167"/>
    <mergeCell ref="H168:I168"/>
    <mergeCell ref="H157:I157"/>
    <mergeCell ref="H158:I158"/>
    <mergeCell ref="H159:I159"/>
    <mergeCell ref="H160:I160"/>
    <mergeCell ref="H161:I161"/>
    <mergeCell ref="H162:I162"/>
    <mergeCell ref="H148:I148"/>
    <mergeCell ref="H149:I149"/>
    <mergeCell ref="H150:I150"/>
    <mergeCell ref="A153:C154"/>
    <mergeCell ref="D153:D154"/>
    <mergeCell ref="E153:F154"/>
    <mergeCell ref="H142:I142"/>
    <mergeCell ref="H143:I143"/>
    <mergeCell ref="H144:I144"/>
    <mergeCell ref="H145:I145"/>
    <mergeCell ref="H146:I146"/>
    <mergeCell ref="H147:I147"/>
    <mergeCell ref="H136:I136"/>
    <mergeCell ref="H137:I137"/>
    <mergeCell ref="H138:I138"/>
    <mergeCell ref="H139:I139"/>
    <mergeCell ref="H140:I140"/>
    <mergeCell ref="H141:I141"/>
    <mergeCell ref="H130:I130"/>
    <mergeCell ref="H131:I131"/>
    <mergeCell ref="H132:I132"/>
    <mergeCell ref="H133:I133"/>
    <mergeCell ref="H134:I134"/>
    <mergeCell ref="H135:I135"/>
    <mergeCell ref="H117:I117"/>
    <mergeCell ref="H118:I118"/>
    <mergeCell ref="H124:I124"/>
    <mergeCell ref="H125:I125"/>
    <mergeCell ref="H126:I126"/>
    <mergeCell ref="H127:I127"/>
    <mergeCell ref="H128:I128"/>
    <mergeCell ref="H129:I129"/>
    <mergeCell ref="H119:I119"/>
    <mergeCell ref="H120:I120"/>
    <mergeCell ref="H121:I121"/>
    <mergeCell ref="H122:I122"/>
    <mergeCell ref="H123:I123"/>
    <mergeCell ref="H111:I111"/>
    <mergeCell ref="H112:I112"/>
    <mergeCell ref="A115:C116"/>
    <mergeCell ref="D115:D116"/>
    <mergeCell ref="E115:F116"/>
    <mergeCell ref="H105:I105"/>
    <mergeCell ref="H106:I106"/>
    <mergeCell ref="H107:I107"/>
    <mergeCell ref="H108:I108"/>
    <mergeCell ref="H109:I109"/>
    <mergeCell ref="H110:I110"/>
    <mergeCell ref="H99:I99"/>
    <mergeCell ref="H100:I100"/>
    <mergeCell ref="H101:I101"/>
    <mergeCell ref="H102:I102"/>
    <mergeCell ref="H103:I103"/>
    <mergeCell ref="H104:I104"/>
    <mergeCell ref="H93:I93"/>
    <mergeCell ref="H94:I94"/>
    <mergeCell ref="H95:I95"/>
    <mergeCell ref="H96:I96"/>
    <mergeCell ref="H97:I97"/>
    <mergeCell ref="H98:I98"/>
    <mergeCell ref="H80:I80"/>
    <mergeCell ref="H79:I79"/>
    <mergeCell ref="H87:I87"/>
    <mergeCell ref="H88:I88"/>
    <mergeCell ref="H89:I89"/>
    <mergeCell ref="H90:I90"/>
    <mergeCell ref="H91:I91"/>
    <mergeCell ref="H92:I92"/>
    <mergeCell ref="H81:I81"/>
    <mergeCell ref="H82:I82"/>
    <mergeCell ref="H83:I83"/>
    <mergeCell ref="H84:I84"/>
    <mergeCell ref="H85:I85"/>
    <mergeCell ref="H86:I86"/>
    <mergeCell ref="H72:I72"/>
    <mergeCell ref="H73:I73"/>
    <mergeCell ref="H74:I74"/>
    <mergeCell ref="A77:C78"/>
    <mergeCell ref="D77:D78"/>
    <mergeCell ref="E77:F78"/>
    <mergeCell ref="H66:I66"/>
    <mergeCell ref="H67:I67"/>
    <mergeCell ref="H68:I68"/>
    <mergeCell ref="H69:I69"/>
    <mergeCell ref="H70:I70"/>
    <mergeCell ref="H71:I71"/>
    <mergeCell ref="H60:I60"/>
    <mergeCell ref="H61:I61"/>
    <mergeCell ref="H62:I62"/>
    <mergeCell ref="H63:I63"/>
    <mergeCell ref="H64:I64"/>
    <mergeCell ref="H65:I65"/>
    <mergeCell ref="H54:I54"/>
    <mergeCell ref="H55:I55"/>
    <mergeCell ref="H56:I56"/>
    <mergeCell ref="H57:I57"/>
    <mergeCell ref="H58:I58"/>
    <mergeCell ref="H59:I59"/>
    <mergeCell ref="H41:I41"/>
    <mergeCell ref="H42:I42"/>
    <mergeCell ref="H48:I48"/>
    <mergeCell ref="H49:I49"/>
    <mergeCell ref="H50:I50"/>
    <mergeCell ref="H51:I51"/>
    <mergeCell ref="H52:I52"/>
    <mergeCell ref="H53:I53"/>
    <mergeCell ref="H43:I43"/>
    <mergeCell ref="H44:I44"/>
    <mergeCell ref="H45:I45"/>
    <mergeCell ref="H46:I46"/>
    <mergeCell ref="H47:I47"/>
    <mergeCell ref="H35:I35"/>
    <mergeCell ref="H36:I36"/>
    <mergeCell ref="A39:C40"/>
    <mergeCell ref="D39:D40"/>
    <mergeCell ref="E39:F40"/>
    <mergeCell ref="H29:I29"/>
    <mergeCell ref="H30:I30"/>
    <mergeCell ref="H31:I31"/>
    <mergeCell ref="H32:I32"/>
    <mergeCell ref="H33:I33"/>
    <mergeCell ref="H34:I34"/>
    <mergeCell ref="H24:I24"/>
    <mergeCell ref="H25:I25"/>
    <mergeCell ref="H26:I26"/>
    <mergeCell ref="H27:I27"/>
    <mergeCell ref="H28:I28"/>
    <mergeCell ref="H17:I17"/>
    <mergeCell ref="H18:I18"/>
    <mergeCell ref="H19:I19"/>
    <mergeCell ref="H20:I20"/>
    <mergeCell ref="H21:I21"/>
    <mergeCell ref="H22:I22"/>
    <mergeCell ref="H15:I15"/>
    <mergeCell ref="H16:I16"/>
    <mergeCell ref="H5:I5"/>
    <mergeCell ref="H6:I6"/>
    <mergeCell ref="H7:I7"/>
    <mergeCell ref="H8:I8"/>
    <mergeCell ref="H9:I9"/>
    <mergeCell ref="H10:I10"/>
    <mergeCell ref="H23:I23"/>
    <mergeCell ref="H4:I4"/>
    <mergeCell ref="A1:C2"/>
    <mergeCell ref="D1:D2"/>
    <mergeCell ref="E1:F2"/>
    <mergeCell ref="H3:I3"/>
    <mergeCell ref="H11:I11"/>
    <mergeCell ref="H12:I12"/>
    <mergeCell ref="H13:I13"/>
    <mergeCell ref="H14:I14"/>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760"/>
  <sheetViews>
    <sheetView showGridLines="0" view="pageBreakPreview" zoomScale="85" zoomScaleNormal="90" zoomScaleSheetLayoutView="85" workbookViewId="0">
      <selection activeCell="F21" sqref="F21"/>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5" width="9" style="3"/>
    <col min="226" max="226" width="5.7265625" style="3" customWidth="1"/>
    <col min="227" max="228" width="29.6328125" style="3" customWidth="1"/>
    <col min="229" max="229" width="10.26953125" style="3" customWidth="1"/>
    <col min="230" max="230" width="5.7265625" style="3" customWidth="1"/>
    <col min="231" max="231" width="13.6328125" style="3" customWidth="1"/>
    <col min="232" max="232" width="14.6328125" style="3" customWidth="1"/>
    <col min="233" max="233" width="5.08984375" style="3" customWidth="1"/>
    <col min="234" max="234" width="12.6328125" style="3" customWidth="1"/>
    <col min="235" max="235" width="1.6328125" style="3" customWidth="1"/>
    <col min="236" max="236" width="11.7265625" style="3" customWidth="1"/>
    <col min="237" max="237" width="13" style="3" customWidth="1"/>
    <col min="238" max="241" width="11.7265625" style="3" customWidth="1"/>
    <col min="242" max="242" width="10.453125" style="3" customWidth="1"/>
    <col min="243" max="243" width="0.90625" style="3" customWidth="1"/>
    <col min="244" max="244" width="5.6328125" style="3" customWidth="1"/>
    <col min="245" max="245" width="9" style="3" customWidth="1"/>
    <col min="246" max="246" width="5.6328125" style="3" customWidth="1"/>
    <col min="247" max="247" width="9" style="3" customWidth="1"/>
    <col min="248" max="248" width="5.6328125" style="3" customWidth="1"/>
    <col min="249" max="249" width="9" style="3" customWidth="1"/>
    <col min="250" max="250" width="5.6328125" style="3" customWidth="1"/>
    <col min="251" max="251" width="9" style="3" customWidth="1"/>
    <col min="252" max="252" width="5.6328125" style="3" customWidth="1"/>
    <col min="253" max="253" width="9" style="3" customWidth="1"/>
    <col min="254" max="254" width="9" style="3"/>
    <col min="255" max="255" width="0.90625" style="3" customWidth="1"/>
    <col min="256" max="256" width="4.453125" style="3" customWidth="1"/>
    <col min="257" max="257" width="9" style="3"/>
    <col min="258" max="258" width="11.08984375" style="3" customWidth="1"/>
    <col min="259" max="259" width="0.90625" style="3" customWidth="1"/>
    <col min="260" max="260" width="4.6328125" style="3" customWidth="1"/>
    <col min="261" max="261" width="22.6328125" style="3" customWidth="1"/>
    <col min="262" max="265" width="0" style="3" hidden="1" customWidth="1"/>
    <col min="266" max="481" width="9" style="3"/>
    <col min="482" max="482" width="5.7265625" style="3" customWidth="1"/>
    <col min="483" max="484" width="29.6328125" style="3" customWidth="1"/>
    <col min="485" max="485" width="10.26953125" style="3" customWidth="1"/>
    <col min="486" max="486" width="5.7265625" style="3" customWidth="1"/>
    <col min="487" max="487" width="13.6328125" style="3" customWidth="1"/>
    <col min="488" max="488" width="14.6328125" style="3" customWidth="1"/>
    <col min="489" max="489" width="5.08984375" style="3" customWidth="1"/>
    <col min="490" max="490" width="12.6328125" style="3" customWidth="1"/>
    <col min="491" max="491" width="1.6328125" style="3" customWidth="1"/>
    <col min="492" max="492" width="11.7265625" style="3" customWidth="1"/>
    <col min="493" max="493" width="13" style="3" customWidth="1"/>
    <col min="494" max="497" width="11.7265625" style="3" customWidth="1"/>
    <col min="498" max="498" width="10.453125" style="3" customWidth="1"/>
    <col min="499" max="499" width="0.90625" style="3" customWidth="1"/>
    <col min="500" max="500" width="5.6328125" style="3" customWidth="1"/>
    <col min="501" max="501" width="9" style="3" customWidth="1"/>
    <col min="502" max="502" width="5.6328125" style="3" customWidth="1"/>
    <col min="503" max="503" width="9" style="3" customWidth="1"/>
    <col min="504" max="504" width="5.6328125" style="3" customWidth="1"/>
    <col min="505" max="505" width="9" style="3" customWidth="1"/>
    <col min="506" max="506" width="5.6328125" style="3" customWidth="1"/>
    <col min="507" max="507" width="9" style="3" customWidth="1"/>
    <col min="508" max="508" width="5.6328125" style="3" customWidth="1"/>
    <col min="509" max="509" width="9" style="3" customWidth="1"/>
    <col min="510" max="510" width="9" style="3"/>
    <col min="511" max="511" width="0.90625" style="3" customWidth="1"/>
    <col min="512" max="512" width="4.453125" style="3" customWidth="1"/>
    <col min="513" max="513" width="9" style="3"/>
    <col min="514" max="514" width="11.08984375" style="3" customWidth="1"/>
    <col min="515" max="515" width="0.90625" style="3" customWidth="1"/>
    <col min="516" max="516" width="4.6328125" style="3" customWidth="1"/>
    <col min="517" max="517" width="22.6328125" style="3" customWidth="1"/>
    <col min="518" max="521" width="0" style="3" hidden="1" customWidth="1"/>
    <col min="522" max="737" width="9" style="3"/>
    <col min="738" max="738" width="5.7265625" style="3" customWidth="1"/>
    <col min="739" max="740" width="29.6328125" style="3" customWidth="1"/>
    <col min="741" max="741" width="10.26953125" style="3" customWidth="1"/>
    <col min="742" max="742" width="5.7265625" style="3" customWidth="1"/>
    <col min="743" max="743" width="13.6328125" style="3" customWidth="1"/>
    <col min="744" max="744" width="14.6328125" style="3" customWidth="1"/>
    <col min="745" max="745" width="5.08984375" style="3" customWidth="1"/>
    <col min="746" max="746" width="12.6328125" style="3" customWidth="1"/>
    <col min="747" max="747" width="1.6328125" style="3" customWidth="1"/>
    <col min="748" max="748" width="11.7265625" style="3" customWidth="1"/>
    <col min="749" max="749" width="13" style="3" customWidth="1"/>
    <col min="750" max="753" width="11.7265625" style="3" customWidth="1"/>
    <col min="754" max="754" width="10.453125" style="3" customWidth="1"/>
    <col min="755" max="755" width="0.90625" style="3" customWidth="1"/>
    <col min="756" max="756" width="5.6328125" style="3" customWidth="1"/>
    <col min="757" max="757" width="9" style="3" customWidth="1"/>
    <col min="758" max="758" width="5.6328125" style="3" customWidth="1"/>
    <col min="759" max="759" width="9" style="3" customWidth="1"/>
    <col min="760" max="760" width="5.6328125" style="3" customWidth="1"/>
    <col min="761" max="761" width="9" style="3" customWidth="1"/>
    <col min="762" max="762" width="5.6328125" style="3" customWidth="1"/>
    <col min="763" max="763" width="9" style="3" customWidth="1"/>
    <col min="764" max="764" width="5.6328125" style="3" customWidth="1"/>
    <col min="765" max="765" width="9" style="3" customWidth="1"/>
    <col min="766" max="766" width="9" style="3"/>
    <col min="767" max="767" width="0.90625" style="3" customWidth="1"/>
    <col min="768" max="768" width="4.453125" style="3" customWidth="1"/>
    <col min="769" max="769" width="9" style="3"/>
    <col min="770" max="770" width="11.08984375" style="3" customWidth="1"/>
    <col min="771" max="771" width="0.90625" style="3" customWidth="1"/>
    <col min="772" max="772" width="4.6328125" style="3" customWidth="1"/>
    <col min="773" max="773" width="22.6328125" style="3" customWidth="1"/>
    <col min="774" max="777" width="0" style="3" hidden="1" customWidth="1"/>
    <col min="778" max="993" width="9" style="3"/>
    <col min="994" max="994" width="5.7265625" style="3" customWidth="1"/>
    <col min="995" max="996" width="29.6328125" style="3" customWidth="1"/>
    <col min="997" max="997" width="10.26953125" style="3" customWidth="1"/>
    <col min="998" max="998" width="5.7265625" style="3" customWidth="1"/>
    <col min="999" max="999" width="13.6328125" style="3" customWidth="1"/>
    <col min="1000" max="1000" width="14.6328125" style="3" customWidth="1"/>
    <col min="1001" max="1001" width="5.08984375" style="3" customWidth="1"/>
    <col min="1002" max="1002" width="12.6328125" style="3" customWidth="1"/>
    <col min="1003" max="1003" width="1.6328125" style="3" customWidth="1"/>
    <col min="1004" max="1004" width="11.7265625" style="3" customWidth="1"/>
    <col min="1005" max="1005" width="13" style="3" customWidth="1"/>
    <col min="1006" max="1009" width="11.7265625" style="3" customWidth="1"/>
    <col min="1010" max="1010" width="10.453125" style="3" customWidth="1"/>
    <col min="1011" max="1011" width="0.90625" style="3" customWidth="1"/>
    <col min="1012" max="1012" width="5.6328125" style="3" customWidth="1"/>
    <col min="1013" max="1013" width="9" style="3" customWidth="1"/>
    <col min="1014" max="1014" width="5.6328125" style="3" customWidth="1"/>
    <col min="1015" max="1015" width="9" style="3" customWidth="1"/>
    <col min="1016" max="1016" width="5.6328125" style="3" customWidth="1"/>
    <col min="1017" max="1017" width="9" style="3" customWidth="1"/>
    <col min="1018" max="1018" width="5.6328125" style="3" customWidth="1"/>
    <col min="1019" max="1019" width="9" style="3" customWidth="1"/>
    <col min="1020" max="1020" width="5.6328125" style="3" customWidth="1"/>
    <col min="1021" max="1021" width="9" style="3" customWidth="1"/>
    <col min="1022" max="1022" width="9" style="3"/>
    <col min="1023" max="1023" width="0.90625" style="3" customWidth="1"/>
    <col min="1024" max="1024" width="4.453125" style="3" customWidth="1"/>
    <col min="1025" max="1025" width="9" style="3"/>
    <col min="1026" max="1026" width="11.08984375" style="3" customWidth="1"/>
    <col min="1027" max="1027" width="0.90625" style="3" customWidth="1"/>
    <col min="1028" max="1028" width="4.6328125" style="3" customWidth="1"/>
    <col min="1029" max="1029" width="22.6328125" style="3" customWidth="1"/>
    <col min="1030" max="1033" width="0" style="3" hidden="1" customWidth="1"/>
    <col min="1034" max="1249" width="9" style="3"/>
    <col min="1250" max="1250" width="5.7265625" style="3" customWidth="1"/>
    <col min="1251" max="1252" width="29.6328125" style="3" customWidth="1"/>
    <col min="1253" max="1253" width="10.26953125" style="3" customWidth="1"/>
    <col min="1254" max="1254" width="5.7265625" style="3" customWidth="1"/>
    <col min="1255" max="1255" width="13.6328125" style="3" customWidth="1"/>
    <col min="1256" max="1256" width="14.6328125" style="3" customWidth="1"/>
    <col min="1257" max="1257" width="5.08984375" style="3" customWidth="1"/>
    <col min="1258" max="1258" width="12.6328125" style="3" customWidth="1"/>
    <col min="1259" max="1259" width="1.6328125" style="3" customWidth="1"/>
    <col min="1260" max="1260" width="11.7265625" style="3" customWidth="1"/>
    <col min="1261" max="1261" width="13" style="3" customWidth="1"/>
    <col min="1262" max="1265" width="11.7265625" style="3" customWidth="1"/>
    <col min="1266" max="1266" width="10.453125" style="3" customWidth="1"/>
    <col min="1267" max="1267" width="0.90625" style="3" customWidth="1"/>
    <col min="1268" max="1268" width="5.6328125" style="3" customWidth="1"/>
    <col min="1269" max="1269" width="9" style="3" customWidth="1"/>
    <col min="1270" max="1270" width="5.6328125" style="3" customWidth="1"/>
    <col min="1271" max="1271" width="9" style="3" customWidth="1"/>
    <col min="1272" max="1272" width="5.6328125" style="3" customWidth="1"/>
    <col min="1273" max="1273" width="9" style="3" customWidth="1"/>
    <col min="1274" max="1274" width="5.6328125" style="3" customWidth="1"/>
    <col min="1275" max="1275" width="9" style="3" customWidth="1"/>
    <col min="1276" max="1276" width="5.6328125" style="3" customWidth="1"/>
    <col min="1277" max="1277" width="9" style="3" customWidth="1"/>
    <col min="1278" max="1278" width="9" style="3"/>
    <col min="1279" max="1279" width="0.90625" style="3" customWidth="1"/>
    <col min="1280" max="1280" width="4.453125" style="3" customWidth="1"/>
    <col min="1281" max="1281" width="9" style="3"/>
    <col min="1282" max="1282" width="11.08984375" style="3" customWidth="1"/>
    <col min="1283" max="1283" width="0.90625" style="3" customWidth="1"/>
    <col min="1284" max="1284" width="4.6328125" style="3" customWidth="1"/>
    <col min="1285" max="1285" width="22.6328125" style="3" customWidth="1"/>
    <col min="1286" max="1289" width="0" style="3" hidden="1" customWidth="1"/>
    <col min="1290" max="1505" width="9" style="3"/>
    <col min="1506" max="1506" width="5.7265625" style="3" customWidth="1"/>
    <col min="1507" max="1508" width="29.6328125" style="3" customWidth="1"/>
    <col min="1509" max="1509" width="10.26953125" style="3" customWidth="1"/>
    <col min="1510" max="1510" width="5.7265625" style="3" customWidth="1"/>
    <col min="1511" max="1511" width="13.6328125" style="3" customWidth="1"/>
    <col min="1512" max="1512" width="14.6328125" style="3" customWidth="1"/>
    <col min="1513" max="1513" width="5.08984375" style="3" customWidth="1"/>
    <col min="1514" max="1514" width="12.6328125" style="3" customWidth="1"/>
    <col min="1515" max="1515" width="1.6328125" style="3" customWidth="1"/>
    <col min="1516" max="1516" width="11.7265625" style="3" customWidth="1"/>
    <col min="1517" max="1517" width="13" style="3" customWidth="1"/>
    <col min="1518" max="1521" width="11.7265625" style="3" customWidth="1"/>
    <col min="1522" max="1522" width="10.453125" style="3" customWidth="1"/>
    <col min="1523" max="1523" width="0.90625" style="3" customWidth="1"/>
    <col min="1524" max="1524" width="5.6328125" style="3" customWidth="1"/>
    <col min="1525" max="1525" width="9" style="3" customWidth="1"/>
    <col min="1526" max="1526" width="5.6328125" style="3" customWidth="1"/>
    <col min="1527" max="1527" width="9" style="3" customWidth="1"/>
    <col min="1528" max="1528" width="5.6328125" style="3" customWidth="1"/>
    <col min="1529" max="1529" width="9" style="3" customWidth="1"/>
    <col min="1530" max="1530" width="5.6328125" style="3" customWidth="1"/>
    <col min="1531" max="1531" width="9" style="3" customWidth="1"/>
    <col min="1532" max="1532" width="5.6328125" style="3" customWidth="1"/>
    <col min="1533" max="1533" width="9" style="3" customWidth="1"/>
    <col min="1534" max="1534" width="9" style="3"/>
    <col min="1535" max="1535" width="0.90625" style="3" customWidth="1"/>
    <col min="1536" max="1536" width="4.453125" style="3" customWidth="1"/>
    <col min="1537" max="1537" width="9" style="3"/>
    <col min="1538" max="1538" width="11.08984375" style="3" customWidth="1"/>
    <col min="1539" max="1539" width="0.90625" style="3" customWidth="1"/>
    <col min="1540" max="1540" width="4.6328125" style="3" customWidth="1"/>
    <col min="1541" max="1541" width="22.6328125" style="3" customWidth="1"/>
    <col min="1542" max="1545" width="0" style="3" hidden="1" customWidth="1"/>
    <col min="1546" max="1761" width="9" style="3"/>
    <col min="1762" max="1762" width="5.7265625" style="3" customWidth="1"/>
    <col min="1763" max="1764" width="29.6328125" style="3" customWidth="1"/>
    <col min="1765" max="1765" width="10.26953125" style="3" customWidth="1"/>
    <col min="1766" max="1766" width="5.7265625" style="3" customWidth="1"/>
    <col min="1767" max="1767" width="13.6328125" style="3" customWidth="1"/>
    <col min="1768" max="1768" width="14.6328125" style="3" customWidth="1"/>
    <col min="1769" max="1769" width="5.08984375" style="3" customWidth="1"/>
    <col min="1770" max="1770" width="12.6328125" style="3" customWidth="1"/>
    <col min="1771" max="1771" width="1.6328125" style="3" customWidth="1"/>
    <col min="1772" max="1772" width="11.7265625" style="3" customWidth="1"/>
    <col min="1773" max="1773" width="13" style="3" customWidth="1"/>
    <col min="1774" max="1777" width="11.7265625" style="3" customWidth="1"/>
    <col min="1778" max="1778" width="10.453125" style="3" customWidth="1"/>
    <col min="1779" max="1779" width="0.90625" style="3" customWidth="1"/>
    <col min="1780" max="1780" width="5.6328125" style="3" customWidth="1"/>
    <col min="1781" max="1781" width="9" style="3" customWidth="1"/>
    <col min="1782" max="1782" width="5.6328125" style="3" customWidth="1"/>
    <col min="1783" max="1783" width="9" style="3" customWidth="1"/>
    <col min="1784" max="1784" width="5.6328125" style="3" customWidth="1"/>
    <col min="1785" max="1785" width="9" style="3" customWidth="1"/>
    <col min="1786" max="1786" width="5.6328125" style="3" customWidth="1"/>
    <col min="1787" max="1787" width="9" style="3" customWidth="1"/>
    <col min="1788" max="1788" width="5.6328125" style="3" customWidth="1"/>
    <col min="1789" max="1789" width="9" style="3" customWidth="1"/>
    <col min="1790" max="1790" width="9" style="3"/>
    <col min="1791" max="1791" width="0.90625" style="3" customWidth="1"/>
    <col min="1792" max="1792" width="4.453125" style="3" customWidth="1"/>
    <col min="1793" max="1793" width="9" style="3"/>
    <col min="1794" max="1794" width="11.08984375" style="3" customWidth="1"/>
    <col min="1795" max="1795" width="0.90625" style="3" customWidth="1"/>
    <col min="1796" max="1796" width="4.6328125" style="3" customWidth="1"/>
    <col min="1797" max="1797" width="22.6328125" style="3" customWidth="1"/>
    <col min="1798" max="1801" width="0" style="3" hidden="1" customWidth="1"/>
    <col min="1802" max="2017" width="9" style="3"/>
    <col min="2018" max="2018" width="5.7265625" style="3" customWidth="1"/>
    <col min="2019" max="2020" width="29.6328125" style="3" customWidth="1"/>
    <col min="2021" max="2021" width="10.26953125" style="3" customWidth="1"/>
    <col min="2022" max="2022" width="5.7265625" style="3" customWidth="1"/>
    <col min="2023" max="2023" width="13.6328125" style="3" customWidth="1"/>
    <col min="2024" max="2024" width="14.6328125" style="3" customWidth="1"/>
    <col min="2025" max="2025" width="5.08984375" style="3" customWidth="1"/>
    <col min="2026" max="2026" width="12.6328125" style="3" customWidth="1"/>
    <col min="2027" max="2027" width="1.6328125" style="3" customWidth="1"/>
    <col min="2028" max="2028" width="11.7265625" style="3" customWidth="1"/>
    <col min="2029" max="2029" width="13" style="3" customWidth="1"/>
    <col min="2030" max="2033" width="11.7265625" style="3" customWidth="1"/>
    <col min="2034" max="2034" width="10.453125" style="3" customWidth="1"/>
    <col min="2035" max="2035" width="0.90625" style="3" customWidth="1"/>
    <col min="2036" max="2036" width="5.6328125" style="3" customWidth="1"/>
    <col min="2037" max="2037" width="9" style="3" customWidth="1"/>
    <col min="2038" max="2038" width="5.6328125" style="3" customWidth="1"/>
    <col min="2039" max="2039" width="9" style="3" customWidth="1"/>
    <col min="2040" max="2040" width="5.6328125" style="3" customWidth="1"/>
    <col min="2041" max="2041" width="9" style="3" customWidth="1"/>
    <col min="2042" max="2042" width="5.6328125" style="3" customWidth="1"/>
    <col min="2043" max="2043" width="9" style="3" customWidth="1"/>
    <col min="2044" max="2044" width="5.6328125" style="3" customWidth="1"/>
    <col min="2045" max="2045" width="9" style="3" customWidth="1"/>
    <col min="2046" max="2046" width="9" style="3"/>
    <col min="2047" max="2047" width="0.90625" style="3" customWidth="1"/>
    <col min="2048" max="2048" width="4.453125" style="3" customWidth="1"/>
    <col min="2049" max="2049" width="9" style="3"/>
    <col min="2050" max="2050" width="11.08984375" style="3" customWidth="1"/>
    <col min="2051" max="2051" width="0.90625" style="3" customWidth="1"/>
    <col min="2052" max="2052" width="4.6328125" style="3" customWidth="1"/>
    <col min="2053" max="2053" width="22.6328125" style="3" customWidth="1"/>
    <col min="2054" max="2057" width="0" style="3" hidden="1" customWidth="1"/>
    <col min="2058" max="2273" width="9" style="3"/>
    <col min="2274" max="2274" width="5.7265625" style="3" customWidth="1"/>
    <col min="2275" max="2276" width="29.6328125" style="3" customWidth="1"/>
    <col min="2277" max="2277" width="10.26953125" style="3" customWidth="1"/>
    <col min="2278" max="2278" width="5.7265625" style="3" customWidth="1"/>
    <col min="2279" max="2279" width="13.6328125" style="3" customWidth="1"/>
    <col min="2280" max="2280" width="14.6328125" style="3" customWidth="1"/>
    <col min="2281" max="2281" width="5.08984375" style="3" customWidth="1"/>
    <col min="2282" max="2282" width="12.6328125" style="3" customWidth="1"/>
    <col min="2283" max="2283" width="1.6328125" style="3" customWidth="1"/>
    <col min="2284" max="2284" width="11.7265625" style="3" customWidth="1"/>
    <col min="2285" max="2285" width="13" style="3" customWidth="1"/>
    <col min="2286" max="2289" width="11.7265625" style="3" customWidth="1"/>
    <col min="2290" max="2290" width="10.453125" style="3" customWidth="1"/>
    <col min="2291" max="2291" width="0.90625" style="3" customWidth="1"/>
    <col min="2292" max="2292" width="5.6328125" style="3" customWidth="1"/>
    <col min="2293" max="2293" width="9" style="3" customWidth="1"/>
    <col min="2294" max="2294" width="5.6328125" style="3" customWidth="1"/>
    <col min="2295" max="2295" width="9" style="3" customWidth="1"/>
    <col min="2296" max="2296" width="5.6328125" style="3" customWidth="1"/>
    <col min="2297" max="2297" width="9" style="3" customWidth="1"/>
    <col min="2298" max="2298" width="5.6328125" style="3" customWidth="1"/>
    <col min="2299" max="2299" width="9" style="3" customWidth="1"/>
    <col min="2300" max="2300" width="5.6328125" style="3" customWidth="1"/>
    <col min="2301" max="2301" width="9" style="3" customWidth="1"/>
    <col min="2302" max="2302" width="9" style="3"/>
    <col min="2303" max="2303" width="0.90625" style="3" customWidth="1"/>
    <col min="2304" max="2304" width="4.453125" style="3" customWidth="1"/>
    <col min="2305" max="2305" width="9" style="3"/>
    <col min="2306" max="2306" width="11.08984375" style="3" customWidth="1"/>
    <col min="2307" max="2307" width="0.90625" style="3" customWidth="1"/>
    <col min="2308" max="2308" width="4.6328125" style="3" customWidth="1"/>
    <col min="2309" max="2309" width="22.6328125" style="3" customWidth="1"/>
    <col min="2310" max="2313" width="0" style="3" hidden="1" customWidth="1"/>
    <col min="2314" max="2529" width="9" style="3"/>
    <col min="2530" max="2530" width="5.7265625" style="3" customWidth="1"/>
    <col min="2531" max="2532" width="29.6328125" style="3" customWidth="1"/>
    <col min="2533" max="2533" width="10.26953125" style="3" customWidth="1"/>
    <col min="2534" max="2534" width="5.7265625" style="3" customWidth="1"/>
    <col min="2535" max="2535" width="13.6328125" style="3" customWidth="1"/>
    <col min="2536" max="2536" width="14.6328125" style="3" customWidth="1"/>
    <col min="2537" max="2537" width="5.08984375" style="3" customWidth="1"/>
    <col min="2538" max="2538" width="12.6328125" style="3" customWidth="1"/>
    <col min="2539" max="2539" width="1.6328125" style="3" customWidth="1"/>
    <col min="2540" max="2540" width="11.7265625" style="3" customWidth="1"/>
    <col min="2541" max="2541" width="13" style="3" customWidth="1"/>
    <col min="2542" max="2545" width="11.7265625" style="3" customWidth="1"/>
    <col min="2546" max="2546" width="10.453125" style="3" customWidth="1"/>
    <col min="2547" max="2547" width="0.90625" style="3" customWidth="1"/>
    <col min="2548" max="2548" width="5.6328125" style="3" customWidth="1"/>
    <col min="2549" max="2549" width="9" style="3" customWidth="1"/>
    <col min="2550" max="2550" width="5.6328125" style="3" customWidth="1"/>
    <col min="2551" max="2551" width="9" style="3" customWidth="1"/>
    <col min="2552" max="2552" width="5.6328125" style="3" customWidth="1"/>
    <col min="2553" max="2553" width="9" style="3" customWidth="1"/>
    <col min="2554" max="2554" width="5.6328125" style="3" customWidth="1"/>
    <col min="2555" max="2555" width="9" style="3" customWidth="1"/>
    <col min="2556" max="2556" width="5.6328125" style="3" customWidth="1"/>
    <col min="2557" max="2557" width="9" style="3" customWidth="1"/>
    <col min="2558" max="2558" width="9" style="3"/>
    <col min="2559" max="2559" width="0.90625" style="3" customWidth="1"/>
    <col min="2560" max="2560" width="4.453125" style="3" customWidth="1"/>
    <col min="2561" max="2561" width="9" style="3"/>
    <col min="2562" max="2562" width="11.08984375" style="3" customWidth="1"/>
    <col min="2563" max="2563" width="0.90625" style="3" customWidth="1"/>
    <col min="2564" max="2564" width="4.6328125" style="3" customWidth="1"/>
    <col min="2565" max="2565" width="22.6328125" style="3" customWidth="1"/>
    <col min="2566" max="2569" width="0" style="3" hidden="1" customWidth="1"/>
    <col min="2570" max="2785" width="9" style="3"/>
    <col min="2786" max="2786" width="5.7265625" style="3" customWidth="1"/>
    <col min="2787" max="2788" width="29.6328125" style="3" customWidth="1"/>
    <col min="2789" max="2789" width="10.26953125" style="3" customWidth="1"/>
    <col min="2790" max="2790" width="5.7265625" style="3" customWidth="1"/>
    <col min="2791" max="2791" width="13.6328125" style="3" customWidth="1"/>
    <col min="2792" max="2792" width="14.6328125" style="3" customWidth="1"/>
    <col min="2793" max="2793" width="5.08984375" style="3" customWidth="1"/>
    <col min="2794" max="2794" width="12.6328125" style="3" customWidth="1"/>
    <col min="2795" max="2795" width="1.6328125" style="3" customWidth="1"/>
    <col min="2796" max="2796" width="11.7265625" style="3" customWidth="1"/>
    <col min="2797" max="2797" width="13" style="3" customWidth="1"/>
    <col min="2798" max="2801" width="11.7265625" style="3" customWidth="1"/>
    <col min="2802" max="2802" width="10.453125" style="3" customWidth="1"/>
    <col min="2803" max="2803" width="0.90625" style="3" customWidth="1"/>
    <col min="2804" max="2804" width="5.6328125" style="3" customWidth="1"/>
    <col min="2805" max="2805" width="9" style="3" customWidth="1"/>
    <col min="2806" max="2806" width="5.6328125" style="3" customWidth="1"/>
    <col min="2807" max="2807" width="9" style="3" customWidth="1"/>
    <col min="2808" max="2808" width="5.6328125" style="3" customWidth="1"/>
    <col min="2809" max="2809" width="9" style="3" customWidth="1"/>
    <col min="2810" max="2810" width="5.6328125" style="3" customWidth="1"/>
    <col min="2811" max="2811" width="9" style="3" customWidth="1"/>
    <col min="2812" max="2812" width="5.6328125" style="3" customWidth="1"/>
    <col min="2813" max="2813" width="9" style="3" customWidth="1"/>
    <col min="2814" max="2814" width="9" style="3"/>
    <col min="2815" max="2815" width="0.90625" style="3" customWidth="1"/>
    <col min="2816" max="2816" width="4.453125" style="3" customWidth="1"/>
    <col min="2817" max="2817" width="9" style="3"/>
    <col min="2818" max="2818" width="11.08984375" style="3" customWidth="1"/>
    <col min="2819" max="2819" width="0.90625" style="3" customWidth="1"/>
    <col min="2820" max="2820" width="4.6328125" style="3" customWidth="1"/>
    <col min="2821" max="2821" width="22.6328125" style="3" customWidth="1"/>
    <col min="2822" max="2825" width="0" style="3" hidden="1" customWidth="1"/>
    <col min="2826" max="3041" width="9" style="3"/>
    <col min="3042" max="3042" width="5.7265625" style="3" customWidth="1"/>
    <col min="3043" max="3044" width="29.6328125" style="3" customWidth="1"/>
    <col min="3045" max="3045" width="10.26953125" style="3" customWidth="1"/>
    <col min="3046" max="3046" width="5.7265625" style="3" customWidth="1"/>
    <col min="3047" max="3047" width="13.6328125" style="3" customWidth="1"/>
    <col min="3048" max="3048" width="14.6328125" style="3" customWidth="1"/>
    <col min="3049" max="3049" width="5.08984375" style="3" customWidth="1"/>
    <col min="3050" max="3050" width="12.6328125" style="3" customWidth="1"/>
    <col min="3051" max="3051" width="1.6328125" style="3" customWidth="1"/>
    <col min="3052" max="3052" width="11.7265625" style="3" customWidth="1"/>
    <col min="3053" max="3053" width="13" style="3" customWidth="1"/>
    <col min="3054" max="3057" width="11.7265625" style="3" customWidth="1"/>
    <col min="3058" max="3058" width="10.453125" style="3" customWidth="1"/>
    <col min="3059" max="3059" width="0.90625" style="3" customWidth="1"/>
    <col min="3060" max="3060" width="5.6328125" style="3" customWidth="1"/>
    <col min="3061" max="3061" width="9" style="3" customWidth="1"/>
    <col min="3062" max="3062" width="5.6328125" style="3" customWidth="1"/>
    <col min="3063" max="3063" width="9" style="3" customWidth="1"/>
    <col min="3064" max="3064" width="5.6328125" style="3" customWidth="1"/>
    <col min="3065" max="3065" width="9" style="3" customWidth="1"/>
    <col min="3066" max="3066" width="5.6328125" style="3" customWidth="1"/>
    <col min="3067" max="3067" width="9" style="3" customWidth="1"/>
    <col min="3068" max="3068" width="5.6328125" style="3" customWidth="1"/>
    <col min="3069" max="3069" width="9" style="3" customWidth="1"/>
    <col min="3070" max="3070" width="9" style="3"/>
    <col min="3071" max="3071" width="0.90625" style="3" customWidth="1"/>
    <col min="3072" max="3072" width="4.453125" style="3" customWidth="1"/>
    <col min="3073" max="3073" width="9" style="3"/>
    <col min="3074" max="3074" width="11.08984375" style="3" customWidth="1"/>
    <col min="3075" max="3075" width="0.90625" style="3" customWidth="1"/>
    <col min="3076" max="3076" width="4.6328125" style="3" customWidth="1"/>
    <col min="3077" max="3077" width="22.6328125" style="3" customWidth="1"/>
    <col min="3078" max="3081" width="0" style="3" hidden="1" customWidth="1"/>
    <col min="3082" max="3297" width="9" style="3"/>
    <col min="3298" max="3298" width="5.7265625" style="3" customWidth="1"/>
    <col min="3299" max="3300" width="29.6328125" style="3" customWidth="1"/>
    <col min="3301" max="3301" width="10.26953125" style="3" customWidth="1"/>
    <col min="3302" max="3302" width="5.7265625" style="3" customWidth="1"/>
    <col min="3303" max="3303" width="13.6328125" style="3" customWidth="1"/>
    <col min="3304" max="3304" width="14.6328125" style="3" customWidth="1"/>
    <col min="3305" max="3305" width="5.08984375" style="3" customWidth="1"/>
    <col min="3306" max="3306" width="12.6328125" style="3" customWidth="1"/>
    <col min="3307" max="3307" width="1.6328125" style="3" customWidth="1"/>
    <col min="3308" max="3308" width="11.7265625" style="3" customWidth="1"/>
    <col min="3309" max="3309" width="13" style="3" customWidth="1"/>
    <col min="3310" max="3313" width="11.7265625" style="3" customWidth="1"/>
    <col min="3314" max="3314" width="10.453125" style="3" customWidth="1"/>
    <col min="3315" max="3315" width="0.90625" style="3" customWidth="1"/>
    <col min="3316" max="3316" width="5.6328125" style="3" customWidth="1"/>
    <col min="3317" max="3317" width="9" style="3" customWidth="1"/>
    <col min="3318" max="3318" width="5.6328125" style="3" customWidth="1"/>
    <col min="3319" max="3319" width="9" style="3" customWidth="1"/>
    <col min="3320" max="3320" width="5.6328125" style="3" customWidth="1"/>
    <col min="3321" max="3321" width="9" style="3" customWidth="1"/>
    <col min="3322" max="3322" width="5.6328125" style="3" customWidth="1"/>
    <col min="3323" max="3323" width="9" style="3" customWidth="1"/>
    <col min="3324" max="3324" width="5.6328125" style="3" customWidth="1"/>
    <col min="3325" max="3325" width="9" style="3" customWidth="1"/>
    <col min="3326" max="3326" width="9" style="3"/>
    <col min="3327" max="3327" width="0.90625" style="3" customWidth="1"/>
    <col min="3328" max="3328" width="4.453125" style="3" customWidth="1"/>
    <col min="3329" max="3329" width="9" style="3"/>
    <col min="3330" max="3330" width="11.08984375" style="3" customWidth="1"/>
    <col min="3331" max="3331" width="0.90625" style="3" customWidth="1"/>
    <col min="3332" max="3332" width="4.6328125" style="3" customWidth="1"/>
    <col min="3333" max="3333" width="22.6328125" style="3" customWidth="1"/>
    <col min="3334" max="3337" width="0" style="3" hidden="1" customWidth="1"/>
    <col min="3338" max="3553" width="9" style="3"/>
    <col min="3554" max="3554" width="5.7265625" style="3" customWidth="1"/>
    <col min="3555" max="3556" width="29.6328125" style="3" customWidth="1"/>
    <col min="3557" max="3557" width="10.26953125" style="3" customWidth="1"/>
    <col min="3558" max="3558" width="5.7265625" style="3" customWidth="1"/>
    <col min="3559" max="3559" width="13.6328125" style="3" customWidth="1"/>
    <col min="3560" max="3560" width="14.6328125" style="3" customWidth="1"/>
    <col min="3561" max="3561" width="5.08984375" style="3" customWidth="1"/>
    <col min="3562" max="3562" width="12.6328125" style="3" customWidth="1"/>
    <col min="3563" max="3563" width="1.6328125" style="3" customWidth="1"/>
    <col min="3564" max="3564" width="11.7265625" style="3" customWidth="1"/>
    <col min="3565" max="3565" width="13" style="3" customWidth="1"/>
    <col min="3566" max="3569" width="11.7265625" style="3" customWidth="1"/>
    <col min="3570" max="3570" width="10.453125" style="3" customWidth="1"/>
    <col min="3571" max="3571" width="0.90625" style="3" customWidth="1"/>
    <col min="3572" max="3572" width="5.6328125" style="3" customWidth="1"/>
    <col min="3573" max="3573" width="9" style="3" customWidth="1"/>
    <col min="3574" max="3574" width="5.6328125" style="3" customWidth="1"/>
    <col min="3575" max="3575" width="9" style="3" customWidth="1"/>
    <col min="3576" max="3576" width="5.6328125" style="3" customWidth="1"/>
    <col min="3577" max="3577" width="9" style="3" customWidth="1"/>
    <col min="3578" max="3578" width="5.6328125" style="3" customWidth="1"/>
    <col min="3579" max="3579" width="9" style="3" customWidth="1"/>
    <col min="3580" max="3580" width="5.6328125" style="3" customWidth="1"/>
    <col min="3581" max="3581" width="9" style="3" customWidth="1"/>
    <col min="3582" max="3582" width="9" style="3"/>
    <col min="3583" max="3583" width="0.90625" style="3" customWidth="1"/>
    <col min="3584" max="3584" width="4.453125" style="3" customWidth="1"/>
    <col min="3585" max="3585" width="9" style="3"/>
    <col min="3586" max="3586" width="11.08984375" style="3" customWidth="1"/>
    <col min="3587" max="3587" width="0.90625" style="3" customWidth="1"/>
    <col min="3588" max="3588" width="4.6328125" style="3" customWidth="1"/>
    <col min="3589" max="3589" width="22.6328125" style="3" customWidth="1"/>
    <col min="3590" max="3593" width="0" style="3" hidden="1" customWidth="1"/>
    <col min="3594" max="3809" width="9" style="3"/>
    <col min="3810" max="3810" width="5.7265625" style="3" customWidth="1"/>
    <col min="3811" max="3812" width="29.6328125" style="3" customWidth="1"/>
    <col min="3813" max="3813" width="10.26953125" style="3" customWidth="1"/>
    <col min="3814" max="3814" width="5.7265625" style="3" customWidth="1"/>
    <col min="3815" max="3815" width="13.6328125" style="3" customWidth="1"/>
    <col min="3816" max="3816" width="14.6328125" style="3" customWidth="1"/>
    <col min="3817" max="3817" width="5.08984375" style="3" customWidth="1"/>
    <col min="3818" max="3818" width="12.6328125" style="3" customWidth="1"/>
    <col min="3819" max="3819" width="1.6328125" style="3" customWidth="1"/>
    <col min="3820" max="3820" width="11.7265625" style="3" customWidth="1"/>
    <col min="3821" max="3821" width="13" style="3" customWidth="1"/>
    <col min="3822" max="3825" width="11.7265625" style="3" customWidth="1"/>
    <col min="3826" max="3826" width="10.453125" style="3" customWidth="1"/>
    <col min="3827" max="3827" width="0.90625" style="3" customWidth="1"/>
    <col min="3828" max="3828" width="5.6328125" style="3" customWidth="1"/>
    <col min="3829" max="3829" width="9" style="3" customWidth="1"/>
    <col min="3830" max="3830" width="5.6328125" style="3" customWidth="1"/>
    <col min="3831" max="3831" width="9" style="3" customWidth="1"/>
    <col min="3832" max="3832" width="5.6328125" style="3" customWidth="1"/>
    <col min="3833" max="3833" width="9" style="3" customWidth="1"/>
    <col min="3834" max="3834" width="5.6328125" style="3" customWidth="1"/>
    <col min="3835" max="3835" width="9" style="3" customWidth="1"/>
    <col min="3836" max="3836" width="5.6328125" style="3" customWidth="1"/>
    <col min="3837" max="3837" width="9" style="3" customWidth="1"/>
    <col min="3838" max="3838" width="9" style="3"/>
    <col min="3839" max="3839" width="0.90625" style="3" customWidth="1"/>
    <col min="3840" max="3840" width="4.453125" style="3" customWidth="1"/>
    <col min="3841" max="3841" width="9" style="3"/>
    <col min="3842" max="3842" width="11.08984375" style="3" customWidth="1"/>
    <col min="3843" max="3843" width="0.90625" style="3" customWidth="1"/>
    <col min="3844" max="3844" width="4.6328125" style="3" customWidth="1"/>
    <col min="3845" max="3845" width="22.6328125" style="3" customWidth="1"/>
    <col min="3846" max="3849" width="0" style="3" hidden="1" customWidth="1"/>
    <col min="3850" max="4065" width="9" style="3"/>
    <col min="4066" max="4066" width="5.7265625" style="3" customWidth="1"/>
    <col min="4067" max="4068" width="29.6328125" style="3" customWidth="1"/>
    <col min="4069" max="4069" width="10.26953125" style="3" customWidth="1"/>
    <col min="4070" max="4070" width="5.7265625" style="3" customWidth="1"/>
    <col min="4071" max="4071" width="13.6328125" style="3" customWidth="1"/>
    <col min="4072" max="4072" width="14.6328125" style="3" customWidth="1"/>
    <col min="4073" max="4073" width="5.08984375" style="3" customWidth="1"/>
    <col min="4074" max="4074" width="12.6328125" style="3" customWidth="1"/>
    <col min="4075" max="4075" width="1.6328125" style="3" customWidth="1"/>
    <col min="4076" max="4076" width="11.7265625" style="3" customWidth="1"/>
    <col min="4077" max="4077" width="13" style="3" customWidth="1"/>
    <col min="4078" max="4081" width="11.7265625" style="3" customWidth="1"/>
    <col min="4082" max="4082" width="10.453125" style="3" customWidth="1"/>
    <col min="4083" max="4083" width="0.90625" style="3" customWidth="1"/>
    <col min="4084" max="4084" width="5.6328125" style="3" customWidth="1"/>
    <col min="4085" max="4085" width="9" style="3" customWidth="1"/>
    <col min="4086" max="4086" width="5.6328125" style="3" customWidth="1"/>
    <col min="4087" max="4087" width="9" style="3" customWidth="1"/>
    <col min="4088" max="4088" width="5.6328125" style="3" customWidth="1"/>
    <col min="4089" max="4089" width="9" style="3" customWidth="1"/>
    <col min="4090" max="4090" width="5.6328125" style="3" customWidth="1"/>
    <col min="4091" max="4091" width="9" style="3" customWidth="1"/>
    <col min="4092" max="4092" width="5.6328125" style="3" customWidth="1"/>
    <col min="4093" max="4093" width="9" style="3" customWidth="1"/>
    <col min="4094" max="4094" width="9" style="3"/>
    <col min="4095" max="4095" width="0.90625" style="3" customWidth="1"/>
    <col min="4096" max="4096" width="4.453125" style="3" customWidth="1"/>
    <col min="4097" max="4097" width="9" style="3"/>
    <col min="4098" max="4098" width="11.08984375" style="3" customWidth="1"/>
    <col min="4099" max="4099" width="0.90625" style="3" customWidth="1"/>
    <col min="4100" max="4100" width="4.6328125" style="3" customWidth="1"/>
    <col min="4101" max="4101" width="22.6328125" style="3" customWidth="1"/>
    <col min="4102" max="4105" width="0" style="3" hidden="1" customWidth="1"/>
    <col min="4106" max="4321" width="9" style="3"/>
    <col min="4322" max="4322" width="5.7265625" style="3" customWidth="1"/>
    <col min="4323" max="4324" width="29.6328125" style="3" customWidth="1"/>
    <col min="4325" max="4325" width="10.26953125" style="3" customWidth="1"/>
    <col min="4326" max="4326" width="5.7265625" style="3" customWidth="1"/>
    <col min="4327" max="4327" width="13.6328125" style="3" customWidth="1"/>
    <col min="4328" max="4328" width="14.6328125" style="3" customWidth="1"/>
    <col min="4329" max="4329" width="5.08984375" style="3" customWidth="1"/>
    <col min="4330" max="4330" width="12.6328125" style="3" customWidth="1"/>
    <col min="4331" max="4331" width="1.6328125" style="3" customWidth="1"/>
    <col min="4332" max="4332" width="11.7265625" style="3" customWidth="1"/>
    <col min="4333" max="4333" width="13" style="3" customWidth="1"/>
    <col min="4334" max="4337" width="11.7265625" style="3" customWidth="1"/>
    <col min="4338" max="4338" width="10.453125" style="3" customWidth="1"/>
    <col min="4339" max="4339" width="0.90625" style="3" customWidth="1"/>
    <col min="4340" max="4340" width="5.6328125" style="3" customWidth="1"/>
    <col min="4341" max="4341" width="9" style="3" customWidth="1"/>
    <col min="4342" max="4342" width="5.6328125" style="3" customWidth="1"/>
    <col min="4343" max="4343" width="9" style="3" customWidth="1"/>
    <col min="4344" max="4344" width="5.6328125" style="3" customWidth="1"/>
    <col min="4345" max="4345" width="9" style="3" customWidth="1"/>
    <col min="4346" max="4346" width="5.6328125" style="3" customWidth="1"/>
    <col min="4347" max="4347" width="9" style="3" customWidth="1"/>
    <col min="4348" max="4348" width="5.6328125" style="3" customWidth="1"/>
    <col min="4349" max="4349" width="9" style="3" customWidth="1"/>
    <col min="4350" max="4350" width="9" style="3"/>
    <col min="4351" max="4351" width="0.90625" style="3" customWidth="1"/>
    <col min="4352" max="4352" width="4.453125" style="3" customWidth="1"/>
    <col min="4353" max="4353" width="9" style="3"/>
    <col min="4354" max="4354" width="11.08984375" style="3" customWidth="1"/>
    <col min="4355" max="4355" width="0.90625" style="3" customWidth="1"/>
    <col min="4356" max="4356" width="4.6328125" style="3" customWidth="1"/>
    <col min="4357" max="4357" width="22.6328125" style="3" customWidth="1"/>
    <col min="4358" max="4361" width="0" style="3" hidden="1" customWidth="1"/>
    <col min="4362" max="4577" width="9" style="3"/>
    <col min="4578" max="4578" width="5.7265625" style="3" customWidth="1"/>
    <col min="4579" max="4580" width="29.6328125" style="3" customWidth="1"/>
    <col min="4581" max="4581" width="10.26953125" style="3" customWidth="1"/>
    <col min="4582" max="4582" width="5.7265625" style="3" customWidth="1"/>
    <col min="4583" max="4583" width="13.6328125" style="3" customWidth="1"/>
    <col min="4584" max="4584" width="14.6328125" style="3" customWidth="1"/>
    <col min="4585" max="4585" width="5.08984375" style="3" customWidth="1"/>
    <col min="4586" max="4586" width="12.6328125" style="3" customWidth="1"/>
    <col min="4587" max="4587" width="1.6328125" style="3" customWidth="1"/>
    <col min="4588" max="4588" width="11.7265625" style="3" customWidth="1"/>
    <col min="4589" max="4589" width="13" style="3" customWidth="1"/>
    <col min="4590" max="4593" width="11.7265625" style="3" customWidth="1"/>
    <col min="4594" max="4594" width="10.453125" style="3" customWidth="1"/>
    <col min="4595" max="4595" width="0.90625" style="3" customWidth="1"/>
    <col min="4596" max="4596" width="5.6328125" style="3" customWidth="1"/>
    <col min="4597" max="4597" width="9" style="3" customWidth="1"/>
    <col min="4598" max="4598" width="5.6328125" style="3" customWidth="1"/>
    <col min="4599" max="4599" width="9" style="3" customWidth="1"/>
    <col min="4600" max="4600" width="5.6328125" style="3" customWidth="1"/>
    <col min="4601" max="4601" width="9" style="3" customWidth="1"/>
    <col min="4602" max="4602" width="5.6328125" style="3" customWidth="1"/>
    <col min="4603" max="4603" width="9" style="3" customWidth="1"/>
    <col min="4604" max="4604" width="5.6328125" style="3" customWidth="1"/>
    <col min="4605" max="4605" width="9" style="3" customWidth="1"/>
    <col min="4606" max="4606" width="9" style="3"/>
    <col min="4607" max="4607" width="0.90625" style="3" customWidth="1"/>
    <col min="4608" max="4608" width="4.453125" style="3" customWidth="1"/>
    <col min="4609" max="4609" width="9" style="3"/>
    <col min="4610" max="4610" width="11.08984375" style="3" customWidth="1"/>
    <col min="4611" max="4611" width="0.90625" style="3" customWidth="1"/>
    <col min="4612" max="4612" width="4.6328125" style="3" customWidth="1"/>
    <col min="4613" max="4613" width="22.6328125" style="3" customWidth="1"/>
    <col min="4614" max="4617" width="0" style="3" hidden="1" customWidth="1"/>
    <col min="4618" max="4833" width="9" style="3"/>
    <col min="4834" max="4834" width="5.7265625" style="3" customWidth="1"/>
    <col min="4835" max="4836" width="29.6328125" style="3" customWidth="1"/>
    <col min="4837" max="4837" width="10.26953125" style="3" customWidth="1"/>
    <col min="4838" max="4838" width="5.7265625" style="3" customWidth="1"/>
    <col min="4839" max="4839" width="13.6328125" style="3" customWidth="1"/>
    <col min="4840" max="4840" width="14.6328125" style="3" customWidth="1"/>
    <col min="4841" max="4841" width="5.08984375" style="3" customWidth="1"/>
    <col min="4842" max="4842" width="12.6328125" style="3" customWidth="1"/>
    <col min="4843" max="4843" width="1.6328125" style="3" customWidth="1"/>
    <col min="4844" max="4844" width="11.7265625" style="3" customWidth="1"/>
    <col min="4845" max="4845" width="13" style="3" customWidth="1"/>
    <col min="4846" max="4849" width="11.7265625" style="3" customWidth="1"/>
    <col min="4850" max="4850" width="10.453125" style="3" customWidth="1"/>
    <col min="4851" max="4851" width="0.90625" style="3" customWidth="1"/>
    <col min="4852" max="4852" width="5.6328125" style="3" customWidth="1"/>
    <col min="4853" max="4853" width="9" style="3" customWidth="1"/>
    <col min="4854" max="4854" width="5.6328125" style="3" customWidth="1"/>
    <col min="4855" max="4855" width="9" style="3" customWidth="1"/>
    <col min="4856" max="4856" width="5.6328125" style="3" customWidth="1"/>
    <col min="4857" max="4857" width="9" style="3" customWidth="1"/>
    <col min="4858" max="4858" width="5.6328125" style="3" customWidth="1"/>
    <col min="4859" max="4859" width="9" style="3" customWidth="1"/>
    <col min="4860" max="4860" width="5.6328125" style="3" customWidth="1"/>
    <col min="4861" max="4861" width="9" style="3" customWidth="1"/>
    <col min="4862" max="4862" width="9" style="3"/>
    <col min="4863" max="4863" width="0.90625" style="3" customWidth="1"/>
    <col min="4864" max="4864" width="4.453125" style="3" customWidth="1"/>
    <col min="4865" max="4865" width="9" style="3"/>
    <col min="4866" max="4866" width="11.08984375" style="3" customWidth="1"/>
    <col min="4867" max="4867" width="0.90625" style="3" customWidth="1"/>
    <col min="4868" max="4868" width="4.6328125" style="3" customWidth="1"/>
    <col min="4869" max="4869" width="22.6328125" style="3" customWidth="1"/>
    <col min="4870" max="4873" width="0" style="3" hidden="1" customWidth="1"/>
    <col min="4874" max="5089" width="9" style="3"/>
    <col min="5090" max="5090" width="5.7265625" style="3" customWidth="1"/>
    <col min="5091" max="5092" width="29.6328125" style="3" customWidth="1"/>
    <col min="5093" max="5093" width="10.26953125" style="3" customWidth="1"/>
    <col min="5094" max="5094" width="5.7265625" style="3" customWidth="1"/>
    <col min="5095" max="5095" width="13.6328125" style="3" customWidth="1"/>
    <col min="5096" max="5096" width="14.6328125" style="3" customWidth="1"/>
    <col min="5097" max="5097" width="5.08984375" style="3" customWidth="1"/>
    <col min="5098" max="5098" width="12.6328125" style="3" customWidth="1"/>
    <col min="5099" max="5099" width="1.6328125" style="3" customWidth="1"/>
    <col min="5100" max="5100" width="11.7265625" style="3" customWidth="1"/>
    <col min="5101" max="5101" width="13" style="3" customWidth="1"/>
    <col min="5102" max="5105" width="11.7265625" style="3" customWidth="1"/>
    <col min="5106" max="5106" width="10.453125" style="3" customWidth="1"/>
    <col min="5107" max="5107" width="0.90625" style="3" customWidth="1"/>
    <col min="5108" max="5108" width="5.6328125" style="3" customWidth="1"/>
    <col min="5109" max="5109" width="9" style="3" customWidth="1"/>
    <col min="5110" max="5110" width="5.6328125" style="3" customWidth="1"/>
    <col min="5111" max="5111" width="9" style="3" customWidth="1"/>
    <col min="5112" max="5112" width="5.6328125" style="3" customWidth="1"/>
    <col min="5113" max="5113" width="9" style="3" customWidth="1"/>
    <col min="5114" max="5114" width="5.6328125" style="3" customWidth="1"/>
    <col min="5115" max="5115" width="9" style="3" customWidth="1"/>
    <col min="5116" max="5116" width="5.6328125" style="3" customWidth="1"/>
    <col min="5117" max="5117" width="9" style="3" customWidth="1"/>
    <col min="5118" max="5118" width="9" style="3"/>
    <col min="5119" max="5119" width="0.90625" style="3" customWidth="1"/>
    <col min="5120" max="5120" width="4.453125" style="3" customWidth="1"/>
    <col min="5121" max="5121" width="9" style="3"/>
    <col min="5122" max="5122" width="11.08984375" style="3" customWidth="1"/>
    <col min="5123" max="5123" width="0.90625" style="3" customWidth="1"/>
    <col min="5124" max="5124" width="4.6328125" style="3" customWidth="1"/>
    <col min="5125" max="5125" width="22.6328125" style="3" customWidth="1"/>
    <col min="5126" max="5129" width="0" style="3" hidden="1" customWidth="1"/>
    <col min="5130" max="5345" width="9" style="3"/>
    <col min="5346" max="5346" width="5.7265625" style="3" customWidth="1"/>
    <col min="5347" max="5348" width="29.6328125" style="3" customWidth="1"/>
    <col min="5349" max="5349" width="10.26953125" style="3" customWidth="1"/>
    <col min="5350" max="5350" width="5.7265625" style="3" customWidth="1"/>
    <col min="5351" max="5351" width="13.6328125" style="3" customWidth="1"/>
    <col min="5352" max="5352" width="14.6328125" style="3" customWidth="1"/>
    <col min="5353" max="5353" width="5.08984375" style="3" customWidth="1"/>
    <col min="5354" max="5354" width="12.6328125" style="3" customWidth="1"/>
    <col min="5355" max="5355" width="1.6328125" style="3" customWidth="1"/>
    <col min="5356" max="5356" width="11.7265625" style="3" customWidth="1"/>
    <col min="5357" max="5357" width="13" style="3" customWidth="1"/>
    <col min="5358" max="5361" width="11.7265625" style="3" customWidth="1"/>
    <col min="5362" max="5362" width="10.453125" style="3" customWidth="1"/>
    <col min="5363" max="5363" width="0.90625" style="3" customWidth="1"/>
    <col min="5364" max="5364" width="5.6328125" style="3" customWidth="1"/>
    <col min="5365" max="5365" width="9" style="3" customWidth="1"/>
    <col min="5366" max="5366" width="5.6328125" style="3" customWidth="1"/>
    <col min="5367" max="5367" width="9" style="3" customWidth="1"/>
    <col min="5368" max="5368" width="5.6328125" style="3" customWidth="1"/>
    <col min="5369" max="5369" width="9" style="3" customWidth="1"/>
    <col min="5370" max="5370" width="5.6328125" style="3" customWidth="1"/>
    <col min="5371" max="5371" width="9" style="3" customWidth="1"/>
    <col min="5372" max="5372" width="5.6328125" style="3" customWidth="1"/>
    <col min="5373" max="5373" width="9" style="3" customWidth="1"/>
    <col min="5374" max="5374" width="9" style="3"/>
    <col min="5375" max="5375" width="0.90625" style="3" customWidth="1"/>
    <col min="5376" max="5376" width="4.453125" style="3" customWidth="1"/>
    <col min="5377" max="5377" width="9" style="3"/>
    <col min="5378" max="5378" width="11.08984375" style="3" customWidth="1"/>
    <col min="5379" max="5379" width="0.90625" style="3" customWidth="1"/>
    <col min="5380" max="5380" width="4.6328125" style="3" customWidth="1"/>
    <col min="5381" max="5381" width="22.6328125" style="3" customWidth="1"/>
    <col min="5382" max="5385" width="0" style="3" hidden="1" customWidth="1"/>
    <col min="5386" max="5601" width="9" style="3"/>
    <col min="5602" max="5602" width="5.7265625" style="3" customWidth="1"/>
    <col min="5603" max="5604" width="29.6328125" style="3" customWidth="1"/>
    <col min="5605" max="5605" width="10.26953125" style="3" customWidth="1"/>
    <col min="5606" max="5606" width="5.7265625" style="3" customWidth="1"/>
    <col min="5607" max="5607" width="13.6328125" style="3" customWidth="1"/>
    <col min="5608" max="5608" width="14.6328125" style="3" customWidth="1"/>
    <col min="5609" max="5609" width="5.08984375" style="3" customWidth="1"/>
    <col min="5610" max="5610" width="12.6328125" style="3" customWidth="1"/>
    <col min="5611" max="5611" width="1.6328125" style="3" customWidth="1"/>
    <col min="5612" max="5612" width="11.7265625" style="3" customWidth="1"/>
    <col min="5613" max="5613" width="13" style="3" customWidth="1"/>
    <col min="5614" max="5617" width="11.7265625" style="3" customWidth="1"/>
    <col min="5618" max="5618" width="10.453125" style="3" customWidth="1"/>
    <col min="5619" max="5619" width="0.90625" style="3" customWidth="1"/>
    <col min="5620" max="5620" width="5.6328125" style="3" customWidth="1"/>
    <col min="5621" max="5621" width="9" style="3" customWidth="1"/>
    <col min="5622" max="5622" width="5.6328125" style="3" customWidth="1"/>
    <col min="5623" max="5623" width="9" style="3" customWidth="1"/>
    <col min="5624" max="5624" width="5.6328125" style="3" customWidth="1"/>
    <col min="5625" max="5625" width="9" style="3" customWidth="1"/>
    <col min="5626" max="5626" width="5.6328125" style="3" customWidth="1"/>
    <col min="5627" max="5627" width="9" style="3" customWidth="1"/>
    <col min="5628" max="5628" width="5.6328125" style="3" customWidth="1"/>
    <col min="5629" max="5629" width="9" style="3" customWidth="1"/>
    <col min="5630" max="5630" width="9" style="3"/>
    <col min="5631" max="5631" width="0.90625" style="3" customWidth="1"/>
    <col min="5632" max="5632" width="4.453125" style="3" customWidth="1"/>
    <col min="5633" max="5633" width="9" style="3"/>
    <col min="5634" max="5634" width="11.08984375" style="3" customWidth="1"/>
    <col min="5635" max="5635" width="0.90625" style="3" customWidth="1"/>
    <col min="5636" max="5636" width="4.6328125" style="3" customWidth="1"/>
    <col min="5637" max="5637" width="22.6328125" style="3" customWidth="1"/>
    <col min="5638" max="5641" width="0" style="3" hidden="1" customWidth="1"/>
    <col min="5642" max="5857" width="9" style="3"/>
    <col min="5858" max="5858" width="5.7265625" style="3" customWidth="1"/>
    <col min="5859" max="5860" width="29.6328125" style="3" customWidth="1"/>
    <col min="5861" max="5861" width="10.26953125" style="3" customWidth="1"/>
    <col min="5862" max="5862" width="5.7265625" style="3" customWidth="1"/>
    <col min="5863" max="5863" width="13.6328125" style="3" customWidth="1"/>
    <col min="5864" max="5864" width="14.6328125" style="3" customWidth="1"/>
    <col min="5865" max="5865" width="5.08984375" style="3" customWidth="1"/>
    <col min="5866" max="5866" width="12.6328125" style="3" customWidth="1"/>
    <col min="5867" max="5867" width="1.6328125" style="3" customWidth="1"/>
    <col min="5868" max="5868" width="11.7265625" style="3" customWidth="1"/>
    <col min="5869" max="5869" width="13" style="3" customWidth="1"/>
    <col min="5870" max="5873" width="11.7265625" style="3" customWidth="1"/>
    <col min="5874" max="5874" width="10.453125" style="3" customWidth="1"/>
    <col min="5875" max="5875" width="0.90625" style="3" customWidth="1"/>
    <col min="5876" max="5876" width="5.6328125" style="3" customWidth="1"/>
    <col min="5877" max="5877" width="9" style="3" customWidth="1"/>
    <col min="5878" max="5878" width="5.6328125" style="3" customWidth="1"/>
    <col min="5879" max="5879" width="9" style="3" customWidth="1"/>
    <col min="5880" max="5880" width="5.6328125" style="3" customWidth="1"/>
    <col min="5881" max="5881" width="9" style="3" customWidth="1"/>
    <col min="5882" max="5882" width="5.6328125" style="3" customWidth="1"/>
    <col min="5883" max="5883" width="9" style="3" customWidth="1"/>
    <col min="5884" max="5884" width="5.6328125" style="3" customWidth="1"/>
    <col min="5885" max="5885" width="9" style="3" customWidth="1"/>
    <col min="5886" max="5886" width="9" style="3"/>
    <col min="5887" max="5887" width="0.90625" style="3" customWidth="1"/>
    <col min="5888" max="5888" width="4.453125" style="3" customWidth="1"/>
    <col min="5889" max="5889" width="9" style="3"/>
    <col min="5890" max="5890" width="11.08984375" style="3" customWidth="1"/>
    <col min="5891" max="5891" width="0.90625" style="3" customWidth="1"/>
    <col min="5892" max="5892" width="4.6328125" style="3" customWidth="1"/>
    <col min="5893" max="5893" width="22.6328125" style="3" customWidth="1"/>
    <col min="5894" max="5897" width="0" style="3" hidden="1" customWidth="1"/>
    <col min="5898" max="6113" width="9" style="3"/>
    <col min="6114" max="6114" width="5.7265625" style="3" customWidth="1"/>
    <col min="6115" max="6116" width="29.6328125" style="3" customWidth="1"/>
    <col min="6117" max="6117" width="10.26953125" style="3" customWidth="1"/>
    <col min="6118" max="6118" width="5.7265625" style="3" customWidth="1"/>
    <col min="6119" max="6119" width="13.6328125" style="3" customWidth="1"/>
    <col min="6120" max="6120" width="14.6328125" style="3" customWidth="1"/>
    <col min="6121" max="6121" width="5.08984375" style="3" customWidth="1"/>
    <col min="6122" max="6122" width="12.6328125" style="3" customWidth="1"/>
    <col min="6123" max="6123" width="1.6328125" style="3" customWidth="1"/>
    <col min="6124" max="6124" width="11.7265625" style="3" customWidth="1"/>
    <col min="6125" max="6125" width="13" style="3" customWidth="1"/>
    <col min="6126" max="6129" width="11.7265625" style="3" customWidth="1"/>
    <col min="6130" max="6130" width="10.453125" style="3" customWidth="1"/>
    <col min="6131" max="6131" width="0.90625" style="3" customWidth="1"/>
    <col min="6132" max="6132" width="5.6328125" style="3" customWidth="1"/>
    <col min="6133" max="6133" width="9" style="3" customWidth="1"/>
    <col min="6134" max="6134" width="5.6328125" style="3" customWidth="1"/>
    <col min="6135" max="6135" width="9" style="3" customWidth="1"/>
    <col min="6136" max="6136" width="5.6328125" style="3" customWidth="1"/>
    <col min="6137" max="6137" width="9" style="3" customWidth="1"/>
    <col min="6138" max="6138" width="5.6328125" style="3" customWidth="1"/>
    <col min="6139" max="6139" width="9" style="3" customWidth="1"/>
    <col min="6140" max="6140" width="5.6328125" style="3" customWidth="1"/>
    <col min="6141" max="6141" width="9" style="3" customWidth="1"/>
    <col min="6142" max="6142" width="9" style="3"/>
    <col min="6143" max="6143" width="0.90625" style="3" customWidth="1"/>
    <col min="6144" max="6144" width="4.453125" style="3" customWidth="1"/>
    <col min="6145" max="6145" width="9" style="3"/>
    <col min="6146" max="6146" width="11.08984375" style="3" customWidth="1"/>
    <col min="6147" max="6147" width="0.90625" style="3" customWidth="1"/>
    <col min="6148" max="6148" width="4.6328125" style="3" customWidth="1"/>
    <col min="6149" max="6149" width="22.6328125" style="3" customWidth="1"/>
    <col min="6150" max="6153" width="0" style="3" hidden="1" customWidth="1"/>
    <col min="6154" max="6369" width="9" style="3"/>
    <col min="6370" max="6370" width="5.7265625" style="3" customWidth="1"/>
    <col min="6371" max="6372" width="29.6328125" style="3" customWidth="1"/>
    <col min="6373" max="6373" width="10.26953125" style="3" customWidth="1"/>
    <col min="6374" max="6374" width="5.7265625" style="3" customWidth="1"/>
    <col min="6375" max="6375" width="13.6328125" style="3" customWidth="1"/>
    <col min="6376" max="6376" width="14.6328125" style="3" customWidth="1"/>
    <col min="6377" max="6377" width="5.08984375" style="3" customWidth="1"/>
    <col min="6378" max="6378" width="12.6328125" style="3" customWidth="1"/>
    <col min="6379" max="6379" width="1.6328125" style="3" customWidth="1"/>
    <col min="6380" max="6380" width="11.7265625" style="3" customWidth="1"/>
    <col min="6381" max="6381" width="13" style="3" customWidth="1"/>
    <col min="6382" max="6385" width="11.7265625" style="3" customWidth="1"/>
    <col min="6386" max="6386" width="10.453125" style="3" customWidth="1"/>
    <col min="6387" max="6387" width="0.90625" style="3" customWidth="1"/>
    <col min="6388" max="6388" width="5.6328125" style="3" customWidth="1"/>
    <col min="6389" max="6389" width="9" style="3" customWidth="1"/>
    <col min="6390" max="6390" width="5.6328125" style="3" customWidth="1"/>
    <col min="6391" max="6391" width="9" style="3" customWidth="1"/>
    <col min="6392" max="6392" width="5.6328125" style="3" customWidth="1"/>
    <col min="6393" max="6393" width="9" style="3" customWidth="1"/>
    <col min="6394" max="6394" width="5.6328125" style="3" customWidth="1"/>
    <col min="6395" max="6395" width="9" style="3" customWidth="1"/>
    <col min="6396" max="6396" width="5.6328125" style="3" customWidth="1"/>
    <col min="6397" max="6397" width="9" style="3" customWidth="1"/>
    <col min="6398" max="6398" width="9" style="3"/>
    <col min="6399" max="6399" width="0.90625" style="3" customWidth="1"/>
    <col min="6400" max="6400" width="4.453125" style="3" customWidth="1"/>
    <col min="6401" max="6401" width="9" style="3"/>
    <col min="6402" max="6402" width="11.08984375" style="3" customWidth="1"/>
    <col min="6403" max="6403" width="0.90625" style="3" customWidth="1"/>
    <col min="6404" max="6404" width="4.6328125" style="3" customWidth="1"/>
    <col min="6405" max="6405" width="22.6328125" style="3" customWidth="1"/>
    <col min="6406" max="6409" width="0" style="3" hidden="1" customWidth="1"/>
    <col min="6410" max="6625" width="9" style="3"/>
    <col min="6626" max="6626" width="5.7265625" style="3" customWidth="1"/>
    <col min="6627" max="6628" width="29.6328125" style="3" customWidth="1"/>
    <col min="6629" max="6629" width="10.26953125" style="3" customWidth="1"/>
    <col min="6630" max="6630" width="5.7265625" style="3" customWidth="1"/>
    <col min="6631" max="6631" width="13.6328125" style="3" customWidth="1"/>
    <col min="6632" max="6632" width="14.6328125" style="3" customWidth="1"/>
    <col min="6633" max="6633" width="5.08984375" style="3" customWidth="1"/>
    <col min="6634" max="6634" width="12.6328125" style="3" customWidth="1"/>
    <col min="6635" max="6635" width="1.6328125" style="3" customWidth="1"/>
    <col min="6636" max="6636" width="11.7265625" style="3" customWidth="1"/>
    <col min="6637" max="6637" width="13" style="3" customWidth="1"/>
    <col min="6638" max="6641" width="11.7265625" style="3" customWidth="1"/>
    <col min="6642" max="6642" width="10.453125" style="3" customWidth="1"/>
    <col min="6643" max="6643" width="0.90625" style="3" customWidth="1"/>
    <col min="6644" max="6644" width="5.6328125" style="3" customWidth="1"/>
    <col min="6645" max="6645" width="9" style="3" customWidth="1"/>
    <col min="6646" max="6646" width="5.6328125" style="3" customWidth="1"/>
    <col min="6647" max="6647" width="9" style="3" customWidth="1"/>
    <col min="6648" max="6648" width="5.6328125" style="3" customWidth="1"/>
    <col min="6649" max="6649" width="9" style="3" customWidth="1"/>
    <col min="6650" max="6650" width="5.6328125" style="3" customWidth="1"/>
    <col min="6651" max="6651" width="9" style="3" customWidth="1"/>
    <col min="6652" max="6652" width="5.6328125" style="3" customWidth="1"/>
    <col min="6653" max="6653" width="9" style="3" customWidth="1"/>
    <col min="6654" max="6654" width="9" style="3"/>
    <col min="6655" max="6655" width="0.90625" style="3" customWidth="1"/>
    <col min="6656" max="6656" width="4.453125" style="3" customWidth="1"/>
    <col min="6657" max="6657" width="9" style="3"/>
    <col min="6658" max="6658" width="11.08984375" style="3" customWidth="1"/>
    <col min="6659" max="6659" width="0.90625" style="3" customWidth="1"/>
    <col min="6660" max="6660" width="4.6328125" style="3" customWidth="1"/>
    <col min="6661" max="6661" width="22.6328125" style="3" customWidth="1"/>
    <col min="6662" max="6665" width="0" style="3" hidden="1" customWidth="1"/>
    <col min="6666" max="6881" width="9" style="3"/>
    <col min="6882" max="6882" width="5.7265625" style="3" customWidth="1"/>
    <col min="6883" max="6884" width="29.6328125" style="3" customWidth="1"/>
    <col min="6885" max="6885" width="10.26953125" style="3" customWidth="1"/>
    <col min="6886" max="6886" width="5.7265625" style="3" customWidth="1"/>
    <col min="6887" max="6887" width="13.6328125" style="3" customWidth="1"/>
    <col min="6888" max="6888" width="14.6328125" style="3" customWidth="1"/>
    <col min="6889" max="6889" width="5.08984375" style="3" customWidth="1"/>
    <col min="6890" max="6890" width="12.6328125" style="3" customWidth="1"/>
    <col min="6891" max="6891" width="1.6328125" style="3" customWidth="1"/>
    <col min="6892" max="6892" width="11.7265625" style="3" customWidth="1"/>
    <col min="6893" max="6893" width="13" style="3" customWidth="1"/>
    <col min="6894" max="6897" width="11.7265625" style="3" customWidth="1"/>
    <col min="6898" max="6898" width="10.453125" style="3" customWidth="1"/>
    <col min="6899" max="6899" width="0.90625" style="3" customWidth="1"/>
    <col min="6900" max="6900" width="5.6328125" style="3" customWidth="1"/>
    <col min="6901" max="6901" width="9" style="3" customWidth="1"/>
    <col min="6902" max="6902" width="5.6328125" style="3" customWidth="1"/>
    <col min="6903" max="6903" width="9" style="3" customWidth="1"/>
    <col min="6904" max="6904" width="5.6328125" style="3" customWidth="1"/>
    <col min="6905" max="6905" width="9" style="3" customWidth="1"/>
    <col min="6906" max="6906" width="5.6328125" style="3" customWidth="1"/>
    <col min="6907" max="6907" width="9" style="3" customWidth="1"/>
    <col min="6908" max="6908" width="5.6328125" style="3" customWidth="1"/>
    <col min="6909" max="6909" width="9" style="3" customWidth="1"/>
    <col min="6910" max="6910" width="9" style="3"/>
    <col min="6911" max="6911" width="0.90625" style="3" customWidth="1"/>
    <col min="6912" max="6912" width="4.453125" style="3" customWidth="1"/>
    <col min="6913" max="6913" width="9" style="3"/>
    <col min="6914" max="6914" width="11.08984375" style="3" customWidth="1"/>
    <col min="6915" max="6915" width="0.90625" style="3" customWidth="1"/>
    <col min="6916" max="6916" width="4.6328125" style="3" customWidth="1"/>
    <col min="6917" max="6917" width="22.6328125" style="3" customWidth="1"/>
    <col min="6918" max="6921" width="0" style="3" hidden="1" customWidth="1"/>
    <col min="6922" max="7137" width="9" style="3"/>
    <col min="7138" max="7138" width="5.7265625" style="3" customWidth="1"/>
    <col min="7139" max="7140" width="29.6328125" style="3" customWidth="1"/>
    <col min="7141" max="7141" width="10.26953125" style="3" customWidth="1"/>
    <col min="7142" max="7142" width="5.7265625" style="3" customWidth="1"/>
    <col min="7143" max="7143" width="13.6328125" style="3" customWidth="1"/>
    <col min="7144" max="7144" width="14.6328125" style="3" customWidth="1"/>
    <col min="7145" max="7145" width="5.08984375" style="3" customWidth="1"/>
    <col min="7146" max="7146" width="12.6328125" style="3" customWidth="1"/>
    <col min="7147" max="7147" width="1.6328125" style="3" customWidth="1"/>
    <col min="7148" max="7148" width="11.7265625" style="3" customWidth="1"/>
    <col min="7149" max="7149" width="13" style="3" customWidth="1"/>
    <col min="7150" max="7153" width="11.7265625" style="3" customWidth="1"/>
    <col min="7154" max="7154" width="10.453125" style="3" customWidth="1"/>
    <col min="7155" max="7155" width="0.90625" style="3" customWidth="1"/>
    <col min="7156" max="7156" width="5.6328125" style="3" customWidth="1"/>
    <col min="7157" max="7157" width="9" style="3" customWidth="1"/>
    <col min="7158" max="7158" width="5.6328125" style="3" customWidth="1"/>
    <col min="7159" max="7159" width="9" style="3" customWidth="1"/>
    <col min="7160" max="7160" width="5.6328125" style="3" customWidth="1"/>
    <col min="7161" max="7161" width="9" style="3" customWidth="1"/>
    <col min="7162" max="7162" width="5.6328125" style="3" customWidth="1"/>
    <col min="7163" max="7163" width="9" style="3" customWidth="1"/>
    <col min="7164" max="7164" width="5.6328125" style="3" customWidth="1"/>
    <col min="7165" max="7165" width="9" style="3" customWidth="1"/>
    <col min="7166" max="7166" width="9" style="3"/>
    <col min="7167" max="7167" width="0.90625" style="3" customWidth="1"/>
    <col min="7168" max="7168" width="4.453125" style="3" customWidth="1"/>
    <col min="7169" max="7169" width="9" style="3"/>
    <col min="7170" max="7170" width="11.08984375" style="3" customWidth="1"/>
    <col min="7171" max="7171" width="0.90625" style="3" customWidth="1"/>
    <col min="7172" max="7172" width="4.6328125" style="3" customWidth="1"/>
    <col min="7173" max="7173" width="22.6328125" style="3" customWidth="1"/>
    <col min="7174" max="7177" width="0" style="3" hidden="1" customWidth="1"/>
    <col min="7178" max="7393" width="9" style="3"/>
    <col min="7394" max="7394" width="5.7265625" style="3" customWidth="1"/>
    <col min="7395" max="7396" width="29.6328125" style="3" customWidth="1"/>
    <col min="7397" max="7397" width="10.26953125" style="3" customWidth="1"/>
    <col min="7398" max="7398" width="5.7265625" style="3" customWidth="1"/>
    <col min="7399" max="7399" width="13.6328125" style="3" customWidth="1"/>
    <col min="7400" max="7400" width="14.6328125" style="3" customWidth="1"/>
    <col min="7401" max="7401" width="5.08984375" style="3" customWidth="1"/>
    <col min="7402" max="7402" width="12.6328125" style="3" customWidth="1"/>
    <col min="7403" max="7403" width="1.6328125" style="3" customWidth="1"/>
    <col min="7404" max="7404" width="11.7265625" style="3" customWidth="1"/>
    <col min="7405" max="7405" width="13" style="3" customWidth="1"/>
    <col min="7406" max="7409" width="11.7265625" style="3" customWidth="1"/>
    <col min="7410" max="7410" width="10.453125" style="3" customWidth="1"/>
    <col min="7411" max="7411" width="0.90625" style="3" customWidth="1"/>
    <col min="7412" max="7412" width="5.6328125" style="3" customWidth="1"/>
    <col min="7413" max="7413" width="9" style="3" customWidth="1"/>
    <col min="7414" max="7414" width="5.6328125" style="3" customWidth="1"/>
    <col min="7415" max="7415" width="9" style="3" customWidth="1"/>
    <col min="7416" max="7416" width="5.6328125" style="3" customWidth="1"/>
    <col min="7417" max="7417" width="9" style="3" customWidth="1"/>
    <col min="7418" max="7418" width="5.6328125" style="3" customWidth="1"/>
    <col min="7419" max="7419" width="9" style="3" customWidth="1"/>
    <col min="7420" max="7420" width="5.6328125" style="3" customWidth="1"/>
    <col min="7421" max="7421" width="9" style="3" customWidth="1"/>
    <col min="7422" max="7422" width="9" style="3"/>
    <col min="7423" max="7423" width="0.90625" style="3" customWidth="1"/>
    <col min="7424" max="7424" width="4.453125" style="3" customWidth="1"/>
    <col min="7425" max="7425" width="9" style="3"/>
    <col min="7426" max="7426" width="11.08984375" style="3" customWidth="1"/>
    <col min="7427" max="7427" width="0.90625" style="3" customWidth="1"/>
    <col min="7428" max="7428" width="4.6328125" style="3" customWidth="1"/>
    <col min="7429" max="7429" width="22.6328125" style="3" customWidth="1"/>
    <col min="7430" max="7433" width="0" style="3" hidden="1" customWidth="1"/>
    <col min="7434" max="7649" width="9" style="3"/>
    <col min="7650" max="7650" width="5.7265625" style="3" customWidth="1"/>
    <col min="7651" max="7652" width="29.6328125" style="3" customWidth="1"/>
    <col min="7653" max="7653" width="10.26953125" style="3" customWidth="1"/>
    <col min="7654" max="7654" width="5.7265625" style="3" customWidth="1"/>
    <col min="7655" max="7655" width="13.6328125" style="3" customWidth="1"/>
    <col min="7656" max="7656" width="14.6328125" style="3" customWidth="1"/>
    <col min="7657" max="7657" width="5.08984375" style="3" customWidth="1"/>
    <col min="7658" max="7658" width="12.6328125" style="3" customWidth="1"/>
    <col min="7659" max="7659" width="1.6328125" style="3" customWidth="1"/>
    <col min="7660" max="7660" width="11.7265625" style="3" customWidth="1"/>
    <col min="7661" max="7661" width="13" style="3" customWidth="1"/>
    <col min="7662" max="7665" width="11.7265625" style="3" customWidth="1"/>
    <col min="7666" max="7666" width="10.453125" style="3" customWidth="1"/>
    <col min="7667" max="7667" width="0.90625" style="3" customWidth="1"/>
    <col min="7668" max="7668" width="5.6328125" style="3" customWidth="1"/>
    <col min="7669" max="7669" width="9" style="3" customWidth="1"/>
    <col min="7670" max="7670" width="5.6328125" style="3" customWidth="1"/>
    <col min="7671" max="7671" width="9" style="3" customWidth="1"/>
    <col min="7672" max="7672" width="5.6328125" style="3" customWidth="1"/>
    <col min="7673" max="7673" width="9" style="3" customWidth="1"/>
    <col min="7674" max="7674" width="5.6328125" style="3" customWidth="1"/>
    <col min="7675" max="7675" width="9" style="3" customWidth="1"/>
    <col min="7676" max="7676" width="5.6328125" style="3" customWidth="1"/>
    <col min="7677" max="7677" width="9" style="3" customWidth="1"/>
    <col min="7678" max="7678" width="9" style="3"/>
    <col min="7679" max="7679" width="0.90625" style="3" customWidth="1"/>
    <col min="7680" max="7680" width="4.453125" style="3" customWidth="1"/>
    <col min="7681" max="7681" width="9" style="3"/>
    <col min="7682" max="7682" width="11.08984375" style="3" customWidth="1"/>
    <col min="7683" max="7683" width="0.90625" style="3" customWidth="1"/>
    <col min="7684" max="7684" width="4.6328125" style="3" customWidth="1"/>
    <col min="7685" max="7685" width="22.6328125" style="3" customWidth="1"/>
    <col min="7686" max="7689" width="0" style="3" hidden="1" customWidth="1"/>
    <col min="7690" max="7905" width="9" style="3"/>
    <col min="7906" max="7906" width="5.7265625" style="3" customWidth="1"/>
    <col min="7907" max="7908" width="29.6328125" style="3" customWidth="1"/>
    <col min="7909" max="7909" width="10.26953125" style="3" customWidth="1"/>
    <col min="7910" max="7910" width="5.7265625" style="3" customWidth="1"/>
    <col min="7911" max="7911" width="13.6328125" style="3" customWidth="1"/>
    <col min="7912" max="7912" width="14.6328125" style="3" customWidth="1"/>
    <col min="7913" max="7913" width="5.08984375" style="3" customWidth="1"/>
    <col min="7914" max="7914" width="12.6328125" style="3" customWidth="1"/>
    <col min="7915" max="7915" width="1.6328125" style="3" customWidth="1"/>
    <col min="7916" max="7916" width="11.7265625" style="3" customWidth="1"/>
    <col min="7917" max="7917" width="13" style="3" customWidth="1"/>
    <col min="7918" max="7921" width="11.7265625" style="3" customWidth="1"/>
    <col min="7922" max="7922" width="10.453125" style="3" customWidth="1"/>
    <col min="7923" max="7923" width="0.90625" style="3" customWidth="1"/>
    <col min="7924" max="7924" width="5.6328125" style="3" customWidth="1"/>
    <col min="7925" max="7925" width="9" style="3" customWidth="1"/>
    <col min="7926" max="7926" width="5.6328125" style="3" customWidth="1"/>
    <col min="7927" max="7927" width="9" style="3" customWidth="1"/>
    <col min="7928" max="7928" width="5.6328125" style="3" customWidth="1"/>
    <col min="7929" max="7929" width="9" style="3" customWidth="1"/>
    <col min="7930" max="7930" width="5.6328125" style="3" customWidth="1"/>
    <col min="7931" max="7931" width="9" style="3" customWidth="1"/>
    <col min="7932" max="7932" width="5.6328125" style="3" customWidth="1"/>
    <col min="7933" max="7933" width="9" style="3" customWidth="1"/>
    <col min="7934" max="7934" width="9" style="3"/>
    <col min="7935" max="7935" width="0.90625" style="3" customWidth="1"/>
    <col min="7936" max="7936" width="4.453125" style="3" customWidth="1"/>
    <col min="7937" max="7937" width="9" style="3"/>
    <col min="7938" max="7938" width="11.08984375" style="3" customWidth="1"/>
    <col min="7939" max="7939" width="0.90625" style="3" customWidth="1"/>
    <col min="7940" max="7940" width="4.6328125" style="3" customWidth="1"/>
    <col min="7941" max="7941" width="22.6328125" style="3" customWidth="1"/>
    <col min="7942" max="7945" width="0" style="3" hidden="1" customWidth="1"/>
    <col min="7946" max="8161" width="9" style="3"/>
    <col min="8162" max="8162" width="5.7265625" style="3" customWidth="1"/>
    <col min="8163" max="8164" width="29.6328125" style="3" customWidth="1"/>
    <col min="8165" max="8165" width="10.26953125" style="3" customWidth="1"/>
    <col min="8166" max="8166" width="5.7265625" style="3" customWidth="1"/>
    <col min="8167" max="8167" width="13.6328125" style="3" customWidth="1"/>
    <col min="8168" max="8168" width="14.6328125" style="3" customWidth="1"/>
    <col min="8169" max="8169" width="5.08984375" style="3" customWidth="1"/>
    <col min="8170" max="8170" width="12.6328125" style="3" customWidth="1"/>
    <col min="8171" max="8171" width="1.6328125" style="3" customWidth="1"/>
    <col min="8172" max="8172" width="11.7265625" style="3" customWidth="1"/>
    <col min="8173" max="8173" width="13" style="3" customWidth="1"/>
    <col min="8174" max="8177" width="11.7265625" style="3" customWidth="1"/>
    <col min="8178" max="8178" width="10.453125" style="3" customWidth="1"/>
    <col min="8179" max="8179" width="0.90625" style="3" customWidth="1"/>
    <col min="8180" max="8180" width="5.6328125" style="3" customWidth="1"/>
    <col min="8181" max="8181" width="9" style="3" customWidth="1"/>
    <col min="8182" max="8182" width="5.6328125" style="3" customWidth="1"/>
    <col min="8183" max="8183" width="9" style="3" customWidth="1"/>
    <col min="8184" max="8184" width="5.6328125" style="3" customWidth="1"/>
    <col min="8185" max="8185" width="9" style="3" customWidth="1"/>
    <col min="8186" max="8186" width="5.6328125" style="3" customWidth="1"/>
    <col min="8187" max="8187" width="9" style="3" customWidth="1"/>
    <col min="8188" max="8188" width="5.6328125" style="3" customWidth="1"/>
    <col min="8189" max="8189" width="9" style="3" customWidth="1"/>
    <col min="8190" max="8190" width="9" style="3"/>
    <col min="8191" max="8191" width="0.90625" style="3" customWidth="1"/>
    <col min="8192" max="8192" width="4.453125" style="3" customWidth="1"/>
    <col min="8193" max="8193" width="9" style="3"/>
    <col min="8194" max="8194" width="11.08984375" style="3" customWidth="1"/>
    <col min="8195" max="8195" width="0.90625" style="3" customWidth="1"/>
    <col min="8196" max="8196" width="4.6328125" style="3" customWidth="1"/>
    <col min="8197" max="8197" width="22.6328125" style="3" customWidth="1"/>
    <col min="8198" max="8201" width="0" style="3" hidden="1" customWidth="1"/>
    <col min="8202" max="8417" width="9" style="3"/>
    <col min="8418" max="8418" width="5.7265625" style="3" customWidth="1"/>
    <col min="8419" max="8420" width="29.6328125" style="3" customWidth="1"/>
    <col min="8421" max="8421" width="10.26953125" style="3" customWidth="1"/>
    <col min="8422" max="8422" width="5.7265625" style="3" customWidth="1"/>
    <col min="8423" max="8423" width="13.6328125" style="3" customWidth="1"/>
    <col min="8424" max="8424" width="14.6328125" style="3" customWidth="1"/>
    <col min="8425" max="8425" width="5.08984375" style="3" customWidth="1"/>
    <col min="8426" max="8426" width="12.6328125" style="3" customWidth="1"/>
    <col min="8427" max="8427" width="1.6328125" style="3" customWidth="1"/>
    <col min="8428" max="8428" width="11.7265625" style="3" customWidth="1"/>
    <col min="8429" max="8429" width="13" style="3" customWidth="1"/>
    <col min="8430" max="8433" width="11.7265625" style="3" customWidth="1"/>
    <col min="8434" max="8434" width="10.453125" style="3" customWidth="1"/>
    <col min="8435" max="8435" width="0.90625" style="3" customWidth="1"/>
    <col min="8436" max="8436" width="5.6328125" style="3" customWidth="1"/>
    <col min="8437" max="8437" width="9" style="3" customWidth="1"/>
    <col min="8438" max="8438" width="5.6328125" style="3" customWidth="1"/>
    <col min="8439" max="8439" width="9" style="3" customWidth="1"/>
    <col min="8440" max="8440" width="5.6328125" style="3" customWidth="1"/>
    <col min="8441" max="8441" width="9" style="3" customWidth="1"/>
    <col min="8442" max="8442" width="5.6328125" style="3" customWidth="1"/>
    <col min="8443" max="8443" width="9" style="3" customWidth="1"/>
    <col min="8444" max="8444" width="5.6328125" style="3" customWidth="1"/>
    <col min="8445" max="8445" width="9" style="3" customWidth="1"/>
    <col min="8446" max="8446" width="9" style="3"/>
    <col min="8447" max="8447" width="0.90625" style="3" customWidth="1"/>
    <col min="8448" max="8448" width="4.453125" style="3" customWidth="1"/>
    <col min="8449" max="8449" width="9" style="3"/>
    <col min="8450" max="8450" width="11.08984375" style="3" customWidth="1"/>
    <col min="8451" max="8451" width="0.90625" style="3" customWidth="1"/>
    <col min="8452" max="8452" width="4.6328125" style="3" customWidth="1"/>
    <col min="8453" max="8453" width="22.6328125" style="3" customWidth="1"/>
    <col min="8454" max="8457" width="0" style="3" hidden="1" customWidth="1"/>
    <col min="8458" max="8673" width="9" style="3"/>
    <col min="8674" max="8674" width="5.7265625" style="3" customWidth="1"/>
    <col min="8675" max="8676" width="29.6328125" style="3" customWidth="1"/>
    <col min="8677" max="8677" width="10.26953125" style="3" customWidth="1"/>
    <col min="8678" max="8678" width="5.7265625" style="3" customWidth="1"/>
    <col min="8679" max="8679" width="13.6328125" style="3" customWidth="1"/>
    <col min="8680" max="8680" width="14.6328125" style="3" customWidth="1"/>
    <col min="8681" max="8681" width="5.08984375" style="3" customWidth="1"/>
    <col min="8682" max="8682" width="12.6328125" style="3" customWidth="1"/>
    <col min="8683" max="8683" width="1.6328125" style="3" customWidth="1"/>
    <col min="8684" max="8684" width="11.7265625" style="3" customWidth="1"/>
    <col min="8685" max="8685" width="13" style="3" customWidth="1"/>
    <col min="8686" max="8689" width="11.7265625" style="3" customWidth="1"/>
    <col min="8690" max="8690" width="10.453125" style="3" customWidth="1"/>
    <col min="8691" max="8691" width="0.90625" style="3" customWidth="1"/>
    <col min="8692" max="8692" width="5.6328125" style="3" customWidth="1"/>
    <col min="8693" max="8693" width="9" style="3" customWidth="1"/>
    <col min="8694" max="8694" width="5.6328125" style="3" customWidth="1"/>
    <col min="8695" max="8695" width="9" style="3" customWidth="1"/>
    <col min="8696" max="8696" width="5.6328125" style="3" customWidth="1"/>
    <col min="8697" max="8697" width="9" style="3" customWidth="1"/>
    <col min="8698" max="8698" width="5.6328125" style="3" customWidth="1"/>
    <col min="8699" max="8699" width="9" style="3" customWidth="1"/>
    <col min="8700" max="8700" width="5.6328125" style="3" customWidth="1"/>
    <col min="8701" max="8701" width="9" style="3" customWidth="1"/>
    <col min="8702" max="8702" width="9" style="3"/>
    <col min="8703" max="8703" width="0.90625" style="3" customWidth="1"/>
    <col min="8704" max="8704" width="4.453125" style="3" customWidth="1"/>
    <col min="8705" max="8705" width="9" style="3"/>
    <col min="8706" max="8706" width="11.08984375" style="3" customWidth="1"/>
    <col min="8707" max="8707" width="0.90625" style="3" customWidth="1"/>
    <col min="8708" max="8708" width="4.6328125" style="3" customWidth="1"/>
    <col min="8709" max="8709" width="22.6328125" style="3" customWidth="1"/>
    <col min="8710" max="8713" width="0" style="3" hidden="1" customWidth="1"/>
    <col min="8714" max="8929" width="9" style="3"/>
    <col min="8930" max="8930" width="5.7265625" style="3" customWidth="1"/>
    <col min="8931" max="8932" width="29.6328125" style="3" customWidth="1"/>
    <col min="8933" max="8933" width="10.26953125" style="3" customWidth="1"/>
    <col min="8934" max="8934" width="5.7265625" style="3" customWidth="1"/>
    <col min="8935" max="8935" width="13.6328125" style="3" customWidth="1"/>
    <col min="8936" max="8936" width="14.6328125" style="3" customWidth="1"/>
    <col min="8937" max="8937" width="5.08984375" style="3" customWidth="1"/>
    <col min="8938" max="8938" width="12.6328125" style="3" customWidth="1"/>
    <col min="8939" max="8939" width="1.6328125" style="3" customWidth="1"/>
    <col min="8940" max="8940" width="11.7265625" style="3" customWidth="1"/>
    <col min="8941" max="8941" width="13" style="3" customWidth="1"/>
    <col min="8942" max="8945" width="11.7265625" style="3" customWidth="1"/>
    <col min="8946" max="8946" width="10.453125" style="3" customWidth="1"/>
    <col min="8947" max="8947" width="0.90625" style="3" customWidth="1"/>
    <col min="8948" max="8948" width="5.6328125" style="3" customWidth="1"/>
    <col min="8949" max="8949" width="9" style="3" customWidth="1"/>
    <col min="8950" max="8950" width="5.6328125" style="3" customWidth="1"/>
    <col min="8951" max="8951" width="9" style="3" customWidth="1"/>
    <col min="8952" max="8952" width="5.6328125" style="3" customWidth="1"/>
    <col min="8953" max="8953" width="9" style="3" customWidth="1"/>
    <col min="8954" max="8954" width="5.6328125" style="3" customWidth="1"/>
    <col min="8955" max="8955" width="9" style="3" customWidth="1"/>
    <col min="8956" max="8956" width="5.6328125" style="3" customWidth="1"/>
    <col min="8957" max="8957" width="9" style="3" customWidth="1"/>
    <col min="8958" max="8958" width="9" style="3"/>
    <col min="8959" max="8959" width="0.90625" style="3" customWidth="1"/>
    <col min="8960" max="8960" width="4.453125" style="3" customWidth="1"/>
    <col min="8961" max="8961" width="9" style="3"/>
    <col min="8962" max="8962" width="11.08984375" style="3" customWidth="1"/>
    <col min="8963" max="8963" width="0.90625" style="3" customWidth="1"/>
    <col min="8964" max="8964" width="4.6328125" style="3" customWidth="1"/>
    <col min="8965" max="8965" width="22.6328125" style="3" customWidth="1"/>
    <col min="8966" max="8969" width="0" style="3" hidden="1" customWidth="1"/>
    <col min="8970" max="9185" width="9" style="3"/>
    <col min="9186" max="9186" width="5.7265625" style="3" customWidth="1"/>
    <col min="9187" max="9188" width="29.6328125" style="3" customWidth="1"/>
    <col min="9189" max="9189" width="10.26953125" style="3" customWidth="1"/>
    <col min="9190" max="9190" width="5.7265625" style="3" customWidth="1"/>
    <col min="9191" max="9191" width="13.6328125" style="3" customWidth="1"/>
    <col min="9192" max="9192" width="14.6328125" style="3" customWidth="1"/>
    <col min="9193" max="9193" width="5.08984375" style="3" customWidth="1"/>
    <col min="9194" max="9194" width="12.6328125" style="3" customWidth="1"/>
    <col min="9195" max="9195" width="1.6328125" style="3" customWidth="1"/>
    <col min="9196" max="9196" width="11.7265625" style="3" customWidth="1"/>
    <col min="9197" max="9197" width="13" style="3" customWidth="1"/>
    <col min="9198" max="9201" width="11.7265625" style="3" customWidth="1"/>
    <col min="9202" max="9202" width="10.453125" style="3" customWidth="1"/>
    <col min="9203" max="9203" width="0.90625" style="3" customWidth="1"/>
    <col min="9204" max="9204" width="5.6328125" style="3" customWidth="1"/>
    <col min="9205" max="9205" width="9" style="3" customWidth="1"/>
    <col min="9206" max="9206" width="5.6328125" style="3" customWidth="1"/>
    <col min="9207" max="9207" width="9" style="3" customWidth="1"/>
    <col min="9208" max="9208" width="5.6328125" style="3" customWidth="1"/>
    <col min="9209" max="9209" width="9" style="3" customWidth="1"/>
    <col min="9210" max="9210" width="5.6328125" style="3" customWidth="1"/>
    <col min="9211" max="9211" width="9" style="3" customWidth="1"/>
    <col min="9212" max="9212" width="5.6328125" style="3" customWidth="1"/>
    <col min="9213" max="9213" width="9" style="3" customWidth="1"/>
    <col min="9214" max="9214" width="9" style="3"/>
    <col min="9215" max="9215" width="0.90625" style="3" customWidth="1"/>
    <col min="9216" max="9216" width="4.453125" style="3" customWidth="1"/>
    <col min="9217" max="9217" width="9" style="3"/>
    <col min="9218" max="9218" width="11.08984375" style="3" customWidth="1"/>
    <col min="9219" max="9219" width="0.90625" style="3" customWidth="1"/>
    <col min="9220" max="9220" width="4.6328125" style="3" customWidth="1"/>
    <col min="9221" max="9221" width="22.6328125" style="3" customWidth="1"/>
    <col min="9222" max="9225" width="0" style="3" hidden="1" customWidth="1"/>
    <col min="9226" max="9441" width="9" style="3"/>
    <col min="9442" max="9442" width="5.7265625" style="3" customWidth="1"/>
    <col min="9443" max="9444" width="29.6328125" style="3" customWidth="1"/>
    <col min="9445" max="9445" width="10.26953125" style="3" customWidth="1"/>
    <col min="9446" max="9446" width="5.7265625" style="3" customWidth="1"/>
    <col min="9447" max="9447" width="13.6328125" style="3" customWidth="1"/>
    <col min="9448" max="9448" width="14.6328125" style="3" customWidth="1"/>
    <col min="9449" max="9449" width="5.08984375" style="3" customWidth="1"/>
    <col min="9450" max="9450" width="12.6328125" style="3" customWidth="1"/>
    <col min="9451" max="9451" width="1.6328125" style="3" customWidth="1"/>
    <col min="9452" max="9452" width="11.7265625" style="3" customWidth="1"/>
    <col min="9453" max="9453" width="13" style="3" customWidth="1"/>
    <col min="9454" max="9457" width="11.7265625" style="3" customWidth="1"/>
    <col min="9458" max="9458" width="10.453125" style="3" customWidth="1"/>
    <col min="9459" max="9459" width="0.90625" style="3" customWidth="1"/>
    <col min="9460" max="9460" width="5.6328125" style="3" customWidth="1"/>
    <col min="9461" max="9461" width="9" style="3" customWidth="1"/>
    <col min="9462" max="9462" width="5.6328125" style="3" customWidth="1"/>
    <col min="9463" max="9463" width="9" style="3" customWidth="1"/>
    <col min="9464" max="9464" width="5.6328125" style="3" customWidth="1"/>
    <col min="9465" max="9465" width="9" style="3" customWidth="1"/>
    <col min="9466" max="9466" width="5.6328125" style="3" customWidth="1"/>
    <col min="9467" max="9467" width="9" style="3" customWidth="1"/>
    <col min="9468" max="9468" width="5.6328125" style="3" customWidth="1"/>
    <col min="9469" max="9469" width="9" style="3" customWidth="1"/>
    <col min="9470" max="9470" width="9" style="3"/>
    <col min="9471" max="9471" width="0.90625" style="3" customWidth="1"/>
    <col min="9472" max="9472" width="4.453125" style="3" customWidth="1"/>
    <col min="9473" max="9473" width="9" style="3"/>
    <col min="9474" max="9474" width="11.08984375" style="3" customWidth="1"/>
    <col min="9475" max="9475" width="0.90625" style="3" customWidth="1"/>
    <col min="9476" max="9476" width="4.6328125" style="3" customWidth="1"/>
    <col min="9477" max="9477" width="22.6328125" style="3" customWidth="1"/>
    <col min="9478" max="9481" width="0" style="3" hidden="1" customWidth="1"/>
    <col min="9482" max="9697" width="9" style="3"/>
    <col min="9698" max="9698" width="5.7265625" style="3" customWidth="1"/>
    <col min="9699" max="9700" width="29.6328125" style="3" customWidth="1"/>
    <col min="9701" max="9701" width="10.26953125" style="3" customWidth="1"/>
    <col min="9702" max="9702" width="5.7265625" style="3" customWidth="1"/>
    <col min="9703" max="9703" width="13.6328125" style="3" customWidth="1"/>
    <col min="9704" max="9704" width="14.6328125" style="3" customWidth="1"/>
    <col min="9705" max="9705" width="5.08984375" style="3" customWidth="1"/>
    <col min="9706" max="9706" width="12.6328125" style="3" customWidth="1"/>
    <col min="9707" max="9707" width="1.6328125" style="3" customWidth="1"/>
    <col min="9708" max="9708" width="11.7265625" style="3" customWidth="1"/>
    <col min="9709" max="9709" width="13" style="3" customWidth="1"/>
    <col min="9710" max="9713" width="11.7265625" style="3" customWidth="1"/>
    <col min="9714" max="9714" width="10.453125" style="3" customWidth="1"/>
    <col min="9715" max="9715" width="0.90625" style="3" customWidth="1"/>
    <col min="9716" max="9716" width="5.6328125" style="3" customWidth="1"/>
    <col min="9717" max="9717" width="9" style="3" customWidth="1"/>
    <col min="9718" max="9718" width="5.6328125" style="3" customWidth="1"/>
    <col min="9719" max="9719" width="9" style="3" customWidth="1"/>
    <col min="9720" max="9720" width="5.6328125" style="3" customWidth="1"/>
    <col min="9721" max="9721" width="9" style="3" customWidth="1"/>
    <col min="9722" max="9722" width="5.6328125" style="3" customWidth="1"/>
    <col min="9723" max="9723" width="9" style="3" customWidth="1"/>
    <col min="9724" max="9724" width="5.6328125" style="3" customWidth="1"/>
    <col min="9725" max="9725" width="9" style="3" customWidth="1"/>
    <col min="9726" max="9726" width="9" style="3"/>
    <col min="9727" max="9727" width="0.90625" style="3" customWidth="1"/>
    <col min="9728" max="9728" width="4.453125" style="3" customWidth="1"/>
    <col min="9729" max="9729" width="9" style="3"/>
    <col min="9730" max="9730" width="11.08984375" style="3" customWidth="1"/>
    <col min="9731" max="9731" width="0.90625" style="3" customWidth="1"/>
    <col min="9732" max="9732" width="4.6328125" style="3" customWidth="1"/>
    <col min="9733" max="9733" width="22.6328125" style="3" customWidth="1"/>
    <col min="9734" max="9737" width="0" style="3" hidden="1" customWidth="1"/>
    <col min="9738" max="9953" width="9" style="3"/>
    <col min="9954" max="9954" width="5.7265625" style="3" customWidth="1"/>
    <col min="9955" max="9956" width="29.6328125" style="3" customWidth="1"/>
    <col min="9957" max="9957" width="10.26953125" style="3" customWidth="1"/>
    <col min="9958" max="9958" width="5.7265625" style="3" customWidth="1"/>
    <col min="9959" max="9959" width="13.6328125" style="3" customWidth="1"/>
    <col min="9960" max="9960" width="14.6328125" style="3" customWidth="1"/>
    <col min="9961" max="9961" width="5.08984375" style="3" customWidth="1"/>
    <col min="9962" max="9962" width="12.6328125" style="3" customWidth="1"/>
    <col min="9963" max="9963" width="1.6328125" style="3" customWidth="1"/>
    <col min="9964" max="9964" width="11.7265625" style="3" customWidth="1"/>
    <col min="9965" max="9965" width="13" style="3" customWidth="1"/>
    <col min="9966" max="9969" width="11.7265625" style="3" customWidth="1"/>
    <col min="9970" max="9970" width="10.453125" style="3" customWidth="1"/>
    <col min="9971" max="9971" width="0.90625" style="3" customWidth="1"/>
    <col min="9972" max="9972" width="5.6328125" style="3" customWidth="1"/>
    <col min="9973" max="9973" width="9" style="3" customWidth="1"/>
    <col min="9974" max="9974" width="5.6328125" style="3" customWidth="1"/>
    <col min="9975" max="9975" width="9" style="3" customWidth="1"/>
    <col min="9976" max="9976" width="5.6328125" style="3" customWidth="1"/>
    <col min="9977" max="9977" width="9" style="3" customWidth="1"/>
    <col min="9978" max="9978" width="5.6328125" style="3" customWidth="1"/>
    <col min="9979" max="9979" width="9" style="3" customWidth="1"/>
    <col min="9980" max="9980" width="5.6328125" style="3" customWidth="1"/>
    <col min="9981" max="9981" width="9" style="3" customWidth="1"/>
    <col min="9982" max="9982" width="9" style="3"/>
    <col min="9983" max="9983" width="0.90625" style="3" customWidth="1"/>
    <col min="9984" max="9984" width="4.453125" style="3" customWidth="1"/>
    <col min="9985" max="9985" width="9" style="3"/>
    <col min="9986" max="9986" width="11.08984375" style="3" customWidth="1"/>
    <col min="9987" max="9987" width="0.90625" style="3" customWidth="1"/>
    <col min="9988" max="9988" width="4.6328125" style="3" customWidth="1"/>
    <col min="9989" max="9989" width="22.6328125" style="3" customWidth="1"/>
    <col min="9990" max="9993" width="0" style="3" hidden="1" customWidth="1"/>
    <col min="9994" max="10209" width="9" style="3"/>
    <col min="10210" max="10210" width="5.7265625" style="3" customWidth="1"/>
    <col min="10211" max="10212" width="29.6328125" style="3" customWidth="1"/>
    <col min="10213" max="10213" width="10.26953125" style="3" customWidth="1"/>
    <col min="10214" max="10214" width="5.7265625" style="3" customWidth="1"/>
    <col min="10215" max="10215" width="13.6328125" style="3" customWidth="1"/>
    <col min="10216" max="10216" width="14.6328125" style="3" customWidth="1"/>
    <col min="10217" max="10217" width="5.08984375" style="3" customWidth="1"/>
    <col min="10218" max="10218" width="12.6328125" style="3" customWidth="1"/>
    <col min="10219" max="10219" width="1.6328125" style="3" customWidth="1"/>
    <col min="10220" max="10220" width="11.7265625" style="3" customWidth="1"/>
    <col min="10221" max="10221" width="13" style="3" customWidth="1"/>
    <col min="10222" max="10225" width="11.7265625" style="3" customWidth="1"/>
    <col min="10226" max="10226" width="10.453125" style="3" customWidth="1"/>
    <col min="10227" max="10227" width="0.90625" style="3" customWidth="1"/>
    <col min="10228" max="10228" width="5.6328125" style="3" customWidth="1"/>
    <col min="10229" max="10229" width="9" style="3" customWidth="1"/>
    <col min="10230" max="10230" width="5.6328125" style="3" customWidth="1"/>
    <col min="10231" max="10231" width="9" style="3" customWidth="1"/>
    <col min="10232" max="10232" width="5.6328125" style="3" customWidth="1"/>
    <col min="10233" max="10233" width="9" style="3" customWidth="1"/>
    <col min="10234" max="10234" width="5.6328125" style="3" customWidth="1"/>
    <col min="10235" max="10235" width="9" style="3" customWidth="1"/>
    <col min="10236" max="10236" width="5.6328125" style="3" customWidth="1"/>
    <col min="10237" max="10237" width="9" style="3" customWidth="1"/>
    <col min="10238" max="10238" width="9" style="3"/>
    <col min="10239" max="10239" width="0.90625" style="3" customWidth="1"/>
    <col min="10240" max="10240" width="4.453125" style="3" customWidth="1"/>
    <col min="10241" max="10241" width="9" style="3"/>
    <col min="10242" max="10242" width="11.08984375" style="3" customWidth="1"/>
    <col min="10243" max="10243" width="0.90625" style="3" customWidth="1"/>
    <col min="10244" max="10244" width="4.6328125" style="3" customWidth="1"/>
    <col min="10245" max="10245" width="22.6328125" style="3" customWidth="1"/>
    <col min="10246" max="10249" width="0" style="3" hidden="1" customWidth="1"/>
    <col min="10250" max="10465" width="9" style="3"/>
    <col min="10466" max="10466" width="5.7265625" style="3" customWidth="1"/>
    <col min="10467" max="10468" width="29.6328125" style="3" customWidth="1"/>
    <col min="10469" max="10469" width="10.26953125" style="3" customWidth="1"/>
    <col min="10470" max="10470" width="5.7265625" style="3" customWidth="1"/>
    <col min="10471" max="10471" width="13.6328125" style="3" customWidth="1"/>
    <col min="10472" max="10472" width="14.6328125" style="3" customWidth="1"/>
    <col min="10473" max="10473" width="5.08984375" style="3" customWidth="1"/>
    <col min="10474" max="10474" width="12.6328125" style="3" customWidth="1"/>
    <col min="10475" max="10475" width="1.6328125" style="3" customWidth="1"/>
    <col min="10476" max="10476" width="11.7265625" style="3" customWidth="1"/>
    <col min="10477" max="10477" width="13" style="3" customWidth="1"/>
    <col min="10478" max="10481" width="11.7265625" style="3" customWidth="1"/>
    <col min="10482" max="10482" width="10.453125" style="3" customWidth="1"/>
    <col min="10483" max="10483" width="0.90625" style="3" customWidth="1"/>
    <col min="10484" max="10484" width="5.6328125" style="3" customWidth="1"/>
    <col min="10485" max="10485" width="9" style="3" customWidth="1"/>
    <col min="10486" max="10486" width="5.6328125" style="3" customWidth="1"/>
    <col min="10487" max="10487" width="9" style="3" customWidth="1"/>
    <col min="10488" max="10488" width="5.6328125" style="3" customWidth="1"/>
    <col min="10489" max="10489" width="9" style="3" customWidth="1"/>
    <col min="10490" max="10490" width="5.6328125" style="3" customWidth="1"/>
    <col min="10491" max="10491" width="9" style="3" customWidth="1"/>
    <col min="10492" max="10492" width="5.6328125" style="3" customWidth="1"/>
    <col min="10493" max="10493" width="9" style="3" customWidth="1"/>
    <col min="10494" max="10494" width="9" style="3"/>
    <col min="10495" max="10495" width="0.90625" style="3" customWidth="1"/>
    <col min="10496" max="10496" width="4.453125" style="3" customWidth="1"/>
    <col min="10497" max="10497" width="9" style="3"/>
    <col min="10498" max="10498" width="11.08984375" style="3" customWidth="1"/>
    <col min="10499" max="10499" width="0.90625" style="3" customWidth="1"/>
    <col min="10500" max="10500" width="4.6328125" style="3" customWidth="1"/>
    <col min="10501" max="10501" width="22.6328125" style="3" customWidth="1"/>
    <col min="10502" max="10505" width="0" style="3" hidden="1" customWidth="1"/>
    <col min="10506" max="10721" width="9" style="3"/>
    <col min="10722" max="10722" width="5.7265625" style="3" customWidth="1"/>
    <col min="10723" max="10724" width="29.6328125" style="3" customWidth="1"/>
    <col min="10725" max="10725" width="10.26953125" style="3" customWidth="1"/>
    <col min="10726" max="10726" width="5.7265625" style="3" customWidth="1"/>
    <col min="10727" max="10727" width="13.6328125" style="3" customWidth="1"/>
    <col min="10728" max="10728" width="14.6328125" style="3" customWidth="1"/>
    <col min="10729" max="10729" width="5.08984375" style="3" customWidth="1"/>
    <col min="10730" max="10730" width="12.6328125" style="3" customWidth="1"/>
    <col min="10731" max="10731" width="1.6328125" style="3" customWidth="1"/>
    <col min="10732" max="10732" width="11.7265625" style="3" customWidth="1"/>
    <col min="10733" max="10733" width="13" style="3" customWidth="1"/>
    <col min="10734" max="10737" width="11.7265625" style="3" customWidth="1"/>
    <col min="10738" max="10738" width="10.453125" style="3" customWidth="1"/>
    <col min="10739" max="10739" width="0.90625" style="3" customWidth="1"/>
    <col min="10740" max="10740" width="5.6328125" style="3" customWidth="1"/>
    <col min="10741" max="10741" width="9" style="3" customWidth="1"/>
    <col min="10742" max="10742" width="5.6328125" style="3" customWidth="1"/>
    <col min="10743" max="10743" width="9" style="3" customWidth="1"/>
    <col min="10744" max="10744" width="5.6328125" style="3" customWidth="1"/>
    <col min="10745" max="10745" width="9" style="3" customWidth="1"/>
    <col min="10746" max="10746" width="5.6328125" style="3" customWidth="1"/>
    <col min="10747" max="10747" width="9" style="3" customWidth="1"/>
    <col min="10748" max="10748" width="5.6328125" style="3" customWidth="1"/>
    <col min="10749" max="10749" width="9" style="3" customWidth="1"/>
    <col min="10750" max="10750" width="9" style="3"/>
    <col min="10751" max="10751" width="0.90625" style="3" customWidth="1"/>
    <col min="10752" max="10752" width="4.453125" style="3" customWidth="1"/>
    <col min="10753" max="10753" width="9" style="3"/>
    <col min="10754" max="10754" width="11.08984375" style="3" customWidth="1"/>
    <col min="10755" max="10755" width="0.90625" style="3" customWidth="1"/>
    <col min="10756" max="10756" width="4.6328125" style="3" customWidth="1"/>
    <col min="10757" max="10757" width="22.6328125" style="3" customWidth="1"/>
    <col min="10758" max="10761" width="0" style="3" hidden="1" customWidth="1"/>
    <col min="10762" max="10977" width="9" style="3"/>
    <col min="10978" max="10978" width="5.7265625" style="3" customWidth="1"/>
    <col min="10979" max="10980" width="29.6328125" style="3" customWidth="1"/>
    <col min="10981" max="10981" width="10.26953125" style="3" customWidth="1"/>
    <col min="10982" max="10982" width="5.7265625" style="3" customWidth="1"/>
    <col min="10983" max="10983" width="13.6328125" style="3" customWidth="1"/>
    <col min="10984" max="10984" width="14.6328125" style="3" customWidth="1"/>
    <col min="10985" max="10985" width="5.08984375" style="3" customWidth="1"/>
    <col min="10986" max="10986" width="12.6328125" style="3" customWidth="1"/>
    <col min="10987" max="10987" width="1.6328125" style="3" customWidth="1"/>
    <col min="10988" max="10988" width="11.7265625" style="3" customWidth="1"/>
    <col min="10989" max="10989" width="13" style="3" customWidth="1"/>
    <col min="10990" max="10993" width="11.7265625" style="3" customWidth="1"/>
    <col min="10994" max="10994" width="10.453125" style="3" customWidth="1"/>
    <col min="10995" max="10995" width="0.90625" style="3" customWidth="1"/>
    <col min="10996" max="10996" width="5.6328125" style="3" customWidth="1"/>
    <col min="10997" max="10997" width="9" style="3" customWidth="1"/>
    <col min="10998" max="10998" width="5.6328125" style="3" customWidth="1"/>
    <col min="10999" max="10999" width="9" style="3" customWidth="1"/>
    <col min="11000" max="11000" width="5.6328125" style="3" customWidth="1"/>
    <col min="11001" max="11001" width="9" style="3" customWidth="1"/>
    <col min="11002" max="11002" width="5.6328125" style="3" customWidth="1"/>
    <col min="11003" max="11003" width="9" style="3" customWidth="1"/>
    <col min="11004" max="11004" width="5.6328125" style="3" customWidth="1"/>
    <col min="11005" max="11005" width="9" style="3" customWidth="1"/>
    <col min="11006" max="11006" width="9" style="3"/>
    <col min="11007" max="11007" width="0.90625" style="3" customWidth="1"/>
    <col min="11008" max="11008" width="4.453125" style="3" customWidth="1"/>
    <col min="11009" max="11009" width="9" style="3"/>
    <col min="11010" max="11010" width="11.08984375" style="3" customWidth="1"/>
    <col min="11011" max="11011" width="0.90625" style="3" customWidth="1"/>
    <col min="11012" max="11012" width="4.6328125" style="3" customWidth="1"/>
    <col min="11013" max="11013" width="22.6328125" style="3" customWidth="1"/>
    <col min="11014" max="11017" width="0" style="3" hidden="1" customWidth="1"/>
    <col min="11018" max="11233" width="9" style="3"/>
    <col min="11234" max="11234" width="5.7265625" style="3" customWidth="1"/>
    <col min="11235" max="11236" width="29.6328125" style="3" customWidth="1"/>
    <col min="11237" max="11237" width="10.26953125" style="3" customWidth="1"/>
    <col min="11238" max="11238" width="5.7265625" style="3" customWidth="1"/>
    <col min="11239" max="11239" width="13.6328125" style="3" customWidth="1"/>
    <col min="11240" max="11240" width="14.6328125" style="3" customWidth="1"/>
    <col min="11241" max="11241" width="5.08984375" style="3" customWidth="1"/>
    <col min="11242" max="11242" width="12.6328125" style="3" customWidth="1"/>
    <col min="11243" max="11243" width="1.6328125" style="3" customWidth="1"/>
    <col min="11244" max="11244" width="11.7265625" style="3" customWidth="1"/>
    <col min="11245" max="11245" width="13" style="3" customWidth="1"/>
    <col min="11246" max="11249" width="11.7265625" style="3" customWidth="1"/>
    <col min="11250" max="11250" width="10.453125" style="3" customWidth="1"/>
    <col min="11251" max="11251" width="0.90625" style="3" customWidth="1"/>
    <col min="11252" max="11252" width="5.6328125" style="3" customWidth="1"/>
    <col min="11253" max="11253" width="9" style="3" customWidth="1"/>
    <col min="11254" max="11254" width="5.6328125" style="3" customWidth="1"/>
    <col min="11255" max="11255" width="9" style="3" customWidth="1"/>
    <col min="11256" max="11256" width="5.6328125" style="3" customWidth="1"/>
    <col min="11257" max="11257" width="9" style="3" customWidth="1"/>
    <col min="11258" max="11258" width="5.6328125" style="3" customWidth="1"/>
    <col min="11259" max="11259" width="9" style="3" customWidth="1"/>
    <col min="11260" max="11260" width="5.6328125" style="3" customWidth="1"/>
    <col min="11261" max="11261" width="9" style="3" customWidth="1"/>
    <col min="11262" max="11262" width="9" style="3"/>
    <col min="11263" max="11263" width="0.90625" style="3" customWidth="1"/>
    <col min="11264" max="11264" width="4.453125" style="3" customWidth="1"/>
    <col min="11265" max="11265" width="9" style="3"/>
    <col min="11266" max="11266" width="11.08984375" style="3" customWidth="1"/>
    <col min="11267" max="11267" width="0.90625" style="3" customWidth="1"/>
    <col min="11268" max="11268" width="4.6328125" style="3" customWidth="1"/>
    <col min="11269" max="11269" width="22.6328125" style="3" customWidth="1"/>
    <col min="11270" max="11273" width="0" style="3" hidden="1" customWidth="1"/>
    <col min="11274" max="11489" width="9" style="3"/>
    <col min="11490" max="11490" width="5.7265625" style="3" customWidth="1"/>
    <col min="11491" max="11492" width="29.6328125" style="3" customWidth="1"/>
    <col min="11493" max="11493" width="10.26953125" style="3" customWidth="1"/>
    <col min="11494" max="11494" width="5.7265625" style="3" customWidth="1"/>
    <col min="11495" max="11495" width="13.6328125" style="3" customWidth="1"/>
    <col min="11496" max="11496" width="14.6328125" style="3" customWidth="1"/>
    <col min="11497" max="11497" width="5.08984375" style="3" customWidth="1"/>
    <col min="11498" max="11498" width="12.6328125" style="3" customWidth="1"/>
    <col min="11499" max="11499" width="1.6328125" style="3" customWidth="1"/>
    <col min="11500" max="11500" width="11.7265625" style="3" customWidth="1"/>
    <col min="11501" max="11501" width="13" style="3" customWidth="1"/>
    <col min="11502" max="11505" width="11.7265625" style="3" customWidth="1"/>
    <col min="11506" max="11506" width="10.453125" style="3" customWidth="1"/>
    <col min="11507" max="11507" width="0.90625" style="3" customWidth="1"/>
    <col min="11508" max="11508" width="5.6328125" style="3" customWidth="1"/>
    <col min="11509" max="11509" width="9" style="3" customWidth="1"/>
    <col min="11510" max="11510" width="5.6328125" style="3" customWidth="1"/>
    <col min="11511" max="11511" width="9" style="3" customWidth="1"/>
    <col min="11512" max="11512" width="5.6328125" style="3" customWidth="1"/>
    <col min="11513" max="11513" width="9" style="3" customWidth="1"/>
    <col min="11514" max="11514" width="5.6328125" style="3" customWidth="1"/>
    <col min="11515" max="11515" width="9" style="3" customWidth="1"/>
    <col min="11516" max="11516" width="5.6328125" style="3" customWidth="1"/>
    <col min="11517" max="11517" width="9" style="3" customWidth="1"/>
    <col min="11518" max="11518" width="9" style="3"/>
    <col min="11519" max="11519" width="0.90625" style="3" customWidth="1"/>
    <col min="11520" max="11520" width="4.453125" style="3" customWidth="1"/>
    <col min="11521" max="11521" width="9" style="3"/>
    <col min="11522" max="11522" width="11.08984375" style="3" customWidth="1"/>
    <col min="11523" max="11523" width="0.90625" style="3" customWidth="1"/>
    <col min="11524" max="11524" width="4.6328125" style="3" customWidth="1"/>
    <col min="11525" max="11525" width="22.6328125" style="3" customWidth="1"/>
    <col min="11526" max="11529" width="0" style="3" hidden="1" customWidth="1"/>
    <col min="11530" max="11745" width="9" style="3"/>
    <col min="11746" max="11746" width="5.7265625" style="3" customWidth="1"/>
    <col min="11747" max="11748" width="29.6328125" style="3" customWidth="1"/>
    <col min="11749" max="11749" width="10.26953125" style="3" customWidth="1"/>
    <col min="11750" max="11750" width="5.7265625" style="3" customWidth="1"/>
    <col min="11751" max="11751" width="13.6328125" style="3" customWidth="1"/>
    <col min="11752" max="11752" width="14.6328125" style="3" customWidth="1"/>
    <col min="11753" max="11753" width="5.08984375" style="3" customWidth="1"/>
    <col min="11754" max="11754" width="12.6328125" style="3" customWidth="1"/>
    <col min="11755" max="11755" width="1.6328125" style="3" customWidth="1"/>
    <col min="11756" max="11756" width="11.7265625" style="3" customWidth="1"/>
    <col min="11757" max="11757" width="13" style="3" customWidth="1"/>
    <col min="11758" max="11761" width="11.7265625" style="3" customWidth="1"/>
    <col min="11762" max="11762" width="10.453125" style="3" customWidth="1"/>
    <col min="11763" max="11763" width="0.90625" style="3" customWidth="1"/>
    <col min="11764" max="11764" width="5.6328125" style="3" customWidth="1"/>
    <col min="11765" max="11765" width="9" style="3" customWidth="1"/>
    <col min="11766" max="11766" width="5.6328125" style="3" customWidth="1"/>
    <col min="11767" max="11767" width="9" style="3" customWidth="1"/>
    <col min="11768" max="11768" width="5.6328125" style="3" customWidth="1"/>
    <col min="11769" max="11769" width="9" style="3" customWidth="1"/>
    <col min="11770" max="11770" width="5.6328125" style="3" customWidth="1"/>
    <col min="11771" max="11771" width="9" style="3" customWidth="1"/>
    <col min="11772" max="11772" width="5.6328125" style="3" customWidth="1"/>
    <col min="11773" max="11773" width="9" style="3" customWidth="1"/>
    <col min="11774" max="11774" width="9" style="3"/>
    <col min="11775" max="11775" width="0.90625" style="3" customWidth="1"/>
    <col min="11776" max="11776" width="4.453125" style="3" customWidth="1"/>
    <col min="11777" max="11777" width="9" style="3"/>
    <col min="11778" max="11778" width="11.08984375" style="3" customWidth="1"/>
    <col min="11779" max="11779" width="0.90625" style="3" customWidth="1"/>
    <col min="11780" max="11780" width="4.6328125" style="3" customWidth="1"/>
    <col min="11781" max="11781" width="22.6328125" style="3" customWidth="1"/>
    <col min="11782" max="11785" width="0" style="3" hidden="1" customWidth="1"/>
    <col min="11786" max="12001" width="9" style="3"/>
    <col min="12002" max="12002" width="5.7265625" style="3" customWidth="1"/>
    <col min="12003" max="12004" width="29.6328125" style="3" customWidth="1"/>
    <col min="12005" max="12005" width="10.26953125" style="3" customWidth="1"/>
    <col min="12006" max="12006" width="5.7265625" style="3" customWidth="1"/>
    <col min="12007" max="12007" width="13.6328125" style="3" customWidth="1"/>
    <col min="12008" max="12008" width="14.6328125" style="3" customWidth="1"/>
    <col min="12009" max="12009" width="5.08984375" style="3" customWidth="1"/>
    <col min="12010" max="12010" width="12.6328125" style="3" customWidth="1"/>
    <col min="12011" max="12011" width="1.6328125" style="3" customWidth="1"/>
    <col min="12012" max="12012" width="11.7265625" style="3" customWidth="1"/>
    <col min="12013" max="12013" width="13" style="3" customWidth="1"/>
    <col min="12014" max="12017" width="11.7265625" style="3" customWidth="1"/>
    <col min="12018" max="12018" width="10.453125" style="3" customWidth="1"/>
    <col min="12019" max="12019" width="0.90625" style="3" customWidth="1"/>
    <col min="12020" max="12020" width="5.6328125" style="3" customWidth="1"/>
    <col min="12021" max="12021" width="9" style="3" customWidth="1"/>
    <col min="12022" max="12022" width="5.6328125" style="3" customWidth="1"/>
    <col min="12023" max="12023" width="9" style="3" customWidth="1"/>
    <col min="12024" max="12024" width="5.6328125" style="3" customWidth="1"/>
    <col min="12025" max="12025" width="9" style="3" customWidth="1"/>
    <col min="12026" max="12026" width="5.6328125" style="3" customWidth="1"/>
    <col min="12027" max="12027" width="9" style="3" customWidth="1"/>
    <col min="12028" max="12028" width="5.6328125" style="3" customWidth="1"/>
    <col min="12029" max="12029" width="9" style="3" customWidth="1"/>
    <col min="12030" max="12030" width="9" style="3"/>
    <col min="12031" max="12031" width="0.90625" style="3" customWidth="1"/>
    <col min="12032" max="12032" width="4.453125" style="3" customWidth="1"/>
    <col min="12033" max="12033" width="9" style="3"/>
    <col min="12034" max="12034" width="11.08984375" style="3" customWidth="1"/>
    <col min="12035" max="12035" width="0.90625" style="3" customWidth="1"/>
    <col min="12036" max="12036" width="4.6328125" style="3" customWidth="1"/>
    <col min="12037" max="12037" width="22.6328125" style="3" customWidth="1"/>
    <col min="12038" max="12041" width="0" style="3" hidden="1" customWidth="1"/>
    <col min="12042" max="12257" width="9" style="3"/>
    <col min="12258" max="12258" width="5.7265625" style="3" customWidth="1"/>
    <col min="12259" max="12260" width="29.6328125" style="3" customWidth="1"/>
    <col min="12261" max="12261" width="10.26953125" style="3" customWidth="1"/>
    <col min="12262" max="12262" width="5.7265625" style="3" customWidth="1"/>
    <col min="12263" max="12263" width="13.6328125" style="3" customWidth="1"/>
    <col min="12264" max="12264" width="14.6328125" style="3" customWidth="1"/>
    <col min="12265" max="12265" width="5.08984375" style="3" customWidth="1"/>
    <col min="12266" max="12266" width="12.6328125" style="3" customWidth="1"/>
    <col min="12267" max="12267" width="1.6328125" style="3" customWidth="1"/>
    <col min="12268" max="12268" width="11.7265625" style="3" customWidth="1"/>
    <col min="12269" max="12269" width="13" style="3" customWidth="1"/>
    <col min="12270" max="12273" width="11.7265625" style="3" customWidth="1"/>
    <col min="12274" max="12274" width="10.453125" style="3" customWidth="1"/>
    <col min="12275" max="12275" width="0.90625" style="3" customWidth="1"/>
    <col min="12276" max="12276" width="5.6328125" style="3" customWidth="1"/>
    <col min="12277" max="12277" width="9" style="3" customWidth="1"/>
    <col min="12278" max="12278" width="5.6328125" style="3" customWidth="1"/>
    <col min="12279" max="12279" width="9" style="3" customWidth="1"/>
    <col min="12280" max="12280" width="5.6328125" style="3" customWidth="1"/>
    <col min="12281" max="12281" width="9" style="3" customWidth="1"/>
    <col min="12282" max="12282" width="5.6328125" style="3" customWidth="1"/>
    <col min="12283" max="12283" width="9" style="3" customWidth="1"/>
    <col min="12284" max="12284" width="5.6328125" style="3" customWidth="1"/>
    <col min="12285" max="12285" width="9" style="3" customWidth="1"/>
    <col min="12286" max="12286" width="9" style="3"/>
    <col min="12287" max="12287" width="0.90625" style="3" customWidth="1"/>
    <col min="12288" max="12288" width="4.453125" style="3" customWidth="1"/>
    <col min="12289" max="12289" width="9" style="3"/>
    <col min="12290" max="12290" width="11.08984375" style="3" customWidth="1"/>
    <col min="12291" max="12291" width="0.90625" style="3" customWidth="1"/>
    <col min="12292" max="12292" width="4.6328125" style="3" customWidth="1"/>
    <col min="12293" max="12293" width="22.6328125" style="3" customWidth="1"/>
    <col min="12294" max="12297" width="0" style="3" hidden="1" customWidth="1"/>
    <col min="12298" max="12513" width="9" style="3"/>
    <col min="12514" max="12514" width="5.7265625" style="3" customWidth="1"/>
    <col min="12515" max="12516" width="29.6328125" style="3" customWidth="1"/>
    <col min="12517" max="12517" width="10.26953125" style="3" customWidth="1"/>
    <col min="12518" max="12518" width="5.7265625" style="3" customWidth="1"/>
    <col min="12519" max="12519" width="13.6328125" style="3" customWidth="1"/>
    <col min="12520" max="12520" width="14.6328125" style="3" customWidth="1"/>
    <col min="12521" max="12521" width="5.08984375" style="3" customWidth="1"/>
    <col min="12522" max="12522" width="12.6328125" style="3" customWidth="1"/>
    <col min="12523" max="12523" width="1.6328125" style="3" customWidth="1"/>
    <col min="12524" max="12524" width="11.7265625" style="3" customWidth="1"/>
    <col min="12525" max="12525" width="13" style="3" customWidth="1"/>
    <col min="12526" max="12529" width="11.7265625" style="3" customWidth="1"/>
    <col min="12530" max="12530" width="10.453125" style="3" customWidth="1"/>
    <col min="12531" max="12531" width="0.90625" style="3" customWidth="1"/>
    <col min="12532" max="12532" width="5.6328125" style="3" customWidth="1"/>
    <col min="12533" max="12533" width="9" style="3" customWidth="1"/>
    <col min="12534" max="12534" width="5.6328125" style="3" customWidth="1"/>
    <col min="12535" max="12535" width="9" style="3" customWidth="1"/>
    <col min="12536" max="12536" width="5.6328125" style="3" customWidth="1"/>
    <col min="12537" max="12537" width="9" style="3" customWidth="1"/>
    <col min="12538" max="12538" width="5.6328125" style="3" customWidth="1"/>
    <col min="12539" max="12539" width="9" style="3" customWidth="1"/>
    <col min="12540" max="12540" width="5.6328125" style="3" customWidth="1"/>
    <col min="12541" max="12541" width="9" style="3" customWidth="1"/>
    <col min="12542" max="12542" width="9" style="3"/>
    <col min="12543" max="12543" width="0.90625" style="3" customWidth="1"/>
    <col min="12544" max="12544" width="4.453125" style="3" customWidth="1"/>
    <col min="12545" max="12545" width="9" style="3"/>
    <col min="12546" max="12546" width="11.08984375" style="3" customWidth="1"/>
    <col min="12547" max="12547" width="0.90625" style="3" customWidth="1"/>
    <col min="12548" max="12548" width="4.6328125" style="3" customWidth="1"/>
    <col min="12549" max="12549" width="22.6328125" style="3" customWidth="1"/>
    <col min="12550" max="12553" width="0" style="3" hidden="1" customWidth="1"/>
    <col min="12554" max="12769" width="9" style="3"/>
    <col min="12770" max="12770" width="5.7265625" style="3" customWidth="1"/>
    <col min="12771" max="12772" width="29.6328125" style="3" customWidth="1"/>
    <col min="12773" max="12773" width="10.26953125" style="3" customWidth="1"/>
    <col min="12774" max="12774" width="5.7265625" style="3" customWidth="1"/>
    <col min="12775" max="12775" width="13.6328125" style="3" customWidth="1"/>
    <col min="12776" max="12776" width="14.6328125" style="3" customWidth="1"/>
    <col min="12777" max="12777" width="5.08984375" style="3" customWidth="1"/>
    <col min="12778" max="12778" width="12.6328125" style="3" customWidth="1"/>
    <col min="12779" max="12779" width="1.6328125" style="3" customWidth="1"/>
    <col min="12780" max="12780" width="11.7265625" style="3" customWidth="1"/>
    <col min="12781" max="12781" width="13" style="3" customWidth="1"/>
    <col min="12782" max="12785" width="11.7265625" style="3" customWidth="1"/>
    <col min="12786" max="12786" width="10.453125" style="3" customWidth="1"/>
    <col min="12787" max="12787" width="0.90625" style="3" customWidth="1"/>
    <col min="12788" max="12788" width="5.6328125" style="3" customWidth="1"/>
    <col min="12789" max="12789" width="9" style="3" customWidth="1"/>
    <col min="12790" max="12790" width="5.6328125" style="3" customWidth="1"/>
    <col min="12791" max="12791" width="9" style="3" customWidth="1"/>
    <col min="12792" max="12792" width="5.6328125" style="3" customWidth="1"/>
    <col min="12793" max="12793" width="9" style="3" customWidth="1"/>
    <col min="12794" max="12794" width="5.6328125" style="3" customWidth="1"/>
    <col min="12795" max="12795" width="9" style="3" customWidth="1"/>
    <col min="12796" max="12796" width="5.6328125" style="3" customWidth="1"/>
    <col min="12797" max="12797" width="9" style="3" customWidth="1"/>
    <col min="12798" max="12798" width="9" style="3"/>
    <col min="12799" max="12799" width="0.90625" style="3" customWidth="1"/>
    <col min="12800" max="12800" width="4.453125" style="3" customWidth="1"/>
    <col min="12801" max="12801" width="9" style="3"/>
    <col min="12802" max="12802" width="11.08984375" style="3" customWidth="1"/>
    <col min="12803" max="12803" width="0.90625" style="3" customWidth="1"/>
    <col min="12804" max="12804" width="4.6328125" style="3" customWidth="1"/>
    <col min="12805" max="12805" width="22.6328125" style="3" customWidth="1"/>
    <col min="12806" max="12809" width="0" style="3" hidden="1" customWidth="1"/>
    <col min="12810" max="13025" width="9" style="3"/>
    <col min="13026" max="13026" width="5.7265625" style="3" customWidth="1"/>
    <col min="13027" max="13028" width="29.6328125" style="3" customWidth="1"/>
    <col min="13029" max="13029" width="10.26953125" style="3" customWidth="1"/>
    <col min="13030" max="13030" width="5.7265625" style="3" customWidth="1"/>
    <col min="13031" max="13031" width="13.6328125" style="3" customWidth="1"/>
    <col min="13032" max="13032" width="14.6328125" style="3" customWidth="1"/>
    <col min="13033" max="13033" width="5.08984375" style="3" customWidth="1"/>
    <col min="13034" max="13034" width="12.6328125" style="3" customWidth="1"/>
    <col min="13035" max="13035" width="1.6328125" style="3" customWidth="1"/>
    <col min="13036" max="13036" width="11.7265625" style="3" customWidth="1"/>
    <col min="13037" max="13037" width="13" style="3" customWidth="1"/>
    <col min="13038" max="13041" width="11.7265625" style="3" customWidth="1"/>
    <col min="13042" max="13042" width="10.453125" style="3" customWidth="1"/>
    <col min="13043" max="13043" width="0.90625" style="3" customWidth="1"/>
    <col min="13044" max="13044" width="5.6328125" style="3" customWidth="1"/>
    <col min="13045" max="13045" width="9" style="3" customWidth="1"/>
    <col min="13046" max="13046" width="5.6328125" style="3" customWidth="1"/>
    <col min="13047" max="13047" width="9" style="3" customWidth="1"/>
    <col min="13048" max="13048" width="5.6328125" style="3" customWidth="1"/>
    <col min="13049" max="13049" width="9" style="3" customWidth="1"/>
    <col min="13050" max="13050" width="5.6328125" style="3" customWidth="1"/>
    <col min="13051" max="13051" width="9" style="3" customWidth="1"/>
    <col min="13052" max="13052" width="5.6328125" style="3" customWidth="1"/>
    <col min="13053" max="13053" width="9" style="3" customWidth="1"/>
    <col min="13054" max="13054" width="9" style="3"/>
    <col min="13055" max="13055" width="0.90625" style="3" customWidth="1"/>
    <col min="13056" max="13056" width="4.453125" style="3" customWidth="1"/>
    <col min="13057" max="13057" width="9" style="3"/>
    <col min="13058" max="13058" width="11.08984375" style="3" customWidth="1"/>
    <col min="13059" max="13059" width="0.90625" style="3" customWidth="1"/>
    <col min="13060" max="13060" width="4.6328125" style="3" customWidth="1"/>
    <col min="13061" max="13061" width="22.6328125" style="3" customWidth="1"/>
    <col min="13062" max="13065" width="0" style="3" hidden="1" customWidth="1"/>
    <col min="13066" max="13281" width="9" style="3"/>
    <col min="13282" max="13282" width="5.7265625" style="3" customWidth="1"/>
    <col min="13283" max="13284" width="29.6328125" style="3" customWidth="1"/>
    <col min="13285" max="13285" width="10.26953125" style="3" customWidth="1"/>
    <col min="13286" max="13286" width="5.7265625" style="3" customWidth="1"/>
    <col min="13287" max="13287" width="13.6328125" style="3" customWidth="1"/>
    <col min="13288" max="13288" width="14.6328125" style="3" customWidth="1"/>
    <col min="13289" max="13289" width="5.08984375" style="3" customWidth="1"/>
    <col min="13290" max="13290" width="12.6328125" style="3" customWidth="1"/>
    <col min="13291" max="13291" width="1.6328125" style="3" customWidth="1"/>
    <col min="13292" max="13292" width="11.7265625" style="3" customWidth="1"/>
    <col min="13293" max="13293" width="13" style="3" customWidth="1"/>
    <col min="13294" max="13297" width="11.7265625" style="3" customWidth="1"/>
    <col min="13298" max="13298" width="10.453125" style="3" customWidth="1"/>
    <col min="13299" max="13299" width="0.90625" style="3" customWidth="1"/>
    <col min="13300" max="13300" width="5.6328125" style="3" customWidth="1"/>
    <col min="13301" max="13301" width="9" style="3" customWidth="1"/>
    <col min="13302" max="13302" width="5.6328125" style="3" customWidth="1"/>
    <col min="13303" max="13303" width="9" style="3" customWidth="1"/>
    <col min="13304" max="13304" width="5.6328125" style="3" customWidth="1"/>
    <col min="13305" max="13305" width="9" style="3" customWidth="1"/>
    <col min="13306" max="13306" width="5.6328125" style="3" customWidth="1"/>
    <col min="13307" max="13307" width="9" style="3" customWidth="1"/>
    <col min="13308" max="13308" width="5.6328125" style="3" customWidth="1"/>
    <col min="13309" max="13309" width="9" style="3" customWidth="1"/>
    <col min="13310" max="13310" width="9" style="3"/>
    <col min="13311" max="13311" width="0.90625" style="3" customWidth="1"/>
    <col min="13312" max="13312" width="4.453125" style="3" customWidth="1"/>
    <col min="13313" max="13313" width="9" style="3"/>
    <col min="13314" max="13314" width="11.08984375" style="3" customWidth="1"/>
    <col min="13315" max="13315" width="0.90625" style="3" customWidth="1"/>
    <col min="13316" max="13316" width="4.6328125" style="3" customWidth="1"/>
    <col min="13317" max="13317" width="22.6328125" style="3" customWidth="1"/>
    <col min="13318" max="13321" width="0" style="3" hidden="1" customWidth="1"/>
    <col min="13322" max="13537" width="9" style="3"/>
    <col min="13538" max="13538" width="5.7265625" style="3" customWidth="1"/>
    <col min="13539" max="13540" width="29.6328125" style="3" customWidth="1"/>
    <col min="13541" max="13541" width="10.26953125" style="3" customWidth="1"/>
    <col min="13542" max="13542" width="5.7265625" style="3" customWidth="1"/>
    <col min="13543" max="13543" width="13.6328125" style="3" customWidth="1"/>
    <col min="13544" max="13544" width="14.6328125" style="3" customWidth="1"/>
    <col min="13545" max="13545" width="5.08984375" style="3" customWidth="1"/>
    <col min="13546" max="13546" width="12.6328125" style="3" customWidth="1"/>
    <col min="13547" max="13547" width="1.6328125" style="3" customWidth="1"/>
    <col min="13548" max="13548" width="11.7265625" style="3" customWidth="1"/>
    <col min="13549" max="13549" width="13" style="3" customWidth="1"/>
    <col min="13550" max="13553" width="11.7265625" style="3" customWidth="1"/>
    <col min="13554" max="13554" width="10.453125" style="3" customWidth="1"/>
    <col min="13555" max="13555" width="0.90625" style="3" customWidth="1"/>
    <col min="13556" max="13556" width="5.6328125" style="3" customWidth="1"/>
    <col min="13557" max="13557" width="9" style="3" customWidth="1"/>
    <col min="13558" max="13558" width="5.6328125" style="3" customWidth="1"/>
    <col min="13559" max="13559" width="9" style="3" customWidth="1"/>
    <col min="13560" max="13560" width="5.6328125" style="3" customWidth="1"/>
    <col min="13561" max="13561" width="9" style="3" customWidth="1"/>
    <col min="13562" max="13562" width="5.6328125" style="3" customWidth="1"/>
    <col min="13563" max="13563" width="9" style="3" customWidth="1"/>
    <col min="13564" max="13564" width="5.6328125" style="3" customWidth="1"/>
    <col min="13565" max="13565" width="9" style="3" customWidth="1"/>
    <col min="13566" max="13566" width="9" style="3"/>
    <col min="13567" max="13567" width="0.90625" style="3" customWidth="1"/>
    <col min="13568" max="13568" width="4.453125" style="3" customWidth="1"/>
    <col min="13569" max="13569" width="9" style="3"/>
    <col min="13570" max="13570" width="11.08984375" style="3" customWidth="1"/>
    <col min="13571" max="13571" width="0.90625" style="3" customWidth="1"/>
    <col min="13572" max="13572" width="4.6328125" style="3" customWidth="1"/>
    <col min="13573" max="13573" width="22.6328125" style="3" customWidth="1"/>
    <col min="13574" max="13577" width="0" style="3" hidden="1" customWidth="1"/>
    <col min="13578" max="13793" width="9" style="3"/>
    <col min="13794" max="13794" width="5.7265625" style="3" customWidth="1"/>
    <col min="13795" max="13796" width="29.6328125" style="3" customWidth="1"/>
    <col min="13797" max="13797" width="10.26953125" style="3" customWidth="1"/>
    <col min="13798" max="13798" width="5.7265625" style="3" customWidth="1"/>
    <col min="13799" max="13799" width="13.6328125" style="3" customWidth="1"/>
    <col min="13800" max="13800" width="14.6328125" style="3" customWidth="1"/>
    <col min="13801" max="13801" width="5.08984375" style="3" customWidth="1"/>
    <col min="13802" max="13802" width="12.6328125" style="3" customWidth="1"/>
    <col min="13803" max="13803" width="1.6328125" style="3" customWidth="1"/>
    <col min="13804" max="13804" width="11.7265625" style="3" customWidth="1"/>
    <col min="13805" max="13805" width="13" style="3" customWidth="1"/>
    <col min="13806" max="13809" width="11.7265625" style="3" customWidth="1"/>
    <col min="13810" max="13810" width="10.453125" style="3" customWidth="1"/>
    <col min="13811" max="13811" width="0.90625" style="3" customWidth="1"/>
    <col min="13812" max="13812" width="5.6328125" style="3" customWidth="1"/>
    <col min="13813" max="13813" width="9" style="3" customWidth="1"/>
    <col min="13814" max="13814" width="5.6328125" style="3" customWidth="1"/>
    <col min="13815" max="13815" width="9" style="3" customWidth="1"/>
    <col min="13816" max="13816" width="5.6328125" style="3" customWidth="1"/>
    <col min="13817" max="13817" width="9" style="3" customWidth="1"/>
    <col min="13818" max="13818" width="5.6328125" style="3" customWidth="1"/>
    <col min="13819" max="13819" width="9" style="3" customWidth="1"/>
    <col min="13820" max="13820" width="5.6328125" style="3" customWidth="1"/>
    <col min="13821" max="13821" width="9" style="3" customWidth="1"/>
    <col min="13822" max="13822" width="9" style="3"/>
    <col min="13823" max="13823" width="0.90625" style="3" customWidth="1"/>
    <col min="13824" max="13824" width="4.453125" style="3" customWidth="1"/>
    <col min="13825" max="13825" width="9" style="3"/>
    <col min="13826" max="13826" width="11.08984375" style="3" customWidth="1"/>
    <col min="13827" max="13827" width="0.90625" style="3" customWidth="1"/>
    <col min="13828" max="13828" width="4.6328125" style="3" customWidth="1"/>
    <col min="13829" max="13829" width="22.6328125" style="3" customWidth="1"/>
    <col min="13830" max="13833" width="0" style="3" hidden="1" customWidth="1"/>
    <col min="13834" max="14049" width="9" style="3"/>
    <col min="14050" max="14050" width="5.7265625" style="3" customWidth="1"/>
    <col min="14051" max="14052" width="29.6328125" style="3" customWidth="1"/>
    <col min="14053" max="14053" width="10.26953125" style="3" customWidth="1"/>
    <col min="14054" max="14054" width="5.7265625" style="3" customWidth="1"/>
    <col min="14055" max="14055" width="13.6328125" style="3" customWidth="1"/>
    <col min="14056" max="14056" width="14.6328125" style="3" customWidth="1"/>
    <col min="14057" max="14057" width="5.08984375" style="3" customWidth="1"/>
    <col min="14058" max="14058" width="12.6328125" style="3" customWidth="1"/>
    <col min="14059" max="14059" width="1.6328125" style="3" customWidth="1"/>
    <col min="14060" max="14060" width="11.7265625" style="3" customWidth="1"/>
    <col min="14061" max="14061" width="13" style="3" customWidth="1"/>
    <col min="14062" max="14065" width="11.7265625" style="3" customWidth="1"/>
    <col min="14066" max="14066" width="10.453125" style="3" customWidth="1"/>
    <col min="14067" max="14067" width="0.90625" style="3" customWidth="1"/>
    <col min="14068" max="14068" width="5.6328125" style="3" customWidth="1"/>
    <col min="14069" max="14069" width="9" style="3" customWidth="1"/>
    <col min="14070" max="14070" width="5.6328125" style="3" customWidth="1"/>
    <col min="14071" max="14071" width="9" style="3" customWidth="1"/>
    <col min="14072" max="14072" width="5.6328125" style="3" customWidth="1"/>
    <col min="14073" max="14073" width="9" style="3" customWidth="1"/>
    <col min="14074" max="14074" width="5.6328125" style="3" customWidth="1"/>
    <col min="14075" max="14075" width="9" style="3" customWidth="1"/>
    <col min="14076" max="14076" width="5.6328125" style="3" customWidth="1"/>
    <col min="14077" max="14077" width="9" style="3" customWidth="1"/>
    <col min="14078" max="14078" width="9" style="3"/>
    <col min="14079" max="14079" width="0.90625" style="3" customWidth="1"/>
    <col min="14080" max="14080" width="4.453125" style="3" customWidth="1"/>
    <col min="14081" max="14081" width="9" style="3"/>
    <col min="14082" max="14082" width="11.08984375" style="3" customWidth="1"/>
    <col min="14083" max="14083" width="0.90625" style="3" customWidth="1"/>
    <col min="14084" max="14084" width="4.6328125" style="3" customWidth="1"/>
    <col min="14085" max="14085" width="22.6328125" style="3" customWidth="1"/>
    <col min="14086" max="14089" width="0" style="3" hidden="1" customWidth="1"/>
    <col min="14090" max="14305" width="9" style="3"/>
    <col min="14306" max="14306" width="5.7265625" style="3" customWidth="1"/>
    <col min="14307" max="14308" width="29.6328125" style="3" customWidth="1"/>
    <col min="14309" max="14309" width="10.26953125" style="3" customWidth="1"/>
    <col min="14310" max="14310" width="5.7265625" style="3" customWidth="1"/>
    <col min="14311" max="14311" width="13.6328125" style="3" customWidth="1"/>
    <col min="14312" max="14312" width="14.6328125" style="3" customWidth="1"/>
    <col min="14313" max="14313" width="5.08984375" style="3" customWidth="1"/>
    <col min="14314" max="14314" width="12.6328125" style="3" customWidth="1"/>
    <col min="14315" max="14315" width="1.6328125" style="3" customWidth="1"/>
    <col min="14316" max="14316" width="11.7265625" style="3" customWidth="1"/>
    <col min="14317" max="14317" width="13" style="3" customWidth="1"/>
    <col min="14318" max="14321" width="11.7265625" style="3" customWidth="1"/>
    <col min="14322" max="14322" width="10.453125" style="3" customWidth="1"/>
    <col min="14323" max="14323" width="0.90625" style="3" customWidth="1"/>
    <col min="14324" max="14324" width="5.6328125" style="3" customWidth="1"/>
    <col min="14325" max="14325" width="9" style="3" customWidth="1"/>
    <col min="14326" max="14326" width="5.6328125" style="3" customWidth="1"/>
    <col min="14327" max="14327" width="9" style="3" customWidth="1"/>
    <col min="14328" max="14328" width="5.6328125" style="3" customWidth="1"/>
    <col min="14329" max="14329" width="9" style="3" customWidth="1"/>
    <col min="14330" max="14330" width="5.6328125" style="3" customWidth="1"/>
    <col min="14331" max="14331" width="9" style="3" customWidth="1"/>
    <col min="14332" max="14332" width="5.6328125" style="3" customWidth="1"/>
    <col min="14333" max="14333" width="9" style="3" customWidth="1"/>
    <col min="14334" max="14334" width="9" style="3"/>
    <col min="14335" max="14335" width="0.90625" style="3" customWidth="1"/>
    <col min="14336" max="14336" width="4.453125" style="3" customWidth="1"/>
    <col min="14337" max="14337" width="9" style="3"/>
    <col min="14338" max="14338" width="11.08984375" style="3" customWidth="1"/>
    <col min="14339" max="14339" width="0.90625" style="3" customWidth="1"/>
    <col min="14340" max="14340" width="4.6328125" style="3" customWidth="1"/>
    <col min="14341" max="14341" width="22.6328125" style="3" customWidth="1"/>
    <col min="14342" max="14345" width="0" style="3" hidden="1" customWidth="1"/>
    <col min="14346" max="14561" width="9" style="3"/>
    <col min="14562" max="14562" width="5.7265625" style="3" customWidth="1"/>
    <col min="14563" max="14564" width="29.6328125" style="3" customWidth="1"/>
    <col min="14565" max="14565" width="10.26953125" style="3" customWidth="1"/>
    <col min="14566" max="14566" width="5.7265625" style="3" customWidth="1"/>
    <col min="14567" max="14567" width="13.6328125" style="3" customWidth="1"/>
    <col min="14568" max="14568" width="14.6328125" style="3" customWidth="1"/>
    <col min="14569" max="14569" width="5.08984375" style="3" customWidth="1"/>
    <col min="14570" max="14570" width="12.6328125" style="3" customWidth="1"/>
    <col min="14571" max="14571" width="1.6328125" style="3" customWidth="1"/>
    <col min="14572" max="14572" width="11.7265625" style="3" customWidth="1"/>
    <col min="14573" max="14573" width="13" style="3" customWidth="1"/>
    <col min="14574" max="14577" width="11.7265625" style="3" customWidth="1"/>
    <col min="14578" max="14578" width="10.453125" style="3" customWidth="1"/>
    <col min="14579" max="14579" width="0.90625" style="3" customWidth="1"/>
    <col min="14580" max="14580" width="5.6328125" style="3" customWidth="1"/>
    <col min="14581" max="14581" width="9" style="3" customWidth="1"/>
    <col min="14582" max="14582" width="5.6328125" style="3" customWidth="1"/>
    <col min="14583" max="14583" width="9" style="3" customWidth="1"/>
    <col min="14584" max="14584" width="5.6328125" style="3" customWidth="1"/>
    <col min="14585" max="14585" width="9" style="3" customWidth="1"/>
    <col min="14586" max="14586" width="5.6328125" style="3" customWidth="1"/>
    <col min="14587" max="14587" width="9" style="3" customWidth="1"/>
    <col min="14588" max="14588" width="5.6328125" style="3" customWidth="1"/>
    <col min="14589" max="14589" width="9" style="3" customWidth="1"/>
    <col min="14590" max="14590" width="9" style="3"/>
    <col min="14591" max="14591" width="0.90625" style="3" customWidth="1"/>
    <col min="14592" max="14592" width="4.453125" style="3" customWidth="1"/>
    <col min="14593" max="14593" width="9" style="3"/>
    <col min="14594" max="14594" width="11.08984375" style="3" customWidth="1"/>
    <col min="14595" max="14595" width="0.90625" style="3" customWidth="1"/>
    <col min="14596" max="14596" width="4.6328125" style="3" customWidth="1"/>
    <col min="14597" max="14597" width="22.6328125" style="3" customWidth="1"/>
    <col min="14598" max="14601" width="0" style="3" hidden="1" customWidth="1"/>
    <col min="14602" max="14817" width="9" style="3"/>
    <col min="14818" max="14818" width="5.7265625" style="3" customWidth="1"/>
    <col min="14819" max="14820" width="29.6328125" style="3" customWidth="1"/>
    <col min="14821" max="14821" width="10.26953125" style="3" customWidth="1"/>
    <col min="14822" max="14822" width="5.7265625" style="3" customWidth="1"/>
    <col min="14823" max="14823" width="13.6328125" style="3" customWidth="1"/>
    <col min="14824" max="14824" width="14.6328125" style="3" customWidth="1"/>
    <col min="14825" max="14825" width="5.08984375" style="3" customWidth="1"/>
    <col min="14826" max="14826" width="12.6328125" style="3" customWidth="1"/>
    <col min="14827" max="14827" width="1.6328125" style="3" customWidth="1"/>
    <col min="14828" max="14828" width="11.7265625" style="3" customWidth="1"/>
    <col min="14829" max="14829" width="13" style="3" customWidth="1"/>
    <col min="14830" max="14833" width="11.7265625" style="3" customWidth="1"/>
    <col min="14834" max="14834" width="10.453125" style="3" customWidth="1"/>
    <col min="14835" max="14835" width="0.90625" style="3" customWidth="1"/>
    <col min="14836" max="14836" width="5.6328125" style="3" customWidth="1"/>
    <col min="14837" max="14837" width="9" style="3" customWidth="1"/>
    <col min="14838" max="14838" width="5.6328125" style="3" customWidth="1"/>
    <col min="14839" max="14839" width="9" style="3" customWidth="1"/>
    <col min="14840" max="14840" width="5.6328125" style="3" customWidth="1"/>
    <col min="14841" max="14841" width="9" style="3" customWidth="1"/>
    <col min="14842" max="14842" width="5.6328125" style="3" customWidth="1"/>
    <col min="14843" max="14843" width="9" style="3" customWidth="1"/>
    <col min="14844" max="14844" width="5.6328125" style="3" customWidth="1"/>
    <col min="14845" max="14845" width="9" style="3" customWidth="1"/>
    <col min="14846" max="14846" width="9" style="3"/>
    <col min="14847" max="14847" width="0.90625" style="3" customWidth="1"/>
    <col min="14848" max="14848" width="4.453125" style="3" customWidth="1"/>
    <col min="14849" max="14849" width="9" style="3"/>
    <col min="14850" max="14850" width="11.08984375" style="3" customWidth="1"/>
    <col min="14851" max="14851" width="0.90625" style="3" customWidth="1"/>
    <col min="14852" max="14852" width="4.6328125" style="3" customWidth="1"/>
    <col min="14853" max="14853" width="22.6328125" style="3" customWidth="1"/>
    <col min="14854" max="14857" width="0" style="3" hidden="1" customWidth="1"/>
    <col min="14858" max="15073" width="9" style="3"/>
    <col min="15074" max="15074" width="5.7265625" style="3" customWidth="1"/>
    <col min="15075" max="15076" width="29.6328125" style="3" customWidth="1"/>
    <col min="15077" max="15077" width="10.26953125" style="3" customWidth="1"/>
    <col min="15078" max="15078" width="5.7265625" style="3" customWidth="1"/>
    <col min="15079" max="15079" width="13.6328125" style="3" customWidth="1"/>
    <col min="15080" max="15080" width="14.6328125" style="3" customWidth="1"/>
    <col min="15081" max="15081" width="5.08984375" style="3" customWidth="1"/>
    <col min="15082" max="15082" width="12.6328125" style="3" customWidth="1"/>
    <col min="15083" max="15083" width="1.6328125" style="3" customWidth="1"/>
    <col min="15084" max="15084" width="11.7265625" style="3" customWidth="1"/>
    <col min="15085" max="15085" width="13" style="3" customWidth="1"/>
    <col min="15086" max="15089" width="11.7265625" style="3" customWidth="1"/>
    <col min="15090" max="15090" width="10.453125" style="3" customWidth="1"/>
    <col min="15091" max="15091" width="0.90625" style="3" customWidth="1"/>
    <col min="15092" max="15092" width="5.6328125" style="3" customWidth="1"/>
    <col min="15093" max="15093" width="9" style="3" customWidth="1"/>
    <col min="15094" max="15094" width="5.6328125" style="3" customWidth="1"/>
    <col min="15095" max="15095" width="9" style="3" customWidth="1"/>
    <col min="15096" max="15096" width="5.6328125" style="3" customWidth="1"/>
    <col min="15097" max="15097" width="9" style="3" customWidth="1"/>
    <col min="15098" max="15098" width="5.6328125" style="3" customWidth="1"/>
    <col min="15099" max="15099" width="9" style="3" customWidth="1"/>
    <col min="15100" max="15100" width="5.6328125" style="3" customWidth="1"/>
    <col min="15101" max="15101" width="9" style="3" customWidth="1"/>
    <col min="15102" max="15102" width="9" style="3"/>
    <col min="15103" max="15103" width="0.90625" style="3" customWidth="1"/>
    <col min="15104" max="15104" width="4.453125" style="3" customWidth="1"/>
    <col min="15105" max="15105" width="9" style="3"/>
    <col min="15106" max="15106" width="11.08984375" style="3" customWidth="1"/>
    <col min="15107" max="15107" width="0.90625" style="3" customWidth="1"/>
    <col min="15108" max="15108" width="4.6328125" style="3" customWidth="1"/>
    <col min="15109" max="15109" width="22.6328125" style="3" customWidth="1"/>
    <col min="15110" max="15113" width="0" style="3" hidden="1" customWidth="1"/>
    <col min="15114" max="15329" width="9" style="3"/>
    <col min="15330" max="15330" width="5.7265625" style="3" customWidth="1"/>
    <col min="15331" max="15332" width="29.6328125" style="3" customWidth="1"/>
    <col min="15333" max="15333" width="10.26953125" style="3" customWidth="1"/>
    <col min="15334" max="15334" width="5.7265625" style="3" customWidth="1"/>
    <col min="15335" max="15335" width="13.6328125" style="3" customWidth="1"/>
    <col min="15336" max="15336" width="14.6328125" style="3" customWidth="1"/>
    <col min="15337" max="15337" width="5.08984375" style="3" customWidth="1"/>
    <col min="15338" max="15338" width="12.6328125" style="3" customWidth="1"/>
    <col min="15339" max="15339" width="1.6328125" style="3" customWidth="1"/>
    <col min="15340" max="15340" width="11.7265625" style="3" customWidth="1"/>
    <col min="15341" max="15341" width="13" style="3" customWidth="1"/>
    <col min="15342" max="15345" width="11.7265625" style="3" customWidth="1"/>
    <col min="15346" max="15346" width="10.453125" style="3" customWidth="1"/>
    <col min="15347" max="15347" width="0.90625" style="3" customWidth="1"/>
    <col min="15348" max="15348" width="5.6328125" style="3" customWidth="1"/>
    <col min="15349" max="15349" width="9" style="3" customWidth="1"/>
    <col min="15350" max="15350" width="5.6328125" style="3" customWidth="1"/>
    <col min="15351" max="15351" width="9" style="3" customWidth="1"/>
    <col min="15352" max="15352" width="5.6328125" style="3" customWidth="1"/>
    <col min="15353" max="15353" width="9" style="3" customWidth="1"/>
    <col min="15354" max="15354" width="5.6328125" style="3" customWidth="1"/>
    <col min="15355" max="15355" width="9" style="3" customWidth="1"/>
    <col min="15356" max="15356" width="5.6328125" style="3" customWidth="1"/>
    <col min="15357" max="15357" width="9" style="3" customWidth="1"/>
    <col min="15358" max="15358" width="9" style="3"/>
    <col min="15359" max="15359" width="0.90625" style="3" customWidth="1"/>
    <col min="15360" max="15360" width="4.453125" style="3" customWidth="1"/>
    <col min="15361" max="15361" width="9" style="3"/>
    <col min="15362" max="15362" width="11.08984375" style="3" customWidth="1"/>
    <col min="15363" max="15363" width="0.90625" style="3" customWidth="1"/>
    <col min="15364" max="15364" width="4.6328125" style="3" customWidth="1"/>
    <col min="15365" max="15365" width="22.6328125" style="3" customWidth="1"/>
    <col min="15366" max="15369" width="0" style="3" hidden="1" customWidth="1"/>
    <col min="15370" max="15585" width="9" style="3"/>
    <col min="15586" max="15586" width="5.7265625" style="3" customWidth="1"/>
    <col min="15587" max="15588" width="29.6328125" style="3" customWidth="1"/>
    <col min="15589" max="15589" width="10.26953125" style="3" customWidth="1"/>
    <col min="15590" max="15590" width="5.7265625" style="3" customWidth="1"/>
    <col min="15591" max="15591" width="13.6328125" style="3" customWidth="1"/>
    <col min="15592" max="15592" width="14.6328125" style="3" customWidth="1"/>
    <col min="15593" max="15593" width="5.08984375" style="3" customWidth="1"/>
    <col min="15594" max="15594" width="12.6328125" style="3" customWidth="1"/>
    <col min="15595" max="15595" width="1.6328125" style="3" customWidth="1"/>
    <col min="15596" max="15596" width="11.7265625" style="3" customWidth="1"/>
    <col min="15597" max="15597" width="13" style="3" customWidth="1"/>
    <col min="15598" max="15601" width="11.7265625" style="3" customWidth="1"/>
    <col min="15602" max="15602" width="10.453125" style="3" customWidth="1"/>
    <col min="15603" max="15603" width="0.90625" style="3" customWidth="1"/>
    <col min="15604" max="15604" width="5.6328125" style="3" customWidth="1"/>
    <col min="15605" max="15605" width="9" style="3" customWidth="1"/>
    <col min="15606" max="15606" width="5.6328125" style="3" customWidth="1"/>
    <col min="15607" max="15607" width="9" style="3" customWidth="1"/>
    <col min="15608" max="15608" width="5.6328125" style="3" customWidth="1"/>
    <col min="15609" max="15609" width="9" style="3" customWidth="1"/>
    <col min="15610" max="15610" width="5.6328125" style="3" customWidth="1"/>
    <col min="15611" max="15611" width="9" style="3" customWidth="1"/>
    <col min="15612" max="15612" width="5.6328125" style="3" customWidth="1"/>
    <col min="15613" max="15613" width="9" style="3" customWidth="1"/>
    <col min="15614" max="15614" width="9" style="3"/>
    <col min="15615" max="15615" width="0.90625" style="3" customWidth="1"/>
    <col min="15616" max="15616" width="4.453125" style="3" customWidth="1"/>
    <col min="15617" max="15617" width="9" style="3"/>
    <col min="15618" max="15618" width="11.08984375" style="3" customWidth="1"/>
    <col min="15619" max="15619" width="0.90625" style="3" customWidth="1"/>
    <col min="15620" max="15620" width="4.6328125" style="3" customWidth="1"/>
    <col min="15621" max="15621" width="22.6328125" style="3" customWidth="1"/>
    <col min="15622" max="15625" width="0" style="3" hidden="1" customWidth="1"/>
    <col min="15626" max="15841" width="9" style="3"/>
    <col min="15842" max="15842" width="5.7265625" style="3" customWidth="1"/>
    <col min="15843" max="15844" width="29.6328125" style="3" customWidth="1"/>
    <col min="15845" max="15845" width="10.26953125" style="3" customWidth="1"/>
    <col min="15846" max="15846" width="5.7265625" style="3" customWidth="1"/>
    <col min="15847" max="15847" width="13.6328125" style="3" customWidth="1"/>
    <col min="15848" max="15848" width="14.6328125" style="3" customWidth="1"/>
    <col min="15849" max="15849" width="5.08984375" style="3" customWidth="1"/>
    <col min="15850" max="15850" width="12.6328125" style="3" customWidth="1"/>
    <col min="15851" max="15851" width="1.6328125" style="3" customWidth="1"/>
    <col min="15852" max="15852" width="11.7265625" style="3" customWidth="1"/>
    <col min="15853" max="15853" width="13" style="3" customWidth="1"/>
    <col min="15854" max="15857" width="11.7265625" style="3" customWidth="1"/>
    <col min="15858" max="15858" width="10.453125" style="3" customWidth="1"/>
    <col min="15859" max="15859" width="0.90625" style="3" customWidth="1"/>
    <col min="15860" max="15860" width="5.6328125" style="3" customWidth="1"/>
    <col min="15861" max="15861" width="9" style="3" customWidth="1"/>
    <col min="15862" max="15862" width="5.6328125" style="3" customWidth="1"/>
    <col min="15863" max="15863" width="9" style="3" customWidth="1"/>
    <col min="15864" max="15864" width="5.6328125" style="3" customWidth="1"/>
    <col min="15865" max="15865" width="9" style="3" customWidth="1"/>
    <col min="15866" max="15866" width="5.6328125" style="3" customWidth="1"/>
    <col min="15867" max="15867" width="9" style="3" customWidth="1"/>
    <col min="15868" max="15868" width="5.6328125" style="3" customWidth="1"/>
    <col min="15869" max="15869" width="9" style="3" customWidth="1"/>
    <col min="15870" max="15870" width="9" style="3"/>
    <col min="15871" max="15871" width="0.90625" style="3" customWidth="1"/>
    <col min="15872" max="15872" width="4.453125" style="3" customWidth="1"/>
    <col min="15873" max="15873" width="9" style="3"/>
    <col min="15874" max="15874" width="11.08984375" style="3" customWidth="1"/>
    <col min="15875" max="15875" width="0.90625" style="3" customWidth="1"/>
    <col min="15876" max="15876" width="4.6328125" style="3" customWidth="1"/>
    <col min="15877" max="15877" width="22.6328125" style="3" customWidth="1"/>
    <col min="15878" max="15881" width="0" style="3" hidden="1" customWidth="1"/>
    <col min="15882" max="16097" width="9" style="3"/>
    <col min="16098" max="16098" width="5.7265625" style="3" customWidth="1"/>
    <col min="16099" max="16100" width="29.6328125" style="3" customWidth="1"/>
    <col min="16101" max="16101" width="10.26953125" style="3" customWidth="1"/>
    <col min="16102" max="16102" width="5.7265625" style="3" customWidth="1"/>
    <col min="16103" max="16103" width="13.6328125" style="3" customWidth="1"/>
    <col min="16104" max="16104" width="14.6328125" style="3" customWidth="1"/>
    <col min="16105" max="16105" width="5.08984375" style="3" customWidth="1"/>
    <col min="16106" max="16106" width="12.6328125" style="3" customWidth="1"/>
    <col min="16107" max="16107" width="1.6328125" style="3" customWidth="1"/>
    <col min="16108" max="16108" width="11.7265625" style="3" customWidth="1"/>
    <col min="16109" max="16109" width="13" style="3" customWidth="1"/>
    <col min="16110" max="16113" width="11.7265625" style="3" customWidth="1"/>
    <col min="16114" max="16114" width="10.453125" style="3" customWidth="1"/>
    <col min="16115" max="16115" width="0.90625" style="3" customWidth="1"/>
    <col min="16116" max="16116" width="5.6328125" style="3" customWidth="1"/>
    <col min="16117" max="16117" width="9" style="3" customWidth="1"/>
    <col min="16118" max="16118" width="5.6328125" style="3" customWidth="1"/>
    <col min="16119" max="16119" width="9" style="3" customWidth="1"/>
    <col min="16120" max="16120" width="5.6328125" style="3" customWidth="1"/>
    <col min="16121" max="16121" width="9" style="3" customWidth="1"/>
    <col min="16122" max="16122" width="5.6328125" style="3" customWidth="1"/>
    <col min="16123" max="16123" width="9" style="3" customWidth="1"/>
    <col min="16124" max="16124" width="5.6328125" style="3" customWidth="1"/>
    <col min="16125" max="16125" width="9" style="3" customWidth="1"/>
    <col min="16126" max="16126" width="9" style="3"/>
    <col min="16127" max="16127" width="0.90625" style="3" customWidth="1"/>
    <col min="16128" max="16128" width="4.453125" style="3" customWidth="1"/>
    <col min="16129" max="16129" width="9" style="3"/>
    <col min="16130" max="16130" width="11.08984375" style="3" customWidth="1"/>
    <col min="16131" max="16131" width="0.90625" style="3" customWidth="1"/>
    <col min="16132" max="16132" width="4.6328125" style="3" customWidth="1"/>
    <col min="16133" max="16133" width="22.6328125" style="3" customWidth="1"/>
    <col min="16134" max="16137" width="0" style="3" hidden="1" customWidth="1"/>
    <col min="16138" max="16353" width="9" style="3"/>
    <col min="16354"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'内訳(建築A1)'!$I$154+1</f>
        <v>8</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04"/>
      <c r="C5" s="104"/>
      <c r="D5" s="68"/>
      <c r="E5" s="69"/>
      <c r="F5" s="105"/>
      <c r="G5" s="70"/>
      <c r="H5" s="390"/>
      <c r="I5" s="391"/>
    </row>
    <row r="6" spans="1:9" s="38" customFormat="1" ht="13.5" customHeight="1">
      <c r="A6" s="59" t="str">
        <f>'大項目(建築)'!$A$12</f>
        <v>A-2</v>
      </c>
      <c r="B6" s="109" t="str">
        <f>'大項目(建築)'!$B$12</f>
        <v>防水改修工事</v>
      </c>
      <c r="C6" s="109"/>
      <c r="D6" s="76"/>
      <c r="E6" s="61"/>
      <c r="F6" s="110"/>
      <c r="G6" s="77"/>
      <c r="H6" s="388"/>
      <c r="I6" s="389"/>
    </row>
    <row r="7" spans="1:9" s="118" customFormat="1" ht="13.5" customHeight="1">
      <c r="A7" s="111"/>
      <c r="B7" s="143"/>
      <c r="C7" s="143"/>
      <c r="D7" s="84"/>
      <c r="E7" s="85"/>
      <c r="F7" s="115"/>
      <c r="G7" s="115"/>
      <c r="H7" s="396"/>
      <c r="I7" s="397"/>
    </row>
    <row r="8" spans="1:9" s="38" customFormat="1" ht="13.5" customHeight="1">
      <c r="A8" s="59" t="s">
        <v>109</v>
      </c>
      <c r="B8" s="109" t="s">
        <v>110</v>
      </c>
      <c r="C8" s="109"/>
      <c r="D8" s="76">
        <v>1</v>
      </c>
      <c r="E8" s="61" t="s">
        <v>38</v>
      </c>
      <c r="F8" s="110"/>
      <c r="G8" s="110"/>
      <c r="H8" s="398"/>
      <c r="I8" s="399"/>
    </row>
    <row r="9" spans="1:9" s="118" customFormat="1" ht="13.5" customHeight="1">
      <c r="A9" s="111"/>
      <c r="B9" s="143"/>
      <c r="C9" s="143"/>
      <c r="D9" s="84"/>
      <c r="E9" s="85"/>
      <c r="F9" s="115"/>
      <c r="G9" s="115"/>
      <c r="H9" s="396"/>
      <c r="I9" s="397"/>
    </row>
    <row r="10" spans="1:9" s="38" customFormat="1" ht="13.5" customHeight="1">
      <c r="A10" s="59" t="s">
        <v>111</v>
      </c>
      <c r="B10" s="109" t="s">
        <v>112</v>
      </c>
      <c r="C10" s="109"/>
      <c r="D10" s="76">
        <v>1</v>
      </c>
      <c r="E10" s="61" t="s">
        <v>38</v>
      </c>
      <c r="F10" s="110"/>
      <c r="G10" s="110"/>
      <c r="H10" s="398"/>
      <c r="I10" s="399"/>
    </row>
    <row r="11" spans="1:9" s="118" customFormat="1" ht="13.5" customHeight="1">
      <c r="A11" s="111"/>
      <c r="B11" s="112"/>
      <c r="C11" s="112"/>
      <c r="D11" s="113"/>
      <c r="E11" s="114"/>
      <c r="F11" s="115"/>
      <c r="G11" s="115"/>
      <c r="H11" s="396"/>
      <c r="I11" s="397"/>
    </row>
    <row r="12" spans="1:9" s="38" customFormat="1" ht="13.5" customHeight="1">
      <c r="A12" s="59"/>
      <c r="B12" s="109"/>
      <c r="C12" s="109"/>
      <c r="D12" s="76"/>
      <c r="E12" s="61"/>
      <c r="F12" s="110"/>
      <c r="G12" s="110"/>
      <c r="H12" s="398"/>
      <c r="I12" s="399"/>
    </row>
    <row r="13" spans="1:9" s="118" customFormat="1" ht="13.5" customHeight="1">
      <c r="A13" s="111"/>
      <c r="B13" s="112"/>
      <c r="C13" s="112"/>
      <c r="D13" s="113"/>
      <c r="E13" s="114"/>
      <c r="F13" s="115"/>
      <c r="G13" s="115"/>
      <c r="H13" s="396"/>
      <c r="I13" s="397"/>
    </row>
    <row r="14" spans="1:9" s="38" customFormat="1" ht="13.5" customHeight="1">
      <c r="A14" s="59"/>
      <c r="B14" s="109"/>
      <c r="C14" s="109"/>
      <c r="D14" s="76"/>
      <c r="E14" s="61"/>
      <c r="F14" s="110"/>
      <c r="G14" s="110"/>
      <c r="H14" s="398"/>
      <c r="I14" s="399"/>
    </row>
    <row r="15" spans="1:9" s="118" customFormat="1" ht="13.5" customHeight="1">
      <c r="A15" s="111"/>
      <c r="B15" s="112"/>
      <c r="C15" s="112"/>
      <c r="D15" s="113"/>
      <c r="E15" s="114"/>
      <c r="F15" s="115"/>
      <c r="G15" s="115"/>
      <c r="H15" s="396"/>
      <c r="I15" s="397"/>
    </row>
    <row r="16" spans="1:9" s="38" customFormat="1" ht="13.5" customHeight="1">
      <c r="A16" s="59"/>
      <c r="B16" s="109"/>
      <c r="C16" s="109"/>
      <c r="D16" s="76"/>
      <c r="E16" s="61"/>
      <c r="F16" s="110"/>
      <c r="G16" s="110"/>
      <c r="H16" s="398"/>
      <c r="I16" s="399"/>
    </row>
    <row r="17" spans="1:9" s="118" customFormat="1" ht="13.5" customHeight="1">
      <c r="A17" s="111"/>
      <c r="B17" s="112"/>
      <c r="C17" s="112"/>
      <c r="D17" s="113"/>
      <c r="E17" s="114"/>
      <c r="F17" s="115"/>
      <c r="G17" s="115"/>
      <c r="H17" s="396"/>
      <c r="I17" s="397"/>
    </row>
    <row r="18" spans="1:9" s="38" customFormat="1" ht="13.5" customHeight="1">
      <c r="A18" s="59"/>
      <c r="B18" s="109"/>
      <c r="C18" s="109"/>
      <c r="D18" s="76"/>
      <c r="E18" s="61"/>
      <c r="F18" s="110"/>
      <c r="G18" s="110"/>
      <c r="H18" s="398"/>
      <c r="I18" s="399"/>
    </row>
    <row r="19" spans="1:9" s="118" customFormat="1" ht="13.5" customHeight="1">
      <c r="A19" s="111"/>
      <c r="B19" s="112"/>
      <c r="C19" s="112"/>
      <c r="D19" s="113"/>
      <c r="E19" s="114"/>
      <c r="F19" s="115"/>
      <c r="G19" s="115"/>
      <c r="H19" s="396"/>
      <c r="I19" s="397"/>
    </row>
    <row r="20" spans="1:9" s="38" customFormat="1" ht="13.5" customHeight="1">
      <c r="A20" s="59"/>
      <c r="B20" s="109"/>
      <c r="C20" s="109"/>
      <c r="D20" s="76"/>
      <c r="E20" s="61"/>
      <c r="F20" s="110"/>
      <c r="G20" s="110"/>
      <c r="H20" s="398"/>
      <c r="I20" s="399"/>
    </row>
    <row r="21" spans="1:9" s="118" customFormat="1" ht="13.5" customHeight="1">
      <c r="A21" s="111"/>
      <c r="B21" s="112"/>
      <c r="C21" s="112"/>
      <c r="D21" s="113"/>
      <c r="E21" s="114"/>
      <c r="F21" s="115"/>
      <c r="G21" s="115"/>
      <c r="H21" s="396"/>
      <c r="I21" s="397"/>
    </row>
    <row r="22" spans="1:9" s="38" customFormat="1" ht="13.5" customHeight="1">
      <c r="A22" s="59"/>
      <c r="B22" s="109"/>
      <c r="C22" s="109"/>
      <c r="D22" s="76"/>
      <c r="E22" s="61"/>
      <c r="F22" s="110"/>
      <c r="G22" s="110"/>
      <c r="H22" s="398"/>
      <c r="I22" s="399"/>
    </row>
    <row r="23" spans="1:9" s="118" customFormat="1" ht="13.5" customHeight="1">
      <c r="A23" s="111"/>
      <c r="B23" s="112"/>
      <c r="C23" s="112"/>
      <c r="D23" s="113"/>
      <c r="E23" s="114"/>
      <c r="F23" s="115"/>
      <c r="G23" s="115"/>
      <c r="H23" s="396"/>
      <c r="I23" s="397"/>
    </row>
    <row r="24" spans="1:9" s="38" customFormat="1" ht="13.5" customHeight="1">
      <c r="A24" s="59"/>
      <c r="B24" s="109"/>
      <c r="C24" s="109"/>
      <c r="D24" s="76"/>
      <c r="E24" s="61"/>
      <c r="F24" s="110"/>
      <c r="G24" s="110"/>
      <c r="H24" s="398"/>
      <c r="I24" s="399"/>
    </row>
    <row r="25" spans="1:9" s="118" customFormat="1" ht="13.5" customHeight="1">
      <c r="A25" s="111"/>
      <c r="B25" s="112"/>
      <c r="C25" s="112"/>
      <c r="D25" s="113"/>
      <c r="E25" s="114"/>
      <c r="F25" s="115"/>
      <c r="G25" s="115"/>
      <c r="H25" s="396"/>
      <c r="I25" s="397"/>
    </row>
    <row r="26" spans="1:9" s="38" customFormat="1" ht="13.5" customHeight="1">
      <c r="A26" s="59"/>
      <c r="B26" s="109"/>
      <c r="C26" s="109"/>
      <c r="D26" s="76"/>
      <c r="E26" s="61"/>
      <c r="F26" s="110"/>
      <c r="G26" s="110"/>
      <c r="H26" s="398"/>
      <c r="I26" s="399"/>
    </row>
    <row r="27" spans="1:9" s="118" customFormat="1" ht="13.5" customHeight="1">
      <c r="A27" s="111"/>
      <c r="B27" s="112"/>
      <c r="C27" s="112"/>
      <c r="D27" s="113"/>
      <c r="E27" s="114"/>
      <c r="F27" s="115"/>
      <c r="G27" s="115"/>
      <c r="H27" s="396"/>
      <c r="I27" s="397"/>
    </row>
    <row r="28" spans="1:9" s="38" customFormat="1" ht="13.5" customHeight="1">
      <c r="A28" s="59"/>
      <c r="B28" s="109"/>
      <c r="C28" s="109"/>
      <c r="D28" s="76"/>
      <c r="E28" s="61"/>
      <c r="F28" s="110"/>
      <c r="G28" s="110"/>
      <c r="H28" s="398"/>
      <c r="I28" s="399"/>
    </row>
    <row r="29" spans="1:9" s="118" customFormat="1" ht="13.5" customHeight="1">
      <c r="A29" s="111"/>
      <c r="B29" s="112"/>
      <c r="C29" s="112"/>
      <c r="D29" s="113"/>
      <c r="E29" s="114"/>
      <c r="F29" s="115"/>
      <c r="G29" s="115"/>
      <c r="H29" s="396"/>
      <c r="I29" s="397"/>
    </row>
    <row r="30" spans="1:9" s="38" customFormat="1" ht="13.5" customHeight="1">
      <c r="A30" s="59"/>
      <c r="B30" s="109"/>
      <c r="C30" s="109"/>
      <c r="D30" s="76"/>
      <c r="E30" s="61"/>
      <c r="F30" s="110"/>
      <c r="G30" s="110"/>
      <c r="H30" s="398"/>
      <c r="I30" s="399"/>
    </row>
    <row r="31" spans="1:9" s="118" customFormat="1" ht="13.5" customHeight="1">
      <c r="A31" s="111"/>
      <c r="B31" s="112"/>
      <c r="C31" s="112"/>
      <c r="D31" s="113"/>
      <c r="E31" s="114"/>
      <c r="F31" s="115"/>
      <c r="G31" s="115"/>
      <c r="H31" s="396"/>
      <c r="I31" s="397"/>
    </row>
    <row r="32" spans="1:9" s="38" customFormat="1" ht="13.5" customHeight="1">
      <c r="A32" s="59"/>
      <c r="B32" s="109"/>
      <c r="C32" s="109"/>
      <c r="D32" s="76"/>
      <c r="E32" s="61"/>
      <c r="F32" s="110"/>
      <c r="G32" s="110"/>
      <c r="H32" s="398"/>
      <c r="I32" s="399"/>
    </row>
    <row r="33" spans="1:9" s="118" customFormat="1" ht="13.5" customHeight="1">
      <c r="A33" s="111"/>
      <c r="B33" s="112"/>
      <c r="C33" s="112"/>
      <c r="D33" s="113"/>
      <c r="E33" s="114"/>
      <c r="F33" s="115"/>
      <c r="G33" s="115"/>
      <c r="H33" s="396"/>
      <c r="I33" s="397"/>
    </row>
    <row r="34" spans="1:9" s="38" customFormat="1" ht="13.5" customHeight="1">
      <c r="A34" s="59"/>
      <c r="B34" s="109"/>
      <c r="C34" s="109"/>
      <c r="D34" s="76"/>
      <c r="E34" s="61"/>
      <c r="F34" s="110"/>
      <c r="G34" s="110"/>
      <c r="H34" s="398"/>
      <c r="I34" s="399"/>
    </row>
    <row r="35" spans="1:9" s="118" customFormat="1" ht="13.5" customHeight="1">
      <c r="A35" s="111"/>
      <c r="B35" s="112"/>
      <c r="C35" s="112"/>
      <c r="D35" s="113"/>
      <c r="E35" s="114"/>
      <c r="F35" s="115"/>
      <c r="G35" s="115"/>
      <c r="H35" s="400"/>
      <c r="I35" s="401"/>
    </row>
    <row r="36" spans="1:9" s="38" customFormat="1" ht="13.5" customHeight="1">
      <c r="A36" s="87"/>
      <c r="B36" s="125" t="str">
        <f>+$A$6&amp;"-計"</f>
        <v>A-2-計</v>
      </c>
      <c r="C36" s="126"/>
      <c r="D36" s="88"/>
      <c r="E36" s="89"/>
      <c r="F36" s="127"/>
      <c r="G36" s="127"/>
      <c r="H36" s="402"/>
      <c r="I36" s="403"/>
    </row>
    <row r="37" spans="1:9" s="118" customFormat="1" ht="13.5" customHeight="1">
      <c r="A37" s="130"/>
      <c r="B37" s="131"/>
      <c r="C37" s="131"/>
      <c r="E37" s="132"/>
      <c r="F37" s="133"/>
      <c r="G37" s="134"/>
    </row>
    <row r="38" spans="1:9" s="38" customFormat="1" ht="13.5" customHeight="1">
      <c r="A38" s="50"/>
      <c r="B38" s="136"/>
      <c r="C38" s="136"/>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9</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38" customFormat="1" ht="13.5" customHeight="1">
      <c r="A43" s="67"/>
      <c r="B43" s="104"/>
      <c r="C43" s="104"/>
      <c r="D43" s="68"/>
      <c r="E43" s="69"/>
      <c r="F43" s="105"/>
      <c r="G43" s="70"/>
      <c r="H43" s="390"/>
      <c r="I43" s="391"/>
    </row>
    <row r="44" spans="1:9" s="38" customFormat="1" ht="13.5" customHeight="1">
      <c r="A44" s="59" t="str">
        <f>+$A$8</f>
        <v>a</v>
      </c>
      <c r="B44" s="109" t="str">
        <f>+$B$8</f>
        <v>撤去</v>
      </c>
      <c r="C44" s="109" t="s">
        <v>113</v>
      </c>
      <c r="D44" s="76"/>
      <c r="E44" s="61"/>
      <c r="F44" s="110"/>
      <c r="G44" s="77"/>
      <c r="H44" s="388"/>
      <c r="I44" s="389"/>
    </row>
    <row r="45" spans="1:9" s="118" customFormat="1" ht="13.5" customHeight="1">
      <c r="A45" s="111"/>
      <c r="B45" s="143"/>
      <c r="C45" s="143"/>
      <c r="D45" s="84"/>
      <c r="E45" s="85"/>
      <c r="F45" s="115"/>
      <c r="G45" s="115"/>
      <c r="H45" s="396"/>
      <c r="I45" s="397"/>
    </row>
    <row r="46" spans="1:9" s="38" customFormat="1" ht="13.5" customHeight="1">
      <c r="A46" s="59"/>
      <c r="B46" s="109" t="s">
        <v>82</v>
      </c>
      <c r="C46" s="109"/>
      <c r="D46" s="76"/>
      <c r="E46" s="61"/>
      <c r="F46" s="110"/>
      <c r="G46" s="110"/>
      <c r="H46" s="398"/>
      <c r="I46" s="399"/>
    </row>
    <row r="47" spans="1:9" s="118" customFormat="1" ht="13.5" customHeight="1">
      <c r="A47" s="111"/>
      <c r="B47" s="143" t="s">
        <v>114</v>
      </c>
      <c r="C47" s="143"/>
      <c r="D47" s="84"/>
      <c r="E47" s="85"/>
      <c r="F47" s="115"/>
      <c r="G47" s="115"/>
      <c r="H47" s="396"/>
      <c r="I47" s="397"/>
    </row>
    <row r="48" spans="1:9" s="38" customFormat="1" ht="13.5" customHeight="1">
      <c r="A48" s="59"/>
      <c r="B48" s="109" t="s">
        <v>115</v>
      </c>
      <c r="C48" s="109" t="s">
        <v>116</v>
      </c>
      <c r="D48" s="76">
        <v>18.7</v>
      </c>
      <c r="E48" s="61" t="s">
        <v>85</v>
      </c>
      <c r="F48" s="110"/>
      <c r="G48" s="110"/>
      <c r="H48" s="398"/>
      <c r="I48" s="399"/>
    </row>
    <row r="49" spans="1:9" s="118" customFormat="1" ht="13.5" customHeight="1">
      <c r="A49" s="111"/>
      <c r="B49" s="143" t="s">
        <v>117</v>
      </c>
      <c r="C49" s="143" t="s">
        <v>118</v>
      </c>
      <c r="D49" s="84"/>
      <c r="E49" s="85"/>
      <c r="F49" s="115"/>
      <c r="G49" s="115"/>
      <c r="H49" s="396"/>
      <c r="I49" s="397"/>
    </row>
    <row r="50" spans="1:9" s="38" customFormat="1" ht="13.5" customHeight="1">
      <c r="A50" s="59"/>
      <c r="B50" s="109" t="s">
        <v>115</v>
      </c>
      <c r="C50" s="109" t="s">
        <v>116</v>
      </c>
      <c r="D50" s="76">
        <v>19.600000000000001</v>
      </c>
      <c r="E50" s="61" t="s">
        <v>119</v>
      </c>
      <c r="F50" s="110"/>
      <c r="G50" s="110"/>
      <c r="H50" s="398"/>
      <c r="I50" s="399"/>
    </row>
    <row r="51" spans="1:9" s="118" customFormat="1" ht="13.5" customHeight="1">
      <c r="A51" s="111"/>
      <c r="B51" s="143" t="s">
        <v>120</v>
      </c>
      <c r="C51" s="143"/>
      <c r="D51" s="84"/>
      <c r="E51" s="85"/>
      <c r="F51" s="115"/>
      <c r="G51" s="115"/>
      <c r="H51" s="396"/>
      <c r="I51" s="397"/>
    </row>
    <row r="52" spans="1:9" s="38" customFormat="1" ht="13.5" customHeight="1">
      <c r="A52" s="59"/>
      <c r="B52" s="109" t="s">
        <v>115</v>
      </c>
      <c r="C52" s="109" t="s">
        <v>116</v>
      </c>
      <c r="D52" s="76">
        <v>3.3</v>
      </c>
      <c r="E52" s="61" t="s">
        <v>85</v>
      </c>
      <c r="F52" s="110"/>
      <c r="G52" s="110"/>
      <c r="H52" s="398"/>
      <c r="I52" s="399"/>
    </row>
    <row r="53" spans="1:9" s="118" customFormat="1" ht="13.5" customHeight="1">
      <c r="A53" s="111"/>
      <c r="B53" s="143" t="s">
        <v>121</v>
      </c>
      <c r="C53" s="143"/>
      <c r="D53" s="84"/>
      <c r="E53" s="85"/>
      <c r="F53" s="115"/>
      <c r="G53" s="115"/>
      <c r="H53" s="396"/>
      <c r="I53" s="397"/>
    </row>
    <row r="54" spans="1:9" s="38" customFormat="1" ht="13.5" customHeight="1">
      <c r="A54" s="59"/>
      <c r="B54" s="109" t="s">
        <v>115</v>
      </c>
      <c r="C54" s="109" t="s">
        <v>116</v>
      </c>
      <c r="D54" s="76">
        <v>4.2</v>
      </c>
      <c r="E54" s="61" t="s">
        <v>85</v>
      </c>
      <c r="F54" s="110"/>
      <c r="G54" s="110"/>
      <c r="H54" s="398"/>
      <c r="I54" s="399"/>
    </row>
    <row r="55" spans="1:9" s="118" customFormat="1" ht="13.5" customHeight="1">
      <c r="A55" s="111"/>
      <c r="B55" s="143" t="s">
        <v>122</v>
      </c>
      <c r="C55" s="143" t="s">
        <v>123</v>
      </c>
      <c r="D55" s="84"/>
      <c r="E55" s="85"/>
      <c r="F55" s="115"/>
      <c r="G55" s="115"/>
      <c r="H55" s="396"/>
      <c r="I55" s="404"/>
    </row>
    <row r="56" spans="1:9" s="38" customFormat="1" ht="13.5" customHeight="1">
      <c r="A56" s="59"/>
      <c r="B56" s="109" t="s">
        <v>124</v>
      </c>
      <c r="C56" s="109" t="s">
        <v>125</v>
      </c>
      <c r="D56" s="76">
        <v>3.8</v>
      </c>
      <c r="E56" s="61" t="s">
        <v>119</v>
      </c>
      <c r="F56" s="110"/>
      <c r="G56" s="110"/>
      <c r="H56" s="398"/>
      <c r="I56" s="399"/>
    </row>
    <row r="57" spans="1:9" s="118" customFormat="1" ht="13.5" customHeight="1">
      <c r="A57" s="111"/>
      <c r="B57" s="143" t="s">
        <v>126</v>
      </c>
      <c r="C57" s="143" t="s">
        <v>127</v>
      </c>
      <c r="D57" s="84"/>
      <c r="E57" s="85"/>
      <c r="F57" s="115"/>
      <c r="G57" s="115"/>
      <c r="H57" s="396"/>
      <c r="I57" s="404"/>
    </row>
    <row r="58" spans="1:9" s="38" customFormat="1" ht="13.5" customHeight="1">
      <c r="A58" s="59"/>
      <c r="B58" s="109" t="s">
        <v>128</v>
      </c>
      <c r="C58" s="109" t="s">
        <v>116</v>
      </c>
      <c r="D58" s="76">
        <v>43.5</v>
      </c>
      <c r="E58" s="61" t="s">
        <v>85</v>
      </c>
      <c r="F58" s="110"/>
      <c r="G58" s="110"/>
      <c r="H58" s="398"/>
      <c r="I58" s="399"/>
    </row>
    <row r="59" spans="1:9" s="118" customFormat="1" ht="13.5" customHeight="1">
      <c r="A59" s="111"/>
      <c r="B59" s="143" t="s">
        <v>129</v>
      </c>
      <c r="C59" s="143" t="s">
        <v>118</v>
      </c>
      <c r="D59" s="84"/>
      <c r="E59" s="85"/>
      <c r="F59" s="115"/>
      <c r="G59" s="115"/>
      <c r="H59" s="396"/>
      <c r="I59" s="404"/>
    </row>
    <row r="60" spans="1:9" s="38" customFormat="1" ht="13.5" customHeight="1">
      <c r="A60" s="59"/>
      <c r="B60" s="109" t="s">
        <v>128</v>
      </c>
      <c r="C60" s="109" t="s">
        <v>130</v>
      </c>
      <c r="D60" s="76">
        <v>46.8</v>
      </c>
      <c r="E60" s="61" t="s">
        <v>119</v>
      </c>
      <c r="F60" s="110"/>
      <c r="G60" s="110"/>
      <c r="H60" s="398"/>
      <c r="I60" s="399"/>
    </row>
    <row r="61" spans="1:9" s="118" customFormat="1" ht="13.5" customHeight="1">
      <c r="A61" s="111"/>
      <c r="B61" s="143" t="s">
        <v>131</v>
      </c>
      <c r="C61" s="143"/>
      <c r="D61" s="84"/>
      <c r="E61" s="85"/>
      <c r="F61" s="115"/>
      <c r="G61" s="115"/>
      <c r="H61" s="396"/>
      <c r="I61" s="397"/>
    </row>
    <row r="62" spans="1:9" s="38" customFormat="1" ht="13.5" customHeight="1">
      <c r="A62" s="59"/>
      <c r="B62" s="109" t="s">
        <v>132</v>
      </c>
      <c r="C62" s="109"/>
      <c r="D62" s="76"/>
      <c r="E62" s="61"/>
      <c r="F62" s="110"/>
      <c r="G62" s="110"/>
      <c r="H62" s="398"/>
      <c r="I62" s="399"/>
    </row>
    <row r="63" spans="1:9" s="118" customFormat="1" ht="13.5" customHeight="1">
      <c r="A63" s="111"/>
      <c r="B63" s="143" t="s">
        <v>133</v>
      </c>
      <c r="C63" s="143" t="s">
        <v>134</v>
      </c>
      <c r="D63" s="84"/>
      <c r="E63" s="85"/>
      <c r="F63" s="115"/>
      <c r="G63" s="115"/>
      <c r="H63" s="396"/>
      <c r="I63" s="404"/>
    </row>
    <row r="64" spans="1:9" s="38" customFormat="1" ht="13.5" customHeight="1">
      <c r="A64" s="59"/>
      <c r="B64" s="109" t="s">
        <v>135</v>
      </c>
      <c r="C64" s="109" t="s">
        <v>136</v>
      </c>
      <c r="D64" s="76">
        <v>179</v>
      </c>
      <c r="E64" s="61" t="s">
        <v>119</v>
      </c>
      <c r="F64" s="110"/>
      <c r="G64" s="110"/>
      <c r="H64" s="398"/>
      <c r="I64" s="399"/>
    </row>
    <row r="65" spans="1:9" s="118" customFormat="1" ht="13.5" customHeight="1">
      <c r="A65" s="111"/>
      <c r="B65" s="143" t="s">
        <v>137</v>
      </c>
      <c r="C65" s="143" t="s">
        <v>138</v>
      </c>
      <c r="D65" s="84"/>
      <c r="E65" s="85"/>
      <c r="F65" s="115"/>
      <c r="G65" s="115"/>
      <c r="H65" s="396"/>
      <c r="I65" s="404"/>
    </row>
    <row r="66" spans="1:9" s="38" customFormat="1" ht="13.5" customHeight="1">
      <c r="A66" s="59"/>
      <c r="B66" s="109" t="s">
        <v>135</v>
      </c>
      <c r="C66" s="109" t="s">
        <v>136</v>
      </c>
      <c r="D66" s="76">
        <v>75.2</v>
      </c>
      <c r="E66" s="61" t="s">
        <v>119</v>
      </c>
      <c r="F66" s="110"/>
      <c r="G66" s="110"/>
      <c r="H66" s="398"/>
      <c r="I66" s="399"/>
    </row>
    <row r="67" spans="1:9" s="118" customFormat="1" ht="13.5" customHeight="1">
      <c r="A67" s="111"/>
      <c r="B67" s="143" t="s">
        <v>139</v>
      </c>
      <c r="C67" s="143" t="s">
        <v>140</v>
      </c>
      <c r="D67" s="84"/>
      <c r="E67" s="85"/>
      <c r="F67" s="115"/>
      <c r="G67" s="115"/>
      <c r="H67" s="396"/>
      <c r="I67" s="404"/>
    </row>
    <row r="68" spans="1:9" s="38" customFormat="1" ht="13.5" customHeight="1">
      <c r="A68" s="59"/>
      <c r="B68" s="109" t="s">
        <v>141</v>
      </c>
      <c r="C68" s="109" t="s">
        <v>136</v>
      </c>
      <c r="D68" s="76">
        <v>10.8</v>
      </c>
      <c r="E68" s="61" t="s">
        <v>119</v>
      </c>
      <c r="F68" s="110"/>
      <c r="G68" s="110"/>
      <c r="H68" s="398"/>
      <c r="I68" s="399"/>
    </row>
    <row r="69" spans="1:9" s="118" customFormat="1" ht="13.5" customHeight="1">
      <c r="A69" s="111"/>
      <c r="B69" s="143" t="s">
        <v>142</v>
      </c>
      <c r="C69" s="143" t="s">
        <v>140</v>
      </c>
      <c r="D69" s="84"/>
      <c r="E69" s="85"/>
      <c r="F69" s="115"/>
      <c r="G69" s="115"/>
      <c r="H69" s="396"/>
      <c r="I69" s="404"/>
    </row>
    <row r="70" spans="1:9" s="38" customFormat="1" ht="13.5" customHeight="1">
      <c r="A70" s="59"/>
      <c r="B70" s="109" t="s">
        <v>141</v>
      </c>
      <c r="C70" s="109" t="s">
        <v>136</v>
      </c>
      <c r="D70" s="76">
        <v>13.8</v>
      </c>
      <c r="E70" s="61" t="s">
        <v>119</v>
      </c>
      <c r="F70" s="110"/>
      <c r="G70" s="110"/>
      <c r="H70" s="398"/>
      <c r="I70" s="399"/>
    </row>
    <row r="71" spans="1:9" s="118" customFormat="1" ht="13.5" customHeight="1">
      <c r="A71" s="111"/>
      <c r="B71" s="143" t="s">
        <v>143</v>
      </c>
      <c r="C71" s="143"/>
      <c r="D71" s="84"/>
      <c r="E71" s="85"/>
      <c r="F71" s="115"/>
      <c r="G71" s="115"/>
      <c r="H71" s="396"/>
      <c r="I71" s="397"/>
    </row>
    <row r="72" spans="1:9" s="38" customFormat="1" ht="13.5" customHeight="1">
      <c r="A72" s="59"/>
      <c r="B72" s="109" t="s">
        <v>144</v>
      </c>
      <c r="C72" s="109"/>
      <c r="D72" s="76">
        <v>19</v>
      </c>
      <c r="E72" s="61" t="s">
        <v>145</v>
      </c>
      <c r="F72" s="110"/>
      <c r="G72" s="110"/>
      <c r="H72" s="398"/>
      <c r="I72" s="399"/>
    </row>
    <row r="73" spans="1:9" s="118" customFormat="1" ht="13.5" customHeight="1">
      <c r="A73" s="111"/>
      <c r="B73" s="143"/>
      <c r="C73" s="143"/>
      <c r="D73" s="84"/>
      <c r="E73" s="85"/>
      <c r="F73" s="115"/>
      <c r="G73" s="115"/>
      <c r="H73" s="400"/>
      <c r="I73" s="401"/>
    </row>
    <row r="74" spans="1:9" s="38" customFormat="1" ht="13.5" customHeight="1">
      <c r="A74" s="87"/>
      <c r="B74" s="144"/>
      <c r="C74" s="126"/>
      <c r="D74" s="88"/>
      <c r="E74" s="89"/>
      <c r="F74" s="127"/>
      <c r="G74" s="127"/>
      <c r="H74" s="402"/>
      <c r="I74" s="403"/>
    </row>
    <row r="75" spans="1:9" s="118" customFormat="1" ht="13.5" customHeight="1">
      <c r="A75" s="130"/>
      <c r="B75" s="131"/>
      <c r="C75" s="131"/>
      <c r="E75" s="132"/>
      <c r="F75" s="133"/>
      <c r="G75" s="134"/>
    </row>
    <row r="76" spans="1:9" s="38" customFormat="1" ht="13.5" customHeight="1">
      <c r="A76" s="50"/>
      <c r="B76" s="136"/>
      <c r="C76" s="136"/>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10</v>
      </c>
    </row>
    <row r="79" spans="1:9" s="38" customFormat="1" ht="13.5" customHeight="1">
      <c r="A79" s="54"/>
      <c r="B79" s="96"/>
      <c r="C79" s="96"/>
      <c r="D79" s="55"/>
      <c r="E79" s="56"/>
      <c r="F79" s="57"/>
      <c r="G79" s="57"/>
      <c r="H79" s="384"/>
      <c r="I79" s="385"/>
    </row>
    <row r="80" spans="1:9" s="38" customFormat="1" ht="13.5" customHeight="1">
      <c r="A80" s="59" t="s">
        <v>29</v>
      </c>
      <c r="B80" s="100" t="s">
        <v>58</v>
      </c>
      <c r="C80" s="100" t="s">
        <v>59</v>
      </c>
      <c r="D80" s="60" t="s">
        <v>60</v>
      </c>
      <c r="E80" s="61" t="s">
        <v>32</v>
      </c>
      <c r="F80" s="61" t="s">
        <v>61</v>
      </c>
      <c r="G80" s="61" t="s">
        <v>62</v>
      </c>
      <c r="H80" s="386" t="s">
        <v>63</v>
      </c>
      <c r="I80" s="387"/>
    </row>
    <row r="81" spans="1:9" s="38" customFormat="1" ht="13.5" customHeight="1">
      <c r="A81" s="67"/>
      <c r="B81" s="104"/>
      <c r="C81" s="104"/>
      <c r="D81" s="68"/>
      <c r="E81" s="69"/>
      <c r="F81" s="105"/>
      <c r="G81" s="70"/>
      <c r="H81" s="390"/>
      <c r="I81" s="391"/>
    </row>
    <row r="82" spans="1:9" s="38" customFormat="1" ht="13.5" customHeight="1">
      <c r="A82" s="59"/>
      <c r="B82" s="109"/>
      <c r="C82" s="109"/>
      <c r="D82" s="76"/>
      <c r="E82" s="61"/>
      <c r="F82" s="110"/>
      <c r="G82" s="77"/>
      <c r="H82" s="388"/>
      <c r="I82" s="389"/>
    </row>
    <row r="83" spans="1:9" s="118" customFormat="1" ht="13.5" customHeight="1">
      <c r="A83" s="111"/>
      <c r="B83" s="143" t="s">
        <v>146</v>
      </c>
      <c r="C83" s="143"/>
      <c r="D83" s="84"/>
      <c r="E83" s="114"/>
      <c r="F83" s="115"/>
      <c r="G83" s="115"/>
      <c r="H83" s="396"/>
      <c r="I83" s="397"/>
    </row>
    <row r="84" spans="1:9" s="38" customFormat="1" ht="13.5" customHeight="1">
      <c r="A84" s="59"/>
      <c r="B84" s="109" t="s">
        <v>144</v>
      </c>
      <c r="C84" s="109"/>
      <c r="D84" s="76">
        <v>24</v>
      </c>
      <c r="E84" s="61" t="s">
        <v>145</v>
      </c>
      <c r="F84" s="110"/>
      <c r="G84" s="110"/>
      <c r="H84" s="398"/>
      <c r="I84" s="399"/>
    </row>
    <row r="85" spans="1:9" s="118" customFormat="1" ht="13.5" customHeight="1">
      <c r="A85" s="111"/>
      <c r="B85" s="143" t="s">
        <v>147</v>
      </c>
      <c r="C85" s="143"/>
      <c r="D85" s="84"/>
      <c r="E85" s="114"/>
      <c r="F85" s="115"/>
      <c r="G85" s="115"/>
      <c r="H85" s="396"/>
      <c r="I85" s="397"/>
    </row>
    <row r="86" spans="1:9" s="38" customFormat="1" ht="13.5" customHeight="1">
      <c r="A86" s="59"/>
      <c r="B86" s="109" t="s">
        <v>144</v>
      </c>
      <c r="C86" s="109"/>
      <c r="D86" s="76">
        <v>8</v>
      </c>
      <c r="E86" s="61" t="s">
        <v>145</v>
      </c>
      <c r="F86" s="110"/>
      <c r="G86" s="110"/>
      <c r="H86" s="398"/>
      <c r="I86" s="399"/>
    </row>
    <row r="87" spans="1:9" s="118" customFormat="1" ht="13.5" customHeight="1">
      <c r="A87" s="111"/>
      <c r="B87" s="143"/>
      <c r="C87" s="143"/>
      <c r="D87" s="84"/>
      <c r="E87" s="114"/>
      <c r="F87" s="115"/>
      <c r="G87" s="115"/>
      <c r="H87" s="396"/>
      <c r="I87" s="397"/>
    </row>
    <row r="88" spans="1:9" s="38" customFormat="1" ht="13.5" customHeight="1">
      <c r="A88" s="59"/>
      <c r="B88" s="109"/>
      <c r="C88" s="109"/>
      <c r="D88" s="76"/>
      <c r="E88" s="61"/>
      <c r="F88" s="110"/>
      <c r="G88" s="110"/>
      <c r="H88" s="398"/>
      <c r="I88" s="399"/>
    </row>
    <row r="89" spans="1:9" s="118" customFormat="1" ht="13.5" customHeight="1">
      <c r="A89" s="111"/>
      <c r="B89" s="143"/>
      <c r="C89" s="143"/>
      <c r="D89" s="84"/>
      <c r="E89" s="114"/>
      <c r="F89" s="115"/>
      <c r="G89" s="115"/>
      <c r="H89" s="396"/>
      <c r="I89" s="397"/>
    </row>
    <row r="90" spans="1:9" s="38" customFormat="1" ht="13.5" customHeight="1">
      <c r="A90" s="59"/>
      <c r="B90" s="109" t="s">
        <v>148</v>
      </c>
      <c r="C90" s="109"/>
      <c r="D90" s="76"/>
      <c r="E90" s="61"/>
      <c r="F90" s="110"/>
      <c r="G90" s="110"/>
      <c r="H90" s="398"/>
      <c r="I90" s="399"/>
    </row>
    <row r="91" spans="1:9" s="118" customFormat="1" ht="13.5" customHeight="1">
      <c r="A91" s="111"/>
      <c r="B91" s="143" t="s">
        <v>149</v>
      </c>
      <c r="C91" s="143"/>
      <c r="D91" s="84"/>
      <c r="E91" s="114"/>
      <c r="F91" s="115"/>
      <c r="G91" s="115"/>
      <c r="H91" s="396"/>
      <c r="I91" s="397"/>
    </row>
    <row r="92" spans="1:9" s="38" customFormat="1" ht="13.5" customHeight="1">
      <c r="A92" s="59"/>
      <c r="B92" s="109" t="s">
        <v>115</v>
      </c>
      <c r="C92" s="109" t="s">
        <v>150</v>
      </c>
      <c r="D92" s="76">
        <v>146</v>
      </c>
      <c r="E92" s="61" t="s">
        <v>85</v>
      </c>
      <c r="F92" s="110"/>
      <c r="G92" s="110"/>
      <c r="H92" s="398"/>
      <c r="I92" s="399"/>
    </row>
    <row r="93" spans="1:9" s="118" customFormat="1" ht="13.5" customHeight="1">
      <c r="A93" s="111"/>
      <c r="B93" s="143" t="s">
        <v>151</v>
      </c>
      <c r="C93" s="143" t="s">
        <v>152</v>
      </c>
      <c r="D93" s="84"/>
      <c r="E93" s="114"/>
      <c r="F93" s="115"/>
      <c r="G93" s="115"/>
      <c r="H93" s="396"/>
      <c r="I93" s="397"/>
    </row>
    <row r="94" spans="1:9" s="38" customFormat="1" ht="13.5" customHeight="1">
      <c r="A94" s="59"/>
      <c r="B94" s="109" t="s">
        <v>115</v>
      </c>
      <c r="C94" s="109" t="s">
        <v>116</v>
      </c>
      <c r="D94" s="76">
        <v>140</v>
      </c>
      <c r="E94" s="61" t="s">
        <v>119</v>
      </c>
      <c r="F94" s="110"/>
      <c r="G94" s="110"/>
      <c r="H94" s="398"/>
      <c r="I94" s="399"/>
    </row>
    <row r="95" spans="1:9" s="118" customFormat="1" ht="13.5" customHeight="1">
      <c r="A95" s="111"/>
      <c r="B95" s="143" t="s">
        <v>151</v>
      </c>
      <c r="C95" s="143" t="s">
        <v>153</v>
      </c>
      <c r="D95" s="84"/>
      <c r="E95" s="114"/>
      <c r="F95" s="115"/>
      <c r="G95" s="115"/>
      <c r="H95" s="396"/>
      <c r="I95" s="397"/>
    </row>
    <row r="96" spans="1:9" s="38" customFormat="1" ht="13.5" customHeight="1">
      <c r="A96" s="59"/>
      <c r="B96" s="109" t="s">
        <v>115</v>
      </c>
      <c r="C96" s="109" t="s">
        <v>116</v>
      </c>
      <c r="D96" s="76">
        <v>8.4</v>
      </c>
      <c r="E96" s="61" t="s">
        <v>119</v>
      </c>
      <c r="F96" s="110"/>
      <c r="G96" s="110"/>
      <c r="H96" s="398"/>
      <c r="I96" s="399"/>
    </row>
    <row r="97" spans="1:9" s="118" customFormat="1" ht="13.5" customHeight="1">
      <c r="A97" s="111"/>
      <c r="B97" s="143" t="s">
        <v>151</v>
      </c>
      <c r="C97" s="143" t="s">
        <v>154</v>
      </c>
      <c r="D97" s="84"/>
      <c r="E97" s="114"/>
      <c r="F97" s="115"/>
      <c r="G97" s="115"/>
      <c r="H97" s="396"/>
      <c r="I97" s="397"/>
    </row>
    <row r="98" spans="1:9" s="38" customFormat="1" ht="13.5" customHeight="1">
      <c r="A98" s="59"/>
      <c r="B98" s="109" t="s">
        <v>115</v>
      </c>
      <c r="C98" s="109" t="s">
        <v>116</v>
      </c>
      <c r="D98" s="76">
        <v>2.4</v>
      </c>
      <c r="E98" s="61" t="s">
        <v>119</v>
      </c>
      <c r="F98" s="110"/>
      <c r="G98" s="110"/>
      <c r="H98" s="398"/>
      <c r="I98" s="399"/>
    </row>
    <row r="99" spans="1:9" s="118" customFormat="1" ht="13.5" customHeight="1">
      <c r="A99" s="111"/>
      <c r="B99" s="143"/>
      <c r="C99" s="143"/>
      <c r="D99" s="84"/>
      <c r="E99" s="114"/>
      <c r="F99" s="115"/>
      <c r="G99" s="115"/>
      <c r="H99" s="396"/>
      <c r="I99" s="397"/>
    </row>
    <row r="100" spans="1:9" s="38" customFormat="1" ht="13.5" customHeight="1">
      <c r="A100" s="59"/>
      <c r="B100" s="109"/>
      <c r="C100" s="109"/>
      <c r="D100" s="76"/>
      <c r="E100" s="61"/>
      <c r="F100" s="110"/>
      <c r="G100" s="110"/>
      <c r="H100" s="398"/>
      <c r="I100" s="399"/>
    </row>
    <row r="101" spans="1:9" s="118" customFormat="1" ht="13.5" customHeight="1">
      <c r="A101" s="111"/>
      <c r="B101" s="143"/>
      <c r="C101" s="143"/>
      <c r="D101" s="84"/>
      <c r="E101" s="114"/>
      <c r="F101" s="115"/>
      <c r="G101" s="115"/>
      <c r="H101" s="396"/>
      <c r="I101" s="397"/>
    </row>
    <row r="102" spans="1:9" s="38" customFormat="1" ht="13.5" customHeight="1">
      <c r="A102" s="59"/>
      <c r="B102" s="109" t="s">
        <v>155</v>
      </c>
      <c r="C102" s="109"/>
      <c r="D102" s="76"/>
      <c r="E102" s="61"/>
      <c r="F102" s="110"/>
      <c r="G102" s="110"/>
      <c r="H102" s="398"/>
      <c r="I102" s="399"/>
    </row>
    <row r="103" spans="1:9" s="118" customFormat="1" ht="13.5" customHeight="1">
      <c r="A103" s="111"/>
      <c r="B103" s="143"/>
      <c r="C103" s="143" t="s">
        <v>156</v>
      </c>
      <c r="D103" s="84"/>
      <c r="E103" s="114"/>
      <c r="F103" s="115"/>
      <c r="G103" s="115"/>
      <c r="H103" s="396"/>
      <c r="I103" s="397"/>
    </row>
    <row r="104" spans="1:9" s="38" customFormat="1" ht="13.5" customHeight="1">
      <c r="A104" s="59"/>
      <c r="B104" s="109" t="s">
        <v>157</v>
      </c>
      <c r="C104" s="109" t="s">
        <v>158</v>
      </c>
      <c r="D104" s="76">
        <v>258</v>
      </c>
      <c r="E104" s="61" t="s">
        <v>119</v>
      </c>
      <c r="F104" s="110"/>
      <c r="G104" s="110"/>
      <c r="H104" s="398"/>
      <c r="I104" s="399"/>
    </row>
    <row r="105" spans="1:9" s="118" customFormat="1" ht="13.5" customHeight="1">
      <c r="A105" s="111"/>
      <c r="B105" s="112"/>
      <c r="C105" s="112"/>
      <c r="D105" s="113"/>
      <c r="E105" s="114"/>
      <c r="F105" s="115"/>
      <c r="G105" s="115"/>
      <c r="H105" s="396"/>
      <c r="I105" s="397"/>
    </row>
    <row r="106" spans="1:9" s="38" customFormat="1" ht="13.5" customHeight="1">
      <c r="A106" s="59"/>
      <c r="B106" s="109"/>
      <c r="C106" s="109"/>
      <c r="D106" s="76"/>
      <c r="E106" s="61"/>
      <c r="F106" s="110"/>
      <c r="G106" s="110"/>
      <c r="H106" s="398"/>
      <c r="I106" s="399"/>
    </row>
    <row r="107" spans="1:9" s="118" customFormat="1" ht="13.5" customHeight="1">
      <c r="A107" s="111"/>
      <c r="B107" s="112"/>
      <c r="C107" s="112"/>
      <c r="D107" s="113"/>
      <c r="E107" s="114"/>
      <c r="F107" s="115"/>
      <c r="G107" s="115"/>
      <c r="H107" s="396"/>
      <c r="I107" s="397"/>
    </row>
    <row r="108" spans="1:9" s="38" customFormat="1" ht="13.5" customHeight="1">
      <c r="A108" s="59"/>
      <c r="B108" s="109"/>
      <c r="C108" s="109"/>
      <c r="D108" s="76"/>
      <c r="E108" s="61"/>
      <c r="F108" s="110"/>
      <c r="G108" s="110"/>
      <c r="H108" s="398"/>
      <c r="I108" s="399"/>
    </row>
    <row r="109" spans="1:9" s="118" customFormat="1" ht="13.5" customHeight="1">
      <c r="A109" s="111"/>
      <c r="B109" s="112"/>
      <c r="C109" s="112"/>
      <c r="D109" s="113"/>
      <c r="E109" s="114"/>
      <c r="F109" s="115"/>
      <c r="G109" s="115"/>
      <c r="H109" s="396"/>
      <c r="I109" s="397"/>
    </row>
    <row r="110" spans="1:9" s="38" customFormat="1" ht="13.5" customHeight="1">
      <c r="A110" s="59"/>
      <c r="B110" s="109"/>
      <c r="C110" s="109"/>
      <c r="D110" s="76"/>
      <c r="E110" s="61"/>
      <c r="F110" s="110"/>
      <c r="G110" s="110"/>
      <c r="H110" s="398"/>
      <c r="I110" s="399"/>
    </row>
    <row r="111" spans="1:9" s="118" customFormat="1" ht="13.5" customHeight="1">
      <c r="A111" s="111"/>
      <c r="B111" s="112"/>
      <c r="C111" s="112"/>
      <c r="D111" s="113"/>
      <c r="E111" s="114"/>
      <c r="F111" s="115"/>
      <c r="G111" s="115"/>
      <c r="H111" s="400"/>
      <c r="I111" s="401"/>
    </row>
    <row r="112" spans="1:9" s="38" customFormat="1" ht="13.5" customHeight="1">
      <c r="A112" s="87"/>
      <c r="B112" s="125"/>
      <c r="C112" s="126"/>
      <c r="D112" s="88"/>
      <c r="E112" s="89"/>
      <c r="F112" s="127"/>
      <c r="G112" s="127"/>
      <c r="H112" s="402"/>
      <c r="I112" s="403"/>
    </row>
    <row r="113" spans="1:9" s="118" customFormat="1" ht="13.5" customHeight="1">
      <c r="A113" s="130"/>
      <c r="B113" s="131"/>
      <c r="C113" s="131"/>
      <c r="E113" s="132"/>
      <c r="F113" s="133"/>
      <c r="G113" s="134"/>
    </row>
    <row r="114" spans="1:9" s="38" customFormat="1" ht="13.5" customHeight="1">
      <c r="A114" s="50"/>
      <c r="B114" s="136"/>
      <c r="C114" s="136"/>
      <c r="E114" s="95"/>
      <c r="F114" s="137"/>
      <c r="G114" s="138"/>
    </row>
    <row r="115" spans="1:9" s="38" customFormat="1" ht="13.5" customHeight="1">
      <c r="A115" s="376"/>
      <c r="B115" s="394"/>
      <c r="C115" s="394"/>
      <c r="D115" s="379"/>
      <c r="E115" s="381"/>
      <c r="F115" s="382"/>
      <c r="G115" s="48"/>
      <c r="H115" s="3"/>
    </row>
    <row r="116" spans="1:9" s="38" customFormat="1" ht="13.5" customHeight="1">
      <c r="A116" s="395"/>
      <c r="B116" s="395"/>
      <c r="C116" s="395"/>
      <c r="D116" s="380"/>
      <c r="E116" s="383"/>
      <c r="F116" s="383"/>
      <c r="G116" s="51"/>
      <c r="H116" s="52" t="s">
        <v>57</v>
      </c>
      <c r="I116" s="53">
        <f>I78+1</f>
        <v>11</v>
      </c>
    </row>
    <row r="117" spans="1:9" s="38" customFormat="1" ht="13.5" customHeight="1">
      <c r="A117" s="54"/>
      <c r="B117" s="96"/>
      <c r="C117" s="96"/>
      <c r="D117" s="55"/>
      <c r="E117" s="56"/>
      <c r="F117" s="57"/>
      <c r="G117" s="57"/>
      <c r="H117" s="384"/>
      <c r="I117" s="385"/>
    </row>
    <row r="118" spans="1:9" s="38" customFormat="1" ht="13.5" customHeight="1">
      <c r="A118" s="59" t="s">
        <v>29</v>
      </c>
      <c r="B118" s="100" t="s">
        <v>58</v>
      </c>
      <c r="C118" s="100" t="s">
        <v>59</v>
      </c>
      <c r="D118" s="60" t="s">
        <v>60</v>
      </c>
      <c r="E118" s="61" t="s">
        <v>32</v>
      </c>
      <c r="F118" s="61" t="s">
        <v>61</v>
      </c>
      <c r="G118" s="61" t="s">
        <v>62</v>
      </c>
      <c r="H118" s="386" t="s">
        <v>63</v>
      </c>
      <c r="I118" s="387"/>
    </row>
    <row r="119" spans="1:9" s="38" customFormat="1" ht="13.5" customHeight="1">
      <c r="A119" s="67"/>
      <c r="B119" s="104"/>
      <c r="C119" s="104"/>
      <c r="D119" s="68"/>
      <c r="E119" s="69"/>
      <c r="F119" s="105"/>
      <c r="G119" s="70"/>
      <c r="H119" s="390"/>
      <c r="I119" s="391"/>
    </row>
    <row r="120" spans="1:9" s="38" customFormat="1" ht="13.5" customHeight="1">
      <c r="A120" s="59"/>
      <c r="B120" s="109" t="s">
        <v>87</v>
      </c>
      <c r="C120" s="109"/>
      <c r="D120" s="76"/>
      <c r="E120" s="61"/>
      <c r="F120" s="110"/>
      <c r="G120" s="77"/>
      <c r="H120" s="388"/>
      <c r="I120" s="389"/>
    </row>
    <row r="121" spans="1:9" s="118" customFormat="1" ht="13.5" customHeight="1">
      <c r="A121" s="111"/>
      <c r="B121" s="143" t="s">
        <v>146</v>
      </c>
      <c r="C121" s="143"/>
      <c r="D121" s="84"/>
      <c r="E121" s="85"/>
      <c r="F121" s="115"/>
      <c r="G121" s="115"/>
      <c r="H121" s="396"/>
      <c r="I121" s="397"/>
    </row>
    <row r="122" spans="1:9" s="38" customFormat="1" ht="13.5" customHeight="1">
      <c r="A122" s="59"/>
      <c r="B122" s="109" t="s">
        <v>144</v>
      </c>
      <c r="C122" s="109"/>
      <c r="D122" s="76">
        <v>6</v>
      </c>
      <c r="E122" s="61" t="s">
        <v>145</v>
      </c>
      <c r="F122" s="110"/>
      <c r="G122" s="110"/>
      <c r="H122" s="398"/>
      <c r="I122" s="399"/>
    </row>
    <row r="123" spans="1:9" s="118" customFormat="1" ht="13.5" customHeight="1">
      <c r="A123" s="111"/>
      <c r="B123" s="143"/>
      <c r="C123" s="143"/>
      <c r="D123" s="84"/>
      <c r="E123" s="85"/>
      <c r="F123" s="115"/>
      <c r="G123" s="115"/>
      <c r="H123" s="396"/>
      <c r="I123" s="397"/>
    </row>
    <row r="124" spans="1:9" s="38" customFormat="1" ht="13.5" customHeight="1">
      <c r="A124" s="59"/>
      <c r="B124" s="109"/>
      <c r="C124" s="109"/>
      <c r="D124" s="76"/>
      <c r="E124" s="61"/>
      <c r="F124" s="110"/>
      <c r="G124" s="110"/>
      <c r="H124" s="398"/>
      <c r="I124" s="399"/>
    </row>
    <row r="125" spans="1:9" s="118" customFormat="1" ht="13.5" customHeight="1">
      <c r="A125" s="111"/>
      <c r="B125" s="143" t="s">
        <v>131</v>
      </c>
      <c r="C125" s="143"/>
      <c r="D125" s="84"/>
      <c r="E125" s="85"/>
      <c r="F125" s="115"/>
      <c r="G125" s="115"/>
      <c r="H125" s="396"/>
      <c r="I125" s="397"/>
    </row>
    <row r="126" spans="1:9" s="38" customFormat="1" ht="13.5" customHeight="1">
      <c r="A126" s="59"/>
      <c r="B126" s="109" t="s">
        <v>132</v>
      </c>
      <c r="C126" s="109"/>
      <c r="D126" s="76"/>
      <c r="E126" s="61"/>
      <c r="F126" s="110"/>
      <c r="G126" s="110"/>
      <c r="H126" s="398"/>
      <c r="I126" s="399"/>
    </row>
    <row r="127" spans="1:9" s="118" customFormat="1" ht="13.5" customHeight="1">
      <c r="A127" s="111"/>
      <c r="B127" s="143" t="s">
        <v>133</v>
      </c>
      <c r="C127" s="143" t="s">
        <v>134</v>
      </c>
      <c r="D127" s="84"/>
      <c r="E127" s="85"/>
      <c r="F127" s="115"/>
      <c r="G127" s="115"/>
      <c r="H127" s="396"/>
      <c r="I127" s="404"/>
    </row>
    <row r="128" spans="1:9" s="38" customFormat="1" ht="13.5" customHeight="1">
      <c r="A128" s="59"/>
      <c r="B128" s="109" t="s">
        <v>135</v>
      </c>
      <c r="C128" s="109" t="s">
        <v>136</v>
      </c>
      <c r="D128" s="76">
        <v>50.4</v>
      </c>
      <c r="E128" s="61" t="s">
        <v>119</v>
      </c>
      <c r="F128" s="110"/>
      <c r="G128" s="110"/>
      <c r="H128" s="398"/>
      <c r="I128" s="399"/>
    </row>
    <row r="129" spans="1:9" s="118" customFormat="1" ht="13.5" customHeight="1">
      <c r="A129" s="111"/>
      <c r="B129" s="143" t="s">
        <v>137</v>
      </c>
      <c r="C129" s="143" t="s">
        <v>138</v>
      </c>
      <c r="D129" s="84"/>
      <c r="E129" s="85"/>
      <c r="F129" s="115"/>
      <c r="G129" s="115"/>
      <c r="H129" s="396"/>
      <c r="I129" s="404"/>
    </row>
    <row r="130" spans="1:9" s="38" customFormat="1" ht="13.5" customHeight="1">
      <c r="A130" s="59"/>
      <c r="B130" s="109" t="s">
        <v>135</v>
      </c>
      <c r="C130" s="109" t="s">
        <v>136</v>
      </c>
      <c r="D130" s="76">
        <v>34.200000000000003</v>
      </c>
      <c r="E130" s="61" t="s">
        <v>119</v>
      </c>
      <c r="F130" s="110"/>
      <c r="G130" s="110"/>
      <c r="H130" s="398"/>
      <c r="I130" s="399"/>
    </row>
    <row r="131" spans="1:9" s="118" customFormat="1" ht="13.5" customHeight="1">
      <c r="A131" s="111"/>
      <c r="B131" s="143"/>
      <c r="C131" s="143"/>
      <c r="D131" s="84"/>
      <c r="E131" s="85"/>
      <c r="F131" s="115"/>
      <c r="G131" s="115"/>
      <c r="H131" s="396"/>
      <c r="I131" s="397"/>
    </row>
    <row r="132" spans="1:9" s="38" customFormat="1" ht="13.5" customHeight="1">
      <c r="A132" s="59"/>
      <c r="B132" s="109"/>
      <c r="C132" s="109"/>
      <c r="D132" s="76"/>
      <c r="E132" s="61"/>
      <c r="F132" s="110"/>
      <c r="G132" s="110"/>
      <c r="H132" s="398"/>
      <c r="I132" s="399"/>
    </row>
    <row r="133" spans="1:9" s="118" customFormat="1" ht="13.5" customHeight="1">
      <c r="A133" s="111"/>
      <c r="B133" s="143"/>
      <c r="C133" s="143"/>
      <c r="D133" s="84"/>
      <c r="E133" s="85"/>
      <c r="F133" s="115"/>
      <c r="G133" s="115"/>
      <c r="H133" s="396"/>
      <c r="I133" s="397"/>
    </row>
    <row r="134" spans="1:9" s="38" customFormat="1" ht="13.5" customHeight="1">
      <c r="A134" s="59"/>
      <c r="B134" s="109" t="s">
        <v>155</v>
      </c>
      <c r="C134" s="109"/>
      <c r="D134" s="76"/>
      <c r="E134" s="61"/>
      <c r="F134" s="110"/>
      <c r="G134" s="110"/>
      <c r="H134" s="398"/>
      <c r="I134" s="399"/>
    </row>
    <row r="135" spans="1:9" s="118" customFormat="1" ht="13.5" customHeight="1">
      <c r="A135" s="111"/>
      <c r="B135" s="143"/>
      <c r="C135" s="143" t="s">
        <v>156</v>
      </c>
      <c r="D135" s="84"/>
      <c r="E135" s="85"/>
      <c r="F135" s="115"/>
      <c r="G135" s="115"/>
      <c r="H135" s="396"/>
      <c r="I135" s="397"/>
    </row>
    <row r="136" spans="1:9" s="38" customFormat="1" ht="13.5" customHeight="1">
      <c r="A136" s="59"/>
      <c r="B136" s="109" t="s">
        <v>157</v>
      </c>
      <c r="C136" s="109" t="s">
        <v>158</v>
      </c>
      <c r="D136" s="76">
        <v>21.9</v>
      </c>
      <c r="E136" s="61" t="s">
        <v>119</v>
      </c>
      <c r="F136" s="110"/>
      <c r="G136" s="110"/>
      <c r="H136" s="398"/>
      <c r="I136" s="399"/>
    </row>
    <row r="137" spans="1:9" s="118" customFormat="1" ht="13.5" customHeight="1">
      <c r="A137" s="111"/>
      <c r="B137" s="112"/>
      <c r="C137" s="112"/>
      <c r="D137" s="113"/>
      <c r="E137" s="114"/>
      <c r="F137" s="115"/>
      <c r="G137" s="115"/>
      <c r="H137" s="396"/>
      <c r="I137" s="397"/>
    </row>
    <row r="138" spans="1:9" s="38" customFormat="1" ht="13.5" customHeight="1">
      <c r="A138" s="59"/>
      <c r="B138" s="109"/>
      <c r="C138" s="109"/>
      <c r="D138" s="76"/>
      <c r="E138" s="61"/>
      <c r="F138" s="110"/>
      <c r="G138" s="110"/>
      <c r="H138" s="398"/>
      <c r="I138" s="399"/>
    </row>
    <row r="139" spans="1:9" s="118" customFormat="1" ht="13.5" customHeight="1">
      <c r="A139" s="111"/>
      <c r="B139" s="112"/>
      <c r="C139" s="112"/>
      <c r="D139" s="113"/>
      <c r="E139" s="114"/>
      <c r="F139" s="115"/>
      <c r="G139" s="115"/>
      <c r="H139" s="396"/>
      <c r="I139" s="397"/>
    </row>
    <row r="140" spans="1:9" s="38" customFormat="1" ht="13.5" customHeight="1">
      <c r="A140" s="59"/>
      <c r="B140" s="109"/>
      <c r="C140" s="109"/>
      <c r="D140" s="76"/>
      <c r="E140" s="61"/>
      <c r="F140" s="110"/>
      <c r="G140" s="110"/>
      <c r="H140" s="398"/>
      <c r="I140" s="399"/>
    </row>
    <row r="141" spans="1:9" s="118" customFormat="1" ht="13.5" customHeight="1">
      <c r="A141" s="111"/>
      <c r="B141" s="112"/>
      <c r="C141" s="112"/>
      <c r="D141" s="113"/>
      <c r="E141" s="114"/>
      <c r="F141" s="115"/>
      <c r="G141" s="115"/>
      <c r="H141" s="396"/>
      <c r="I141" s="397"/>
    </row>
    <row r="142" spans="1:9" s="38" customFormat="1" ht="13.5" customHeight="1">
      <c r="A142" s="59"/>
      <c r="B142" s="109"/>
      <c r="C142" s="109"/>
      <c r="D142" s="76"/>
      <c r="E142" s="61"/>
      <c r="F142" s="110"/>
      <c r="G142" s="110"/>
      <c r="H142" s="398"/>
      <c r="I142" s="399"/>
    </row>
    <row r="143" spans="1:9" s="118" customFormat="1" ht="13.5" customHeight="1">
      <c r="A143" s="111"/>
      <c r="B143" s="112"/>
      <c r="C143" s="112"/>
      <c r="D143" s="113"/>
      <c r="E143" s="114"/>
      <c r="F143" s="115"/>
      <c r="G143" s="115"/>
      <c r="H143" s="396"/>
      <c r="I143" s="397"/>
    </row>
    <row r="144" spans="1:9" s="38" customFormat="1" ht="13.5" customHeight="1">
      <c r="A144" s="59"/>
      <c r="B144" s="109"/>
      <c r="C144" s="109"/>
      <c r="D144" s="76"/>
      <c r="E144" s="61"/>
      <c r="F144" s="110"/>
      <c r="G144" s="110"/>
      <c r="H144" s="398"/>
      <c r="I144" s="399"/>
    </row>
    <row r="145" spans="1:9" s="118" customFormat="1" ht="13.5" customHeight="1">
      <c r="A145" s="111"/>
      <c r="B145" s="112"/>
      <c r="C145" s="112"/>
      <c r="D145" s="113"/>
      <c r="E145" s="114"/>
      <c r="F145" s="115"/>
      <c r="G145" s="115"/>
      <c r="H145" s="396"/>
      <c r="I145" s="397"/>
    </row>
    <row r="146" spans="1:9" s="38" customFormat="1" ht="13.5" customHeight="1">
      <c r="A146" s="59"/>
      <c r="B146" s="109"/>
      <c r="C146" s="109"/>
      <c r="D146" s="76"/>
      <c r="E146" s="61"/>
      <c r="F146" s="110"/>
      <c r="G146" s="110"/>
      <c r="H146" s="398"/>
      <c r="I146" s="399"/>
    </row>
    <row r="147" spans="1:9" s="118" customFormat="1" ht="13.5" customHeight="1">
      <c r="A147" s="111"/>
      <c r="B147" s="112"/>
      <c r="C147" s="112"/>
      <c r="D147" s="113"/>
      <c r="E147" s="114"/>
      <c r="F147" s="115"/>
      <c r="G147" s="115"/>
      <c r="H147" s="396"/>
      <c r="I147" s="397"/>
    </row>
    <row r="148" spans="1:9" s="38" customFormat="1" ht="13.5" customHeight="1">
      <c r="A148" s="59"/>
      <c r="B148" s="109"/>
      <c r="C148" s="109"/>
      <c r="D148" s="76"/>
      <c r="E148" s="61"/>
      <c r="F148" s="110"/>
      <c r="G148" s="110"/>
      <c r="H148" s="398"/>
      <c r="I148" s="399"/>
    </row>
    <row r="149" spans="1:9" s="118" customFormat="1" ht="13.5" customHeight="1">
      <c r="A149" s="111"/>
      <c r="B149" s="112"/>
      <c r="C149" s="112"/>
      <c r="D149" s="113"/>
      <c r="E149" s="114"/>
      <c r="F149" s="115"/>
      <c r="G149" s="115"/>
      <c r="H149" s="400"/>
      <c r="I149" s="401"/>
    </row>
    <row r="150" spans="1:9" s="38" customFormat="1" ht="13.5" customHeight="1">
      <c r="A150" s="87"/>
      <c r="B150" s="125"/>
      <c r="C150" s="126"/>
      <c r="D150" s="88"/>
      <c r="E150" s="89"/>
      <c r="F150" s="127"/>
      <c r="G150" s="127"/>
      <c r="H150" s="402"/>
      <c r="I150" s="403"/>
    </row>
    <row r="151" spans="1:9" s="118" customFormat="1" ht="13.5" customHeight="1">
      <c r="A151" s="130"/>
      <c r="B151" s="131"/>
      <c r="C151" s="131"/>
      <c r="E151" s="132"/>
      <c r="F151" s="133"/>
      <c r="G151" s="134"/>
    </row>
    <row r="152" spans="1:9" s="38" customFormat="1" ht="13.5" customHeight="1">
      <c r="A152" s="50"/>
      <c r="B152" s="136"/>
      <c r="C152" s="136"/>
      <c r="E152" s="95"/>
      <c r="F152" s="137"/>
      <c r="G152" s="138"/>
    </row>
    <row r="153" spans="1:9" s="38" customFormat="1" ht="13.5" customHeight="1">
      <c r="A153" s="376"/>
      <c r="B153" s="394"/>
      <c r="C153" s="394"/>
      <c r="D153" s="379"/>
      <c r="E153" s="381"/>
      <c r="F153" s="382"/>
      <c r="G153" s="48"/>
      <c r="H153" s="3"/>
    </row>
    <row r="154" spans="1:9" s="38" customFormat="1" ht="13.5" customHeight="1">
      <c r="A154" s="395"/>
      <c r="B154" s="395"/>
      <c r="C154" s="395"/>
      <c r="D154" s="380"/>
      <c r="E154" s="383"/>
      <c r="F154" s="383"/>
      <c r="G154" s="51"/>
      <c r="H154" s="52" t="s">
        <v>57</v>
      </c>
      <c r="I154" s="53">
        <f>I116+1</f>
        <v>12</v>
      </c>
    </row>
    <row r="155" spans="1:9" s="38" customFormat="1" ht="13.5" customHeight="1">
      <c r="A155" s="54"/>
      <c r="B155" s="96"/>
      <c r="C155" s="96"/>
      <c r="D155" s="55"/>
      <c r="E155" s="56"/>
      <c r="F155" s="57"/>
      <c r="G155" s="57"/>
      <c r="H155" s="384"/>
      <c r="I155" s="385"/>
    </row>
    <row r="156" spans="1:9" s="38" customFormat="1" ht="13.5" customHeight="1">
      <c r="A156" s="59" t="s">
        <v>29</v>
      </c>
      <c r="B156" s="100" t="s">
        <v>58</v>
      </c>
      <c r="C156" s="100" t="s">
        <v>59</v>
      </c>
      <c r="D156" s="60" t="s">
        <v>60</v>
      </c>
      <c r="E156" s="61" t="s">
        <v>32</v>
      </c>
      <c r="F156" s="61" t="s">
        <v>61</v>
      </c>
      <c r="G156" s="61" t="s">
        <v>62</v>
      </c>
      <c r="H156" s="386" t="s">
        <v>63</v>
      </c>
      <c r="I156" s="387"/>
    </row>
    <row r="157" spans="1:9" s="38" customFormat="1" ht="13.5" customHeight="1">
      <c r="A157" s="67"/>
      <c r="B157" s="104"/>
      <c r="C157" s="104"/>
      <c r="D157" s="68"/>
      <c r="E157" s="69"/>
      <c r="F157" s="105"/>
      <c r="G157" s="70"/>
      <c r="H157" s="390"/>
      <c r="I157" s="391"/>
    </row>
    <row r="158" spans="1:9" s="38" customFormat="1" ht="13.5" customHeight="1">
      <c r="A158" s="59"/>
      <c r="B158" s="109" t="s">
        <v>159</v>
      </c>
      <c r="C158" s="109"/>
      <c r="D158" s="76"/>
      <c r="E158" s="61"/>
      <c r="F158" s="110"/>
      <c r="G158" s="77"/>
      <c r="H158" s="388"/>
      <c r="I158" s="389"/>
    </row>
    <row r="159" spans="1:9" s="118" customFormat="1" ht="13.5" customHeight="1">
      <c r="A159" s="111"/>
      <c r="B159" s="112"/>
      <c r="C159" s="112"/>
      <c r="D159" s="113"/>
      <c r="E159" s="114"/>
      <c r="F159" s="115"/>
      <c r="G159" s="115"/>
      <c r="H159" s="396"/>
      <c r="I159" s="397"/>
    </row>
    <row r="160" spans="1:9" s="38" customFormat="1" ht="13.5" customHeight="1">
      <c r="A160" s="59"/>
      <c r="B160" s="109" t="s">
        <v>82</v>
      </c>
      <c r="C160" s="109"/>
      <c r="D160" s="76"/>
      <c r="E160" s="61"/>
      <c r="F160" s="110"/>
      <c r="G160" s="110"/>
      <c r="H160" s="398"/>
      <c r="I160" s="399"/>
    </row>
    <row r="161" spans="1:9" s="118" customFormat="1" ht="13.5" customHeight="1">
      <c r="A161" s="111"/>
      <c r="B161" s="112"/>
      <c r="C161" s="112"/>
      <c r="D161" s="113"/>
      <c r="E161" s="114"/>
      <c r="F161" s="115"/>
      <c r="G161" s="115"/>
      <c r="H161" s="396"/>
      <c r="I161" s="404"/>
    </row>
    <row r="162" spans="1:9" s="38" customFormat="1" ht="13.5" customHeight="1">
      <c r="A162" s="59"/>
      <c r="B162" s="109" t="s">
        <v>160</v>
      </c>
      <c r="C162" s="109" t="s">
        <v>161</v>
      </c>
      <c r="D162" s="76">
        <v>2</v>
      </c>
      <c r="E162" s="61" t="s">
        <v>162</v>
      </c>
      <c r="F162" s="252"/>
      <c r="G162" s="252"/>
      <c r="H162" s="398"/>
      <c r="I162" s="399"/>
    </row>
    <row r="163" spans="1:9" s="118" customFormat="1" ht="13.5" customHeight="1">
      <c r="A163" s="111"/>
      <c r="B163" s="112"/>
      <c r="C163" s="112"/>
      <c r="D163" s="113"/>
      <c r="E163" s="114"/>
      <c r="F163" s="115"/>
      <c r="G163" s="115"/>
      <c r="H163" s="396"/>
      <c r="I163" s="397"/>
    </row>
    <row r="164" spans="1:9" s="38" customFormat="1" ht="13.5" customHeight="1">
      <c r="A164" s="59"/>
      <c r="B164" s="109" t="s">
        <v>160</v>
      </c>
      <c r="C164" s="109" t="s">
        <v>163</v>
      </c>
      <c r="D164" s="76">
        <v>1.4</v>
      </c>
      <c r="E164" s="61" t="s">
        <v>164</v>
      </c>
      <c r="F164" s="110"/>
      <c r="G164" s="110"/>
      <c r="H164" s="398"/>
      <c r="I164" s="399"/>
    </row>
    <row r="165" spans="1:9" s="118" customFormat="1" ht="13.5" customHeight="1">
      <c r="A165" s="111"/>
      <c r="B165" s="112"/>
      <c r="C165" s="112"/>
      <c r="D165" s="113"/>
      <c r="E165" s="114"/>
      <c r="F165" s="115"/>
      <c r="G165" s="115"/>
      <c r="H165" s="396"/>
      <c r="I165" s="397"/>
    </row>
    <row r="166" spans="1:9" s="38" customFormat="1" ht="13.5" customHeight="1">
      <c r="A166" s="59"/>
      <c r="B166" s="109"/>
      <c r="C166" s="109"/>
      <c r="D166" s="76"/>
      <c r="E166" s="61"/>
      <c r="F166" s="110"/>
      <c r="G166" s="110"/>
      <c r="H166" s="398"/>
      <c r="I166" s="399"/>
    </row>
    <row r="167" spans="1:9" s="118" customFormat="1" ht="13.5" customHeight="1">
      <c r="A167" s="111"/>
      <c r="B167" s="112"/>
      <c r="C167" s="112"/>
      <c r="D167" s="113"/>
      <c r="E167" s="114"/>
      <c r="F167" s="115"/>
      <c r="G167" s="115"/>
      <c r="H167" s="396"/>
      <c r="I167" s="404"/>
    </row>
    <row r="168" spans="1:9" s="38" customFormat="1" ht="13.5" customHeight="1">
      <c r="A168" s="59"/>
      <c r="B168" s="109" t="s">
        <v>87</v>
      </c>
      <c r="C168" s="109"/>
      <c r="D168" s="76"/>
      <c r="E168" s="61"/>
      <c r="F168" s="110"/>
      <c r="G168" s="110"/>
      <c r="H168" s="398"/>
      <c r="I168" s="399"/>
    </row>
    <row r="169" spans="1:9" s="118" customFormat="1" ht="13.5" customHeight="1">
      <c r="A169" s="111"/>
      <c r="B169" s="112"/>
      <c r="C169" s="112"/>
      <c r="D169" s="113"/>
      <c r="E169" s="114"/>
      <c r="F169" s="115"/>
      <c r="G169" s="115"/>
      <c r="H169" s="396"/>
      <c r="I169" s="404"/>
    </row>
    <row r="170" spans="1:9" s="38" customFormat="1" ht="13.5" customHeight="1">
      <c r="A170" s="59"/>
      <c r="B170" s="109" t="s">
        <v>160</v>
      </c>
      <c r="C170" s="109" t="s">
        <v>161</v>
      </c>
      <c r="D170" s="76">
        <v>563</v>
      </c>
      <c r="E170" s="61" t="s">
        <v>165</v>
      </c>
      <c r="F170" s="252"/>
      <c r="G170" s="252"/>
      <c r="H170" s="398"/>
      <c r="I170" s="399"/>
    </row>
    <row r="171" spans="1:9" s="118" customFormat="1" ht="13.5" customHeight="1">
      <c r="A171" s="111"/>
      <c r="B171" s="112"/>
      <c r="C171" s="112"/>
      <c r="D171" s="113"/>
      <c r="E171" s="114"/>
      <c r="F171" s="115"/>
      <c r="G171" s="115"/>
      <c r="H171" s="396"/>
      <c r="I171" s="397"/>
    </row>
    <row r="172" spans="1:9" s="38" customFormat="1" ht="13.5" customHeight="1">
      <c r="A172" s="59"/>
      <c r="B172" s="109" t="s">
        <v>160</v>
      </c>
      <c r="C172" s="109" t="s">
        <v>163</v>
      </c>
      <c r="D172" s="76">
        <v>0.1</v>
      </c>
      <c r="E172" s="61" t="s">
        <v>164</v>
      </c>
      <c r="F172" s="110"/>
      <c r="G172" s="110"/>
      <c r="H172" s="398"/>
      <c r="I172" s="399"/>
    </row>
    <row r="173" spans="1:9" s="118" customFormat="1" ht="13.5" customHeight="1">
      <c r="A173" s="111"/>
      <c r="B173" s="112"/>
      <c r="C173" s="112"/>
      <c r="D173" s="113"/>
      <c r="E173" s="114"/>
      <c r="F173" s="115"/>
      <c r="G173" s="115"/>
      <c r="H173" s="396"/>
      <c r="I173" s="397"/>
    </row>
    <row r="174" spans="1:9" s="38" customFormat="1" ht="13.5" customHeight="1">
      <c r="A174" s="59"/>
      <c r="B174" s="109"/>
      <c r="C174" s="109"/>
      <c r="D174" s="76"/>
      <c r="E174" s="61"/>
      <c r="F174" s="110"/>
      <c r="G174" s="110"/>
      <c r="H174" s="398"/>
      <c r="I174" s="399"/>
    </row>
    <row r="175" spans="1:9" s="118" customFormat="1" ht="13.5" customHeight="1">
      <c r="A175" s="111"/>
      <c r="B175" s="112"/>
      <c r="C175" s="112"/>
      <c r="D175" s="113"/>
      <c r="E175" s="114"/>
      <c r="F175" s="115"/>
      <c r="G175" s="115"/>
      <c r="H175" s="396"/>
      <c r="I175" s="397"/>
    </row>
    <row r="176" spans="1:9" s="38" customFormat="1" ht="13.5" customHeight="1">
      <c r="A176" s="59"/>
      <c r="B176" s="109"/>
      <c r="C176" s="109"/>
      <c r="D176" s="76"/>
      <c r="E176" s="61"/>
      <c r="F176" s="110"/>
      <c r="G176" s="110"/>
      <c r="H176" s="398"/>
      <c r="I176" s="399"/>
    </row>
    <row r="177" spans="1:9" s="118" customFormat="1" ht="13.5" customHeight="1">
      <c r="A177" s="111"/>
      <c r="B177" s="112"/>
      <c r="C177" s="112"/>
      <c r="D177" s="113"/>
      <c r="E177" s="114"/>
      <c r="F177" s="115"/>
      <c r="G177" s="115"/>
      <c r="H177" s="396"/>
      <c r="I177" s="397"/>
    </row>
    <row r="178" spans="1:9" s="38" customFormat="1" ht="13.5" customHeight="1">
      <c r="A178" s="59"/>
      <c r="B178" s="109"/>
      <c r="C178" s="109"/>
      <c r="D178" s="76"/>
      <c r="E178" s="61"/>
      <c r="F178" s="110"/>
      <c r="G178" s="110"/>
      <c r="H178" s="398"/>
      <c r="I178" s="399"/>
    </row>
    <row r="179" spans="1:9" s="118" customFormat="1" ht="13.5" customHeight="1">
      <c r="A179" s="111"/>
      <c r="B179" s="112"/>
      <c r="C179" s="112"/>
      <c r="D179" s="113"/>
      <c r="E179" s="114"/>
      <c r="F179" s="115"/>
      <c r="G179" s="115"/>
      <c r="H179" s="396"/>
      <c r="I179" s="397"/>
    </row>
    <row r="180" spans="1:9" s="38" customFormat="1" ht="13.5" customHeight="1">
      <c r="A180" s="59"/>
      <c r="B180" s="109"/>
      <c r="C180" s="109"/>
      <c r="D180" s="76"/>
      <c r="E180" s="61"/>
      <c r="F180" s="110"/>
      <c r="G180" s="110"/>
      <c r="H180" s="398"/>
      <c r="I180" s="399"/>
    </row>
    <row r="181" spans="1:9" s="118" customFormat="1" ht="13.5" customHeight="1">
      <c r="A181" s="111"/>
      <c r="B181" s="112"/>
      <c r="C181" s="112"/>
      <c r="D181" s="113"/>
      <c r="E181" s="114"/>
      <c r="F181" s="115"/>
      <c r="G181" s="115"/>
      <c r="H181" s="396"/>
      <c r="I181" s="397"/>
    </row>
    <row r="182" spans="1:9" s="38" customFormat="1" ht="13.5" customHeight="1">
      <c r="A182" s="59"/>
      <c r="B182" s="109"/>
      <c r="C182" s="109"/>
      <c r="D182" s="76"/>
      <c r="E182" s="61"/>
      <c r="F182" s="110"/>
      <c r="G182" s="110"/>
      <c r="H182" s="398"/>
      <c r="I182" s="399"/>
    </row>
    <row r="183" spans="1:9" s="118" customFormat="1" ht="13.5" customHeight="1">
      <c r="A183" s="111"/>
      <c r="B183" s="112"/>
      <c r="C183" s="112"/>
      <c r="D183" s="113"/>
      <c r="E183" s="114"/>
      <c r="F183" s="115"/>
      <c r="G183" s="115"/>
      <c r="H183" s="396"/>
      <c r="I183" s="397"/>
    </row>
    <row r="184" spans="1:9" s="38" customFormat="1" ht="13.5" customHeight="1">
      <c r="A184" s="59"/>
      <c r="B184" s="109"/>
      <c r="C184" s="109"/>
      <c r="D184" s="76"/>
      <c r="E184" s="61"/>
      <c r="F184" s="110"/>
      <c r="G184" s="110"/>
      <c r="H184" s="398"/>
      <c r="I184" s="399"/>
    </row>
    <row r="185" spans="1:9" s="118" customFormat="1" ht="13.5" customHeight="1">
      <c r="A185" s="111"/>
      <c r="B185" s="112"/>
      <c r="C185" s="112"/>
      <c r="D185" s="113"/>
      <c r="E185" s="114"/>
      <c r="F185" s="115"/>
      <c r="G185" s="115"/>
      <c r="H185" s="396"/>
      <c r="I185" s="397"/>
    </row>
    <row r="186" spans="1:9" s="38" customFormat="1" ht="13.5" customHeight="1">
      <c r="A186" s="59"/>
      <c r="B186" s="109"/>
      <c r="C186" s="109"/>
      <c r="D186" s="76"/>
      <c r="E186" s="61"/>
      <c r="F186" s="110"/>
      <c r="G186" s="110"/>
      <c r="H186" s="398"/>
      <c r="I186" s="399"/>
    </row>
    <row r="187" spans="1:9" s="118" customFormat="1" ht="13.5" customHeight="1">
      <c r="A187" s="111"/>
      <c r="B187" s="112"/>
      <c r="C187" s="112"/>
      <c r="D187" s="113"/>
      <c r="E187" s="114"/>
      <c r="F187" s="115"/>
      <c r="G187" s="115"/>
      <c r="H187" s="400"/>
      <c r="I187" s="401"/>
    </row>
    <row r="188" spans="1:9" s="38" customFormat="1" ht="13.5" customHeight="1">
      <c r="A188" s="87"/>
      <c r="B188" s="125"/>
      <c r="C188" s="126"/>
      <c r="D188" s="88"/>
      <c r="E188" s="89"/>
      <c r="F188" s="127"/>
      <c r="G188" s="127"/>
      <c r="H188" s="402"/>
      <c r="I188" s="403"/>
    </row>
    <row r="189" spans="1:9" s="118" customFormat="1" ht="13.5" customHeight="1">
      <c r="A189" s="130"/>
      <c r="B189" s="131"/>
      <c r="C189" s="131"/>
      <c r="E189" s="132"/>
      <c r="F189" s="133"/>
      <c r="G189" s="134"/>
    </row>
    <row r="190" spans="1:9" s="38" customFormat="1" ht="13.5" customHeight="1">
      <c r="A190" s="50"/>
      <c r="B190" s="136"/>
      <c r="C190" s="136"/>
      <c r="E190" s="95"/>
      <c r="F190" s="137"/>
      <c r="G190" s="138"/>
    </row>
    <row r="191" spans="1:9" s="38" customFormat="1" ht="13.5" customHeight="1">
      <c r="A191" s="376"/>
      <c r="B191" s="394"/>
      <c r="C191" s="394"/>
      <c r="D191" s="379"/>
      <c r="E191" s="381"/>
      <c r="F191" s="382"/>
      <c r="G191" s="48"/>
      <c r="H191" s="3"/>
    </row>
    <row r="192" spans="1:9" s="38" customFormat="1" ht="13.5" customHeight="1">
      <c r="A192" s="395"/>
      <c r="B192" s="395"/>
      <c r="C192" s="395"/>
      <c r="D192" s="380"/>
      <c r="E192" s="383"/>
      <c r="F192" s="383"/>
      <c r="G192" s="51"/>
      <c r="H192" s="52" t="s">
        <v>57</v>
      </c>
      <c r="I192" s="53">
        <f>I154+1</f>
        <v>13</v>
      </c>
    </row>
    <row r="193" spans="1:9" s="38" customFormat="1" ht="13.5" customHeight="1">
      <c r="A193" s="54"/>
      <c r="B193" s="96"/>
      <c r="C193" s="96"/>
      <c r="D193" s="55"/>
      <c r="E193" s="56"/>
      <c r="F193" s="57"/>
      <c r="G193" s="57"/>
      <c r="H193" s="384"/>
      <c r="I193" s="385"/>
    </row>
    <row r="194" spans="1:9" s="38" customFormat="1" ht="13.5" customHeight="1">
      <c r="A194" s="59" t="s">
        <v>29</v>
      </c>
      <c r="B194" s="100" t="s">
        <v>58</v>
      </c>
      <c r="C194" s="100" t="s">
        <v>59</v>
      </c>
      <c r="D194" s="60" t="s">
        <v>60</v>
      </c>
      <c r="E194" s="61" t="s">
        <v>32</v>
      </c>
      <c r="F194" s="61" t="s">
        <v>61</v>
      </c>
      <c r="G194" s="61" t="s">
        <v>62</v>
      </c>
      <c r="H194" s="386" t="s">
        <v>63</v>
      </c>
      <c r="I194" s="387"/>
    </row>
    <row r="195" spans="1:9" s="38" customFormat="1" ht="13.5" customHeight="1">
      <c r="A195" s="67"/>
      <c r="B195" s="104"/>
      <c r="C195" s="104"/>
      <c r="D195" s="68"/>
      <c r="E195" s="69"/>
      <c r="F195" s="105"/>
      <c r="G195" s="70"/>
      <c r="H195" s="390"/>
      <c r="I195" s="391"/>
    </row>
    <row r="196" spans="1:9" s="38" customFormat="1" ht="13.5" customHeight="1">
      <c r="A196" s="59"/>
      <c r="B196" s="109" t="s">
        <v>166</v>
      </c>
      <c r="C196" s="109"/>
      <c r="D196" s="76"/>
      <c r="E196" s="61"/>
      <c r="F196" s="110"/>
      <c r="G196" s="77"/>
      <c r="H196" s="388"/>
      <c r="I196" s="389"/>
    </row>
    <row r="197" spans="1:9" s="118" customFormat="1" ht="13.5" customHeight="1">
      <c r="A197" s="111"/>
      <c r="B197" s="112"/>
      <c r="C197" s="112"/>
      <c r="D197" s="113"/>
      <c r="E197" s="114"/>
      <c r="F197" s="115"/>
      <c r="G197" s="115"/>
      <c r="H197" s="396"/>
      <c r="I197" s="397"/>
    </row>
    <row r="198" spans="1:9" s="38" customFormat="1" ht="13.5" customHeight="1">
      <c r="A198" s="59"/>
      <c r="B198" s="109" t="s">
        <v>82</v>
      </c>
      <c r="C198" s="109"/>
      <c r="D198" s="76"/>
      <c r="E198" s="61"/>
      <c r="F198" s="110"/>
      <c r="G198" s="110"/>
      <c r="H198" s="398"/>
      <c r="I198" s="399"/>
    </row>
    <row r="199" spans="1:9" s="118" customFormat="1" ht="13.5" customHeight="1">
      <c r="A199" s="111"/>
      <c r="B199" s="112"/>
      <c r="C199" s="112"/>
      <c r="D199" s="113"/>
      <c r="E199" s="114"/>
      <c r="F199" s="115"/>
      <c r="G199" s="115"/>
      <c r="H199" s="396"/>
      <c r="I199" s="404"/>
    </row>
    <row r="200" spans="1:9" s="38" customFormat="1" ht="13.5" customHeight="1">
      <c r="A200" s="59"/>
      <c r="B200" s="109" t="s">
        <v>167</v>
      </c>
      <c r="C200" s="109" t="s">
        <v>161</v>
      </c>
      <c r="D200" s="76">
        <v>2</v>
      </c>
      <c r="E200" s="61" t="s">
        <v>162</v>
      </c>
      <c r="F200" s="252"/>
      <c r="G200" s="252"/>
      <c r="H200" s="398"/>
      <c r="I200" s="399"/>
    </row>
    <row r="201" spans="1:9" s="118" customFormat="1" ht="13.5" customHeight="1">
      <c r="A201" s="111"/>
      <c r="B201" s="112"/>
      <c r="C201" s="112"/>
      <c r="D201" s="113"/>
      <c r="E201" s="114"/>
      <c r="F201" s="115"/>
      <c r="G201" s="115"/>
      <c r="H201" s="396"/>
      <c r="I201" s="404"/>
    </row>
    <row r="202" spans="1:9" s="38" customFormat="1" ht="13.5" customHeight="1">
      <c r="A202" s="59"/>
      <c r="B202" s="109" t="s">
        <v>167</v>
      </c>
      <c r="C202" s="109" t="s">
        <v>163</v>
      </c>
      <c r="D202" s="76">
        <v>1.4</v>
      </c>
      <c r="E202" s="61" t="s">
        <v>164</v>
      </c>
      <c r="F202" s="110"/>
      <c r="G202" s="110"/>
      <c r="H202" s="398"/>
      <c r="I202" s="399"/>
    </row>
    <row r="203" spans="1:9" s="118" customFormat="1" ht="13.5" customHeight="1">
      <c r="A203" s="111"/>
      <c r="B203" s="112"/>
      <c r="C203" s="112"/>
      <c r="D203" s="113"/>
      <c r="E203" s="114"/>
      <c r="F203" s="115"/>
      <c r="G203" s="115"/>
      <c r="H203" s="396"/>
      <c r="I203" s="397"/>
    </row>
    <row r="204" spans="1:9" s="38" customFormat="1" ht="13.5" customHeight="1">
      <c r="A204" s="59"/>
      <c r="B204" s="109"/>
      <c r="C204" s="109"/>
      <c r="D204" s="76"/>
      <c r="E204" s="61"/>
      <c r="F204" s="110"/>
      <c r="G204" s="110"/>
      <c r="H204" s="398"/>
      <c r="I204" s="399"/>
    </row>
    <row r="205" spans="1:9" s="118" customFormat="1" ht="13.5" customHeight="1">
      <c r="A205" s="111"/>
      <c r="B205" s="112"/>
      <c r="C205" s="112"/>
      <c r="D205" s="113"/>
      <c r="E205" s="114"/>
      <c r="F205" s="115"/>
      <c r="G205" s="115"/>
      <c r="H205" s="396"/>
      <c r="I205" s="397"/>
    </row>
    <row r="206" spans="1:9" s="38" customFormat="1" ht="13.5" customHeight="1">
      <c r="A206" s="59"/>
      <c r="B206" s="109" t="s">
        <v>87</v>
      </c>
      <c r="C206" s="109"/>
      <c r="D206" s="76"/>
      <c r="E206" s="61"/>
      <c r="F206" s="110"/>
      <c r="G206" s="110"/>
      <c r="H206" s="398"/>
      <c r="I206" s="399"/>
    </row>
    <row r="207" spans="1:9" s="118" customFormat="1" ht="13.5" customHeight="1">
      <c r="A207" s="111"/>
      <c r="B207" s="112"/>
      <c r="C207" s="112"/>
      <c r="D207" s="113"/>
      <c r="E207" s="114"/>
      <c r="F207" s="115"/>
      <c r="G207" s="115"/>
      <c r="H207" s="396"/>
      <c r="I207" s="404"/>
    </row>
    <row r="208" spans="1:9" s="38" customFormat="1" ht="13.5" customHeight="1">
      <c r="A208" s="59"/>
      <c r="B208" s="109" t="s">
        <v>167</v>
      </c>
      <c r="C208" s="109" t="s">
        <v>161</v>
      </c>
      <c r="D208" s="76">
        <v>563</v>
      </c>
      <c r="E208" s="61" t="s">
        <v>165</v>
      </c>
      <c r="F208" s="252"/>
      <c r="G208" s="252"/>
      <c r="H208" s="398"/>
      <c r="I208" s="399"/>
    </row>
    <row r="209" spans="1:9" s="118" customFormat="1" ht="13.5" customHeight="1">
      <c r="A209" s="111"/>
      <c r="B209" s="112"/>
      <c r="C209" s="112"/>
      <c r="D209" s="113"/>
      <c r="E209" s="114"/>
      <c r="F209" s="115"/>
      <c r="G209" s="115"/>
      <c r="H209" s="396"/>
      <c r="I209" s="404"/>
    </row>
    <row r="210" spans="1:9" s="38" customFormat="1" ht="13.5" customHeight="1">
      <c r="A210" s="59"/>
      <c r="B210" s="109" t="s">
        <v>167</v>
      </c>
      <c r="C210" s="109" t="s">
        <v>163</v>
      </c>
      <c r="D210" s="76">
        <v>0.1</v>
      </c>
      <c r="E210" s="61" t="s">
        <v>164</v>
      </c>
      <c r="F210" s="110"/>
      <c r="G210" s="110"/>
      <c r="H210" s="398"/>
      <c r="I210" s="399"/>
    </row>
    <row r="211" spans="1:9" s="118" customFormat="1" ht="13.5" customHeight="1">
      <c r="A211" s="111"/>
      <c r="B211" s="112"/>
      <c r="C211" s="112"/>
      <c r="D211" s="113"/>
      <c r="E211" s="114"/>
      <c r="F211" s="115"/>
      <c r="G211" s="115"/>
      <c r="H211" s="396"/>
      <c r="I211" s="397"/>
    </row>
    <row r="212" spans="1:9" s="38" customFormat="1" ht="13.5" customHeight="1">
      <c r="A212" s="59"/>
      <c r="B212" s="109"/>
      <c r="C212" s="109"/>
      <c r="D212" s="76"/>
      <c r="E212" s="61"/>
      <c r="F212" s="110"/>
      <c r="G212" s="110"/>
      <c r="H212" s="398"/>
      <c r="I212" s="399"/>
    </row>
    <row r="213" spans="1:9" s="118" customFormat="1" ht="13.5" customHeight="1">
      <c r="A213" s="111"/>
      <c r="B213" s="112"/>
      <c r="C213" s="112"/>
      <c r="D213" s="113"/>
      <c r="E213" s="114"/>
      <c r="F213" s="115"/>
      <c r="G213" s="115"/>
      <c r="H213" s="396"/>
      <c r="I213" s="397"/>
    </row>
    <row r="214" spans="1:9" s="38" customFormat="1" ht="13.5" customHeight="1">
      <c r="A214" s="59"/>
      <c r="B214" s="109"/>
      <c r="C214" s="109"/>
      <c r="D214" s="76"/>
      <c r="E214" s="61"/>
      <c r="F214" s="110"/>
      <c r="G214" s="110"/>
      <c r="H214" s="398"/>
      <c r="I214" s="399"/>
    </row>
    <row r="215" spans="1:9" s="118" customFormat="1" ht="13.5" customHeight="1">
      <c r="A215" s="111"/>
      <c r="B215" s="112"/>
      <c r="C215" s="112"/>
      <c r="D215" s="113"/>
      <c r="E215" s="114"/>
      <c r="F215" s="115"/>
      <c r="G215" s="115"/>
      <c r="H215" s="396"/>
      <c r="I215" s="397"/>
    </row>
    <row r="216" spans="1:9" s="38" customFormat="1" ht="13.5" customHeight="1">
      <c r="A216" s="59"/>
      <c r="B216" s="109"/>
      <c r="C216" s="109"/>
      <c r="D216" s="76"/>
      <c r="E216" s="61"/>
      <c r="F216" s="110"/>
      <c r="G216" s="110"/>
      <c r="H216" s="398"/>
      <c r="I216" s="399"/>
    </row>
    <row r="217" spans="1:9" s="118" customFormat="1" ht="13.5" customHeight="1">
      <c r="A217" s="111"/>
      <c r="B217" s="112"/>
      <c r="C217" s="112"/>
      <c r="D217" s="113"/>
      <c r="E217" s="114"/>
      <c r="F217" s="115"/>
      <c r="G217" s="115"/>
      <c r="H217" s="396"/>
      <c r="I217" s="397"/>
    </row>
    <row r="218" spans="1:9" s="38" customFormat="1" ht="13.5" customHeight="1">
      <c r="A218" s="59"/>
      <c r="B218" s="109"/>
      <c r="C218" s="109"/>
      <c r="D218" s="76"/>
      <c r="E218" s="61"/>
      <c r="F218" s="110"/>
      <c r="G218" s="110"/>
      <c r="H218" s="398"/>
      <c r="I218" s="399"/>
    </row>
    <row r="219" spans="1:9" s="118" customFormat="1" ht="13.5" customHeight="1">
      <c r="A219" s="111"/>
      <c r="B219" s="112"/>
      <c r="C219" s="112"/>
      <c r="D219" s="113"/>
      <c r="E219" s="114"/>
      <c r="F219" s="115"/>
      <c r="G219" s="115"/>
      <c r="H219" s="396"/>
      <c r="I219" s="397"/>
    </row>
    <row r="220" spans="1:9" s="38" customFormat="1" ht="13.5" customHeight="1">
      <c r="A220" s="59"/>
      <c r="B220" s="109"/>
      <c r="C220" s="109"/>
      <c r="D220" s="76"/>
      <c r="E220" s="61"/>
      <c r="F220" s="110"/>
      <c r="G220" s="110"/>
      <c r="H220" s="398"/>
      <c r="I220" s="399"/>
    </row>
    <row r="221" spans="1:9" s="118" customFormat="1" ht="13.5" customHeight="1">
      <c r="A221" s="111"/>
      <c r="B221" s="112"/>
      <c r="C221" s="112"/>
      <c r="D221" s="113"/>
      <c r="E221" s="114"/>
      <c r="F221" s="115"/>
      <c r="G221" s="115"/>
      <c r="H221" s="396"/>
      <c r="I221" s="397"/>
    </row>
    <row r="222" spans="1:9" s="38" customFormat="1" ht="13.5" customHeight="1">
      <c r="A222" s="59"/>
      <c r="B222" s="109"/>
      <c r="C222" s="109"/>
      <c r="D222" s="76"/>
      <c r="E222" s="61"/>
      <c r="F222" s="110"/>
      <c r="G222" s="110"/>
      <c r="H222" s="398"/>
      <c r="I222" s="399"/>
    </row>
    <row r="223" spans="1:9" s="118" customFormat="1" ht="13.5" customHeight="1">
      <c r="A223" s="111"/>
      <c r="B223" s="112"/>
      <c r="C223" s="112"/>
      <c r="D223" s="113"/>
      <c r="E223" s="114"/>
      <c r="F223" s="115"/>
      <c r="G223" s="115"/>
      <c r="H223" s="396"/>
      <c r="I223" s="397"/>
    </row>
    <row r="224" spans="1:9" s="38" customFormat="1" ht="13.5" customHeight="1">
      <c r="A224" s="59"/>
      <c r="B224" s="109"/>
      <c r="C224" s="109"/>
      <c r="D224" s="76"/>
      <c r="E224" s="61"/>
      <c r="F224" s="110"/>
      <c r="G224" s="110"/>
      <c r="H224" s="398"/>
      <c r="I224" s="399"/>
    </row>
    <row r="225" spans="1:9" s="118" customFormat="1" ht="13.5" customHeight="1">
      <c r="A225" s="111"/>
      <c r="B225" s="112"/>
      <c r="C225" s="112"/>
      <c r="D225" s="113"/>
      <c r="E225" s="114"/>
      <c r="F225" s="115"/>
      <c r="G225" s="115"/>
      <c r="H225" s="400"/>
      <c r="I225" s="401"/>
    </row>
    <row r="226" spans="1:9" s="38" customFormat="1" ht="13.5" customHeight="1">
      <c r="A226" s="87"/>
      <c r="B226" s="125" t="str">
        <f>$A$6&amp;"-"&amp;$A$8&amp;"-計"</f>
        <v>A-2-a-計</v>
      </c>
      <c r="C226" s="126"/>
      <c r="D226" s="88"/>
      <c r="E226" s="89"/>
      <c r="F226" s="127"/>
      <c r="G226" s="127"/>
      <c r="H226" s="402"/>
      <c r="I226" s="403"/>
    </row>
    <row r="227" spans="1:9" s="118" customFormat="1" ht="13.5" customHeight="1">
      <c r="A227" s="130"/>
      <c r="B227" s="131"/>
      <c r="C227" s="131"/>
      <c r="E227" s="132"/>
      <c r="F227" s="133"/>
      <c r="G227" s="134"/>
    </row>
    <row r="228" spans="1:9" s="38" customFormat="1" ht="13.5" customHeight="1">
      <c r="A228" s="50"/>
      <c r="B228" s="136"/>
      <c r="C228" s="136"/>
      <c r="E228" s="95"/>
      <c r="F228" s="137"/>
      <c r="G228" s="138"/>
    </row>
    <row r="229" spans="1:9" s="38" customFormat="1" ht="13.5" customHeight="1">
      <c r="A229" s="376"/>
      <c r="B229" s="394"/>
      <c r="C229" s="394"/>
      <c r="D229" s="379"/>
      <c r="E229" s="381"/>
      <c r="F229" s="382"/>
      <c r="G229" s="48"/>
      <c r="H229" s="3"/>
    </row>
    <row r="230" spans="1:9" s="38" customFormat="1" ht="13.5" customHeight="1">
      <c r="A230" s="395"/>
      <c r="B230" s="395"/>
      <c r="C230" s="395"/>
      <c r="D230" s="380"/>
      <c r="E230" s="383"/>
      <c r="F230" s="383"/>
      <c r="G230" s="51"/>
      <c r="H230" s="52" t="s">
        <v>57</v>
      </c>
      <c r="I230" s="53">
        <f>I192+1</f>
        <v>14</v>
      </c>
    </row>
    <row r="231" spans="1:9" s="38" customFormat="1" ht="13.5" customHeight="1">
      <c r="A231" s="54"/>
      <c r="B231" s="96"/>
      <c r="C231" s="96"/>
      <c r="D231" s="55"/>
      <c r="E231" s="56"/>
      <c r="F231" s="57"/>
      <c r="G231" s="57"/>
      <c r="H231" s="384"/>
      <c r="I231" s="385"/>
    </row>
    <row r="232" spans="1:9" s="38" customFormat="1" ht="13.5" customHeight="1">
      <c r="A232" s="59" t="s">
        <v>29</v>
      </c>
      <c r="B232" s="100" t="s">
        <v>58</v>
      </c>
      <c r="C232" s="100" t="s">
        <v>59</v>
      </c>
      <c r="D232" s="60" t="s">
        <v>60</v>
      </c>
      <c r="E232" s="61" t="s">
        <v>32</v>
      </c>
      <c r="F232" s="61" t="s">
        <v>61</v>
      </c>
      <c r="G232" s="61" t="s">
        <v>62</v>
      </c>
      <c r="H232" s="386" t="s">
        <v>63</v>
      </c>
      <c r="I232" s="387"/>
    </row>
    <row r="233" spans="1:9" s="38" customFormat="1" ht="13.5" customHeight="1">
      <c r="A233" s="67"/>
      <c r="B233" s="104"/>
      <c r="C233" s="104"/>
      <c r="D233" s="68"/>
      <c r="E233" s="69"/>
      <c r="F233" s="105"/>
      <c r="G233" s="70"/>
      <c r="H233" s="390"/>
      <c r="I233" s="391"/>
    </row>
    <row r="234" spans="1:9" s="38" customFormat="1" ht="13.5" customHeight="1">
      <c r="A234" s="59" t="str">
        <f>+$A$10</f>
        <v>b</v>
      </c>
      <c r="B234" s="109" t="str">
        <f>+$B$10</f>
        <v>改修</v>
      </c>
      <c r="C234" s="109"/>
      <c r="D234" s="76"/>
      <c r="E234" s="61"/>
      <c r="F234" s="110"/>
      <c r="G234" s="77"/>
      <c r="H234" s="388"/>
      <c r="I234" s="389"/>
    </row>
    <row r="235" spans="1:9" s="118" customFormat="1" ht="13.5" customHeight="1">
      <c r="A235" s="111"/>
      <c r="B235" s="143"/>
      <c r="C235" s="143"/>
      <c r="D235" s="84"/>
      <c r="E235" s="85"/>
      <c r="F235" s="115"/>
      <c r="G235" s="115"/>
      <c r="H235" s="396"/>
      <c r="I235" s="397"/>
    </row>
    <row r="236" spans="1:9" s="38" customFormat="1" ht="13.5" customHeight="1">
      <c r="A236" s="59"/>
      <c r="B236" s="109" t="s">
        <v>82</v>
      </c>
      <c r="C236" s="109"/>
      <c r="D236" s="76"/>
      <c r="E236" s="61"/>
      <c r="F236" s="110"/>
      <c r="G236" s="110"/>
      <c r="H236" s="398"/>
      <c r="I236" s="399"/>
    </row>
    <row r="237" spans="1:9" s="118" customFormat="1" ht="13.5" customHeight="1">
      <c r="A237" s="111"/>
      <c r="B237" s="143"/>
      <c r="C237" s="143"/>
      <c r="D237" s="84"/>
      <c r="E237" s="85"/>
      <c r="F237" s="115"/>
      <c r="G237" s="115"/>
      <c r="H237" s="396"/>
      <c r="I237" s="397"/>
    </row>
    <row r="238" spans="1:9" s="38" customFormat="1" ht="13.5" customHeight="1">
      <c r="A238" s="59"/>
      <c r="B238" s="109" t="s">
        <v>168</v>
      </c>
      <c r="C238" s="109"/>
      <c r="D238" s="76"/>
      <c r="E238" s="61"/>
      <c r="F238" s="110"/>
      <c r="G238" s="110"/>
      <c r="H238" s="398"/>
      <c r="I238" s="399"/>
    </row>
    <row r="239" spans="1:9" s="118" customFormat="1" ht="13.5" customHeight="1">
      <c r="A239" s="111"/>
      <c r="B239" s="143" t="s">
        <v>169</v>
      </c>
      <c r="C239" s="143"/>
      <c r="D239" s="84"/>
      <c r="E239" s="85"/>
      <c r="F239" s="115"/>
      <c r="G239" s="115"/>
      <c r="H239" s="396"/>
      <c r="I239" s="397"/>
    </row>
    <row r="240" spans="1:9" s="38" customFormat="1" ht="13.5" customHeight="1">
      <c r="A240" s="59"/>
      <c r="B240" s="109" t="s">
        <v>170</v>
      </c>
      <c r="C240" s="109" t="s">
        <v>116</v>
      </c>
      <c r="D240" s="76">
        <v>28.2</v>
      </c>
      <c r="E240" s="61" t="s">
        <v>85</v>
      </c>
      <c r="F240" s="110"/>
      <c r="G240" s="110"/>
      <c r="H240" s="398"/>
      <c r="I240" s="399"/>
    </row>
    <row r="241" spans="1:9" s="118" customFormat="1" ht="13.5" customHeight="1">
      <c r="A241" s="83"/>
      <c r="B241" s="143" t="s">
        <v>114</v>
      </c>
      <c r="C241" s="143" t="s">
        <v>171</v>
      </c>
      <c r="D241" s="84"/>
      <c r="E241" s="85"/>
      <c r="F241" s="115"/>
      <c r="G241" s="115"/>
      <c r="H241" s="396"/>
      <c r="I241" s="397"/>
    </row>
    <row r="242" spans="1:9" s="38" customFormat="1" ht="13.5" customHeight="1">
      <c r="A242" s="59"/>
      <c r="B242" s="109" t="s">
        <v>172</v>
      </c>
      <c r="C242" s="109" t="s">
        <v>173</v>
      </c>
      <c r="D242" s="76">
        <v>18.7</v>
      </c>
      <c r="E242" s="61" t="s">
        <v>85</v>
      </c>
      <c r="F242" s="110"/>
      <c r="G242" s="110"/>
      <c r="H242" s="398"/>
      <c r="I242" s="399"/>
    </row>
    <row r="243" spans="1:9" s="118" customFormat="1" ht="13.5" customHeight="1">
      <c r="A243" s="83"/>
      <c r="B243" s="143"/>
      <c r="C243" s="143" t="s">
        <v>174</v>
      </c>
      <c r="D243" s="84"/>
      <c r="E243" s="85"/>
      <c r="F243" s="115"/>
      <c r="G243" s="115"/>
      <c r="H243" s="396"/>
      <c r="I243" s="397"/>
    </row>
    <row r="244" spans="1:9" s="38" customFormat="1" ht="13.5" customHeight="1">
      <c r="A244" s="59"/>
      <c r="B244" s="109"/>
      <c r="C244" s="109" t="s">
        <v>175</v>
      </c>
      <c r="D244" s="76"/>
      <c r="E244" s="61"/>
      <c r="F244" s="110"/>
      <c r="G244" s="110"/>
      <c r="H244" s="398"/>
      <c r="I244" s="399"/>
    </row>
    <row r="245" spans="1:9" s="118" customFormat="1" ht="13.5" customHeight="1">
      <c r="A245" s="83"/>
      <c r="B245" s="143" t="s">
        <v>117</v>
      </c>
      <c r="C245" s="143" t="s">
        <v>176</v>
      </c>
      <c r="D245" s="84"/>
      <c r="E245" s="85"/>
      <c r="F245" s="115"/>
      <c r="G245" s="115"/>
      <c r="H245" s="396"/>
      <c r="I245" s="397"/>
    </row>
    <row r="246" spans="1:9" s="38" customFormat="1" ht="13.5" customHeight="1">
      <c r="A246" s="59"/>
      <c r="B246" s="109" t="s">
        <v>172</v>
      </c>
      <c r="C246" s="109" t="s">
        <v>174</v>
      </c>
      <c r="D246" s="76">
        <v>19.600000000000001</v>
      </c>
      <c r="E246" s="61" t="s">
        <v>119</v>
      </c>
      <c r="F246" s="110"/>
      <c r="G246" s="110"/>
      <c r="H246" s="398"/>
      <c r="I246" s="399"/>
    </row>
    <row r="247" spans="1:9" s="118" customFormat="1" ht="13.5" customHeight="1">
      <c r="A247" s="83"/>
      <c r="B247" s="143"/>
      <c r="C247" s="143" t="s">
        <v>173</v>
      </c>
      <c r="D247" s="84"/>
      <c r="E247" s="85"/>
      <c r="F247" s="115"/>
      <c r="G247" s="115"/>
      <c r="H247" s="396"/>
      <c r="I247" s="404"/>
    </row>
    <row r="248" spans="1:9" s="38" customFormat="1" ht="13.5" customHeight="1">
      <c r="A248" s="59"/>
      <c r="B248" s="109"/>
      <c r="C248" s="109" t="s">
        <v>175</v>
      </c>
      <c r="D248" s="76"/>
      <c r="E248" s="61"/>
      <c r="F248" s="110"/>
      <c r="G248" s="110"/>
      <c r="H248" s="398"/>
      <c r="I248" s="399"/>
    </row>
    <row r="249" spans="1:9" s="118" customFormat="1" ht="13.5" customHeight="1">
      <c r="A249" s="83"/>
      <c r="B249" s="143" t="s">
        <v>120</v>
      </c>
      <c r="C249" s="143" t="s">
        <v>171</v>
      </c>
      <c r="D249" s="84"/>
      <c r="E249" s="85"/>
      <c r="F249" s="115"/>
      <c r="G249" s="115"/>
      <c r="H249" s="396"/>
      <c r="I249" s="397"/>
    </row>
    <row r="250" spans="1:9" s="38" customFormat="1" ht="13.5" customHeight="1">
      <c r="A250" s="59"/>
      <c r="B250" s="109" t="s">
        <v>172</v>
      </c>
      <c r="C250" s="109" t="s">
        <v>173</v>
      </c>
      <c r="D250" s="76">
        <v>3.3</v>
      </c>
      <c r="E250" s="61" t="s">
        <v>85</v>
      </c>
      <c r="F250" s="110"/>
      <c r="G250" s="110"/>
      <c r="H250" s="398"/>
      <c r="I250" s="399"/>
    </row>
    <row r="251" spans="1:9" s="118" customFormat="1" ht="13.5" customHeight="1">
      <c r="A251" s="83"/>
      <c r="B251" s="143"/>
      <c r="C251" s="143" t="s">
        <v>174</v>
      </c>
      <c r="D251" s="84"/>
      <c r="E251" s="85"/>
      <c r="F251" s="115"/>
      <c r="G251" s="115"/>
      <c r="H251" s="396"/>
      <c r="I251" s="397"/>
    </row>
    <row r="252" spans="1:9" s="38" customFormat="1" ht="13.5" customHeight="1">
      <c r="A252" s="59"/>
      <c r="B252" s="109"/>
      <c r="C252" s="109" t="s">
        <v>175</v>
      </c>
      <c r="D252" s="76"/>
      <c r="E252" s="61"/>
      <c r="F252" s="110"/>
      <c r="G252" s="110"/>
      <c r="H252" s="398"/>
      <c r="I252" s="399"/>
    </row>
    <row r="253" spans="1:9" s="118" customFormat="1" ht="13.5" customHeight="1">
      <c r="A253" s="83"/>
      <c r="B253" s="143" t="s">
        <v>121</v>
      </c>
      <c r="C253" s="143" t="s">
        <v>171</v>
      </c>
      <c r="D253" s="84"/>
      <c r="E253" s="85"/>
      <c r="F253" s="115"/>
      <c r="G253" s="115"/>
      <c r="H253" s="396"/>
      <c r="I253" s="397"/>
    </row>
    <row r="254" spans="1:9" s="38" customFormat="1" ht="13.5" customHeight="1">
      <c r="A254" s="59"/>
      <c r="B254" s="109" t="s">
        <v>172</v>
      </c>
      <c r="C254" s="109" t="s">
        <v>173</v>
      </c>
      <c r="D254" s="76">
        <v>4.2</v>
      </c>
      <c r="E254" s="61" t="s">
        <v>85</v>
      </c>
      <c r="F254" s="110"/>
      <c r="G254" s="110"/>
      <c r="H254" s="398"/>
      <c r="I254" s="399"/>
    </row>
    <row r="255" spans="1:9" s="118" customFormat="1" ht="13.5" customHeight="1">
      <c r="A255" s="83"/>
      <c r="B255" s="143"/>
      <c r="C255" s="143" t="s">
        <v>174</v>
      </c>
      <c r="D255" s="84"/>
      <c r="E255" s="85"/>
      <c r="F255" s="115"/>
      <c r="G255" s="115"/>
      <c r="H255" s="396"/>
      <c r="I255" s="404"/>
    </row>
    <row r="256" spans="1:9" s="38" customFormat="1" ht="13.5" customHeight="1">
      <c r="A256" s="59"/>
      <c r="B256" s="109"/>
      <c r="C256" s="109" t="s">
        <v>175</v>
      </c>
      <c r="D256" s="76"/>
      <c r="E256" s="61"/>
      <c r="F256" s="110"/>
      <c r="G256" s="110"/>
      <c r="H256" s="398"/>
      <c r="I256" s="399"/>
    </row>
    <row r="257" spans="1:9" s="118" customFormat="1" ht="13.5" customHeight="1">
      <c r="A257" s="111"/>
      <c r="B257" s="143"/>
      <c r="C257" s="143"/>
      <c r="D257" s="84"/>
      <c r="E257" s="85"/>
      <c r="F257" s="115"/>
      <c r="G257" s="115"/>
      <c r="H257" s="396"/>
      <c r="I257" s="397"/>
    </row>
    <row r="258" spans="1:9" s="38" customFormat="1" ht="13.5" customHeight="1">
      <c r="A258" s="59"/>
      <c r="B258" s="109"/>
      <c r="C258" s="109"/>
      <c r="D258" s="76"/>
      <c r="E258" s="61"/>
      <c r="F258" s="110"/>
      <c r="G258" s="110"/>
      <c r="H258" s="398"/>
      <c r="I258" s="399"/>
    </row>
    <row r="259" spans="1:9" s="118" customFormat="1" ht="13.5" customHeight="1">
      <c r="A259" s="111"/>
      <c r="B259" s="143"/>
      <c r="C259" s="143"/>
      <c r="D259" s="84"/>
      <c r="E259" s="85"/>
      <c r="F259" s="115"/>
      <c r="G259" s="115"/>
      <c r="H259" s="396"/>
      <c r="I259" s="404"/>
    </row>
    <row r="260" spans="1:9" s="38" customFormat="1" ht="13.5" customHeight="1">
      <c r="A260" s="59"/>
      <c r="B260" s="109"/>
      <c r="C260" s="109"/>
      <c r="D260" s="76"/>
      <c r="E260" s="61"/>
      <c r="F260" s="110"/>
      <c r="G260" s="110"/>
      <c r="H260" s="398"/>
      <c r="I260" s="399"/>
    </row>
    <row r="261" spans="1:9" s="118" customFormat="1" ht="13.5" customHeight="1">
      <c r="A261" s="111"/>
      <c r="B261" s="143"/>
      <c r="C261" s="143"/>
      <c r="D261" s="84"/>
      <c r="E261" s="85"/>
      <c r="F261" s="115"/>
      <c r="G261" s="115"/>
      <c r="H261" s="396"/>
      <c r="I261" s="397"/>
    </row>
    <row r="262" spans="1:9" s="38" customFormat="1" ht="13.5" customHeight="1">
      <c r="A262" s="59"/>
      <c r="B262" s="109"/>
      <c r="C262" s="109"/>
      <c r="D262" s="76"/>
      <c r="E262" s="61"/>
      <c r="F262" s="110"/>
      <c r="G262" s="110"/>
      <c r="H262" s="398"/>
      <c r="I262" s="399"/>
    </row>
    <row r="263" spans="1:9" s="118" customFormat="1" ht="13.5" customHeight="1">
      <c r="A263" s="111"/>
      <c r="B263" s="143"/>
      <c r="C263" s="143"/>
      <c r="D263" s="84"/>
      <c r="E263" s="85"/>
      <c r="F263" s="115"/>
      <c r="G263" s="115"/>
      <c r="H263" s="400"/>
      <c r="I263" s="401"/>
    </row>
    <row r="264" spans="1:9" s="38" customFormat="1" ht="13.5" customHeight="1">
      <c r="A264" s="87"/>
      <c r="B264" s="93"/>
      <c r="C264" s="126"/>
      <c r="D264" s="88"/>
      <c r="E264" s="89"/>
      <c r="F264" s="127"/>
      <c r="G264" s="127"/>
      <c r="H264" s="405"/>
      <c r="I264" s="406"/>
    </row>
    <row r="265" spans="1:9" s="118" customFormat="1" ht="13.5" customHeight="1">
      <c r="A265" s="130"/>
      <c r="B265" s="131"/>
      <c r="C265" s="131"/>
      <c r="E265" s="132"/>
      <c r="F265" s="133"/>
      <c r="G265" s="146"/>
    </row>
    <row r="266" spans="1:9" s="38" customFormat="1" ht="13.5" customHeight="1">
      <c r="A266" s="50"/>
      <c r="B266" s="136"/>
      <c r="C266" s="136"/>
      <c r="E266" s="95"/>
      <c r="F266" s="137"/>
      <c r="G266" s="138"/>
    </row>
    <row r="267" spans="1:9" s="38" customFormat="1" ht="13.5" customHeight="1">
      <c r="A267" s="376"/>
      <c r="B267" s="394"/>
      <c r="C267" s="394"/>
      <c r="D267" s="379"/>
      <c r="E267" s="381"/>
      <c r="F267" s="382"/>
      <c r="G267" s="48"/>
      <c r="H267" s="3"/>
    </row>
    <row r="268" spans="1:9" s="38" customFormat="1" ht="13.5" customHeight="1">
      <c r="A268" s="395"/>
      <c r="B268" s="395"/>
      <c r="C268" s="395"/>
      <c r="D268" s="380"/>
      <c r="E268" s="383"/>
      <c r="F268" s="383"/>
      <c r="G268" s="51"/>
      <c r="H268" s="52" t="s">
        <v>57</v>
      </c>
      <c r="I268" s="53">
        <f>I230+1</f>
        <v>15</v>
      </c>
    </row>
    <row r="269" spans="1:9" s="38" customFormat="1" ht="13.5" customHeight="1">
      <c r="A269" s="54"/>
      <c r="B269" s="96"/>
      <c r="C269" s="96"/>
      <c r="D269" s="55"/>
      <c r="E269" s="56"/>
      <c r="F269" s="57"/>
      <c r="G269" s="57"/>
      <c r="H269" s="384"/>
      <c r="I269" s="385"/>
    </row>
    <row r="270" spans="1:9" s="38" customFormat="1" ht="13.5" customHeight="1">
      <c r="A270" s="59" t="s">
        <v>29</v>
      </c>
      <c r="B270" s="100" t="s">
        <v>58</v>
      </c>
      <c r="C270" s="100" t="s">
        <v>59</v>
      </c>
      <c r="D270" s="60" t="s">
        <v>60</v>
      </c>
      <c r="E270" s="61" t="s">
        <v>32</v>
      </c>
      <c r="F270" s="61" t="s">
        <v>61</v>
      </c>
      <c r="G270" s="61" t="s">
        <v>62</v>
      </c>
      <c r="H270" s="386" t="s">
        <v>63</v>
      </c>
      <c r="I270" s="387"/>
    </row>
    <row r="271" spans="1:9" s="38" customFormat="1" ht="13.5" customHeight="1">
      <c r="A271" s="67"/>
      <c r="B271" s="104"/>
      <c r="C271" s="104"/>
      <c r="D271" s="68"/>
      <c r="E271" s="69"/>
      <c r="F271" s="105"/>
      <c r="G271" s="70"/>
      <c r="H271" s="390"/>
      <c r="I271" s="391"/>
    </row>
    <row r="272" spans="1:9" s="38" customFormat="1" ht="13.5" customHeight="1">
      <c r="A272" s="59"/>
      <c r="B272" s="109"/>
      <c r="C272" s="109"/>
      <c r="D272" s="76"/>
      <c r="E272" s="61"/>
      <c r="F272" s="110"/>
      <c r="G272" s="77"/>
      <c r="H272" s="388"/>
      <c r="I272" s="389"/>
    </row>
    <row r="273" spans="1:9" s="118" customFormat="1" ht="13.5" customHeight="1">
      <c r="A273" s="111"/>
      <c r="B273" s="143"/>
      <c r="C273" s="143"/>
      <c r="D273" s="84"/>
      <c r="E273" s="85"/>
      <c r="F273" s="115"/>
      <c r="G273" s="115"/>
      <c r="H273" s="396"/>
      <c r="I273" s="397"/>
    </row>
    <row r="274" spans="1:9" s="38" customFormat="1" ht="13.5" customHeight="1">
      <c r="A274" s="59"/>
      <c r="B274" s="109" t="s">
        <v>177</v>
      </c>
      <c r="C274" s="109"/>
      <c r="D274" s="76"/>
      <c r="E274" s="61"/>
      <c r="F274" s="110"/>
      <c r="G274" s="110"/>
      <c r="H274" s="398"/>
      <c r="I274" s="399"/>
    </row>
    <row r="275" spans="1:9" s="118" customFormat="1" ht="13.5" customHeight="1">
      <c r="A275" s="111"/>
      <c r="B275" s="143" t="s">
        <v>178</v>
      </c>
      <c r="C275" s="143" t="s">
        <v>179</v>
      </c>
      <c r="D275" s="84"/>
      <c r="E275" s="85"/>
      <c r="F275" s="115"/>
      <c r="G275" s="115"/>
      <c r="H275" s="396"/>
      <c r="I275" s="404"/>
    </row>
    <row r="276" spans="1:9" s="38" customFormat="1" ht="13.5" customHeight="1">
      <c r="A276" s="59"/>
      <c r="B276" s="109" t="s">
        <v>180</v>
      </c>
      <c r="C276" s="109" t="s">
        <v>181</v>
      </c>
      <c r="D276" s="76">
        <v>6.4</v>
      </c>
      <c r="E276" s="61" t="s">
        <v>119</v>
      </c>
      <c r="F276" s="110"/>
      <c r="G276" s="110"/>
      <c r="H276" s="398"/>
      <c r="I276" s="399"/>
    </row>
    <row r="277" spans="1:9" s="118" customFormat="1" ht="13.5" customHeight="1">
      <c r="A277" s="111"/>
      <c r="B277" s="143"/>
      <c r="C277" s="143" t="s">
        <v>182</v>
      </c>
      <c r="D277" s="84"/>
      <c r="E277" s="85"/>
      <c r="F277" s="115"/>
      <c r="G277" s="115"/>
      <c r="H277" s="396"/>
      <c r="I277" s="397"/>
    </row>
    <row r="278" spans="1:9" s="38" customFormat="1" ht="13.5" customHeight="1">
      <c r="A278" s="59"/>
      <c r="B278" s="109"/>
      <c r="C278" s="109" t="s">
        <v>183</v>
      </c>
      <c r="D278" s="76"/>
      <c r="E278" s="61"/>
      <c r="F278" s="110"/>
      <c r="G278" s="110"/>
      <c r="H278" s="398"/>
      <c r="I278" s="399"/>
    </row>
    <row r="279" spans="1:9" s="118" customFormat="1" ht="13.5" customHeight="1">
      <c r="A279" s="111"/>
      <c r="B279" s="143" t="s">
        <v>184</v>
      </c>
      <c r="C279" s="143" t="s">
        <v>179</v>
      </c>
      <c r="D279" s="84"/>
      <c r="E279" s="85"/>
      <c r="F279" s="115"/>
      <c r="G279" s="115"/>
      <c r="H279" s="396"/>
      <c r="I279" s="404"/>
    </row>
    <row r="280" spans="1:9" s="38" customFormat="1" ht="13.5" customHeight="1">
      <c r="A280" s="59"/>
      <c r="B280" s="109" t="s">
        <v>180</v>
      </c>
      <c r="C280" s="109" t="s">
        <v>181</v>
      </c>
      <c r="D280" s="76">
        <v>3.8</v>
      </c>
      <c r="E280" s="61" t="s">
        <v>119</v>
      </c>
      <c r="F280" s="110"/>
      <c r="G280" s="110"/>
      <c r="H280" s="398"/>
      <c r="I280" s="399"/>
    </row>
    <row r="281" spans="1:9" s="118" customFormat="1" ht="13.5" customHeight="1">
      <c r="A281" s="111"/>
      <c r="B281" s="143"/>
      <c r="C281" s="143" t="s">
        <v>182</v>
      </c>
      <c r="D281" s="84"/>
      <c r="E281" s="85"/>
      <c r="F281" s="115"/>
      <c r="G281" s="115"/>
      <c r="H281" s="396"/>
      <c r="I281" s="397"/>
    </row>
    <row r="282" spans="1:9" s="38" customFormat="1" ht="13.5" customHeight="1">
      <c r="A282" s="59"/>
      <c r="B282" s="109"/>
      <c r="C282" s="109" t="s">
        <v>183</v>
      </c>
      <c r="D282" s="76"/>
      <c r="E282" s="61"/>
      <c r="F282" s="110"/>
      <c r="G282" s="110"/>
      <c r="H282" s="398"/>
      <c r="I282" s="399"/>
    </row>
    <row r="283" spans="1:9" s="118" customFormat="1" ht="13.5" customHeight="1">
      <c r="A283" s="111"/>
      <c r="B283" s="143" t="s">
        <v>185</v>
      </c>
      <c r="C283" s="143"/>
      <c r="D283" s="84"/>
      <c r="E283" s="85"/>
      <c r="F283" s="115"/>
      <c r="G283" s="115"/>
      <c r="H283" s="396"/>
      <c r="I283" s="404"/>
    </row>
    <row r="284" spans="1:9" s="38" customFormat="1" ht="13.5" customHeight="1">
      <c r="A284" s="59"/>
      <c r="B284" s="109" t="s">
        <v>186</v>
      </c>
      <c r="C284" s="109" t="s">
        <v>125</v>
      </c>
      <c r="D284" s="76">
        <v>3.8</v>
      </c>
      <c r="E284" s="61" t="s">
        <v>119</v>
      </c>
      <c r="F284" s="110"/>
      <c r="G284" s="110"/>
      <c r="H284" s="398"/>
      <c r="I284" s="399"/>
    </row>
    <row r="285" spans="1:9" s="118" customFormat="1" ht="13.5" customHeight="1">
      <c r="A285" s="111"/>
      <c r="B285" s="143" t="s">
        <v>126</v>
      </c>
      <c r="C285" s="143" t="s">
        <v>187</v>
      </c>
      <c r="D285" s="84"/>
      <c r="E285" s="85"/>
      <c r="F285" s="115"/>
      <c r="G285" s="115"/>
      <c r="H285" s="396"/>
      <c r="I285" s="397"/>
    </row>
    <row r="286" spans="1:9" s="38" customFormat="1" ht="13.5" customHeight="1">
      <c r="A286" s="59"/>
      <c r="B286" s="109" t="s">
        <v>188</v>
      </c>
      <c r="C286" s="109" t="s">
        <v>189</v>
      </c>
      <c r="D286" s="76">
        <v>43.5</v>
      </c>
      <c r="E286" s="61" t="s">
        <v>85</v>
      </c>
      <c r="F286" s="110"/>
      <c r="G286" s="110"/>
      <c r="H286" s="398"/>
      <c r="I286" s="399"/>
    </row>
    <row r="287" spans="1:9" s="118" customFormat="1" ht="13.5" customHeight="1">
      <c r="A287" s="111"/>
      <c r="B287" s="143" t="s">
        <v>129</v>
      </c>
      <c r="C287" s="143" t="s">
        <v>190</v>
      </c>
      <c r="D287" s="84"/>
      <c r="E287" s="85"/>
      <c r="F287" s="115"/>
      <c r="G287" s="115"/>
      <c r="H287" s="400"/>
      <c r="I287" s="401"/>
    </row>
    <row r="288" spans="1:9" s="38" customFormat="1" ht="13.5" customHeight="1">
      <c r="A288" s="172"/>
      <c r="B288" s="323" t="s">
        <v>188</v>
      </c>
      <c r="C288" s="148" t="s">
        <v>189</v>
      </c>
      <c r="D288" s="149">
        <v>46.8</v>
      </c>
      <c r="E288" s="150" t="s">
        <v>119</v>
      </c>
      <c r="F288" s="186"/>
      <c r="G288" s="186"/>
      <c r="H288" s="407"/>
      <c r="I288" s="408"/>
    </row>
    <row r="289" spans="1:9" s="118" customFormat="1" ht="13.5" customHeight="1">
      <c r="A289" s="111"/>
      <c r="B289" s="143"/>
      <c r="C289" s="143"/>
      <c r="D289" s="84"/>
      <c r="E289" s="85"/>
      <c r="F289" s="115"/>
      <c r="G289" s="115"/>
      <c r="H289" s="396"/>
      <c r="I289" s="397"/>
    </row>
    <row r="290" spans="1:9" s="38" customFormat="1" ht="13.5" customHeight="1">
      <c r="A290" s="59"/>
      <c r="B290" s="109"/>
      <c r="C290" s="109"/>
      <c r="D290" s="76"/>
      <c r="E290" s="61"/>
      <c r="F290" s="110"/>
      <c r="G290" s="110"/>
      <c r="H290" s="398"/>
      <c r="I290" s="399"/>
    </row>
    <row r="291" spans="1:9" s="118" customFormat="1" ht="13.5" customHeight="1">
      <c r="A291" s="111"/>
      <c r="B291" s="143"/>
      <c r="C291" s="143"/>
      <c r="D291" s="84"/>
      <c r="E291" s="85"/>
      <c r="F291" s="115"/>
      <c r="G291" s="115"/>
      <c r="H291" s="396"/>
      <c r="I291" s="397"/>
    </row>
    <row r="292" spans="1:9" s="38" customFormat="1" ht="13.5" customHeight="1">
      <c r="A292" s="59"/>
      <c r="B292" s="109"/>
      <c r="C292" s="109"/>
      <c r="D292" s="76"/>
      <c r="E292" s="61"/>
      <c r="F292" s="110"/>
      <c r="G292" s="110"/>
      <c r="H292" s="398"/>
      <c r="I292" s="399"/>
    </row>
    <row r="293" spans="1:9" s="118" customFormat="1" ht="13.5" customHeight="1">
      <c r="A293" s="111"/>
      <c r="B293" s="143"/>
      <c r="C293" s="143"/>
      <c r="D293" s="84"/>
      <c r="E293" s="85"/>
      <c r="F293" s="115"/>
      <c r="G293" s="115"/>
      <c r="H293" s="396"/>
      <c r="I293" s="397"/>
    </row>
    <row r="294" spans="1:9" s="38" customFormat="1" ht="13.5" customHeight="1">
      <c r="A294" s="59"/>
      <c r="B294" s="109"/>
      <c r="C294" s="109"/>
      <c r="D294" s="76"/>
      <c r="E294" s="61"/>
      <c r="F294" s="110"/>
      <c r="G294" s="110"/>
      <c r="H294" s="398"/>
      <c r="I294" s="399"/>
    </row>
    <row r="295" spans="1:9" s="118" customFormat="1" ht="13.5" customHeight="1">
      <c r="A295" s="111"/>
      <c r="B295" s="143"/>
      <c r="C295" s="143"/>
      <c r="D295" s="84"/>
      <c r="E295" s="85"/>
      <c r="F295" s="115"/>
      <c r="G295" s="115"/>
      <c r="H295" s="396"/>
      <c r="I295" s="397"/>
    </row>
    <row r="296" spans="1:9" s="38" customFormat="1" ht="13.5" customHeight="1">
      <c r="A296" s="59"/>
      <c r="B296" s="109"/>
      <c r="C296" s="109"/>
      <c r="D296" s="76"/>
      <c r="E296" s="61"/>
      <c r="F296" s="110"/>
      <c r="G296" s="110"/>
      <c r="H296" s="398"/>
      <c r="I296" s="399"/>
    </row>
    <row r="297" spans="1:9" s="118" customFormat="1" ht="13.5" customHeight="1">
      <c r="A297" s="111"/>
      <c r="B297" s="143"/>
      <c r="C297" s="143"/>
      <c r="D297" s="84"/>
      <c r="E297" s="85"/>
      <c r="F297" s="115"/>
      <c r="G297" s="115"/>
      <c r="H297" s="396"/>
      <c r="I297" s="397"/>
    </row>
    <row r="298" spans="1:9" s="38" customFormat="1" ht="13.5" customHeight="1">
      <c r="A298" s="59"/>
      <c r="B298" s="109"/>
      <c r="C298" s="109"/>
      <c r="D298" s="76"/>
      <c r="E298" s="61"/>
      <c r="F298" s="110"/>
      <c r="G298" s="110"/>
      <c r="H298" s="398"/>
      <c r="I298" s="399"/>
    </row>
    <row r="299" spans="1:9" s="118" customFormat="1" ht="13.5" customHeight="1">
      <c r="A299" s="111"/>
      <c r="B299" s="143"/>
      <c r="C299" s="143"/>
      <c r="D299" s="84"/>
      <c r="E299" s="85"/>
      <c r="F299" s="115"/>
      <c r="G299" s="115"/>
      <c r="H299" s="396"/>
      <c r="I299" s="397"/>
    </row>
    <row r="300" spans="1:9" s="38" customFormat="1" ht="13.5" customHeight="1">
      <c r="A300" s="59"/>
      <c r="B300" s="109"/>
      <c r="C300" s="109"/>
      <c r="D300" s="76"/>
      <c r="E300" s="61"/>
      <c r="F300" s="110"/>
      <c r="G300" s="110"/>
      <c r="H300" s="398"/>
      <c r="I300" s="399"/>
    </row>
    <row r="301" spans="1:9" s="118" customFormat="1" ht="13.5" customHeight="1">
      <c r="A301" s="111"/>
      <c r="B301" s="143"/>
      <c r="C301" s="143"/>
      <c r="D301" s="84"/>
      <c r="E301" s="85"/>
      <c r="F301" s="115"/>
      <c r="G301" s="115"/>
      <c r="H301" s="396"/>
      <c r="I301" s="397"/>
    </row>
    <row r="302" spans="1:9" s="38" customFormat="1" ht="13.5" customHeight="1">
      <c r="A302" s="87"/>
      <c r="B302" s="126"/>
      <c r="C302" s="126"/>
      <c r="D302" s="88"/>
      <c r="E302" s="89"/>
      <c r="F302" s="127"/>
      <c r="G302" s="127"/>
      <c r="H302" s="405"/>
      <c r="I302" s="406"/>
    </row>
    <row r="303" spans="1:9" s="118" customFormat="1" ht="13.5" customHeight="1">
      <c r="A303" s="130"/>
      <c r="B303" s="131"/>
      <c r="C303" s="131"/>
      <c r="E303" s="132"/>
      <c r="F303" s="133"/>
      <c r="G303" s="146"/>
    </row>
    <row r="304" spans="1:9" s="38" customFormat="1" ht="13.5" customHeight="1">
      <c r="A304" s="50"/>
      <c r="B304" s="136"/>
      <c r="C304" s="136"/>
      <c r="E304" s="95"/>
      <c r="F304" s="137"/>
      <c r="G304" s="138"/>
    </row>
    <row r="305" spans="1:9" s="38" customFormat="1" ht="13.5" customHeight="1">
      <c r="A305" s="376"/>
      <c r="B305" s="394"/>
      <c r="C305" s="394"/>
      <c r="D305" s="379"/>
      <c r="E305" s="381"/>
      <c r="F305" s="382"/>
      <c r="G305" s="48"/>
      <c r="H305" s="3"/>
    </row>
    <row r="306" spans="1:9" s="38" customFormat="1" ht="13.5" customHeight="1">
      <c r="A306" s="395"/>
      <c r="B306" s="395"/>
      <c r="C306" s="395"/>
      <c r="D306" s="380"/>
      <c r="E306" s="383"/>
      <c r="F306" s="383"/>
      <c r="G306" s="51"/>
      <c r="H306" s="52" t="s">
        <v>57</v>
      </c>
      <c r="I306" s="53">
        <f>I268+1</f>
        <v>16</v>
      </c>
    </row>
    <row r="307" spans="1:9" s="38" customFormat="1" ht="13.5" customHeight="1">
      <c r="A307" s="54"/>
      <c r="B307" s="96"/>
      <c r="C307" s="96"/>
      <c r="D307" s="55"/>
      <c r="E307" s="56"/>
      <c r="F307" s="57"/>
      <c r="G307" s="57"/>
      <c r="H307" s="384"/>
      <c r="I307" s="385"/>
    </row>
    <row r="308" spans="1:9" s="38" customFormat="1" ht="13.5" customHeight="1">
      <c r="A308" s="59" t="s">
        <v>29</v>
      </c>
      <c r="B308" s="100" t="s">
        <v>58</v>
      </c>
      <c r="C308" s="100" t="s">
        <v>59</v>
      </c>
      <c r="D308" s="60" t="s">
        <v>60</v>
      </c>
      <c r="E308" s="61" t="s">
        <v>32</v>
      </c>
      <c r="F308" s="61" t="s">
        <v>61</v>
      </c>
      <c r="G308" s="61" t="s">
        <v>62</v>
      </c>
      <c r="H308" s="386" t="s">
        <v>63</v>
      </c>
      <c r="I308" s="387"/>
    </row>
    <row r="309" spans="1:9" s="38" customFormat="1" ht="13.5" customHeight="1">
      <c r="A309" s="153"/>
      <c r="B309" s="104"/>
      <c r="C309" s="104"/>
      <c r="D309" s="68"/>
      <c r="E309" s="69"/>
      <c r="F309" s="105"/>
      <c r="G309" s="70"/>
      <c r="H309" s="390"/>
      <c r="I309" s="391"/>
    </row>
    <row r="310" spans="1:9" s="38" customFormat="1" ht="13.5" customHeight="1">
      <c r="A310" s="154"/>
      <c r="B310" s="109" t="s">
        <v>191</v>
      </c>
      <c r="C310" s="109"/>
      <c r="D310" s="76"/>
      <c r="E310" s="61"/>
      <c r="F310" s="110"/>
      <c r="G310" s="77"/>
      <c r="H310" s="388"/>
      <c r="I310" s="389"/>
    </row>
    <row r="311" spans="1:9" s="118" customFormat="1" ht="13.5" customHeight="1">
      <c r="A311" s="155"/>
      <c r="B311" s="143" t="s">
        <v>192</v>
      </c>
      <c r="C311" s="143" t="s">
        <v>193</v>
      </c>
      <c r="D311" s="84"/>
      <c r="E311" s="85"/>
      <c r="F311" s="115"/>
      <c r="G311" s="115"/>
      <c r="H311" s="396"/>
      <c r="I311" s="404"/>
    </row>
    <row r="312" spans="1:9" s="38" customFormat="1" ht="13.5" customHeight="1">
      <c r="A312" s="154"/>
      <c r="B312" s="109" t="s">
        <v>194</v>
      </c>
      <c r="C312" s="109" t="s">
        <v>136</v>
      </c>
      <c r="D312" s="76">
        <v>12</v>
      </c>
      <c r="E312" s="61" t="s">
        <v>145</v>
      </c>
      <c r="F312" s="110"/>
      <c r="G312" s="110"/>
      <c r="H312" s="398"/>
      <c r="I312" s="399"/>
    </row>
    <row r="313" spans="1:9" s="118" customFormat="1" ht="13.5" customHeight="1">
      <c r="A313" s="155"/>
      <c r="B313" s="143"/>
      <c r="C313" s="143"/>
      <c r="D313" s="84"/>
      <c r="E313" s="85"/>
      <c r="F313" s="115"/>
      <c r="G313" s="115"/>
      <c r="H313" s="396"/>
      <c r="I313" s="397"/>
    </row>
    <row r="314" spans="1:9" s="38" customFormat="1" ht="13.5" customHeight="1">
      <c r="A314" s="154"/>
      <c r="B314" s="109"/>
      <c r="C314" s="109"/>
      <c r="D314" s="76"/>
      <c r="E314" s="61"/>
      <c r="F314" s="110"/>
      <c r="G314" s="110"/>
      <c r="H314" s="398"/>
      <c r="I314" s="399"/>
    </row>
    <row r="315" spans="1:9" s="118" customFormat="1" ht="13.5" customHeight="1">
      <c r="A315" s="155"/>
      <c r="B315" s="143" t="s">
        <v>131</v>
      </c>
      <c r="C315" s="143"/>
      <c r="D315" s="84"/>
      <c r="E315" s="85"/>
      <c r="F315" s="115"/>
      <c r="G315" s="115"/>
      <c r="H315" s="396"/>
      <c r="I315" s="397"/>
    </row>
    <row r="316" spans="1:9" s="38" customFormat="1" ht="13.5" customHeight="1">
      <c r="A316" s="154"/>
      <c r="B316" s="109" t="s">
        <v>132</v>
      </c>
      <c r="C316" s="109"/>
      <c r="D316" s="76"/>
      <c r="E316" s="61"/>
      <c r="F316" s="110"/>
      <c r="G316" s="110"/>
      <c r="H316" s="398"/>
      <c r="I316" s="399"/>
    </row>
    <row r="317" spans="1:9" s="118" customFormat="1" ht="13.5" customHeight="1">
      <c r="A317" s="155"/>
      <c r="B317" s="143"/>
      <c r="C317" s="143"/>
      <c r="D317" s="84"/>
      <c r="E317" s="85"/>
      <c r="F317" s="115"/>
      <c r="G317" s="115"/>
      <c r="H317" s="396"/>
      <c r="I317" s="397"/>
    </row>
    <row r="318" spans="1:9" s="38" customFormat="1" ht="13.5" customHeight="1">
      <c r="A318" s="154"/>
      <c r="B318" s="109" t="s">
        <v>191</v>
      </c>
      <c r="C318" s="109"/>
      <c r="D318" s="76"/>
      <c r="E318" s="61"/>
      <c r="F318" s="110"/>
      <c r="G318" s="110"/>
      <c r="H318" s="398"/>
      <c r="I318" s="399"/>
    </row>
    <row r="319" spans="1:9" s="118" customFormat="1" ht="13.5" customHeight="1">
      <c r="A319" s="155"/>
      <c r="B319" s="143" t="s">
        <v>195</v>
      </c>
      <c r="C319" s="143" t="s">
        <v>196</v>
      </c>
      <c r="D319" s="84"/>
      <c r="E319" s="85"/>
      <c r="F319" s="115"/>
      <c r="G319" s="115"/>
      <c r="H319" s="396"/>
      <c r="I319" s="404"/>
    </row>
    <row r="320" spans="1:9" s="38" customFormat="1" ht="13.5" customHeight="1">
      <c r="A320" s="154"/>
      <c r="B320" s="109" t="s">
        <v>197</v>
      </c>
      <c r="C320" s="109" t="s">
        <v>198</v>
      </c>
      <c r="D320" s="76">
        <v>1180</v>
      </c>
      <c r="E320" s="61" t="s">
        <v>85</v>
      </c>
      <c r="F320" s="110"/>
      <c r="G320" s="110"/>
      <c r="H320" s="398"/>
      <c r="I320" s="399"/>
    </row>
    <row r="321" spans="1:9" s="118" customFormat="1" ht="13.5" customHeight="1">
      <c r="A321" s="155"/>
      <c r="B321" s="143"/>
      <c r="C321" s="143" t="s">
        <v>199</v>
      </c>
      <c r="D321" s="84"/>
      <c r="E321" s="85"/>
      <c r="F321" s="115"/>
      <c r="G321" s="115"/>
      <c r="H321" s="396"/>
      <c r="I321" s="397"/>
    </row>
    <row r="322" spans="1:9" s="38" customFormat="1" ht="13.5" customHeight="1">
      <c r="A322" s="154"/>
      <c r="B322" s="109"/>
      <c r="C322" s="109" t="s">
        <v>200</v>
      </c>
      <c r="D322" s="76"/>
      <c r="E322" s="61"/>
      <c r="F322" s="110"/>
      <c r="G322" s="110"/>
      <c r="H322" s="398"/>
      <c r="I322" s="399"/>
    </row>
    <row r="323" spans="1:9" s="118" customFormat="1" ht="13.5" customHeight="1">
      <c r="A323" s="155"/>
      <c r="B323" s="143"/>
      <c r="C323" s="143" t="s">
        <v>201</v>
      </c>
      <c r="D323" s="84"/>
      <c r="E323" s="85"/>
      <c r="F323" s="115"/>
      <c r="G323" s="115"/>
      <c r="H323" s="396"/>
      <c r="I323" s="397"/>
    </row>
    <row r="324" spans="1:9" s="38" customFormat="1" ht="13.5" customHeight="1">
      <c r="A324" s="154"/>
      <c r="B324" s="109"/>
      <c r="C324" s="109" t="s">
        <v>202</v>
      </c>
      <c r="D324" s="76"/>
      <c r="E324" s="61"/>
      <c r="F324" s="110"/>
      <c r="G324" s="110"/>
      <c r="H324" s="398"/>
      <c r="I324" s="399"/>
    </row>
    <row r="325" spans="1:9" s="118" customFormat="1" ht="13.5" customHeight="1">
      <c r="A325" s="155"/>
      <c r="B325" s="143"/>
      <c r="C325" s="143" t="s">
        <v>203</v>
      </c>
      <c r="D325" s="84"/>
      <c r="E325" s="85"/>
      <c r="F325" s="115"/>
      <c r="G325" s="115"/>
      <c r="H325" s="396"/>
      <c r="I325" s="397"/>
    </row>
    <row r="326" spans="1:9" s="38" customFormat="1" ht="13.5" customHeight="1">
      <c r="A326" s="154"/>
      <c r="B326" s="109"/>
      <c r="C326" s="109" t="s">
        <v>204</v>
      </c>
      <c r="D326" s="76"/>
      <c r="E326" s="61"/>
      <c r="F326" s="110"/>
      <c r="G326" s="110"/>
      <c r="H326" s="398"/>
      <c r="I326" s="399"/>
    </row>
    <row r="327" spans="1:9" s="118" customFormat="1" ht="13.5" customHeight="1">
      <c r="A327" s="155"/>
      <c r="B327" s="143"/>
      <c r="C327" s="143" t="s">
        <v>205</v>
      </c>
      <c r="D327" s="84"/>
      <c r="E327" s="85"/>
      <c r="F327" s="115"/>
      <c r="G327" s="115"/>
      <c r="H327" s="396"/>
      <c r="I327" s="397"/>
    </row>
    <row r="328" spans="1:9" s="38" customFormat="1" ht="13.5" customHeight="1">
      <c r="A328" s="154"/>
      <c r="B328" s="109"/>
      <c r="C328" s="109" t="s">
        <v>206</v>
      </c>
      <c r="D328" s="76"/>
      <c r="E328" s="61"/>
      <c r="F328" s="110"/>
      <c r="G328" s="110"/>
      <c r="H328" s="398"/>
      <c r="I328" s="399"/>
    </row>
    <row r="329" spans="1:9" s="118" customFormat="1" ht="13.5" customHeight="1">
      <c r="A329" s="155"/>
      <c r="B329" s="143" t="s">
        <v>195</v>
      </c>
      <c r="C329" s="143" t="s">
        <v>207</v>
      </c>
      <c r="D329" s="84"/>
      <c r="E329" s="85"/>
      <c r="F329" s="115"/>
      <c r="G329" s="115"/>
      <c r="H329" s="396"/>
      <c r="I329" s="404"/>
    </row>
    <row r="330" spans="1:9" s="38" customFormat="1" ht="13.5" customHeight="1">
      <c r="A330" s="154"/>
      <c r="B330" s="109" t="s">
        <v>208</v>
      </c>
      <c r="C330" s="109" t="s">
        <v>209</v>
      </c>
      <c r="D330" s="76">
        <v>92.7</v>
      </c>
      <c r="E330" s="61" t="s">
        <v>119</v>
      </c>
      <c r="F330" s="110"/>
      <c r="G330" s="110"/>
      <c r="H330" s="398"/>
      <c r="I330" s="399"/>
    </row>
    <row r="331" spans="1:9" s="118" customFormat="1" ht="13.5" customHeight="1">
      <c r="A331" s="155"/>
      <c r="B331" s="143" t="s">
        <v>195</v>
      </c>
      <c r="C331" s="143" t="s">
        <v>210</v>
      </c>
      <c r="D331" s="84"/>
      <c r="E331" s="85"/>
      <c r="F331" s="115"/>
      <c r="G331" s="115"/>
      <c r="H331" s="396"/>
      <c r="I331" s="404"/>
    </row>
    <row r="332" spans="1:9" s="38" customFormat="1" ht="13.5" customHeight="1">
      <c r="A332" s="154"/>
      <c r="B332" s="109" t="s">
        <v>211</v>
      </c>
      <c r="C332" s="109" t="s">
        <v>209</v>
      </c>
      <c r="D332" s="76">
        <v>145</v>
      </c>
      <c r="E332" s="61" t="s">
        <v>119</v>
      </c>
      <c r="F332" s="110"/>
      <c r="G332" s="110"/>
      <c r="H332" s="398"/>
      <c r="I332" s="399"/>
    </row>
    <row r="333" spans="1:9" s="118" customFormat="1" ht="13.5" customHeight="1">
      <c r="A333" s="155"/>
      <c r="B333" s="143" t="s">
        <v>195</v>
      </c>
      <c r="C333" s="143" t="s">
        <v>212</v>
      </c>
      <c r="D333" s="84"/>
      <c r="E333" s="85"/>
      <c r="F333" s="115"/>
      <c r="G333" s="115"/>
      <c r="H333" s="396"/>
      <c r="I333" s="404"/>
    </row>
    <row r="334" spans="1:9" s="38" customFormat="1" ht="13.5" customHeight="1">
      <c r="A334" s="154"/>
      <c r="B334" s="109" t="s">
        <v>213</v>
      </c>
      <c r="C334" s="109" t="s">
        <v>214</v>
      </c>
      <c r="D334" s="76">
        <v>57.8</v>
      </c>
      <c r="E334" s="61" t="s">
        <v>119</v>
      </c>
      <c r="F334" s="110"/>
      <c r="G334" s="110"/>
      <c r="H334" s="398"/>
      <c r="I334" s="399"/>
    </row>
    <row r="335" spans="1:9" s="118" customFormat="1" ht="13.5" customHeight="1">
      <c r="A335" s="155"/>
      <c r="B335" s="143" t="s">
        <v>195</v>
      </c>
      <c r="C335" s="143" t="s">
        <v>215</v>
      </c>
      <c r="D335" s="84"/>
      <c r="E335" s="85"/>
      <c r="F335" s="115"/>
      <c r="G335" s="115"/>
      <c r="H335" s="396"/>
      <c r="I335" s="404"/>
    </row>
    <row r="336" spans="1:9" s="38" customFormat="1" ht="13.5" customHeight="1">
      <c r="A336" s="154"/>
      <c r="B336" s="109" t="s">
        <v>216</v>
      </c>
      <c r="C336" s="109" t="s">
        <v>136</v>
      </c>
      <c r="D336" s="76">
        <v>144</v>
      </c>
      <c r="E336" s="61" t="s">
        <v>119</v>
      </c>
      <c r="F336" s="110"/>
      <c r="G336" s="110"/>
      <c r="H336" s="398"/>
      <c r="I336" s="399"/>
    </row>
    <row r="337" spans="1:9" s="118" customFormat="1" ht="13.5" customHeight="1">
      <c r="A337" s="155"/>
      <c r="B337" s="143" t="s">
        <v>195</v>
      </c>
      <c r="C337" s="143" t="s">
        <v>217</v>
      </c>
      <c r="D337" s="84"/>
      <c r="E337" s="85"/>
      <c r="F337" s="115"/>
      <c r="G337" s="115"/>
      <c r="H337" s="396"/>
      <c r="I337" s="404"/>
    </row>
    <row r="338" spans="1:9" s="38" customFormat="1" ht="13.5" customHeight="1">
      <c r="A338" s="154"/>
      <c r="B338" s="141" t="s">
        <v>218</v>
      </c>
      <c r="C338" s="109" t="s">
        <v>136</v>
      </c>
      <c r="D338" s="76">
        <v>147</v>
      </c>
      <c r="E338" s="61" t="s">
        <v>119</v>
      </c>
      <c r="F338" s="110"/>
      <c r="G338" s="110"/>
      <c r="H338" s="398"/>
      <c r="I338" s="399"/>
    </row>
    <row r="339" spans="1:9" s="118" customFormat="1" ht="13.5" customHeight="1">
      <c r="A339" s="155"/>
      <c r="B339" s="112"/>
      <c r="C339" s="112"/>
      <c r="D339" s="113"/>
      <c r="E339" s="114"/>
      <c r="F339" s="115"/>
      <c r="G339" s="115"/>
      <c r="H339" s="400"/>
      <c r="I339" s="401"/>
    </row>
    <row r="340" spans="1:9" s="38" customFormat="1" ht="13.5" customHeight="1">
      <c r="A340" s="156"/>
      <c r="B340" s="125"/>
      <c r="C340" s="126"/>
      <c r="D340" s="88"/>
      <c r="E340" s="89"/>
      <c r="F340" s="127"/>
      <c r="G340" s="127"/>
      <c r="H340" s="402"/>
      <c r="I340" s="403"/>
    </row>
    <row r="341" spans="1:9" s="118" customFormat="1" ht="13.5" customHeight="1">
      <c r="A341" s="130"/>
      <c r="B341" s="131"/>
      <c r="C341" s="131"/>
      <c r="E341" s="132"/>
      <c r="F341" s="133"/>
      <c r="G341" s="134"/>
    </row>
    <row r="342" spans="1:9" s="38" customFormat="1" ht="13.5" customHeight="1">
      <c r="A342" s="50"/>
      <c r="B342" s="136"/>
      <c r="C342" s="136"/>
      <c r="E342" s="95"/>
      <c r="F342" s="137"/>
      <c r="G342" s="138"/>
    </row>
    <row r="343" spans="1:9" s="38" customFormat="1" ht="13.5" customHeight="1">
      <c r="A343" s="376"/>
      <c r="B343" s="394"/>
      <c r="C343" s="394"/>
      <c r="D343" s="379"/>
      <c r="E343" s="381"/>
      <c r="F343" s="382"/>
      <c r="G343" s="48"/>
      <c r="H343" s="3"/>
    </row>
    <row r="344" spans="1:9" s="38" customFormat="1" ht="13.5" customHeight="1">
      <c r="A344" s="395"/>
      <c r="B344" s="395"/>
      <c r="C344" s="395"/>
      <c r="D344" s="380"/>
      <c r="E344" s="383"/>
      <c r="F344" s="383"/>
      <c r="G344" s="51"/>
      <c r="H344" s="52" t="s">
        <v>57</v>
      </c>
      <c r="I344" s="53">
        <f>I306+1</f>
        <v>17</v>
      </c>
    </row>
    <row r="345" spans="1:9" s="38" customFormat="1" ht="13.5" customHeight="1">
      <c r="A345" s="54"/>
      <c r="B345" s="96"/>
      <c r="C345" s="96"/>
      <c r="D345" s="55"/>
      <c r="E345" s="56"/>
      <c r="F345" s="57"/>
      <c r="G345" s="57"/>
      <c r="H345" s="384"/>
      <c r="I345" s="385"/>
    </row>
    <row r="346" spans="1:9" s="38" customFormat="1" ht="13.5" customHeight="1">
      <c r="A346" s="59" t="s">
        <v>29</v>
      </c>
      <c r="B346" s="100" t="s">
        <v>58</v>
      </c>
      <c r="C346" s="100" t="s">
        <v>59</v>
      </c>
      <c r="D346" s="60" t="s">
        <v>60</v>
      </c>
      <c r="E346" s="61" t="s">
        <v>32</v>
      </c>
      <c r="F346" s="61" t="s">
        <v>61</v>
      </c>
      <c r="G346" s="61" t="s">
        <v>62</v>
      </c>
      <c r="H346" s="386" t="s">
        <v>63</v>
      </c>
      <c r="I346" s="387"/>
    </row>
    <row r="347" spans="1:9" s="38" customFormat="1" ht="13.5" customHeight="1">
      <c r="A347" s="153"/>
      <c r="B347" s="143"/>
      <c r="C347" s="143"/>
      <c r="D347" s="84"/>
      <c r="E347" s="85"/>
      <c r="F347" s="115"/>
      <c r="G347" s="115"/>
      <c r="H347" s="396"/>
      <c r="I347" s="404"/>
    </row>
    <row r="348" spans="1:9" s="38" customFormat="1" ht="13.5" customHeight="1">
      <c r="A348" s="154"/>
      <c r="B348" s="109"/>
      <c r="C348" s="109"/>
      <c r="D348" s="76"/>
      <c r="E348" s="61"/>
      <c r="F348" s="110"/>
      <c r="G348" s="110"/>
      <c r="H348" s="398"/>
      <c r="I348" s="399"/>
    </row>
    <row r="349" spans="1:9" s="118" customFormat="1" ht="13.5" customHeight="1">
      <c r="A349" s="155"/>
      <c r="B349" s="143" t="s">
        <v>195</v>
      </c>
      <c r="C349" s="143" t="s">
        <v>215</v>
      </c>
      <c r="D349" s="84"/>
      <c r="E349" s="85"/>
      <c r="F349" s="115"/>
      <c r="G349" s="115"/>
      <c r="H349" s="396"/>
      <c r="I349" s="404"/>
    </row>
    <row r="350" spans="1:9" s="38" customFormat="1" ht="13.5" customHeight="1">
      <c r="A350" s="154"/>
      <c r="B350" s="109" t="s">
        <v>219</v>
      </c>
      <c r="C350" s="109" t="s">
        <v>214</v>
      </c>
      <c r="D350" s="76">
        <v>57.8</v>
      </c>
      <c r="E350" s="61" t="s">
        <v>119</v>
      </c>
      <c r="F350" s="110"/>
      <c r="G350" s="110"/>
      <c r="H350" s="398"/>
      <c r="I350" s="399"/>
    </row>
    <row r="351" spans="1:9" s="118" customFormat="1" ht="13.5" customHeight="1">
      <c r="A351" s="155"/>
      <c r="B351" s="143" t="s">
        <v>195</v>
      </c>
      <c r="C351" s="143" t="s">
        <v>220</v>
      </c>
      <c r="D351" s="84"/>
      <c r="E351" s="85"/>
      <c r="F351" s="115"/>
      <c r="G351" s="115"/>
      <c r="H351" s="396"/>
      <c r="I351" s="404"/>
    </row>
    <row r="352" spans="1:9" s="38" customFormat="1" ht="13.5" customHeight="1">
      <c r="A352" s="154"/>
      <c r="B352" s="109" t="s">
        <v>221</v>
      </c>
      <c r="C352" s="109" t="s">
        <v>136</v>
      </c>
      <c r="D352" s="76">
        <v>37.1</v>
      </c>
      <c r="E352" s="61" t="s">
        <v>119</v>
      </c>
      <c r="F352" s="110"/>
      <c r="G352" s="110"/>
      <c r="H352" s="398"/>
      <c r="I352" s="399"/>
    </row>
    <row r="353" spans="1:9" s="118" customFormat="1" ht="13.5" customHeight="1">
      <c r="A353" s="155"/>
      <c r="B353" s="143" t="s">
        <v>222</v>
      </c>
      <c r="C353" s="143" t="s">
        <v>212</v>
      </c>
      <c r="D353" s="84"/>
      <c r="E353" s="85"/>
      <c r="F353" s="115"/>
      <c r="G353" s="115"/>
      <c r="H353" s="396"/>
      <c r="I353" s="404"/>
    </row>
    <row r="354" spans="1:9" s="38" customFormat="1" ht="13.5" customHeight="1">
      <c r="A354" s="154"/>
      <c r="B354" s="109" t="s">
        <v>223</v>
      </c>
      <c r="C354" s="109" t="s">
        <v>224</v>
      </c>
      <c r="D354" s="76">
        <v>8.4</v>
      </c>
      <c r="E354" s="61" t="s">
        <v>119</v>
      </c>
      <c r="F354" s="110"/>
      <c r="G354" s="110"/>
      <c r="H354" s="398"/>
      <c r="I354" s="399"/>
    </row>
    <row r="355" spans="1:9" s="118" customFormat="1" ht="13.5" customHeight="1">
      <c r="A355" s="155"/>
      <c r="B355" s="143" t="s">
        <v>225</v>
      </c>
      <c r="C355" s="143" t="s">
        <v>226</v>
      </c>
      <c r="D355" s="84"/>
      <c r="E355" s="85"/>
      <c r="F355" s="115"/>
      <c r="G355" s="115"/>
      <c r="H355" s="396"/>
      <c r="I355" s="404"/>
    </row>
    <row r="356" spans="1:9" s="38" customFormat="1" ht="13.5" customHeight="1">
      <c r="A356" s="154"/>
      <c r="B356" s="109" t="s">
        <v>223</v>
      </c>
      <c r="C356" s="109" t="s">
        <v>209</v>
      </c>
      <c r="D356" s="76">
        <v>2</v>
      </c>
      <c r="E356" s="61" t="s">
        <v>119</v>
      </c>
      <c r="F356" s="110"/>
      <c r="G356" s="110"/>
      <c r="H356" s="398"/>
      <c r="I356" s="399"/>
    </row>
    <row r="357" spans="1:9" s="118" customFormat="1" ht="13.5" customHeight="1">
      <c r="A357" s="155"/>
      <c r="B357" s="143" t="s">
        <v>195</v>
      </c>
      <c r="C357" s="143" t="s">
        <v>227</v>
      </c>
      <c r="D357" s="84"/>
      <c r="E357" s="85"/>
      <c r="F357" s="115"/>
      <c r="G357" s="115"/>
      <c r="H357" s="396"/>
      <c r="I357" s="404"/>
    </row>
    <row r="358" spans="1:9" s="38" customFormat="1" ht="13.5" customHeight="1">
      <c r="A358" s="154"/>
      <c r="B358" s="109" t="s">
        <v>228</v>
      </c>
      <c r="C358" s="109" t="s">
        <v>229</v>
      </c>
      <c r="D358" s="76">
        <v>178.5</v>
      </c>
      <c r="E358" s="61" t="s">
        <v>119</v>
      </c>
      <c r="F358" s="110"/>
      <c r="G358" s="110"/>
      <c r="H358" s="398"/>
      <c r="I358" s="399"/>
    </row>
    <row r="359" spans="1:9" s="118" customFormat="1" ht="13.5" customHeight="1">
      <c r="A359" s="155"/>
      <c r="B359" s="143" t="s">
        <v>230</v>
      </c>
      <c r="C359" s="143" t="s">
        <v>226</v>
      </c>
      <c r="D359" s="84"/>
      <c r="E359" s="85"/>
      <c r="F359" s="115"/>
      <c r="G359" s="115"/>
      <c r="H359" s="396"/>
      <c r="I359" s="404"/>
    </row>
    <row r="360" spans="1:9" s="38" customFormat="1" ht="13.5" customHeight="1">
      <c r="A360" s="154"/>
      <c r="B360" s="109" t="s">
        <v>231</v>
      </c>
      <c r="C360" s="109" t="s">
        <v>209</v>
      </c>
      <c r="D360" s="76">
        <v>144</v>
      </c>
      <c r="E360" s="61" t="s">
        <v>119</v>
      </c>
      <c r="F360" s="110"/>
      <c r="G360" s="110"/>
      <c r="H360" s="398"/>
      <c r="I360" s="399"/>
    </row>
    <row r="361" spans="1:9" s="118" customFormat="1" ht="13.5" customHeight="1">
      <c r="A361" s="155"/>
      <c r="B361" s="143" t="s">
        <v>232</v>
      </c>
      <c r="C361" s="143" t="s">
        <v>233</v>
      </c>
      <c r="D361" s="84"/>
      <c r="E361" s="85"/>
      <c r="F361" s="115"/>
      <c r="G361" s="115"/>
      <c r="H361" s="396"/>
      <c r="I361" s="404"/>
    </row>
    <row r="362" spans="1:9" s="38" customFormat="1" ht="13.5" customHeight="1">
      <c r="A362" s="154"/>
      <c r="B362" s="109" t="s">
        <v>231</v>
      </c>
      <c r="C362" s="109" t="s">
        <v>209</v>
      </c>
      <c r="D362" s="76">
        <v>57.8</v>
      </c>
      <c r="E362" s="61" t="s">
        <v>119</v>
      </c>
      <c r="F362" s="110"/>
      <c r="G362" s="110"/>
      <c r="H362" s="398"/>
      <c r="I362" s="399"/>
    </row>
    <row r="363" spans="1:9" s="118" customFormat="1" ht="13.5" customHeight="1">
      <c r="A363" s="155"/>
      <c r="B363" s="112"/>
      <c r="C363" s="143" t="s">
        <v>234</v>
      </c>
      <c r="D363" s="113"/>
      <c r="E363" s="114"/>
      <c r="F363" s="115"/>
      <c r="G363" s="115"/>
      <c r="H363" s="396"/>
      <c r="I363" s="404"/>
    </row>
    <row r="364" spans="1:9" s="38" customFormat="1" ht="13.5" customHeight="1">
      <c r="A364" s="154"/>
      <c r="B364" s="109" t="s">
        <v>235</v>
      </c>
      <c r="C364" s="109" t="s">
        <v>236</v>
      </c>
      <c r="D364" s="76">
        <v>3</v>
      </c>
      <c r="E364" s="61" t="s">
        <v>237</v>
      </c>
      <c r="F364" s="110"/>
      <c r="G364" s="110"/>
      <c r="H364" s="398"/>
      <c r="I364" s="399"/>
    </row>
    <row r="365" spans="1:9" s="118" customFormat="1" ht="13.5" customHeight="1">
      <c r="A365" s="155"/>
      <c r="B365" s="143" t="s">
        <v>238</v>
      </c>
      <c r="C365" s="143" t="s">
        <v>239</v>
      </c>
      <c r="D365" s="84"/>
      <c r="E365" s="85"/>
      <c r="F365" s="115"/>
      <c r="G365" s="115"/>
      <c r="H365" s="396"/>
      <c r="I365" s="404"/>
    </row>
    <row r="366" spans="1:9" s="38" customFormat="1" ht="13.5" customHeight="1">
      <c r="A366" s="154"/>
      <c r="B366" s="109" t="s">
        <v>240</v>
      </c>
      <c r="C366" s="109" t="s">
        <v>241</v>
      </c>
      <c r="D366" s="76">
        <v>17</v>
      </c>
      <c r="E366" s="61" t="s">
        <v>145</v>
      </c>
      <c r="F366" s="110"/>
      <c r="G366" s="110"/>
      <c r="H366" s="398"/>
      <c r="I366" s="399"/>
    </row>
    <row r="367" spans="1:9" s="118" customFormat="1" ht="13.5" customHeight="1">
      <c r="A367" s="155"/>
      <c r="B367" s="143" t="s">
        <v>242</v>
      </c>
      <c r="C367" s="143" t="s">
        <v>243</v>
      </c>
      <c r="D367" s="84"/>
      <c r="E367" s="85"/>
      <c r="F367" s="115"/>
      <c r="G367" s="115"/>
      <c r="H367" s="396"/>
      <c r="I367" s="397"/>
    </row>
    <row r="368" spans="1:9" s="38" customFormat="1" ht="13.5" customHeight="1">
      <c r="A368" s="154"/>
      <c r="B368" s="109" t="s">
        <v>244</v>
      </c>
      <c r="C368" s="109" t="s">
        <v>245</v>
      </c>
      <c r="D368" s="76">
        <v>146</v>
      </c>
      <c r="E368" s="61" t="s">
        <v>119</v>
      </c>
      <c r="F368" s="110"/>
      <c r="G368" s="110"/>
      <c r="H368" s="398"/>
      <c r="I368" s="399"/>
    </row>
    <row r="369" spans="1:9" s="118" customFormat="1" ht="13.5" customHeight="1">
      <c r="A369" s="155"/>
      <c r="B369" s="143" t="s">
        <v>246</v>
      </c>
      <c r="C369" s="143"/>
      <c r="D369" s="84"/>
      <c r="E369" s="85"/>
      <c r="F369" s="115"/>
      <c r="G369" s="115"/>
      <c r="H369" s="396"/>
      <c r="I369" s="397"/>
    </row>
    <row r="370" spans="1:9" s="38" customFormat="1" ht="13.5" customHeight="1">
      <c r="A370" s="154"/>
      <c r="B370" s="109" t="s">
        <v>247</v>
      </c>
      <c r="C370" s="109" t="s">
        <v>248</v>
      </c>
      <c r="D370" s="76">
        <v>535</v>
      </c>
      <c r="E370" s="61" t="s">
        <v>119</v>
      </c>
      <c r="F370" s="110"/>
      <c r="G370" s="110"/>
      <c r="H370" s="398"/>
      <c r="I370" s="399"/>
    </row>
    <row r="371" spans="1:9" s="118" customFormat="1" ht="13.5" customHeight="1">
      <c r="A371" s="155"/>
      <c r="B371" s="143" t="s">
        <v>249</v>
      </c>
      <c r="C371" s="143"/>
      <c r="D371" s="84"/>
      <c r="E371" s="85"/>
      <c r="F371" s="115"/>
      <c r="G371" s="115"/>
      <c r="H371" s="396"/>
      <c r="I371" s="397"/>
    </row>
    <row r="372" spans="1:9" s="38" customFormat="1" ht="13.5" customHeight="1">
      <c r="A372" s="154"/>
      <c r="B372" s="109" t="s">
        <v>247</v>
      </c>
      <c r="C372" s="109" t="s">
        <v>248</v>
      </c>
      <c r="D372" s="76">
        <v>1.9</v>
      </c>
      <c r="E372" s="61" t="s">
        <v>119</v>
      </c>
      <c r="F372" s="110"/>
      <c r="G372" s="110"/>
      <c r="H372" s="398"/>
      <c r="I372" s="399"/>
    </row>
    <row r="373" spans="1:9" s="118" customFormat="1" ht="13.5" customHeight="1">
      <c r="A373" s="155"/>
      <c r="B373" s="143" t="s">
        <v>250</v>
      </c>
      <c r="C373" s="143"/>
      <c r="D373" s="84"/>
      <c r="E373" s="85"/>
      <c r="F373" s="115"/>
      <c r="G373" s="115"/>
      <c r="H373" s="396"/>
      <c r="I373" s="397"/>
    </row>
    <row r="374" spans="1:9" s="38" customFormat="1" ht="13.5" customHeight="1">
      <c r="A374" s="154"/>
      <c r="B374" s="109" t="s">
        <v>247</v>
      </c>
      <c r="C374" s="109" t="s">
        <v>248</v>
      </c>
      <c r="D374" s="76">
        <v>3.2</v>
      </c>
      <c r="E374" s="61" t="s">
        <v>119</v>
      </c>
      <c r="F374" s="110"/>
      <c r="G374" s="110"/>
      <c r="H374" s="398"/>
      <c r="I374" s="399"/>
    </row>
    <row r="375" spans="1:9" s="118" customFormat="1" ht="13.5" customHeight="1">
      <c r="A375" s="155"/>
      <c r="B375" s="112"/>
      <c r="C375" s="112"/>
      <c r="D375" s="113"/>
      <c r="E375" s="114"/>
      <c r="F375" s="115"/>
      <c r="G375" s="115"/>
      <c r="H375" s="396"/>
      <c r="I375" s="397"/>
    </row>
    <row r="376" spans="1:9" s="38" customFormat="1" ht="13.5" customHeight="1">
      <c r="A376" s="154"/>
      <c r="B376" s="100"/>
      <c r="C376" s="109"/>
      <c r="D376" s="76"/>
      <c r="E376" s="61"/>
      <c r="F376" s="110"/>
      <c r="G376" s="110"/>
      <c r="H376" s="398"/>
      <c r="I376" s="399"/>
    </row>
    <row r="377" spans="1:9" s="118" customFormat="1" ht="13.5" customHeight="1">
      <c r="A377" s="155"/>
      <c r="B377" s="112"/>
      <c r="C377" s="112"/>
      <c r="D377" s="113"/>
      <c r="E377" s="114"/>
      <c r="F377" s="115"/>
      <c r="G377" s="115"/>
      <c r="H377" s="400"/>
      <c r="I377" s="401"/>
    </row>
    <row r="378" spans="1:9" s="38" customFormat="1" ht="13.5" customHeight="1">
      <c r="A378" s="156"/>
      <c r="B378" s="125"/>
      <c r="C378" s="126"/>
      <c r="D378" s="88"/>
      <c r="E378" s="89"/>
      <c r="F378" s="127"/>
      <c r="G378" s="127"/>
      <c r="H378" s="402"/>
      <c r="I378" s="403"/>
    </row>
    <row r="379" spans="1:9" s="118" customFormat="1" ht="13.5" customHeight="1">
      <c r="A379" s="130"/>
      <c r="B379" s="131"/>
      <c r="C379" s="131"/>
      <c r="E379" s="132"/>
      <c r="F379" s="133"/>
      <c r="G379" s="134"/>
    </row>
    <row r="380" spans="1:9" s="38" customFormat="1" ht="13.5" customHeight="1">
      <c r="A380" s="50"/>
      <c r="B380" s="136"/>
      <c r="C380" s="136"/>
      <c r="E380" s="95"/>
      <c r="F380" s="137"/>
      <c r="G380" s="138"/>
    </row>
    <row r="381" spans="1:9" s="38" customFormat="1" ht="13.5" customHeight="1">
      <c r="A381" s="376"/>
      <c r="B381" s="394"/>
      <c r="C381" s="394"/>
      <c r="D381" s="379"/>
      <c r="E381" s="381"/>
      <c r="F381" s="382"/>
      <c r="G381" s="48"/>
      <c r="H381" s="3"/>
    </row>
    <row r="382" spans="1:9" s="38" customFormat="1" ht="13.5" customHeight="1">
      <c r="A382" s="395"/>
      <c r="B382" s="395"/>
      <c r="C382" s="395"/>
      <c r="D382" s="380"/>
      <c r="E382" s="383"/>
      <c r="F382" s="383"/>
      <c r="G382" s="51"/>
      <c r="H382" s="52" t="s">
        <v>57</v>
      </c>
      <c r="I382" s="53">
        <f>I344+1</f>
        <v>18</v>
      </c>
    </row>
    <row r="383" spans="1:9" s="38" customFormat="1" ht="13.5" customHeight="1">
      <c r="A383" s="54"/>
      <c r="B383" s="96"/>
      <c r="C383" s="96"/>
      <c r="D383" s="55"/>
      <c r="E383" s="56"/>
      <c r="F383" s="57"/>
      <c r="G383" s="57"/>
      <c r="H383" s="384"/>
      <c r="I383" s="385"/>
    </row>
    <row r="384" spans="1:9" s="38" customFormat="1" ht="13.5" customHeight="1">
      <c r="A384" s="59" t="s">
        <v>29</v>
      </c>
      <c r="B384" s="100" t="s">
        <v>58</v>
      </c>
      <c r="C384" s="100" t="s">
        <v>59</v>
      </c>
      <c r="D384" s="60" t="s">
        <v>60</v>
      </c>
      <c r="E384" s="61" t="s">
        <v>32</v>
      </c>
      <c r="F384" s="61" t="s">
        <v>61</v>
      </c>
      <c r="G384" s="61" t="s">
        <v>62</v>
      </c>
      <c r="H384" s="386" t="s">
        <v>63</v>
      </c>
      <c r="I384" s="387"/>
    </row>
    <row r="385" spans="1:9" s="38" customFormat="1" ht="13.5" customHeight="1">
      <c r="A385" s="153"/>
      <c r="B385" s="104"/>
      <c r="C385" s="104"/>
      <c r="D385" s="68"/>
      <c r="E385" s="69"/>
      <c r="F385" s="105"/>
      <c r="G385" s="70"/>
      <c r="H385" s="396"/>
      <c r="I385" s="397"/>
    </row>
    <row r="386" spans="1:9" s="38" customFormat="1" ht="13.5" customHeight="1">
      <c r="A386" s="154"/>
      <c r="B386" s="109" t="s">
        <v>251</v>
      </c>
      <c r="C386" s="109"/>
      <c r="D386" s="76"/>
      <c r="E386" s="61"/>
      <c r="F386" s="110"/>
      <c r="G386" s="77"/>
      <c r="H386" s="398"/>
      <c r="I386" s="399"/>
    </row>
    <row r="387" spans="1:9" s="118" customFormat="1" ht="13.5" customHeight="1">
      <c r="A387" s="155"/>
      <c r="B387" s="143" t="s">
        <v>252</v>
      </c>
      <c r="C387" s="143" t="s">
        <v>196</v>
      </c>
      <c r="D387" s="84"/>
      <c r="E387" s="85"/>
      <c r="F387" s="115"/>
      <c r="G387" s="115"/>
      <c r="H387" s="396"/>
      <c r="I387" s="404"/>
    </row>
    <row r="388" spans="1:9" s="38" customFormat="1" ht="13.5" customHeight="1">
      <c r="A388" s="154"/>
      <c r="B388" s="109" t="s">
        <v>197</v>
      </c>
      <c r="C388" s="109" t="s">
        <v>198</v>
      </c>
      <c r="D388" s="76">
        <v>36.200000000000003</v>
      </c>
      <c r="E388" s="61" t="s">
        <v>85</v>
      </c>
      <c r="F388" s="110"/>
      <c r="G388" s="110"/>
      <c r="H388" s="398"/>
      <c r="I388" s="399"/>
    </row>
    <row r="389" spans="1:9" s="118" customFormat="1" ht="13.5" customHeight="1">
      <c r="A389" s="155"/>
      <c r="B389" s="143"/>
      <c r="C389" s="143" t="s">
        <v>199</v>
      </c>
      <c r="D389" s="84"/>
      <c r="E389" s="85"/>
      <c r="F389" s="115"/>
      <c r="G389" s="115"/>
      <c r="H389" s="396"/>
      <c r="I389" s="397"/>
    </row>
    <row r="390" spans="1:9" s="38" customFormat="1" ht="13.5" customHeight="1">
      <c r="A390" s="154"/>
      <c r="B390" s="109"/>
      <c r="C390" s="109" t="s">
        <v>200</v>
      </c>
      <c r="D390" s="76"/>
      <c r="E390" s="61"/>
      <c r="F390" s="110"/>
      <c r="G390" s="110"/>
      <c r="H390" s="398"/>
      <c r="I390" s="399"/>
    </row>
    <row r="391" spans="1:9" s="118" customFormat="1" ht="13.5" customHeight="1">
      <c r="A391" s="155"/>
      <c r="B391" s="143"/>
      <c r="C391" s="143" t="s">
        <v>201</v>
      </c>
      <c r="D391" s="84"/>
      <c r="E391" s="85"/>
      <c r="F391" s="115"/>
      <c r="G391" s="115"/>
      <c r="H391" s="396"/>
      <c r="I391" s="397"/>
    </row>
    <row r="392" spans="1:9" s="38" customFormat="1" ht="13.5" customHeight="1">
      <c r="A392" s="154"/>
      <c r="B392" s="109"/>
      <c r="C392" s="109" t="s">
        <v>202</v>
      </c>
      <c r="D392" s="76"/>
      <c r="E392" s="61"/>
      <c r="F392" s="110"/>
      <c r="G392" s="110"/>
      <c r="H392" s="398"/>
      <c r="I392" s="399"/>
    </row>
    <row r="393" spans="1:9" s="118" customFormat="1" ht="13.5" customHeight="1">
      <c r="A393" s="155"/>
      <c r="B393" s="143"/>
      <c r="C393" s="143" t="s">
        <v>203</v>
      </c>
      <c r="D393" s="84"/>
      <c r="E393" s="85"/>
      <c r="F393" s="115"/>
      <c r="G393" s="115"/>
      <c r="H393" s="396"/>
      <c r="I393" s="397"/>
    </row>
    <row r="394" spans="1:9" s="38" customFormat="1" ht="13.5" customHeight="1">
      <c r="A394" s="154"/>
      <c r="B394" s="109"/>
      <c r="C394" s="109" t="s">
        <v>204</v>
      </c>
      <c r="D394" s="76"/>
      <c r="E394" s="61"/>
      <c r="F394" s="110"/>
      <c r="G394" s="110"/>
      <c r="H394" s="398"/>
      <c r="I394" s="399"/>
    </row>
    <row r="395" spans="1:9" s="118" customFormat="1" ht="13.5" customHeight="1">
      <c r="A395" s="155"/>
      <c r="B395" s="143"/>
      <c r="C395" s="143" t="s">
        <v>205</v>
      </c>
      <c r="D395" s="84"/>
      <c r="E395" s="85"/>
      <c r="F395" s="115"/>
      <c r="G395" s="115"/>
      <c r="H395" s="396"/>
      <c r="I395" s="397"/>
    </row>
    <row r="396" spans="1:9" s="38" customFormat="1" ht="13.5" customHeight="1">
      <c r="A396" s="154"/>
      <c r="B396" s="109"/>
      <c r="C396" s="109" t="s">
        <v>206</v>
      </c>
      <c r="D396" s="76"/>
      <c r="E396" s="61"/>
      <c r="F396" s="110"/>
      <c r="G396" s="110"/>
      <c r="H396" s="398"/>
      <c r="I396" s="399"/>
    </row>
    <row r="397" spans="1:9" s="118" customFormat="1" ht="13.5" customHeight="1">
      <c r="A397" s="155"/>
      <c r="B397" s="143" t="s">
        <v>252</v>
      </c>
      <c r="C397" s="143" t="s">
        <v>207</v>
      </c>
      <c r="D397" s="84"/>
      <c r="E397" s="85"/>
      <c r="F397" s="115"/>
      <c r="G397" s="115"/>
      <c r="H397" s="396"/>
      <c r="I397" s="404"/>
    </row>
    <row r="398" spans="1:9" s="38" customFormat="1" ht="13.5" customHeight="1">
      <c r="A398" s="154"/>
      <c r="B398" s="109" t="s">
        <v>208</v>
      </c>
      <c r="C398" s="109" t="s">
        <v>209</v>
      </c>
      <c r="D398" s="76">
        <v>0.7</v>
      </c>
      <c r="E398" s="61" t="s">
        <v>119</v>
      </c>
      <c r="F398" s="110"/>
      <c r="G398" s="110"/>
      <c r="H398" s="398"/>
      <c r="I398" s="399"/>
    </row>
    <row r="399" spans="1:9" s="118" customFormat="1" ht="13.5" customHeight="1">
      <c r="A399" s="155"/>
      <c r="B399" s="143" t="s">
        <v>252</v>
      </c>
      <c r="C399" s="143" t="s">
        <v>210</v>
      </c>
      <c r="D399" s="84"/>
      <c r="E399" s="85"/>
      <c r="F399" s="115"/>
      <c r="G399" s="115"/>
      <c r="H399" s="396"/>
      <c r="I399" s="404"/>
    </row>
    <row r="400" spans="1:9" s="38" customFormat="1" ht="13.5" customHeight="1">
      <c r="A400" s="154"/>
      <c r="B400" s="109" t="s">
        <v>211</v>
      </c>
      <c r="C400" s="109" t="s">
        <v>209</v>
      </c>
      <c r="D400" s="76">
        <v>6.8</v>
      </c>
      <c r="E400" s="61" t="s">
        <v>119</v>
      </c>
      <c r="F400" s="110"/>
      <c r="G400" s="110"/>
      <c r="H400" s="398"/>
      <c r="I400" s="399"/>
    </row>
    <row r="401" spans="1:9" s="118" customFormat="1" ht="13.5" customHeight="1">
      <c r="A401" s="155"/>
      <c r="B401" s="143" t="s">
        <v>252</v>
      </c>
      <c r="C401" s="143" t="s">
        <v>212</v>
      </c>
      <c r="D401" s="84"/>
      <c r="E401" s="85"/>
      <c r="F401" s="115"/>
      <c r="G401" s="115"/>
      <c r="H401" s="396"/>
      <c r="I401" s="404"/>
    </row>
    <row r="402" spans="1:9" s="38" customFormat="1" ht="13.5" customHeight="1">
      <c r="A402" s="154"/>
      <c r="B402" s="109" t="s">
        <v>213</v>
      </c>
      <c r="C402" s="109" t="s">
        <v>214</v>
      </c>
      <c r="D402" s="76">
        <v>6.9</v>
      </c>
      <c r="E402" s="61" t="s">
        <v>119</v>
      </c>
      <c r="F402" s="110"/>
      <c r="G402" s="110"/>
      <c r="H402" s="398"/>
      <c r="I402" s="399"/>
    </row>
    <row r="403" spans="1:9" s="118" customFormat="1" ht="13.5" customHeight="1">
      <c r="A403" s="155"/>
      <c r="B403" s="143" t="s">
        <v>252</v>
      </c>
      <c r="C403" s="143" t="s">
        <v>215</v>
      </c>
      <c r="D403" s="84"/>
      <c r="E403" s="85"/>
      <c r="F403" s="115"/>
      <c r="G403" s="115"/>
      <c r="H403" s="396"/>
      <c r="I403" s="404"/>
    </row>
    <row r="404" spans="1:9" s="38" customFormat="1" ht="13.5" customHeight="1">
      <c r="A404" s="154"/>
      <c r="B404" s="109" t="s">
        <v>216</v>
      </c>
      <c r="C404" s="109" t="s">
        <v>136</v>
      </c>
      <c r="D404" s="76">
        <v>7.8</v>
      </c>
      <c r="E404" s="61" t="s">
        <v>119</v>
      </c>
      <c r="F404" s="110"/>
      <c r="G404" s="110"/>
      <c r="H404" s="398"/>
      <c r="I404" s="399"/>
    </row>
    <row r="405" spans="1:9" s="118" customFormat="1" ht="13.5" customHeight="1">
      <c r="A405" s="155"/>
      <c r="B405" s="143" t="s">
        <v>252</v>
      </c>
      <c r="C405" s="143" t="s">
        <v>217</v>
      </c>
      <c r="D405" s="84"/>
      <c r="E405" s="85"/>
      <c r="F405" s="115"/>
      <c r="G405" s="115"/>
      <c r="H405" s="396"/>
      <c r="I405" s="404"/>
    </row>
    <row r="406" spans="1:9" s="38" customFormat="1" ht="13.5" customHeight="1">
      <c r="A406" s="154"/>
      <c r="B406" s="109" t="s">
        <v>218</v>
      </c>
      <c r="C406" s="109" t="s">
        <v>136</v>
      </c>
      <c r="D406" s="76">
        <v>6.8</v>
      </c>
      <c r="E406" s="61" t="s">
        <v>119</v>
      </c>
      <c r="F406" s="110"/>
      <c r="G406" s="110"/>
      <c r="H406" s="398"/>
      <c r="I406" s="399"/>
    </row>
    <row r="407" spans="1:9" s="118" customFormat="1" ht="13.5" customHeight="1">
      <c r="A407" s="155"/>
      <c r="B407" s="143" t="s">
        <v>252</v>
      </c>
      <c r="C407" s="143" t="s">
        <v>215</v>
      </c>
      <c r="D407" s="84"/>
      <c r="E407" s="85"/>
      <c r="F407" s="115"/>
      <c r="G407" s="115"/>
      <c r="H407" s="396"/>
      <c r="I407" s="404"/>
    </row>
    <row r="408" spans="1:9" s="38" customFormat="1" ht="13.5" customHeight="1">
      <c r="A408" s="154"/>
      <c r="B408" s="109" t="s">
        <v>219</v>
      </c>
      <c r="C408" s="109" t="s">
        <v>214</v>
      </c>
      <c r="D408" s="76">
        <v>6.9</v>
      </c>
      <c r="E408" s="61" t="s">
        <v>119</v>
      </c>
      <c r="F408" s="110"/>
      <c r="G408" s="110"/>
      <c r="H408" s="398"/>
      <c r="I408" s="399"/>
    </row>
    <row r="409" spans="1:9" s="118" customFormat="1" ht="13.5" customHeight="1">
      <c r="A409" s="155"/>
      <c r="B409" s="143" t="s">
        <v>253</v>
      </c>
      <c r="C409" s="143" t="s">
        <v>212</v>
      </c>
      <c r="D409" s="84"/>
      <c r="E409" s="85"/>
      <c r="F409" s="115"/>
      <c r="G409" s="115"/>
      <c r="H409" s="396"/>
      <c r="I409" s="404"/>
    </row>
    <row r="410" spans="1:9" s="38" customFormat="1" ht="13.5" customHeight="1">
      <c r="A410" s="154"/>
      <c r="B410" s="109" t="s">
        <v>223</v>
      </c>
      <c r="C410" s="109" t="s">
        <v>224</v>
      </c>
      <c r="D410" s="76">
        <v>6.9</v>
      </c>
      <c r="E410" s="61" t="s">
        <v>119</v>
      </c>
      <c r="F410" s="110"/>
      <c r="G410" s="110"/>
      <c r="H410" s="398"/>
      <c r="I410" s="399"/>
    </row>
    <row r="411" spans="1:9" s="118" customFormat="1" ht="13.5" customHeight="1">
      <c r="A411" s="155"/>
      <c r="B411" s="143" t="s">
        <v>254</v>
      </c>
      <c r="C411" s="143" t="s">
        <v>226</v>
      </c>
      <c r="D411" s="84"/>
      <c r="E411" s="85"/>
      <c r="F411" s="115"/>
      <c r="G411" s="115"/>
      <c r="H411" s="396"/>
      <c r="I411" s="404"/>
    </row>
    <row r="412" spans="1:9" s="38" customFormat="1" ht="13.5" customHeight="1">
      <c r="A412" s="154"/>
      <c r="B412" s="109" t="s">
        <v>223</v>
      </c>
      <c r="C412" s="109" t="s">
        <v>209</v>
      </c>
      <c r="D412" s="76">
        <v>6.2</v>
      </c>
      <c r="E412" s="61" t="s">
        <v>119</v>
      </c>
      <c r="F412" s="110"/>
      <c r="G412" s="110"/>
      <c r="H412" s="398"/>
      <c r="I412" s="399"/>
    </row>
    <row r="413" spans="1:9" s="118" customFormat="1" ht="13.5" customHeight="1">
      <c r="A413" s="155"/>
      <c r="B413" s="143" t="s">
        <v>252</v>
      </c>
      <c r="C413" s="143" t="s">
        <v>227</v>
      </c>
      <c r="D413" s="84"/>
      <c r="E413" s="85"/>
      <c r="F413" s="115"/>
      <c r="G413" s="115"/>
      <c r="H413" s="396"/>
      <c r="I413" s="404"/>
    </row>
    <row r="414" spans="1:9" s="38" customFormat="1" ht="13.5" customHeight="1">
      <c r="A414" s="154"/>
      <c r="B414" s="109" t="s">
        <v>228</v>
      </c>
      <c r="C414" s="109" t="s">
        <v>229</v>
      </c>
      <c r="D414" s="76">
        <v>6.7</v>
      </c>
      <c r="E414" s="61" t="s">
        <v>119</v>
      </c>
      <c r="F414" s="110"/>
      <c r="G414" s="110"/>
      <c r="H414" s="398"/>
      <c r="I414" s="399"/>
    </row>
    <row r="415" spans="1:9" s="118" customFormat="1" ht="13.5" customHeight="1">
      <c r="A415" s="155"/>
      <c r="B415" s="112"/>
      <c r="C415" s="112"/>
      <c r="D415" s="113"/>
      <c r="E415" s="114"/>
      <c r="F415" s="115"/>
      <c r="G415" s="115"/>
      <c r="H415" s="400"/>
      <c r="I415" s="401"/>
    </row>
    <row r="416" spans="1:9" s="38" customFormat="1" ht="13.5" customHeight="1">
      <c r="A416" s="156"/>
      <c r="B416" s="125"/>
      <c r="C416" s="126"/>
      <c r="D416" s="88"/>
      <c r="E416" s="89"/>
      <c r="F416" s="127"/>
      <c r="G416" s="127"/>
      <c r="H416" s="402"/>
      <c r="I416" s="403"/>
    </row>
    <row r="417" spans="1:9" s="118" customFormat="1" ht="13.5" customHeight="1">
      <c r="A417" s="130"/>
      <c r="B417" s="131"/>
      <c r="C417" s="131"/>
      <c r="E417" s="132"/>
      <c r="F417" s="133"/>
      <c r="G417" s="134"/>
    </row>
    <row r="418" spans="1:9" s="38" customFormat="1" ht="13.5" customHeight="1">
      <c r="A418" s="50"/>
      <c r="B418" s="136"/>
      <c r="C418" s="136"/>
      <c r="E418" s="95"/>
      <c r="F418" s="137"/>
      <c r="G418" s="138"/>
    </row>
    <row r="419" spans="1:9" s="38" customFormat="1" ht="13.5" customHeight="1">
      <c r="A419" s="376"/>
      <c r="B419" s="394"/>
      <c r="C419" s="394"/>
      <c r="D419" s="379"/>
      <c r="E419" s="381"/>
      <c r="F419" s="382"/>
      <c r="G419" s="48"/>
      <c r="H419" s="3"/>
    </row>
    <row r="420" spans="1:9" s="38" customFormat="1" ht="13.5" customHeight="1">
      <c r="A420" s="395"/>
      <c r="B420" s="395"/>
      <c r="C420" s="395"/>
      <c r="D420" s="380"/>
      <c r="E420" s="383"/>
      <c r="F420" s="383"/>
      <c r="G420" s="51"/>
      <c r="H420" s="52" t="s">
        <v>57</v>
      </c>
      <c r="I420" s="53">
        <f>I382+1</f>
        <v>19</v>
      </c>
    </row>
    <row r="421" spans="1:9" s="38" customFormat="1" ht="13.5" customHeight="1">
      <c r="A421" s="54"/>
      <c r="B421" s="96"/>
      <c r="C421" s="96"/>
      <c r="D421" s="55"/>
      <c r="E421" s="56"/>
      <c r="F421" s="57"/>
      <c r="G421" s="57"/>
      <c r="H421" s="384"/>
      <c r="I421" s="385"/>
    </row>
    <row r="422" spans="1:9" s="38" customFormat="1" ht="13.5" customHeight="1">
      <c r="A422" s="59" t="s">
        <v>29</v>
      </c>
      <c r="B422" s="100" t="s">
        <v>58</v>
      </c>
      <c r="C422" s="100" t="s">
        <v>59</v>
      </c>
      <c r="D422" s="60" t="s">
        <v>60</v>
      </c>
      <c r="E422" s="61" t="s">
        <v>32</v>
      </c>
      <c r="F422" s="61" t="s">
        <v>61</v>
      </c>
      <c r="G422" s="61" t="s">
        <v>62</v>
      </c>
      <c r="H422" s="386" t="s">
        <v>63</v>
      </c>
      <c r="I422" s="387"/>
    </row>
    <row r="423" spans="1:9" s="38" customFormat="1" ht="13.5" customHeight="1">
      <c r="A423" s="153"/>
      <c r="B423" s="143"/>
      <c r="C423" s="143"/>
      <c r="D423" s="84"/>
      <c r="E423" s="85"/>
      <c r="F423" s="105"/>
      <c r="G423" s="70"/>
      <c r="H423" s="396"/>
      <c r="I423" s="404"/>
    </row>
    <row r="424" spans="1:9" s="38" customFormat="1" ht="13.5" customHeight="1">
      <c r="A424" s="154"/>
      <c r="B424" s="109"/>
      <c r="C424" s="109"/>
      <c r="D424" s="76"/>
      <c r="E424" s="61"/>
      <c r="F424" s="110"/>
      <c r="G424" s="77"/>
      <c r="H424" s="398"/>
      <c r="I424" s="399"/>
    </row>
    <row r="425" spans="1:9" s="118" customFormat="1" ht="13.5" customHeight="1">
      <c r="A425" s="155"/>
      <c r="B425" s="143" t="s">
        <v>255</v>
      </c>
      <c r="C425" s="143" t="s">
        <v>226</v>
      </c>
      <c r="D425" s="84"/>
      <c r="E425" s="85"/>
      <c r="F425" s="115"/>
      <c r="G425" s="115"/>
      <c r="H425" s="396"/>
      <c r="I425" s="404"/>
    </row>
    <row r="426" spans="1:9" s="38" customFormat="1" ht="13.5" customHeight="1">
      <c r="A426" s="154"/>
      <c r="B426" s="109" t="s">
        <v>231</v>
      </c>
      <c r="C426" s="109" t="s">
        <v>209</v>
      </c>
      <c r="D426" s="76">
        <v>7.8</v>
      </c>
      <c r="E426" s="61" t="s">
        <v>119</v>
      </c>
      <c r="F426" s="110"/>
      <c r="G426" s="110"/>
      <c r="H426" s="398"/>
      <c r="I426" s="399"/>
    </row>
    <row r="427" spans="1:9" s="118" customFormat="1" ht="13.5" customHeight="1">
      <c r="A427" s="155"/>
      <c r="B427" s="143" t="s">
        <v>256</v>
      </c>
      <c r="C427" s="143" t="s">
        <v>233</v>
      </c>
      <c r="D427" s="84"/>
      <c r="E427" s="85"/>
      <c r="F427" s="115"/>
      <c r="G427" s="115"/>
      <c r="H427" s="396"/>
      <c r="I427" s="404"/>
    </row>
    <row r="428" spans="1:9" s="38" customFormat="1" ht="13.5" customHeight="1">
      <c r="A428" s="154"/>
      <c r="B428" s="109" t="s">
        <v>231</v>
      </c>
      <c r="C428" s="109" t="s">
        <v>209</v>
      </c>
      <c r="D428" s="76">
        <v>6.9</v>
      </c>
      <c r="E428" s="61" t="s">
        <v>119</v>
      </c>
      <c r="F428" s="110"/>
      <c r="G428" s="110"/>
      <c r="H428" s="398"/>
      <c r="I428" s="399"/>
    </row>
    <row r="429" spans="1:9" s="118" customFormat="1" ht="13.5" customHeight="1">
      <c r="A429" s="155"/>
      <c r="B429" s="143" t="s">
        <v>257</v>
      </c>
      <c r="C429" s="143" t="s">
        <v>239</v>
      </c>
      <c r="D429" s="84"/>
      <c r="E429" s="85"/>
      <c r="F429" s="115"/>
      <c r="G429" s="115"/>
      <c r="H429" s="396"/>
      <c r="I429" s="404"/>
    </row>
    <row r="430" spans="1:9" s="38" customFormat="1" ht="13.5" customHeight="1">
      <c r="A430" s="154"/>
      <c r="B430" s="109" t="s">
        <v>240</v>
      </c>
      <c r="C430" s="109" t="s">
        <v>241</v>
      </c>
      <c r="D430" s="76">
        <v>1</v>
      </c>
      <c r="E430" s="61" t="s">
        <v>145</v>
      </c>
      <c r="F430" s="110"/>
      <c r="G430" s="110"/>
      <c r="H430" s="398"/>
      <c r="I430" s="399"/>
    </row>
    <row r="431" spans="1:9" s="118" customFormat="1" ht="13.5" customHeight="1">
      <c r="A431" s="155"/>
      <c r="B431" s="143" t="s">
        <v>258</v>
      </c>
      <c r="C431" s="143" t="s">
        <v>239</v>
      </c>
      <c r="D431" s="84"/>
      <c r="E431" s="85"/>
      <c r="F431" s="115"/>
      <c r="G431" s="115"/>
      <c r="H431" s="396"/>
      <c r="I431" s="404"/>
    </row>
    <row r="432" spans="1:9" s="38" customFormat="1" ht="13.5" customHeight="1">
      <c r="A432" s="154"/>
      <c r="B432" s="109" t="s">
        <v>240</v>
      </c>
      <c r="C432" s="109" t="s">
        <v>241</v>
      </c>
      <c r="D432" s="76">
        <v>9</v>
      </c>
      <c r="E432" s="61" t="s">
        <v>145</v>
      </c>
      <c r="F432" s="110"/>
      <c r="G432" s="110"/>
      <c r="H432" s="398"/>
      <c r="I432" s="399"/>
    </row>
    <row r="433" spans="1:9" s="118" customFormat="1" ht="13.5" customHeight="1">
      <c r="A433" s="155"/>
      <c r="B433" s="143" t="s">
        <v>259</v>
      </c>
      <c r="C433" s="143" t="s">
        <v>239</v>
      </c>
      <c r="D433" s="84"/>
      <c r="E433" s="85"/>
      <c r="F433" s="115"/>
      <c r="G433" s="115"/>
      <c r="H433" s="396"/>
      <c r="I433" s="404"/>
    </row>
    <row r="434" spans="1:9" s="38" customFormat="1" ht="13.5" customHeight="1">
      <c r="A434" s="154"/>
      <c r="B434" s="109" t="s">
        <v>240</v>
      </c>
      <c r="C434" s="109" t="s">
        <v>241</v>
      </c>
      <c r="D434" s="76">
        <v>1</v>
      </c>
      <c r="E434" s="61" t="s">
        <v>145</v>
      </c>
      <c r="F434" s="110"/>
      <c r="G434" s="110"/>
      <c r="H434" s="398"/>
      <c r="I434" s="399"/>
    </row>
    <row r="435" spans="1:9" s="118" customFormat="1" ht="13.5" customHeight="1">
      <c r="A435" s="155"/>
      <c r="B435" s="143" t="s">
        <v>260</v>
      </c>
      <c r="C435" s="143" t="s">
        <v>243</v>
      </c>
      <c r="D435" s="84"/>
      <c r="E435" s="85"/>
      <c r="F435" s="115"/>
      <c r="G435" s="115"/>
      <c r="H435" s="396"/>
      <c r="I435" s="397"/>
    </row>
    <row r="436" spans="1:9" s="38" customFormat="1" ht="13.5" customHeight="1">
      <c r="A436" s="154"/>
      <c r="B436" s="109" t="s">
        <v>244</v>
      </c>
      <c r="C436" s="109" t="s">
        <v>245</v>
      </c>
      <c r="D436" s="76">
        <v>6.8</v>
      </c>
      <c r="E436" s="61" t="s">
        <v>119</v>
      </c>
      <c r="F436" s="110"/>
      <c r="G436" s="110"/>
      <c r="H436" s="398"/>
      <c r="I436" s="399"/>
    </row>
    <row r="437" spans="1:9" s="118" customFormat="1" ht="13.5" customHeight="1">
      <c r="A437" s="155"/>
      <c r="B437" s="143" t="s">
        <v>246</v>
      </c>
      <c r="C437" s="143"/>
      <c r="D437" s="84"/>
      <c r="E437" s="85"/>
      <c r="F437" s="115"/>
      <c r="G437" s="115"/>
      <c r="H437" s="396"/>
      <c r="I437" s="397"/>
    </row>
    <row r="438" spans="1:9" s="38" customFormat="1" ht="13.5" customHeight="1">
      <c r="A438" s="154"/>
      <c r="B438" s="109" t="s">
        <v>247</v>
      </c>
      <c r="C438" s="109" t="s">
        <v>248</v>
      </c>
      <c r="D438" s="76">
        <v>20.100000000000001</v>
      </c>
      <c r="E438" s="61" t="s">
        <v>119</v>
      </c>
      <c r="F438" s="110"/>
      <c r="G438" s="110"/>
      <c r="H438" s="398"/>
      <c r="I438" s="399"/>
    </row>
    <row r="439" spans="1:9" s="118" customFormat="1" ht="13.5" customHeight="1">
      <c r="A439" s="155"/>
      <c r="B439" s="143" t="s">
        <v>249</v>
      </c>
      <c r="C439" s="143"/>
      <c r="D439" s="84"/>
      <c r="E439" s="85"/>
      <c r="F439" s="115"/>
      <c r="G439" s="115"/>
      <c r="H439" s="396"/>
      <c r="I439" s="397"/>
    </row>
    <row r="440" spans="1:9" s="38" customFormat="1" ht="13.5" customHeight="1">
      <c r="A440" s="154"/>
      <c r="B440" s="109" t="s">
        <v>247</v>
      </c>
      <c r="C440" s="109" t="s">
        <v>248</v>
      </c>
      <c r="D440" s="76">
        <v>6.9</v>
      </c>
      <c r="E440" s="61" t="s">
        <v>119</v>
      </c>
      <c r="F440" s="110"/>
      <c r="G440" s="110"/>
      <c r="H440" s="398"/>
      <c r="I440" s="399"/>
    </row>
    <row r="441" spans="1:9" s="118" customFormat="1" ht="13.5" customHeight="1">
      <c r="A441" s="155"/>
      <c r="B441" s="143" t="s">
        <v>250</v>
      </c>
      <c r="C441" s="143"/>
      <c r="D441" s="84"/>
      <c r="E441" s="85"/>
      <c r="F441" s="115"/>
      <c r="G441" s="115"/>
      <c r="H441" s="396"/>
      <c r="I441" s="397"/>
    </row>
    <row r="442" spans="1:9" s="38" customFormat="1" ht="13.5" customHeight="1">
      <c r="A442" s="154"/>
      <c r="B442" s="109" t="s">
        <v>247</v>
      </c>
      <c r="C442" s="109" t="s">
        <v>248</v>
      </c>
      <c r="D442" s="76">
        <v>1.1000000000000001</v>
      </c>
      <c r="E442" s="61" t="s">
        <v>119</v>
      </c>
      <c r="F442" s="110"/>
      <c r="G442" s="110"/>
      <c r="H442" s="398"/>
      <c r="I442" s="399"/>
    </row>
    <row r="443" spans="1:9" s="118" customFormat="1" ht="13.5" customHeight="1">
      <c r="A443" s="155"/>
      <c r="B443" s="112"/>
      <c r="C443" s="112"/>
      <c r="D443" s="113"/>
      <c r="E443" s="114"/>
      <c r="F443" s="115"/>
      <c r="G443" s="115"/>
      <c r="H443" s="396"/>
      <c r="I443" s="397"/>
    </row>
    <row r="444" spans="1:9" s="38" customFormat="1" ht="13.5" customHeight="1">
      <c r="A444" s="154"/>
      <c r="B444" s="109"/>
      <c r="C444" s="109"/>
      <c r="D444" s="76"/>
      <c r="E444" s="61"/>
      <c r="F444" s="110"/>
      <c r="G444" s="110"/>
      <c r="H444" s="398"/>
      <c r="I444" s="399"/>
    </row>
    <row r="445" spans="1:9" s="118" customFormat="1" ht="13.5" customHeight="1">
      <c r="A445" s="155"/>
      <c r="B445" s="112"/>
      <c r="C445" s="112"/>
      <c r="D445" s="113"/>
      <c r="E445" s="114"/>
      <c r="F445" s="115"/>
      <c r="G445" s="115"/>
      <c r="H445" s="396"/>
      <c r="I445" s="397"/>
    </row>
    <row r="446" spans="1:9" s="38" customFormat="1" ht="13.5" customHeight="1">
      <c r="A446" s="154"/>
      <c r="B446" s="109"/>
      <c r="C446" s="109"/>
      <c r="D446" s="76"/>
      <c r="E446" s="61"/>
      <c r="F446" s="110"/>
      <c r="G446" s="110"/>
      <c r="H446" s="398"/>
      <c r="I446" s="399"/>
    </row>
    <row r="447" spans="1:9" s="118" customFormat="1" ht="13.5" customHeight="1">
      <c r="A447" s="155"/>
      <c r="B447" s="112"/>
      <c r="C447" s="112"/>
      <c r="D447" s="113"/>
      <c r="E447" s="114"/>
      <c r="F447" s="115"/>
      <c r="G447" s="115"/>
      <c r="H447" s="396"/>
      <c r="I447" s="397"/>
    </row>
    <row r="448" spans="1:9" s="38" customFormat="1" ht="13.5" customHeight="1">
      <c r="A448" s="154"/>
      <c r="B448" s="109"/>
      <c r="C448" s="109"/>
      <c r="D448" s="76"/>
      <c r="E448" s="61"/>
      <c r="F448" s="110"/>
      <c r="G448" s="110"/>
      <c r="H448" s="398"/>
      <c r="I448" s="399"/>
    </row>
    <row r="449" spans="1:9" s="118" customFormat="1" ht="13.5" customHeight="1">
      <c r="A449" s="155"/>
      <c r="B449" s="112"/>
      <c r="C449" s="112"/>
      <c r="D449" s="113"/>
      <c r="E449" s="114"/>
      <c r="F449" s="115"/>
      <c r="G449" s="115"/>
      <c r="H449" s="396"/>
      <c r="I449" s="397"/>
    </row>
    <row r="450" spans="1:9" s="38" customFormat="1" ht="13.5" customHeight="1">
      <c r="A450" s="154"/>
      <c r="B450" s="109"/>
      <c r="C450" s="109"/>
      <c r="D450" s="76"/>
      <c r="E450" s="61"/>
      <c r="F450" s="110"/>
      <c r="G450" s="110"/>
      <c r="H450" s="398"/>
      <c r="I450" s="399"/>
    </row>
    <row r="451" spans="1:9" s="118" customFormat="1" ht="13.5" customHeight="1">
      <c r="A451" s="155"/>
      <c r="B451" s="112"/>
      <c r="C451" s="112"/>
      <c r="D451" s="113"/>
      <c r="E451" s="114"/>
      <c r="F451" s="115"/>
      <c r="G451" s="115"/>
      <c r="H451" s="396"/>
      <c r="I451" s="397"/>
    </row>
    <row r="452" spans="1:9" s="38" customFormat="1" ht="13.5" customHeight="1">
      <c r="A452" s="154"/>
      <c r="B452" s="100"/>
      <c r="C452" s="109"/>
      <c r="D452" s="76"/>
      <c r="E452" s="61"/>
      <c r="F452" s="110"/>
      <c r="G452" s="110"/>
      <c r="H452" s="398"/>
      <c r="I452" s="399"/>
    </row>
    <row r="453" spans="1:9" s="118" customFormat="1" ht="13.5" customHeight="1">
      <c r="A453" s="155"/>
      <c r="B453" s="112"/>
      <c r="C453" s="112"/>
      <c r="D453" s="113"/>
      <c r="E453" s="114"/>
      <c r="F453" s="115"/>
      <c r="G453" s="115"/>
      <c r="H453" s="400"/>
      <c r="I453" s="401"/>
    </row>
    <row r="454" spans="1:9" s="38" customFormat="1" ht="13.5" customHeight="1">
      <c r="A454" s="156"/>
      <c r="B454" s="125"/>
      <c r="C454" s="126"/>
      <c r="D454" s="88"/>
      <c r="E454" s="89"/>
      <c r="F454" s="127"/>
      <c r="G454" s="127"/>
      <c r="H454" s="402"/>
      <c r="I454" s="403"/>
    </row>
    <row r="455" spans="1:9" s="118" customFormat="1" ht="13.5" customHeight="1">
      <c r="A455" s="130"/>
      <c r="B455" s="131"/>
      <c r="C455" s="131"/>
      <c r="E455" s="132"/>
      <c r="F455" s="133"/>
      <c r="G455" s="134"/>
    </row>
    <row r="456" spans="1:9" s="38" customFormat="1" ht="13.5" customHeight="1">
      <c r="A456" s="50"/>
      <c r="B456" s="136"/>
      <c r="C456" s="136"/>
      <c r="E456" s="95"/>
      <c r="F456" s="137"/>
      <c r="G456" s="138"/>
    </row>
    <row r="457" spans="1:9" s="38" customFormat="1" ht="13.5" customHeight="1">
      <c r="A457" s="376"/>
      <c r="B457" s="394"/>
      <c r="C457" s="394"/>
      <c r="D457" s="379"/>
      <c r="E457" s="381"/>
      <c r="F457" s="382"/>
      <c r="G457" s="48"/>
      <c r="H457" s="3"/>
    </row>
    <row r="458" spans="1:9" s="38" customFormat="1" ht="13.5" customHeight="1">
      <c r="A458" s="395"/>
      <c r="B458" s="395"/>
      <c r="C458" s="395"/>
      <c r="D458" s="380"/>
      <c r="E458" s="383"/>
      <c r="F458" s="383"/>
      <c r="G458" s="51"/>
      <c r="H458" s="52" t="s">
        <v>57</v>
      </c>
      <c r="I458" s="53">
        <f>I420+1</f>
        <v>20</v>
      </c>
    </row>
    <row r="459" spans="1:9" s="38" customFormat="1" ht="13.5" customHeight="1">
      <c r="A459" s="54"/>
      <c r="B459" s="96"/>
      <c r="C459" s="96"/>
      <c r="D459" s="55"/>
      <c r="E459" s="56"/>
      <c r="F459" s="57"/>
      <c r="G459" s="57"/>
      <c r="H459" s="384"/>
      <c r="I459" s="385"/>
    </row>
    <row r="460" spans="1:9" s="38" customFormat="1" ht="13.5" customHeight="1">
      <c r="A460" s="59" t="s">
        <v>29</v>
      </c>
      <c r="B460" s="100" t="s">
        <v>58</v>
      </c>
      <c r="C460" s="100" t="s">
        <v>59</v>
      </c>
      <c r="D460" s="60" t="s">
        <v>60</v>
      </c>
      <c r="E460" s="61" t="s">
        <v>32</v>
      </c>
      <c r="F460" s="61" t="s">
        <v>61</v>
      </c>
      <c r="G460" s="61" t="s">
        <v>62</v>
      </c>
      <c r="H460" s="386" t="s">
        <v>63</v>
      </c>
      <c r="I460" s="387"/>
    </row>
    <row r="461" spans="1:9" s="38" customFormat="1" ht="13.5" customHeight="1">
      <c r="A461" s="153"/>
      <c r="B461" s="104"/>
      <c r="C461" s="104"/>
      <c r="D461" s="68"/>
      <c r="E461" s="69"/>
      <c r="F461" s="105"/>
      <c r="G461" s="70"/>
      <c r="H461" s="390"/>
      <c r="I461" s="391"/>
    </row>
    <row r="462" spans="1:9" s="38" customFormat="1" ht="13.5" customHeight="1">
      <c r="A462" s="154"/>
      <c r="B462" s="109" t="s">
        <v>261</v>
      </c>
      <c r="C462" s="109"/>
      <c r="D462" s="76"/>
      <c r="E462" s="61"/>
      <c r="F462" s="110"/>
      <c r="G462" s="77"/>
      <c r="H462" s="388"/>
      <c r="I462" s="389"/>
    </row>
    <row r="463" spans="1:9" s="118" customFormat="1" ht="13.5" customHeight="1">
      <c r="A463" s="155"/>
      <c r="B463" s="143" t="s">
        <v>262</v>
      </c>
      <c r="C463" s="143" t="s">
        <v>196</v>
      </c>
      <c r="D463" s="84"/>
      <c r="E463" s="85"/>
      <c r="F463" s="115"/>
      <c r="G463" s="115"/>
      <c r="H463" s="396"/>
      <c r="I463" s="404"/>
    </row>
    <row r="464" spans="1:9" s="38" customFormat="1" ht="13.5" customHeight="1">
      <c r="A464" s="154"/>
      <c r="B464" s="109" t="s">
        <v>197</v>
      </c>
      <c r="C464" s="109" t="s">
        <v>198</v>
      </c>
      <c r="D464" s="76">
        <v>40.9</v>
      </c>
      <c r="E464" s="61" t="s">
        <v>85</v>
      </c>
      <c r="F464" s="110"/>
      <c r="G464" s="110"/>
      <c r="H464" s="398"/>
      <c r="I464" s="399"/>
    </row>
    <row r="465" spans="1:9" s="118" customFormat="1" ht="13.5" customHeight="1">
      <c r="A465" s="155"/>
      <c r="B465" s="143"/>
      <c r="C465" s="143" t="s">
        <v>199</v>
      </c>
      <c r="D465" s="84"/>
      <c r="E465" s="85"/>
      <c r="F465" s="115"/>
      <c r="G465" s="115"/>
      <c r="H465" s="396"/>
      <c r="I465" s="397"/>
    </row>
    <row r="466" spans="1:9" s="38" customFormat="1" ht="13.5" customHeight="1">
      <c r="A466" s="154"/>
      <c r="B466" s="109"/>
      <c r="C466" s="109" t="s">
        <v>200</v>
      </c>
      <c r="D466" s="76"/>
      <c r="E466" s="61"/>
      <c r="F466" s="110"/>
      <c r="G466" s="110"/>
      <c r="H466" s="398"/>
      <c r="I466" s="399"/>
    </row>
    <row r="467" spans="1:9" s="118" customFormat="1" ht="13.5" customHeight="1">
      <c r="A467" s="155"/>
      <c r="B467" s="143"/>
      <c r="C467" s="143" t="s">
        <v>201</v>
      </c>
      <c r="D467" s="84"/>
      <c r="E467" s="85"/>
      <c r="F467" s="115"/>
      <c r="G467" s="115"/>
      <c r="H467" s="396"/>
      <c r="I467" s="397"/>
    </row>
    <row r="468" spans="1:9" s="38" customFormat="1" ht="13.5" customHeight="1">
      <c r="A468" s="154"/>
      <c r="B468" s="109"/>
      <c r="C468" s="109" t="s">
        <v>202</v>
      </c>
      <c r="D468" s="76"/>
      <c r="E468" s="61"/>
      <c r="F468" s="110"/>
      <c r="G468" s="110"/>
      <c r="H468" s="398"/>
      <c r="I468" s="399"/>
    </row>
    <row r="469" spans="1:9" s="118" customFormat="1" ht="13.5" customHeight="1">
      <c r="A469" s="155"/>
      <c r="B469" s="143"/>
      <c r="C469" s="143" t="s">
        <v>203</v>
      </c>
      <c r="D469" s="84"/>
      <c r="E469" s="85"/>
      <c r="F469" s="115"/>
      <c r="G469" s="115"/>
      <c r="H469" s="396"/>
      <c r="I469" s="397"/>
    </row>
    <row r="470" spans="1:9" s="38" customFormat="1" ht="13.5" customHeight="1">
      <c r="A470" s="154"/>
      <c r="B470" s="109"/>
      <c r="C470" s="109" t="s">
        <v>204</v>
      </c>
      <c r="D470" s="76"/>
      <c r="E470" s="61"/>
      <c r="F470" s="110"/>
      <c r="G470" s="110"/>
      <c r="H470" s="398"/>
      <c r="I470" s="399"/>
    </row>
    <row r="471" spans="1:9" s="118" customFormat="1" ht="13.5" customHeight="1">
      <c r="A471" s="155"/>
      <c r="B471" s="143"/>
      <c r="C471" s="143" t="s">
        <v>205</v>
      </c>
      <c r="D471" s="84"/>
      <c r="E471" s="85"/>
      <c r="F471" s="115"/>
      <c r="G471" s="115"/>
      <c r="H471" s="396"/>
      <c r="I471" s="397"/>
    </row>
    <row r="472" spans="1:9" s="38" customFormat="1" ht="13.5" customHeight="1">
      <c r="A472" s="154"/>
      <c r="B472" s="109"/>
      <c r="C472" s="109" t="s">
        <v>206</v>
      </c>
      <c r="D472" s="76"/>
      <c r="E472" s="61"/>
      <c r="F472" s="110"/>
      <c r="G472" s="110"/>
      <c r="H472" s="398"/>
      <c r="I472" s="399"/>
    </row>
    <row r="473" spans="1:9" s="118" customFormat="1" ht="13.5" customHeight="1">
      <c r="A473" s="155"/>
      <c r="B473" s="143" t="s">
        <v>262</v>
      </c>
      <c r="C473" s="143" t="s">
        <v>207</v>
      </c>
      <c r="D473" s="84"/>
      <c r="E473" s="85"/>
      <c r="F473" s="115"/>
      <c r="G473" s="115"/>
      <c r="H473" s="396"/>
      <c r="I473" s="404"/>
    </row>
    <row r="474" spans="1:9" s="38" customFormat="1" ht="13.5" customHeight="1">
      <c r="A474" s="154"/>
      <c r="B474" s="109" t="s">
        <v>208</v>
      </c>
      <c r="C474" s="109" t="s">
        <v>209</v>
      </c>
      <c r="D474" s="76">
        <v>9.4</v>
      </c>
      <c r="E474" s="61" t="s">
        <v>119</v>
      </c>
      <c r="F474" s="110"/>
      <c r="G474" s="110"/>
      <c r="H474" s="398"/>
      <c r="I474" s="399"/>
    </row>
    <row r="475" spans="1:9" s="118" customFormat="1" ht="13.5" customHeight="1">
      <c r="A475" s="155"/>
      <c r="B475" s="143" t="s">
        <v>262</v>
      </c>
      <c r="C475" s="143" t="s">
        <v>210</v>
      </c>
      <c r="D475" s="84"/>
      <c r="E475" s="85"/>
      <c r="F475" s="115"/>
      <c r="G475" s="115"/>
      <c r="H475" s="396"/>
      <c r="I475" s="404"/>
    </row>
    <row r="476" spans="1:9" s="38" customFormat="1" ht="13.5" customHeight="1">
      <c r="A476" s="154"/>
      <c r="B476" s="109" t="s">
        <v>211</v>
      </c>
      <c r="C476" s="109" t="s">
        <v>209</v>
      </c>
      <c r="D476" s="76">
        <v>17.7</v>
      </c>
      <c r="E476" s="61" t="s">
        <v>119</v>
      </c>
      <c r="F476" s="110"/>
      <c r="G476" s="110"/>
      <c r="H476" s="398"/>
      <c r="I476" s="399"/>
    </row>
    <row r="477" spans="1:9" s="118" customFormat="1" ht="13.5" customHeight="1">
      <c r="A477" s="155"/>
      <c r="B477" s="143" t="s">
        <v>262</v>
      </c>
      <c r="C477" s="143" t="s">
        <v>215</v>
      </c>
      <c r="D477" s="84"/>
      <c r="E477" s="85"/>
      <c r="F477" s="115"/>
      <c r="G477" s="115"/>
      <c r="H477" s="396"/>
      <c r="I477" s="404"/>
    </row>
    <row r="478" spans="1:9" s="38" customFormat="1" ht="13.5" customHeight="1">
      <c r="A478" s="154"/>
      <c r="B478" s="109" t="s">
        <v>216</v>
      </c>
      <c r="C478" s="109" t="s">
        <v>136</v>
      </c>
      <c r="D478" s="76">
        <v>18.7</v>
      </c>
      <c r="E478" s="61" t="s">
        <v>119</v>
      </c>
      <c r="F478" s="110"/>
      <c r="G478" s="110"/>
      <c r="H478" s="398"/>
      <c r="I478" s="399"/>
    </row>
    <row r="479" spans="1:9" s="118" customFormat="1" ht="13.5" customHeight="1">
      <c r="A479" s="155"/>
      <c r="B479" s="143" t="s">
        <v>262</v>
      </c>
      <c r="C479" s="143" t="s">
        <v>217</v>
      </c>
      <c r="D479" s="84"/>
      <c r="E479" s="85"/>
      <c r="F479" s="115"/>
      <c r="G479" s="115"/>
      <c r="H479" s="396"/>
      <c r="I479" s="404"/>
    </row>
    <row r="480" spans="1:9" s="38" customFormat="1" ht="13.5" customHeight="1">
      <c r="A480" s="154"/>
      <c r="B480" s="109" t="s">
        <v>218</v>
      </c>
      <c r="C480" s="109" t="s">
        <v>136</v>
      </c>
      <c r="D480" s="76">
        <v>17.7</v>
      </c>
      <c r="E480" s="61" t="s">
        <v>119</v>
      </c>
      <c r="F480" s="110"/>
      <c r="G480" s="110"/>
      <c r="H480" s="398"/>
      <c r="I480" s="399"/>
    </row>
    <row r="481" spans="1:9" s="118" customFormat="1" ht="13.5" customHeight="1">
      <c r="A481" s="155"/>
      <c r="B481" s="143" t="s">
        <v>263</v>
      </c>
      <c r="C481" s="143" t="s">
        <v>226</v>
      </c>
      <c r="D481" s="84"/>
      <c r="E481" s="85"/>
      <c r="F481" s="115"/>
      <c r="G481" s="115"/>
      <c r="H481" s="396"/>
      <c r="I481" s="404"/>
    </row>
    <row r="482" spans="1:9" s="38" customFormat="1" ht="13.5" customHeight="1">
      <c r="A482" s="154"/>
      <c r="B482" s="109" t="s">
        <v>223</v>
      </c>
      <c r="C482" s="109" t="s">
        <v>209</v>
      </c>
      <c r="D482" s="76">
        <v>9.5</v>
      </c>
      <c r="E482" s="61" t="s">
        <v>119</v>
      </c>
      <c r="F482" s="110"/>
      <c r="G482" s="110"/>
      <c r="H482" s="398"/>
      <c r="I482" s="399"/>
    </row>
    <row r="483" spans="1:9" s="118" customFormat="1" ht="13.5" customHeight="1">
      <c r="A483" s="155"/>
      <c r="B483" s="143" t="s">
        <v>262</v>
      </c>
      <c r="C483" s="143" t="s">
        <v>227</v>
      </c>
      <c r="D483" s="84"/>
      <c r="E483" s="85"/>
      <c r="F483" s="115"/>
      <c r="G483" s="115"/>
      <c r="H483" s="396"/>
      <c r="I483" s="404"/>
    </row>
    <row r="484" spans="1:9" s="38" customFormat="1" ht="13.5" customHeight="1">
      <c r="A484" s="154"/>
      <c r="B484" s="109" t="s">
        <v>228</v>
      </c>
      <c r="C484" s="109" t="s">
        <v>229</v>
      </c>
      <c r="D484" s="76">
        <v>17.899999999999999</v>
      </c>
      <c r="E484" s="61" t="s">
        <v>119</v>
      </c>
      <c r="F484" s="110"/>
      <c r="G484" s="110"/>
      <c r="H484" s="398"/>
      <c r="I484" s="399"/>
    </row>
    <row r="485" spans="1:9" s="118" customFormat="1" ht="13.5" customHeight="1">
      <c r="A485" s="155"/>
      <c r="B485" s="143" t="s">
        <v>264</v>
      </c>
      <c r="C485" s="143" t="s">
        <v>226</v>
      </c>
      <c r="D485" s="84"/>
      <c r="E485" s="85"/>
      <c r="F485" s="115"/>
      <c r="G485" s="115"/>
      <c r="H485" s="396"/>
      <c r="I485" s="404"/>
    </row>
    <row r="486" spans="1:9" s="38" customFormat="1" ht="13.5" customHeight="1">
      <c r="A486" s="154"/>
      <c r="B486" s="109" t="s">
        <v>231</v>
      </c>
      <c r="C486" s="109" t="s">
        <v>209</v>
      </c>
      <c r="D486" s="76">
        <v>18.7</v>
      </c>
      <c r="E486" s="61" t="s">
        <v>119</v>
      </c>
      <c r="F486" s="110"/>
      <c r="G486" s="110"/>
      <c r="H486" s="398"/>
      <c r="I486" s="399"/>
    </row>
    <row r="487" spans="1:9" s="118" customFormat="1" ht="13.5" customHeight="1">
      <c r="A487" s="155"/>
      <c r="B487" s="143" t="s">
        <v>265</v>
      </c>
      <c r="C487" s="143" t="s">
        <v>239</v>
      </c>
      <c r="D487" s="84"/>
      <c r="E487" s="85"/>
      <c r="F487" s="115"/>
      <c r="G487" s="115"/>
      <c r="H487" s="396"/>
      <c r="I487" s="404"/>
    </row>
    <row r="488" spans="1:9" s="38" customFormat="1" ht="13.5" customHeight="1">
      <c r="A488" s="154"/>
      <c r="B488" s="109" t="s">
        <v>240</v>
      </c>
      <c r="C488" s="109" t="s">
        <v>241</v>
      </c>
      <c r="D488" s="76">
        <v>6</v>
      </c>
      <c r="E488" s="61" t="s">
        <v>145</v>
      </c>
      <c r="F488" s="110"/>
      <c r="G488" s="110"/>
      <c r="H488" s="398"/>
      <c r="I488" s="399"/>
    </row>
    <row r="489" spans="1:9" s="118" customFormat="1" ht="13.5" customHeight="1">
      <c r="A489" s="155"/>
      <c r="B489" s="143" t="s">
        <v>266</v>
      </c>
      <c r="C489" s="143" t="s">
        <v>239</v>
      </c>
      <c r="D489" s="84"/>
      <c r="E489" s="85"/>
      <c r="F489" s="115"/>
      <c r="G489" s="115"/>
      <c r="H489" s="396"/>
      <c r="I489" s="404"/>
    </row>
    <row r="490" spans="1:9" s="38" customFormat="1" ht="13.5" customHeight="1">
      <c r="A490" s="154"/>
      <c r="B490" s="141" t="s">
        <v>240</v>
      </c>
      <c r="C490" s="109" t="s">
        <v>241</v>
      </c>
      <c r="D490" s="76">
        <v>6</v>
      </c>
      <c r="E490" s="61" t="s">
        <v>145</v>
      </c>
      <c r="F490" s="110"/>
      <c r="G490" s="110"/>
      <c r="H490" s="398"/>
      <c r="I490" s="399"/>
    </row>
    <row r="491" spans="1:9" s="118" customFormat="1" ht="13.5" customHeight="1">
      <c r="A491" s="155"/>
      <c r="B491" s="112"/>
      <c r="C491" s="112"/>
      <c r="D491" s="113"/>
      <c r="E491" s="114"/>
      <c r="F491" s="115"/>
      <c r="G491" s="115"/>
      <c r="H491" s="400"/>
      <c r="I491" s="401"/>
    </row>
    <row r="492" spans="1:9" s="38" customFormat="1" ht="13.5" customHeight="1">
      <c r="A492" s="156"/>
      <c r="B492" s="125"/>
      <c r="C492" s="126"/>
      <c r="D492" s="88"/>
      <c r="E492" s="89"/>
      <c r="F492" s="127"/>
      <c r="G492" s="127"/>
      <c r="H492" s="402"/>
      <c r="I492" s="403"/>
    </row>
    <row r="493" spans="1:9" s="118" customFormat="1" ht="13.5" customHeight="1">
      <c r="A493" s="130"/>
      <c r="B493" s="131"/>
      <c r="C493" s="131"/>
      <c r="E493" s="132"/>
      <c r="F493" s="133"/>
      <c r="G493" s="134"/>
    </row>
    <row r="494" spans="1:9" s="38" customFormat="1" ht="13.5" customHeight="1">
      <c r="A494" s="50"/>
      <c r="B494" s="136"/>
      <c r="C494" s="136"/>
      <c r="E494" s="95"/>
      <c r="F494" s="137"/>
      <c r="G494" s="138"/>
    </row>
    <row r="495" spans="1:9" s="38" customFormat="1" ht="13.5" customHeight="1">
      <c r="A495" s="376"/>
      <c r="B495" s="394"/>
      <c r="C495" s="394"/>
      <c r="D495" s="379"/>
      <c r="E495" s="381"/>
      <c r="F495" s="382"/>
      <c r="G495" s="48"/>
      <c r="H495" s="3"/>
    </row>
    <row r="496" spans="1:9" s="38" customFormat="1" ht="13.5" customHeight="1">
      <c r="A496" s="395"/>
      <c r="B496" s="395"/>
      <c r="C496" s="395"/>
      <c r="D496" s="380"/>
      <c r="E496" s="383"/>
      <c r="F496" s="383"/>
      <c r="G496" s="51"/>
      <c r="H496" s="52" t="s">
        <v>57</v>
      </c>
      <c r="I496" s="53">
        <f>I458+1</f>
        <v>21</v>
      </c>
    </row>
    <row r="497" spans="1:9" s="38" customFormat="1" ht="13.5" customHeight="1">
      <c r="A497" s="54"/>
      <c r="B497" s="96"/>
      <c r="C497" s="96"/>
      <c r="D497" s="55"/>
      <c r="E497" s="56"/>
      <c r="F497" s="57"/>
      <c r="G497" s="57"/>
      <c r="H497" s="384"/>
      <c r="I497" s="385"/>
    </row>
    <row r="498" spans="1:9" s="38" customFormat="1" ht="13.5" customHeight="1">
      <c r="A498" s="59" t="s">
        <v>29</v>
      </c>
      <c r="B498" s="100" t="s">
        <v>58</v>
      </c>
      <c r="C498" s="100" t="s">
        <v>59</v>
      </c>
      <c r="D498" s="60" t="s">
        <v>60</v>
      </c>
      <c r="E498" s="61" t="s">
        <v>32</v>
      </c>
      <c r="F498" s="61" t="s">
        <v>61</v>
      </c>
      <c r="G498" s="61" t="s">
        <v>62</v>
      </c>
      <c r="H498" s="386" t="s">
        <v>63</v>
      </c>
      <c r="I498" s="387"/>
    </row>
    <row r="499" spans="1:9" s="38" customFormat="1" ht="13.5" customHeight="1">
      <c r="A499" s="153"/>
      <c r="B499" s="143"/>
      <c r="C499" s="143"/>
      <c r="D499" s="84"/>
      <c r="E499" s="85"/>
      <c r="F499" s="105"/>
      <c r="G499" s="70"/>
      <c r="H499" s="396"/>
      <c r="I499" s="404"/>
    </row>
    <row r="500" spans="1:9" s="38" customFormat="1" ht="13.5" customHeight="1">
      <c r="A500" s="154"/>
      <c r="B500" s="109"/>
      <c r="C500" s="109"/>
      <c r="D500" s="76"/>
      <c r="E500" s="61"/>
      <c r="F500" s="110"/>
      <c r="G500" s="77"/>
      <c r="H500" s="398"/>
      <c r="I500" s="399"/>
    </row>
    <row r="501" spans="1:9" s="118" customFormat="1" ht="13.5" customHeight="1">
      <c r="A501" s="155"/>
      <c r="B501" s="143" t="s">
        <v>267</v>
      </c>
      <c r="C501" s="143" t="s">
        <v>243</v>
      </c>
      <c r="D501" s="84"/>
      <c r="E501" s="85"/>
      <c r="F501" s="115"/>
      <c r="G501" s="115"/>
      <c r="H501" s="396"/>
      <c r="I501" s="397"/>
    </row>
    <row r="502" spans="1:9" s="38" customFormat="1" ht="13.5" customHeight="1">
      <c r="A502" s="154"/>
      <c r="B502" s="109" t="s">
        <v>244</v>
      </c>
      <c r="C502" s="109" t="s">
        <v>245</v>
      </c>
      <c r="D502" s="76">
        <v>17.7</v>
      </c>
      <c r="E502" s="61" t="s">
        <v>119</v>
      </c>
      <c r="F502" s="110"/>
      <c r="G502" s="110"/>
      <c r="H502" s="398"/>
      <c r="I502" s="399"/>
    </row>
    <row r="503" spans="1:9" s="118" customFormat="1" ht="13.5" customHeight="1">
      <c r="A503" s="155"/>
      <c r="B503" s="143" t="s">
        <v>246</v>
      </c>
      <c r="C503" s="143"/>
      <c r="D503" s="84"/>
      <c r="E503" s="85"/>
      <c r="F503" s="115"/>
      <c r="G503" s="115"/>
      <c r="H503" s="396"/>
      <c r="I503" s="397"/>
    </row>
    <row r="504" spans="1:9" s="38" customFormat="1" ht="13.5" customHeight="1">
      <c r="A504" s="154"/>
      <c r="B504" s="109" t="s">
        <v>247</v>
      </c>
      <c r="C504" s="109" t="s">
        <v>248</v>
      </c>
      <c r="D504" s="76">
        <v>53.7</v>
      </c>
      <c r="E504" s="61" t="s">
        <v>119</v>
      </c>
      <c r="F504" s="110"/>
      <c r="G504" s="110"/>
      <c r="H504" s="398"/>
      <c r="I504" s="399"/>
    </row>
    <row r="505" spans="1:9" s="118" customFormat="1" ht="13.5" customHeight="1">
      <c r="A505" s="155"/>
      <c r="B505" s="143" t="s">
        <v>250</v>
      </c>
      <c r="C505" s="143"/>
      <c r="D505" s="84"/>
      <c r="E505" s="85"/>
      <c r="F505" s="115"/>
      <c r="G505" s="115"/>
      <c r="H505" s="396"/>
      <c r="I505" s="397"/>
    </row>
    <row r="506" spans="1:9" s="38" customFormat="1" ht="13.5" customHeight="1">
      <c r="A506" s="154"/>
      <c r="B506" s="109" t="s">
        <v>247</v>
      </c>
      <c r="C506" s="109" t="s">
        <v>248</v>
      </c>
      <c r="D506" s="76">
        <v>9.5</v>
      </c>
      <c r="E506" s="61" t="s">
        <v>119</v>
      </c>
      <c r="F506" s="110"/>
      <c r="G506" s="110"/>
      <c r="H506" s="398"/>
      <c r="I506" s="399"/>
    </row>
    <row r="507" spans="1:9" s="118" customFormat="1" ht="13.5" customHeight="1">
      <c r="A507" s="155"/>
      <c r="B507" s="112"/>
      <c r="C507" s="112"/>
      <c r="D507" s="113"/>
      <c r="E507" s="114"/>
      <c r="F507" s="115"/>
      <c r="G507" s="115"/>
      <c r="H507" s="396"/>
      <c r="I507" s="397"/>
    </row>
    <row r="508" spans="1:9" s="38" customFormat="1" ht="13.5" customHeight="1">
      <c r="A508" s="154"/>
      <c r="B508" s="109"/>
      <c r="C508" s="109"/>
      <c r="D508" s="76"/>
      <c r="E508" s="61"/>
      <c r="F508" s="110"/>
      <c r="G508" s="110"/>
      <c r="H508" s="398"/>
      <c r="I508" s="399"/>
    </row>
    <row r="509" spans="1:9" s="118" customFormat="1" ht="13.5" customHeight="1">
      <c r="A509" s="155"/>
      <c r="B509" s="112"/>
      <c r="C509" s="112"/>
      <c r="D509" s="113"/>
      <c r="E509" s="114"/>
      <c r="F509" s="115"/>
      <c r="G509" s="115"/>
      <c r="H509" s="396"/>
      <c r="I509" s="397"/>
    </row>
    <row r="510" spans="1:9" s="38" customFormat="1" ht="13.5" customHeight="1">
      <c r="A510" s="154"/>
      <c r="B510" s="109"/>
      <c r="C510" s="109"/>
      <c r="D510" s="76"/>
      <c r="E510" s="61"/>
      <c r="F510" s="110"/>
      <c r="G510" s="110"/>
      <c r="H510" s="398"/>
      <c r="I510" s="399"/>
    </row>
    <row r="511" spans="1:9" s="118" customFormat="1" ht="13.5" customHeight="1">
      <c r="A511" s="155"/>
      <c r="B511" s="112"/>
      <c r="C511" s="112"/>
      <c r="D511" s="113"/>
      <c r="E511" s="114"/>
      <c r="F511" s="115"/>
      <c r="G511" s="115"/>
      <c r="H511" s="396"/>
      <c r="I511" s="397"/>
    </row>
    <row r="512" spans="1:9" s="38" customFormat="1" ht="13.5" customHeight="1">
      <c r="A512" s="154"/>
      <c r="B512" s="109"/>
      <c r="C512" s="109"/>
      <c r="D512" s="76"/>
      <c r="E512" s="61"/>
      <c r="F512" s="110"/>
      <c r="G512" s="110"/>
      <c r="H512" s="398"/>
      <c r="I512" s="399"/>
    </row>
    <row r="513" spans="1:9" s="118" customFormat="1" ht="13.5" customHeight="1">
      <c r="A513" s="155"/>
      <c r="B513" s="112"/>
      <c r="C513" s="112"/>
      <c r="D513" s="113"/>
      <c r="E513" s="114"/>
      <c r="F513" s="115"/>
      <c r="G513" s="115"/>
      <c r="H513" s="396"/>
      <c r="I513" s="397"/>
    </row>
    <row r="514" spans="1:9" s="38" customFormat="1" ht="13.5" customHeight="1">
      <c r="A514" s="154"/>
      <c r="B514" s="109"/>
      <c r="C514" s="109"/>
      <c r="D514" s="76"/>
      <c r="E514" s="61"/>
      <c r="F514" s="110"/>
      <c r="G514" s="110"/>
      <c r="H514" s="398"/>
      <c r="I514" s="399"/>
    </row>
    <row r="515" spans="1:9" s="118" customFormat="1" ht="13.5" customHeight="1">
      <c r="A515" s="155"/>
      <c r="B515" s="112"/>
      <c r="C515" s="112"/>
      <c r="D515" s="113"/>
      <c r="E515" s="114"/>
      <c r="F515" s="115"/>
      <c r="G515" s="115"/>
      <c r="H515" s="396"/>
      <c r="I515" s="397"/>
    </row>
    <row r="516" spans="1:9" s="38" customFormat="1" ht="13.5" customHeight="1">
      <c r="A516" s="154"/>
      <c r="B516" s="109"/>
      <c r="C516" s="109"/>
      <c r="D516" s="76"/>
      <c r="E516" s="61"/>
      <c r="F516" s="110"/>
      <c r="G516" s="110"/>
      <c r="H516" s="398"/>
      <c r="I516" s="399"/>
    </row>
    <row r="517" spans="1:9" s="118" customFormat="1" ht="13.5" customHeight="1">
      <c r="A517" s="155"/>
      <c r="B517" s="112"/>
      <c r="C517" s="112"/>
      <c r="D517" s="113"/>
      <c r="E517" s="114"/>
      <c r="F517" s="115"/>
      <c r="G517" s="115"/>
      <c r="H517" s="396"/>
      <c r="I517" s="397"/>
    </row>
    <row r="518" spans="1:9" s="38" customFormat="1" ht="13.5" customHeight="1">
      <c r="A518" s="154"/>
      <c r="B518" s="109"/>
      <c r="C518" s="109"/>
      <c r="D518" s="76"/>
      <c r="E518" s="61"/>
      <c r="F518" s="110"/>
      <c r="G518" s="110"/>
      <c r="H518" s="398"/>
      <c r="I518" s="399"/>
    </row>
    <row r="519" spans="1:9" s="118" customFormat="1" ht="13.5" customHeight="1">
      <c r="A519" s="155"/>
      <c r="B519" s="112"/>
      <c r="C519" s="112"/>
      <c r="D519" s="113"/>
      <c r="E519" s="114"/>
      <c r="F519" s="115"/>
      <c r="G519" s="115"/>
      <c r="H519" s="396"/>
      <c r="I519" s="397"/>
    </row>
    <row r="520" spans="1:9" s="38" customFormat="1" ht="13.5" customHeight="1">
      <c r="A520" s="154"/>
      <c r="B520" s="109"/>
      <c r="C520" s="109"/>
      <c r="D520" s="76"/>
      <c r="E520" s="61"/>
      <c r="F520" s="110"/>
      <c r="G520" s="110"/>
      <c r="H520" s="398"/>
      <c r="I520" s="399"/>
    </row>
    <row r="521" spans="1:9" s="118" customFormat="1" ht="13.5" customHeight="1">
      <c r="A521" s="155"/>
      <c r="B521" s="112"/>
      <c r="C521" s="112"/>
      <c r="D521" s="113"/>
      <c r="E521" s="114"/>
      <c r="F521" s="115"/>
      <c r="G521" s="115"/>
      <c r="H521" s="396"/>
      <c r="I521" s="397"/>
    </row>
    <row r="522" spans="1:9" s="38" customFormat="1" ht="13.5" customHeight="1">
      <c r="A522" s="154"/>
      <c r="B522" s="109"/>
      <c r="C522" s="109"/>
      <c r="D522" s="76"/>
      <c r="E522" s="61"/>
      <c r="F522" s="110"/>
      <c r="G522" s="110"/>
      <c r="H522" s="398"/>
      <c r="I522" s="399"/>
    </row>
    <row r="523" spans="1:9" s="118" customFormat="1" ht="13.5" customHeight="1">
      <c r="A523" s="155"/>
      <c r="B523" s="112"/>
      <c r="C523" s="112"/>
      <c r="D523" s="113"/>
      <c r="E523" s="114"/>
      <c r="F523" s="115"/>
      <c r="G523" s="115"/>
      <c r="H523" s="396"/>
      <c r="I523" s="397"/>
    </row>
    <row r="524" spans="1:9" s="38" customFormat="1" ht="13.5" customHeight="1">
      <c r="A524" s="154"/>
      <c r="B524" s="109"/>
      <c r="C524" s="109"/>
      <c r="D524" s="76"/>
      <c r="E524" s="61"/>
      <c r="F524" s="110"/>
      <c r="G524" s="110"/>
      <c r="H524" s="398"/>
      <c r="I524" s="399"/>
    </row>
    <row r="525" spans="1:9" s="118" customFormat="1" ht="13.5" customHeight="1">
      <c r="A525" s="155"/>
      <c r="B525" s="112"/>
      <c r="C525" s="112"/>
      <c r="D525" s="113"/>
      <c r="E525" s="114"/>
      <c r="F525" s="115"/>
      <c r="G525" s="115"/>
      <c r="H525" s="396"/>
      <c r="I525" s="397"/>
    </row>
    <row r="526" spans="1:9" s="38" customFormat="1" ht="13.5" customHeight="1">
      <c r="A526" s="154"/>
      <c r="B526" s="109"/>
      <c r="C526" s="109"/>
      <c r="D526" s="76"/>
      <c r="E526" s="61"/>
      <c r="F526" s="110"/>
      <c r="G526" s="110"/>
      <c r="H526" s="398"/>
      <c r="I526" s="399"/>
    </row>
    <row r="527" spans="1:9" s="118" customFormat="1" ht="13.5" customHeight="1">
      <c r="A527" s="155"/>
      <c r="B527" s="112"/>
      <c r="C527" s="112"/>
      <c r="D527" s="113"/>
      <c r="E527" s="114"/>
      <c r="F527" s="115"/>
      <c r="G527" s="115"/>
      <c r="H527" s="396"/>
      <c r="I527" s="397"/>
    </row>
    <row r="528" spans="1:9" s="38" customFormat="1" ht="13.5" customHeight="1">
      <c r="A528" s="154"/>
      <c r="B528" s="100"/>
      <c r="C528" s="109"/>
      <c r="D528" s="76"/>
      <c r="E528" s="61"/>
      <c r="F528" s="110"/>
      <c r="G528" s="110"/>
      <c r="H528" s="398"/>
      <c r="I528" s="399"/>
    </row>
    <row r="529" spans="1:9" s="118" customFormat="1" ht="13.5" customHeight="1">
      <c r="A529" s="155"/>
      <c r="B529" s="112"/>
      <c r="C529" s="112"/>
      <c r="D529" s="113"/>
      <c r="E529" s="114"/>
      <c r="F529" s="115"/>
      <c r="G529" s="115"/>
      <c r="H529" s="400"/>
      <c r="I529" s="401"/>
    </row>
    <row r="530" spans="1:9" s="38" customFormat="1" ht="13.5" customHeight="1">
      <c r="A530" s="156"/>
      <c r="B530" s="125"/>
      <c r="C530" s="126"/>
      <c r="D530" s="88"/>
      <c r="E530" s="89"/>
      <c r="F530" s="127"/>
      <c r="G530" s="127"/>
      <c r="H530" s="402"/>
      <c r="I530" s="403"/>
    </row>
    <row r="531" spans="1:9" s="118" customFormat="1" ht="13.5" customHeight="1">
      <c r="A531" s="130"/>
      <c r="B531" s="131"/>
      <c r="C531" s="131"/>
      <c r="E531" s="132"/>
      <c r="F531" s="133"/>
      <c r="G531" s="134"/>
    </row>
    <row r="532" spans="1:9" s="38" customFormat="1" ht="13.5" customHeight="1">
      <c r="A532" s="50"/>
      <c r="B532" s="136"/>
      <c r="C532" s="136"/>
      <c r="E532" s="95"/>
      <c r="F532" s="137"/>
      <c r="G532" s="138"/>
    </row>
    <row r="533" spans="1:9" s="38" customFormat="1" ht="13.5" customHeight="1">
      <c r="A533" s="376"/>
      <c r="B533" s="394"/>
      <c r="C533" s="394"/>
      <c r="D533" s="379"/>
      <c r="E533" s="381"/>
      <c r="F533" s="382"/>
      <c r="G533" s="48"/>
      <c r="H533" s="3"/>
    </row>
    <row r="534" spans="1:9" s="38" customFormat="1" ht="13.5" customHeight="1">
      <c r="A534" s="395"/>
      <c r="B534" s="395"/>
      <c r="C534" s="395"/>
      <c r="D534" s="380"/>
      <c r="E534" s="383"/>
      <c r="F534" s="383"/>
      <c r="G534" s="51"/>
      <c r="H534" s="52" t="s">
        <v>57</v>
      </c>
      <c r="I534" s="53">
        <f>I496+1</f>
        <v>22</v>
      </c>
    </row>
    <row r="535" spans="1:9" s="38" customFormat="1" ht="13.5" customHeight="1">
      <c r="A535" s="54"/>
      <c r="B535" s="96"/>
      <c r="C535" s="96"/>
      <c r="D535" s="55"/>
      <c r="E535" s="56"/>
      <c r="F535" s="57"/>
      <c r="G535" s="57"/>
      <c r="H535" s="384"/>
      <c r="I535" s="385"/>
    </row>
    <row r="536" spans="1:9" s="38" customFormat="1" ht="13.5" customHeight="1">
      <c r="A536" s="59" t="s">
        <v>29</v>
      </c>
      <c r="B536" s="100" t="s">
        <v>58</v>
      </c>
      <c r="C536" s="100" t="s">
        <v>59</v>
      </c>
      <c r="D536" s="60" t="s">
        <v>60</v>
      </c>
      <c r="E536" s="61" t="s">
        <v>32</v>
      </c>
      <c r="F536" s="61" t="s">
        <v>61</v>
      </c>
      <c r="G536" s="61" t="s">
        <v>62</v>
      </c>
      <c r="H536" s="386" t="s">
        <v>63</v>
      </c>
      <c r="I536" s="387"/>
    </row>
    <row r="537" spans="1:9" s="38" customFormat="1" ht="13.5" customHeight="1">
      <c r="A537" s="153"/>
      <c r="B537" s="104"/>
      <c r="C537" s="104"/>
      <c r="D537" s="68"/>
      <c r="E537" s="69"/>
      <c r="F537" s="105"/>
      <c r="G537" s="70"/>
      <c r="H537" s="390"/>
      <c r="I537" s="391"/>
    </row>
    <row r="538" spans="1:9" s="38" customFormat="1" ht="13.5" customHeight="1">
      <c r="A538" s="154"/>
      <c r="B538" s="109" t="s">
        <v>268</v>
      </c>
      <c r="C538" s="109"/>
      <c r="D538" s="76"/>
      <c r="E538" s="61"/>
      <c r="F538" s="110"/>
      <c r="G538" s="77"/>
      <c r="H538" s="388"/>
      <c r="I538" s="389"/>
    </row>
    <row r="539" spans="1:9" s="118" customFormat="1" ht="13.5" customHeight="1">
      <c r="A539" s="155"/>
      <c r="B539" s="143" t="s">
        <v>269</v>
      </c>
      <c r="C539" s="143" t="s">
        <v>196</v>
      </c>
      <c r="D539" s="84"/>
      <c r="E539" s="85"/>
      <c r="F539" s="115"/>
      <c r="G539" s="115"/>
      <c r="H539" s="396"/>
      <c r="I539" s="404"/>
    </row>
    <row r="540" spans="1:9" s="38" customFormat="1" ht="13.5" customHeight="1">
      <c r="A540" s="154"/>
      <c r="B540" s="109" t="s">
        <v>197</v>
      </c>
      <c r="C540" s="109" t="s">
        <v>198</v>
      </c>
      <c r="D540" s="76">
        <v>25.4</v>
      </c>
      <c r="E540" s="61" t="s">
        <v>85</v>
      </c>
      <c r="F540" s="110"/>
      <c r="G540" s="110"/>
      <c r="H540" s="398"/>
      <c r="I540" s="399"/>
    </row>
    <row r="541" spans="1:9" s="118" customFormat="1" ht="13.5" customHeight="1">
      <c r="A541" s="155"/>
      <c r="B541" s="143"/>
      <c r="C541" s="143" t="s">
        <v>199</v>
      </c>
      <c r="D541" s="84"/>
      <c r="E541" s="85"/>
      <c r="F541" s="115"/>
      <c r="G541" s="115"/>
      <c r="H541" s="396"/>
      <c r="I541" s="397"/>
    </row>
    <row r="542" spans="1:9" s="38" customFormat="1" ht="13.5" customHeight="1">
      <c r="A542" s="154"/>
      <c r="B542" s="109"/>
      <c r="C542" s="109" t="s">
        <v>200</v>
      </c>
      <c r="D542" s="76"/>
      <c r="E542" s="61"/>
      <c r="F542" s="110"/>
      <c r="G542" s="110"/>
      <c r="H542" s="398"/>
      <c r="I542" s="399"/>
    </row>
    <row r="543" spans="1:9" s="118" customFormat="1" ht="13.5" customHeight="1">
      <c r="A543" s="155"/>
      <c r="B543" s="143"/>
      <c r="C543" s="143" t="s">
        <v>201</v>
      </c>
      <c r="D543" s="84"/>
      <c r="E543" s="85"/>
      <c r="F543" s="115"/>
      <c r="G543" s="115"/>
      <c r="H543" s="396"/>
      <c r="I543" s="397"/>
    </row>
    <row r="544" spans="1:9" s="38" customFormat="1" ht="13.5" customHeight="1">
      <c r="A544" s="154"/>
      <c r="B544" s="109"/>
      <c r="C544" s="109" t="s">
        <v>202</v>
      </c>
      <c r="D544" s="76"/>
      <c r="E544" s="61"/>
      <c r="F544" s="110"/>
      <c r="G544" s="110"/>
      <c r="H544" s="398"/>
      <c r="I544" s="399"/>
    </row>
    <row r="545" spans="1:9" s="118" customFormat="1" ht="13.5" customHeight="1">
      <c r="A545" s="155"/>
      <c r="B545" s="143"/>
      <c r="C545" s="143" t="s">
        <v>203</v>
      </c>
      <c r="D545" s="84"/>
      <c r="E545" s="85"/>
      <c r="F545" s="115"/>
      <c r="G545" s="115"/>
      <c r="H545" s="396"/>
      <c r="I545" s="397"/>
    </row>
    <row r="546" spans="1:9" s="38" customFormat="1" ht="13.5" customHeight="1">
      <c r="A546" s="154"/>
      <c r="B546" s="109"/>
      <c r="C546" s="109" t="s">
        <v>204</v>
      </c>
      <c r="D546" s="76"/>
      <c r="E546" s="61"/>
      <c r="F546" s="110"/>
      <c r="G546" s="110"/>
      <c r="H546" s="398"/>
      <c r="I546" s="399"/>
    </row>
    <row r="547" spans="1:9" s="118" customFormat="1" ht="13.5" customHeight="1">
      <c r="A547" s="155"/>
      <c r="B547" s="143"/>
      <c r="C547" s="143" t="s">
        <v>205</v>
      </c>
      <c r="D547" s="84"/>
      <c r="E547" s="85"/>
      <c r="F547" s="115"/>
      <c r="G547" s="115"/>
      <c r="H547" s="396"/>
      <c r="I547" s="397"/>
    </row>
    <row r="548" spans="1:9" s="38" customFormat="1" ht="13.5" customHeight="1">
      <c r="A548" s="154"/>
      <c r="B548" s="109"/>
      <c r="C548" s="109" t="s">
        <v>206</v>
      </c>
      <c r="D548" s="76"/>
      <c r="E548" s="61"/>
      <c r="F548" s="110"/>
      <c r="G548" s="110"/>
      <c r="H548" s="398"/>
      <c r="I548" s="399"/>
    </row>
    <row r="549" spans="1:9" s="118" customFormat="1" ht="13.5" customHeight="1">
      <c r="A549" s="155"/>
      <c r="B549" s="143" t="s">
        <v>270</v>
      </c>
      <c r="C549" s="143" t="s">
        <v>207</v>
      </c>
      <c r="D549" s="84"/>
      <c r="E549" s="85"/>
      <c r="F549" s="115"/>
      <c r="G549" s="115"/>
      <c r="H549" s="396"/>
      <c r="I549" s="404"/>
    </row>
    <row r="550" spans="1:9" s="38" customFormat="1" ht="13.5" customHeight="1">
      <c r="A550" s="154"/>
      <c r="B550" s="109" t="s">
        <v>208</v>
      </c>
      <c r="C550" s="109" t="s">
        <v>209</v>
      </c>
      <c r="D550" s="76">
        <v>0.7</v>
      </c>
      <c r="E550" s="61" t="s">
        <v>119</v>
      </c>
      <c r="F550" s="110"/>
      <c r="G550" s="110"/>
      <c r="H550" s="398"/>
      <c r="I550" s="399"/>
    </row>
    <row r="551" spans="1:9" s="118" customFormat="1" ht="13.5" customHeight="1">
      <c r="A551" s="155"/>
      <c r="B551" s="143" t="s">
        <v>270</v>
      </c>
      <c r="C551" s="143" t="s">
        <v>210</v>
      </c>
      <c r="D551" s="84"/>
      <c r="E551" s="85"/>
      <c r="F551" s="115"/>
      <c r="G551" s="115"/>
      <c r="H551" s="396"/>
      <c r="I551" s="404"/>
    </row>
    <row r="552" spans="1:9" s="38" customFormat="1" ht="13.5" customHeight="1">
      <c r="A552" s="154"/>
      <c r="B552" s="109" t="s">
        <v>211</v>
      </c>
      <c r="C552" s="109" t="s">
        <v>209</v>
      </c>
      <c r="D552" s="76">
        <v>6.8</v>
      </c>
      <c r="E552" s="61" t="s">
        <v>119</v>
      </c>
      <c r="F552" s="110"/>
      <c r="G552" s="110"/>
      <c r="H552" s="398"/>
      <c r="I552" s="399"/>
    </row>
    <row r="553" spans="1:9" s="118" customFormat="1" ht="13.5" customHeight="1">
      <c r="A553" s="155"/>
      <c r="B553" s="143" t="s">
        <v>270</v>
      </c>
      <c r="C553" s="143" t="s">
        <v>212</v>
      </c>
      <c r="D553" s="84"/>
      <c r="E553" s="85"/>
      <c r="F553" s="115"/>
      <c r="G553" s="115"/>
      <c r="H553" s="396"/>
      <c r="I553" s="404"/>
    </row>
    <row r="554" spans="1:9" s="38" customFormat="1" ht="13.5" customHeight="1">
      <c r="A554" s="154"/>
      <c r="B554" s="109" t="s">
        <v>213</v>
      </c>
      <c r="C554" s="109" t="s">
        <v>214</v>
      </c>
      <c r="D554" s="76">
        <v>10.5</v>
      </c>
      <c r="E554" s="61" t="s">
        <v>119</v>
      </c>
      <c r="F554" s="110"/>
      <c r="G554" s="110"/>
      <c r="H554" s="398"/>
      <c r="I554" s="399"/>
    </row>
    <row r="555" spans="1:9" s="118" customFormat="1" ht="13.5" customHeight="1">
      <c r="A555" s="155"/>
      <c r="B555" s="143" t="s">
        <v>270</v>
      </c>
      <c r="C555" s="143" t="s">
        <v>215</v>
      </c>
      <c r="D555" s="84"/>
      <c r="E555" s="85"/>
      <c r="F555" s="115"/>
      <c r="G555" s="115"/>
      <c r="H555" s="396"/>
      <c r="I555" s="404"/>
    </row>
    <row r="556" spans="1:9" s="38" customFormat="1" ht="13.5" customHeight="1">
      <c r="A556" s="154"/>
      <c r="B556" s="109" t="s">
        <v>216</v>
      </c>
      <c r="C556" s="109" t="s">
        <v>136</v>
      </c>
      <c r="D556" s="76">
        <v>8.6</v>
      </c>
      <c r="E556" s="61" t="s">
        <v>119</v>
      </c>
      <c r="F556" s="110"/>
      <c r="G556" s="110"/>
      <c r="H556" s="398"/>
      <c r="I556" s="399"/>
    </row>
    <row r="557" spans="1:9" s="118" customFormat="1" ht="13.5" customHeight="1">
      <c r="A557" s="155"/>
      <c r="B557" s="143" t="s">
        <v>270</v>
      </c>
      <c r="C557" s="143" t="s">
        <v>217</v>
      </c>
      <c r="D557" s="84"/>
      <c r="E557" s="85"/>
      <c r="F557" s="115"/>
      <c r="G557" s="115"/>
      <c r="H557" s="396"/>
      <c r="I557" s="404"/>
    </row>
    <row r="558" spans="1:9" s="38" customFormat="1" ht="13.5" customHeight="1">
      <c r="A558" s="154"/>
      <c r="B558" s="109" t="s">
        <v>218</v>
      </c>
      <c r="C558" s="109" t="s">
        <v>136</v>
      </c>
      <c r="D558" s="76">
        <v>6.8</v>
      </c>
      <c r="E558" s="61" t="s">
        <v>119</v>
      </c>
      <c r="F558" s="110"/>
      <c r="G558" s="110"/>
      <c r="H558" s="398"/>
      <c r="I558" s="399"/>
    </row>
    <row r="559" spans="1:9" s="118" customFormat="1" ht="13.5" customHeight="1">
      <c r="A559" s="155"/>
      <c r="B559" s="143" t="s">
        <v>270</v>
      </c>
      <c r="C559" s="143" t="s">
        <v>215</v>
      </c>
      <c r="D559" s="84"/>
      <c r="E559" s="85"/>
      <c r="F559" s="115"/>
      <c r="G559" s="115"/>
      <c r="H559" s="396"/>
      <c r="I559" s="404"/>
    </row>
    <row r="560" spans="1:9" s="38" customFormat="1" ht="13.5" customHeight="1">
      <c r="A560" s="154"/>
      <c r="B560" s="109" t="s">
        <v>219</v>
      </c>
      <c r="C560" s="109" t="s">
        <v>214</v>
      </c>
      <c r="D560" s="76">
        <v>10.5</v>
      </c>
      <c r="E560" s="61" t="s">
        <v>119</v>
      </c>
      <c r="F560" s="110"/>
      <c r="G560" s="110"/>
      <c r="H560" s="398"/>
      <c r="I560" s="399"/>
    </row>
    <row r="561" spans="1:9" s="118" customFormat="1" ht="13.5" customHeight="1">
      <c r="A561" s="155"/>
      <c r="B561" s="143" t="s">
        <v>270</v>
      </c>
      <c r="C561" s="143" t="s">
        <v>220</v>
      </c>
      <c r="D561" s="84"/>
      <c r="E561" s="85"/>
      <c r="F561" s="115"/>
      <c r="G561" s="115"/>
      <c r="H561" s="396"/>
      <c r="I561" s="404"/>
    </row>
    <row r="562" spans="1:9" s="38" customFormat="1" ht="13.5" customHeight="1">
      <c r="A562" s="154"/>
      <c r="B562" s="109" t="s">
        <v>221</v>
      </c>
      <c r="C562" s="109" t="s">
        <v>136</v>
      </c>
      <c r="D562" s="76">
        <v>1.4</v>
      </c>
      <c r="E562" s="61" t="s">
        <v>119</v>
      </c>
      <c r="F562" s="110"/>
      <c r="G562" s="110"/>
      <c r="H562" s="398"/>
      <c r="I562" s="399"/>
    </row>
    <row r="563" spans="1:9" s="118" customFormat="1" ht="13.5" customHeight="1">
      <c r="A563" s="155"/>
      <c r="B563" s="143" t="s">
        <v>270</v>
      </c>
      <c r="C563" s="143"/>
      <c r="D563" s="84"/>
      <c r="E563" s="85"/>
      <c r="F563" s="115"/>
      <c r="G563" s="115"/>
      <c r="H563" s="396"/>
      <c r="I563" s="404"/>
    </row>
    <row r="564" spans="1:9" s="38" customFormat="1" ht="13.5" customHeight="1">
      <c r="A564" s="154"/>
      <c r="B564" s="109" t="s">
        <v>271</v>
      </c>
      <c r="C564" s="109" t="s">
        <v>196</v>
      </c>
      <c r="D564" s="76">
        <v>5.3</v>
      </c>
      <c r="E564" s="61" t="s">
        <v>119</v>
      </c>
      <c r="F564" s="110"/>
      <c r="G564" s="110"/>
      <c r="H564" s="398"/>
      <c r="I564" s="399"/>
    </row>
    <row r="565" spans="1:9" s="118" customFormat="1" ht="13.5" customHeight="1">
      <c r="A565" s="155"/>
      <c r="B565" s="143" t="s">
        <v>270</v>
      </c>
      <c r="C565" s="143"/>
      <c r="D565" s="84"/>
      <c r="E565" s="85"/>
      <c r="F565" s="115"/>
      <c r="G565" s="115"/>
      <c r="H565" s="396"/>
      <c r="I565" s="404"/>
    </row>
    <row r="566" spans="1:9" s="38" customFormat="1" ht="13.5" customHeight="1">
      <c r="A566" s="154"/>
      <c r="B566" s="109" t="s">
        <v>272</v>
      </c>
      <c r="C566" s="109" t="s">
        <v>196</v>
      </c>
      <c r="D566" s="76">
        <v>9.1999999999999993</v>
      </c>
      <c r="E566" s="61" t="s">
        <v>119</v>
      </c>
      <c r="F566" s="110"/>
      <c r="G566" s="110"/>
      <c r="H566" s="398"/>
      <c r="I566" s="399"/>
    </row>
    <row r="567" spans="1:9" s="118" customFormat="1" ht="13.5" customHeight="1">
      <c r="A567" s="155"/>
      <c r="B567" s="112"/>
      <c r="C567" s="112"/>
      <c r="D567" s="113"/>
      <c r="E567" s="114"/>
      <c r="F567" s="115"/>
      <c r="G567" s="115"/>
      <c r="H567" s="400"/>
      <c r="I567" s="401"/>
    </row>
    <row r="568" spans="1:9" s="38" customFormat="1" ht="13.5" customHeight="1">
      <c r="A568" s="156"/>
      <c r="B568" s="125"/>
      <c r="C568" s="126"/>
      <c r="D568" s="88"/>
      <c r="E568" s="89"/>
      <c r="F568" s="127"/>
      <c r="G568" s="127"/>
      <c r="H568" s="402"/>
      <c r="I568" s="403"/>
    </row>
    <row r="569" spans="1:9" s="118" customFormat="1" ht="13.5" customHeight="1">
      <c r="A569" s="130"/>
      <c r="B569" s="131"/>
      <c r="C569" s="131"/>
      <c r="E569" s="132"/>
      <c r="F569" s="133"/>
      <c r="G569" s="134"/>
    </row>
    <row r="570" spans="1:9" s="38" customFormat="1" ht="13.5" customHeight="1">
      <c r="A570" s="50"/>
      <c r="B570" s="136"/>
      <c r="C570" s="136"/>
      <c r="E570" s="95"/>
      <c r="F570" s="137"/>
      <c r="G570" s="138"/>
    </row>
    <row r="571" spans="1:9" s="38" customFormat="1" ht="13.5" customHeight="1">
      <c r="A571" s="376"/>
      <c r="B571" s="394"/>
      <c r="C571" s="394"/>
      <c r="D571" s="379"/>
      <c r="E571" s="381"/>
      <c r="F571" s="382"/>
      <c r="G571" s="48"/>
      <c r="H571" s="3"/>
    </row>
    <row r="572" spans="1:9" s="38" customFormat="1" ht="13.5" customHeight="1">
      <c r="A572" s="395"/>
      <c r="B572" s="395"/>
      <c r="C572" s="395"/>
      <c r="D572" s="380"/>
      <c r="E572" s="383"/>
      <c r="F572" s="383"/>
      <c r="G572" s="51"/>
      <c r="H572" s="52" t="s">
        <v>57</v>
      </c>
      <c r="I572" s="53">
        <f>I534+1</f>
        <v>23</v>
      </c>
    </row>
    <row r="573" spans="1:9" s="38" customFormat="1" ht="13.5" customHeight="1">
      <c r="A573" s="54"/>
      <c r="B573" s="96"/>
      <c r="C573" s="96"/>
      <c r="D573" s="55"/>
      <c r="E573" s="56"/>
      <c r="F573" s="57"/>
      <c r="G573" s="57"/>
      <c r="H573" s="384"/>
      <c r="I573" s="385"/>
    </row>
    <row r="574" spans="1:9" s="38" customFormat="1" ht="13.5" customHeight="1">
      <c r="A574" s="59" t="s">
        <v>29</v>
      </c>
      <c r="B574" s="100" t="s">
        <v>58</v>
      </c>
      <c r="C574" s="100" t="s">
        <v>59</v>
      </c>
      <c r="D574" s="60" t="s">
        <v>60</v>
      </c>
      <c r="E574" s="61" t="s">
        <v>32</v>
      </c>
      <c r="F574" s="61" t="s">
        <v>61</v>
      </c>
      <c r="G574" s="61" t="s">
        <v>62</v>
      </c>
      <c r="H574" s="386" t="s">
        <v>63</v>
      </c>
      <c r="I574" s="387"/>
    </row>
    <row r="575" spans="1:9" s="38" customFormat="1" ht="13.5" customHeight="1">
      <c r="A575" s="153"/>
      <c r="B575" s="143"/>
      <c r="C575" s="143"/>
      <c r="D575" s="84"/>
      <c r="E575" s="85"/>
      <c r="F575" s="105"/>
      <c r="G575" s="70"/>
      <c r="H575" s="390"/>
      <c r="I575" s="391"/>
    </row>
    <row r="576" spans="1:9" s="38" customFormat="1" ht="13.5" customHeight="1">
      <c r="A576" s="154"/>
      <c r="B576" s="109"/>
      <c r="C576" s="109"/>
      <c r="D576" s="76"/>
      <c r="E576" s="61"/>
      <c r="F576" s="110"/>
      <c r="G576" s="77"/>
      <c r="H576" s="388"/>
      <c r="I576" s="389"/>
    </row>
    <row r="577" spans="1:9" s="118" customFormat="1" ht="13.5" customHeight="1">
      <c r="A577" s="155"/>
      <c r="B577" s="143" t="s">
        <v>270</v>
      </c>
      <c r="C577" s="143" t="s">
        <v>227</v>
      </c>
      <c r="D577" s="84"/>
      <c r="E577" s="85"/>
      <c r="F577" s="115"/>
      <c r="G577" s="115"/>
      <c r="H577" s="396"/>
      <c r="I577" s="404"/>
    </row>
    <row r="578" spans="1:9" s="38" customFormat="1" ht="13.5" customHeight="1">
      <c r="A578" s="154"/>
      <c r="B578" s="109" t="s">
        <v>228</v>
      </c>
      <c r="C578" s="109" t="s">
        <v>229</v>
      </c>
      <c r="D578" s="76">
        <v>6.8</v>
      </c>
      <c r="E578" s="61" t="s">
        <v>119</v>
      </c>
      <c r="F578" s="110"/>
      <c r="G578" s="110"/>
      <c r="H578" s="398"/>
      <c r="I578" s="399"/>
    </row>
    <row r="579" spans="1:9" s="118" customFormat="1" ht="13.5" customHeight="1">
      <c r="A579" s="155"/>
      <c r="B579" s="143" t="s">
        <v>273</v>
      </c>
      <c r="C579" s="143" t="s">
        <v>226</v>
      </c>
      <c r="D579" s="84"/>
      <c r="E579" s="85"/>
      <c r="F579" s="115"/>
      <c r="G579" s="115"/>
      <c r="H579" s="396"/>
      <c r="I579" s="404"/>
    </row>
    <row r="580" spans="1:9" s="38" customFormat="1" ht="13.5" customHeight="1">
      <c r="A580" s="154"/>
      <c r="B580" s="109" t="s">
        <v>231</v>
      </c>
      <c r="C580" s="109" t="s">
        <v>209</v>
      </c>
      <c r="D580" s="76">
        <v>8.9</v>
      </c>
      <c r="E580" s="61" t="s">
        <v>119</v>
      </c>
      <c r="F580" s="110"/>
      <c r="G580" s="110"/>
      <c r="H580" s="398"/>
      <c r="I580" s="399"/>
    </row>
    <row r="581" spans="1:9" s="118" customFormat="1" ht="13.5" customHeight="1">
      <c r="A581" s="155"/>
      <c r="B581" s="143" t="s">
        <v>274</v>
      </c>
      <c r="C581" s="143" t="s">
        <v>233</v>
      </c>
      <c r="D581" s="84"/>
      <c r="E581" s="85"/>
      <c r="F581" s="115"/>
      <c r="G581" s="115"/>
      <c r="H581" s="396"/>
      <c r="I581" s="404"/>
    </row>
    <row r="582" spans="1:9" s="38" customFormat="1" ht="13.5" customHeight="1">
      <c r="A582" s="154"/>
      <c r="B582" s="109" t="s">
        <v>231</v>
      </c>
      <c r="C582" s="109" t="s">
        <v>209</v>
      </c>
      <c r="D582" s="76">
        <v>10.5</v>
      </c>
      <c r="E582" s="61" t="s">
        <v>119</v>
      </c>
      <c r="F582" s="110"/>
      <c r="G582" s="110"/>
      <c r="H582" s="398"/>
      <c r="I582" s="399"/>
    </row>
    <row r="583" spans="1:9" s="118" customFormat="1" ht="13.5" customHeight="1">
      <c r="A583" s="155"/>
      <c r="B583" s="143" t="s">
        <v>275</v>
      </c>
      <c r="C583" s="143" t="s">
        <v>239</v>
      </c>
      <c r="D583" s="84"/>
      <c r="E583" s="85"/>
      <c r="F583" s="115"/>
      <c r="G583" s="115"/>
      <c r="H583" s="396"/>
      <c r="I583" s="404"/>
    </row>
    <row r="584" spans="1:9" s="38" customFormat="1" ht="13.5" customHeight="1">
      <c r="A584" s="154"/>
      <c r="B584" s="109" t="s">
        <v>240</v>
      </c>
      <c r="C584" s="109" t="s">
        <v>241</v>
      </c>
      <c r="D584" s="76">
        <v>10</v>
      </c>
      <c r="E584" s="61" t="s">
        <v>145</v>
      </c>
      <c r="F584" s="110"/>
      <c r="G584" s="110"/>
      <c r="H584" s="398"/>
      <c r="I584" s="399"/>
    </row>
    <row r="585" spans="1:9" s="118" customFormat="1" ht="13.5" customHeight="1">
      <c r="A585" s="155"/>
      <c r="B585" s="143" t="s">
        <v>276</v>
      </c>
      <c r="C585" s="143" t="s">
        <v>239</v>
      </c>
      <c r="D585" s="84"/>
      <c r="E585" s="85"/>
      <c r="F585" s="115"/>
      <c r="G585" s="115"/>
      <c r="H585" s="396"/>
      <c r="I585" s="404"/>
    </row>
    <row r="586" spans="1:9" s="38" customFormat="1" ht="13.5" customHeight="1">
      <c r="A586" s="154"/>
      <c r="B586" s="109" t="s">
        <v>240</v>
      </c>
      <c r="C586" s="109" t="s">
        <v>241</v>
      </c>
      <c r="D586" s="76">
        <v>1</v>
      </c>
      <c r="E586" s="61" t="s">
        <v>145</v>
      </c>
      <c r="F586" s="110"/>
      <c r="G586" s="110"/>
      <c r="H586" s="398"/>
      <c r="I586" s="399"/>
    </row>
    <row r="587" spans="1:9" s="118" customFormat="1" ht="13.5" customHeight="1">
      <c r="A587" s="155"/>
      <c r="B587" s="143" t="s">
        <v>277</v>
      </c>
      <c r="C587" s="143" t="s">
        <v>243</v>
      </c>
      <c r="D587" s="84"/>
      <c r="E587" s="85"/>
      <c r="F587" s="115"/>
      <c r="G587" s="115"/>
      <c r="H587" s="396"/>
      <c r="I587" s="404"/>
    </row>
    <row r="588" spans="1:9" s="38" customFormat="1" ht="13.5" customHeight="1">
      <c r="A588" s="154"/>
      <c r="B588" s="109" t="s">
        <v>244</v>
      </c>
      <c r="C588" s="109" t="s">
        <v>245</v>
      </c>
      <c r="D588" s="76">
        <v>6.8</v>
      </c>
      <c r="E588" s="61" t="s">
        <v>119</v>
      </c>
      <c r="F588" s="110"/>
      <c r="G588" s="110"/>
      <c r="H588" s="398"/>
      <c r="I588" s="399"/>
    </row>
    <row r="589" spans="1:9" s="118" customFormat="1" ht="13.5" customHeight="1">
      <c r="A589" s="155"/>
      <c r="B589" s="143" t="s">
        <v>246</v>
      </c>
      <c r="C589" s="143"/>
      <c r="D589" s="84"/>
      <c r="E589" s="85"/>
      <c r="F589" s="115"/>
      <c r="G589" s="115"/>
      <c r="H589" s="396"/>
      <c r="I589" s="397"/>
    </row>
    <row r="590" spans="1:9" s="38" customFormat="1" ht="13.5" customHeight="1">
      <c r="A590" s="154"/>
      <c r="B590" s="109" t="s">
        <v>247</v>
      </c>
      <c r="C590" s="109" t="s">
        <v>248</v>
      </c>
      <c r="D590" s="76">
        <v>20.399999999999999</v>
      </c>
      <c r="E590" s="61" t="s">
        <v>119</v>
      </c>
      <c r="F590" s="110"/>
      <c r="G590" s="110"/>
      <c r="H590" s="398"/>
      <c r="I590" s="399"/>
    </row>
    <row r="591" spans="1:9" s="118" customFormat="1" ht="13.5" customHeight="1">
      <c r="A591" s="155"/>
      <c r="B591" s="143" t="s">
        <v>249</v>
      </c>
      <c r="C591" s="143"/>
      <c r="D591" s="84"/>
      <c r="E591" s="85"/>
      <c r="F591" s="115"/>
      <c r="G591" s="115"/>
      <c r="H591" s="396"/>
      <c r="I591" s="397"/>
    </row>
    <row r="592" spans="1:9" s="38" customFormat="1" ht="13.5" customHeight="1">
      <c r="A592" s="154"/>
      <c r="B592" s="109" t="s">
        <v>247</v>
      </c>
      <c r="C592" s="109" t="s">
        <v>248</v>
      </c>
      <c r="D592" s="76">
        <v>2</v>
      </c>
      <c r="E592" s="61" t="s">
        <v>119</v>
      </c>
      <c r="F592" s="110"/>
      <c r="G592" s="110"/>
      <c r="H592" s="398"/>
      <c r="I592" s="399"/>
    </row>
    <row r="593" spans="1:9" s="118" customFormat="1" ht="13.5" customHeight="1">
      <c r="A593" s="155"/>
      <c r="B593" s="112"/>
      <c r="C593" s="112"/>
      <c r="D593" s="113"/>
      <c r="E593" s="114"/>
      <c r="F593" s="115"/>
      <c r="G593" s="115"/>
      <c r="H593" s="396"/>
      <c r="I593" s="397"/>
    </row>
    <row r="594" spans="1:9" s="38" customFormat="1" ht="13.5" customHeight="1">
      <c r="A594" s="154"/>
      <c r="B594" s="109"/>
      <c r="C594" s="109"/>
      <c r="D594" s="76"/>
      <c r="E594" s="61"/>
      <c r="F594" s="110"/>
      <c r="G594" s="110"/>
      <c r="H594" s="398"/>
      <c r="I594" s="399"/>
    </row>
    <row r="595" spans="1:9" s="118" customFormat="1" ht="13.5" customHeight="1">
      <c r="A595" s="155"/>
      <c r="B595" s="112"/>
      <c r="C595" s="112"/>
      <c r="D595" s="113"/>
      <c r="E595" s="114"/>
      <c r="F595" s="115"/>
      <c r="G595" s="115"/>
      <c r="H595" s="396"/>
      <c r="I595" s="397"/>
    </row>
    <row r="596" spans="1:9" s="38" customFormat="1" ht="13.5" customHeight="1">
      <c r="A596" s="154"/>
      <c r="B596" s="109"/>
      <c r="C596" s="109"/>
      <c r="D596" s="76"/>
      <c r="E596" s="61"/>
      <c r="F596" s="110"/>
      <c r="G596" s="110"/>
      <c r="H596" s="398"/>
      <c r="I596" s="399"/>
    </row>
    <row r="597" spans="1:9" s="118" customFormat="1" ht="13.5" customHeight="1">
      <c r="A597" s="155"/>
      <c r="B597" s="112"/>
      <c r="C597" s="112"/>
      <c r="D597" s="113"/>
      <c r="E597" s="114"/>
      <c r="F597" s="115"/>
      <c r="G597" s="115"/>
      <c r="H597" s="396"/>
      <c r="I597" s="397"/>
    </row>
    <row r="598" spans="1:9" s="38" customFormat="1" ht="13.5" customHeight="1">
      <c r="A598" s="154"/>
      <c r="B598" s="109"/>
      <c r="C598" s="109"/>
      <c r="D598" s="76"/>
      <c r="E598" s="61"/>
      <c r="F598" s="110"/>
      <c r="G598" s="110"/>
      <c r="H598" s="398"/>
      <c r="I598" s="399"/>
    </row>
    <row r="599" spans="1:9" s="118" customFormat="1" ht="13.5" customHeight="1">
      <c r="A599" s="155"/>
      <c r="B599" s="112"/>
      <c r="C599" s="112"/>
      <c r="D599" s="113"/>
      <c r="E599" s="114"/>
      <c r="F599" s="115"/>
      <c r="G599" s="115"/>
      <c r="H599" s="396"/>
      <c r="I599" s="397"/>
    </row>
    <row r="600" spans="1:9" s="38" customFormat="1" ht="13.5" customHeight="1">
      <c r="A600" s="154"/>
      <c r="B600" s="109"/>
      <c r="C600" s="109"/>
      <c r="D600" s="76"/>
      <c r="E600" s="61"/>
      <c r="F600" s="110"/>
      <c r="G600" s="110"/>
      <c r="H600" s="398"/>
      <c r="I600" s="399"/>
    </row>
    <row r="601" spans="1:9" s="118" customFormat="1" ht="13.5" customHeight="1">
      <c r="A601" s="155"/>
      <c r="B601" s="112"/>
      <c r="C601" s="112"/>
      <c r="D601" s="113"/>
      <c r="E601" s="114"/>
      <c r="F601" s="115"/>
      <c r="G601" s="115"/>
      <c r="H601" s="396"/>
      <c r="I601" s="397"/>
    </row>
    <row r="602" spans="1:9" s="38" customFormat="1" ht="13.5" customHeight="1">
      <c r="A602" s="154"/>
      <c r="B602" s="109"/>
      <c r="C602" s="109"/>
      <c r="D602" s="76"/>
      <c r="E602" s="61"/>
      <c r="F602" s="110"/>
      <c r="G602" s="110"/>
      <c r="H602" s="398"/>
      <c r="I602" s="399"/>
    </row>
    <row r="603" spans="1:9" s="118" customFormat="1" ht="13.5" customHeight="1">
      <c r="A603" s="155"/>
      <c r="B603" s="112"/>
      <c r="C603" s="112"/>
      <c r="D603" s="113"/>
      <c r="E603" s="114"/>
      <c r="F603" s="115"/>
      <c r="G603" s="115"/>
      <c r="H603" s="396"/>
      <c r="I603" s="397"/>
    </row>
    <row r="604" spans="1:9" s="38" customFormat="1" ht="13.5" customHeight="1">
      <c r="A604" s="154"/>
      <c r="B604" s="100"/>
      <c r="C604" s="109"/>
      <c r="D604" s="76"/>
      <c r="E604" s="61"/>
      <c r="F604" s="110"/>
      <c r="G604" s="110"/>
      <c r="H604" s="398"/>
      <c r="I604" s="399"/>
    </row>
    <row r="605" spans="1:9" s="118" customFormat="1" ht="13.5" customHeight="1">
      <c r="A605" s="155"/>
      <c r="B605" s="112"/>
      <c r="C605" s="112"/>
      <c r="D605" s="113"/>
      <c r="E605" s="114"/>
      <c r="F605" s="115"/>
      <c r="G605" s="115"/>
      <c r="H605" s="400"/>
      <c r="I605" s="401"/>
    </row>
    <row r="606" spans="1:9" s="38" customFormat="1" ht="13.5" customHeight="1">
      <c r="A606" s="156"/>
      <c r="B606" s="125"/>
      <c r="C606" s="126"/>
      <c r="D606" s="88"/>
      <c r="E606" s="89"/>
      <c r="F606" s="127"/>
      <c r="G606" s="127"/>
      <c r="H606" s="402"/>
      <c r="I606" s="403"/>
    </row>
    <row r="607" spans="1:9" s="118" customFormat="1" ht="13.5" customHeight="1">
      <c r="A607" s="130"/>
      <c r="B607" s="131"/>
      <c r="C607" s="131"/>
      <c r="E607" s="132"/>
      <c r="F607" s="133"/>
      <c r="G607" s="134"/>
    </row>
    <row r="608" spans="1:9" s="38" customFormat="1" ht="13.5" customHeight="1">
      <c r="A608" s="50"/>
      <c r="B608" s="136"/>
      <c r="C608" s="136"/>
      <c r="E608" s="95"/>
      <c r="F608" s="137"/>
      <c r="G608" s="138"/>
    </row>
    <row r="609" spans="1:9" s="38" customFormat="1" ht="13.5" customHeight="1">
      <c r="A609" s="376"/>
      <c r="B609" s="394"/>
      <c r="C609" s="394"/>
      <c r="D609" s="379"/>
      <c r="E609" s="381"/>
      <c r="F609" s="382"/>
      <c r="G609" s="48"/>
      <c r="H609" s="3"/>
    </row>
    <row r="610" spans="1:9" s="38" customFormat="1" ht="13.5" customHeight="1">
      <c r="A610" s="395"/>
      <c r="B610" s="395"/>
      <c r="C610" s="395"/>
      <c r="D610" s="380"/>
      <c r="E610" s="383"/>
      <c r="F610" s="383"/>
      <c r="G610" s="51"/>
      <c r="H610" s="52" t="s">
        <v>57</v>
      </c>
      <c r="I610" s="53">
        <f>I572+1</f>
        <v>24</v>
      </c>
    </row>
    <row r="611" spans="1:9" s="38" customFormat="1" ht="13.5" customHeight="1">
      <c r="A611" s="54"/>
      <c r="B611" s="96"/>
      <c r="C611" s="96"/>
      <c r="D611" s="55"/>
      <c r="E611" s="56"/>
      <c r="F611" s="57"/>
      <c r="G611" s="57"/>
      <c r="H611" s="384"/>
      <c r="I611" s="385"/>
    </row>
    <row r="612" spans="1:9" s="38" customFormat="1" ht="13.5" customHeight="1">
      <c r="A612" s="59" t="s">
        <v>29</v>
      </c>
      <c r="B612" s="100" t="s">
        <v>58</v>
      </c>
      <c r="C612" s="100" t="s">
        <v>59</v>
      </c>
      <c r="D612" s="60" t="s">
        <v>60</v>
      </c>
      <c r="E612" s="61" t="s">
        <v>32</v>
      </c>
      <c r="F612" s="61" t="s">
        <v>61</v>
      </c>
      <c r="G612" s="61" t="s">
        <v>62</v>
      </c>
      <c r="H612" s="386" t="s">
        <v>63</v>
      </c>
      <c r="I612" s="387"/>
    </row>
    <row r="613" spans="1:9" s="38" customFormat="1" ht="13.5" customHeight="1">
      <c r="A613" s="153"/>
      <c r="B613" s="104"/>
      <c r="C613" s="104"/>
      <c r="D613" s="68"/>
      <c r="E613" s="69"/>
      <c r="F613" s="105"/>
      <c r="G613" s="70"/>
      <c r="H613" s="390"/>
      <c r="I613" s="391"/>
    </row>
    <row r="614" spans="1:9" s="38" customFormat="1" ht="13.5" customHeight="1">
      <c r="A614" s="154"/>
      <c r="B614" s="109" t="s">
        <v>148</v>
      </c>
      <c r="C614" s="109"/>
      <c r="D614" s="76"/>
      <c r="E614" s="61"/>
      <c r="F614" s="110"/>
      <c r="G614" s="77"/>
      <c r="H614" s="388"/>
      <c r="I614" s="389"/>
    </row>
    <row r="615" spans="1:9" s="118" customFormat="1" ht="13.5" customHeight="1">
      <c r="A615" s="155"/>
      <c r="B615" s="143" t="s">
        <v>278</v>
      </c>
      <c r="C615" s="143"/>
      <c r="D615" s="84"/>
      <c r="E615" s="85"/>
      <c r="F615" s="115"/>
      <c r="G615" s="115"/>
      <c r="H615" s="396"/>
      <c r="I615" s="397"/>
    </row>
    <row r="616" spans="1:9" s="38" customFormat="1" ht="13.5" customHeight="1">
      <c r="A616" s="154"/>
      <c r="B616" s="109" t="s">
        <v>170</v>
      </c>
      <c r="C616" s="109" t="s">
        <v>116</v>
      </c>
      <c r="D616" s="76">
        <v>230</v>
      </c>
      <c r="E616" s="61" t="s">
        <v>85</v>
      </c>
      <c r="F616" s="110"/>
      <c r="G616" s="110"/>
      <c r="H616" s="398"/>
      <c r="I616" s="399"/>
    </row>
    <row r="617" spans="1:9" s="118" customFormat="1" ht="13.5" customHeight="1">
      <c r="A617" s="155"/>
      <c r="B617" s="143" t="s">
        <v>149</v>
      </c>
      <c r="C617" s="143" t="s">
        <v>279</v>
      </c>
      <c r="D617" s="84"/>
      <c r="E617" s="85"/>
      <c r="F617" s="115"/>
      <c r="G617" s="115"/>
      <c r="H617" s="396"/>
      <c r="I617" s="397"/>
    </row>
    <row r="618" spans="1:9" s="38" customFormat="1" ht="13.5" customHeight="1">
      <c r="A618" s="154"/>
      <c r="B618" s="109" t="s">
        <v>280</v>
      </c>
      <c r="C618" s="109" t="s">
        <v>281</v>
      </c>
      <c r="D618" s="76">
        <v>164</v>
      </c>
      <c r="E618" s="61" t="s">
        <v>85</v>
      </c>
      <c r="F618" s="110"/>
      <c r="G618" s="110"/>
      <c r="H618" s="398"/>
      <c r="I618" s="399"/>
    </row>
    <row r="619" spans="1:9" s="118" customFormat="1" ht="13.5" customHeight="1">
      <c r="A619" s="155"/>
      <c r="B619" s="143" t="s">
        <v>151</v>
      </c>
      <c r="C619" s="143" t="s">
        <v>282</v>
      </c>
      <c r="D619" s="84"/>
      <c r="E619" s="85"/>
      <c r="F619" s="115"/>
      <c r="G619" s="115"/>
      <c r="H619" s="396"/>
      <c r="I619" s="397"/>
    </row>
    <row r="620" spans="1:9" s="38" customFormat="1" ht="13.5" customHeight="1">
      <c r="A620" s="154"/>
      <c r="B620" s="109" t="s">
        <v>280</v>
      </c>
      <c r="C620" s="109" t="s">
        <v>283</v>
      </c>
      <c r="D620" s="76">
        <v>140</v>
      </c>
      <c r="E620" s="61" t="s">
        <v>119</v>
      </c>
      <c r="F620" s="110"/>
      <c r="G620" s="110"/>
      <c r="H620" s="398"/>
      <c r="I620" s="399"/>
    </row>
    <row r="621" spans="1:9" s="118" customFormat="1" ht="13.5" customHeight="1">
      <c r="A621" s="155"/>
      <c r="B621" s="143" t="s">
        <v>151</v>
      </c>
      <c r="C621" s="143" t="s">
        <v>284</v>
      </c>
      <c r="D621" s="84"/>
      <c r="E621" s="85"/>
      <c r="F621" s="115"/>
      <c r="G621" s="115"/>
      <c r="H621" s="396"/>
      <c r="I621" s="397"/>
    </row>
    <row r="622" spans="1:9" s="38" customFormat="1" ht="13.5" customHeight="1">
      <c r="A622" s="154"/>
      <c r="B622" s="109" t="s">
        <v>280</v>
      </c>
      <c r="C622" s="109" t="s">
        <v>283</v>
      </c>
      <c r="D622" s="76">
        <v>8.4</v>
      </c>
      <c r="E622" s="61" t="s">
        <v>119</v>
      </c>
      <c r="F622" s="110"/>
      <c r="G622" s="110"/>
      <c r="H622" s="398"/>
      <c r="I622" s="399"/>
    </row>
    <row r="623" spans="1:9" s="118" customFormat="1" ht="13.5" customHeight="1">
      <c r="A623" s="155"/>
      <c r="B623" s="143" t="s">
        <v>151</v>
      </c>
      <c r="C623" s="143" t="s">
        <v>285</v>
      </c>
      <c r="D623" s="84"/>
      <c r="E623" s="85"/>
      <c r="F623" s="115"/>
      <c r="G623" s="115"/>
      <c r="H623" s="396"/>
      <c r="I623" s="397"/>
    </row>
    <row r="624" spans="1:9" s="38" customFormat="1" ht="13.5" customHeight="1">
      <c r="A624" s="154"/>
      <c r="B624" s="109" t="s">
        <v>280</v>
      </c>
      <c r="C624" s="109" t="s">
        <v>283</v>
      </c>
      <c r="D624" s="76">
        <v>2.4</v>
      </c>
      <c r="E624" s="61" t="s">
        <v>119</v>
      </c>
      <c r="F624" s="110"/>
      <c r="G624" s="110"/>
      <c r="H624" s="398"/>
      <c r="I624" s="399"/>
    </row>
    <row r="625" spans="1:9" s="118" customFormat="1" ht="13.5" customHeight="1">
      <c r="A625" s="155"/>
      <c r="B625" s="143" t="s">
        <v>286</v>
      </c>
      <c r="C625" s="143" t="s">
        <v>287</v>
      </c>
      <c r="D625" s="84"/>
      <c r="E625" s="85"/>
      <c r="F625" s="115"/>
      <c r="G625" s="115"/>
      <c r="H625" s="396"/>
      <c r="I625" s="397"/>
    </row>
    <row r="626" spans="1:9" s="38" customFormat="1" ht="13.5" customHeight="1">
      <c r="A626" s="154"/>
      <c r="B626" s="109" t="s">
        <v>280</v>
      </c>
      <c r="C626" s="109" t="s">
        <v>283</v>
      </c>
      <c r="D626" s="76">
        <v>147</v>
      </c>
      <c r="E626" s="61" t="s">
        <v>119</v>
      </c>
      <c r="F626" s="110"/>
      <c r="G626" s="110"/>
      <c r="H626" s="398"/>
      <c r="I626" s="399"/>
    </row>
    <row r="627" spans="1:9" s="118" customFormat="1" ht="13.5" customHeight="1">
      <c r="A627" s="155"/>
      <c r="B627" s="143" t="s">
        <v>288</v>
      </c>
      <c r="C627" s="143" t="s">
        <v>289</v>
      </c>
      <c r="D627" s="84"/>
      <c r="E627" s="85"/>
      <c r="F627" s="115"/>
      <c r="G627" s="115"/>
      <c r="H627" s="396"/>
      <c r="I627" s="397"/>
    </row>
    <row r="628" spans="1:9" s="38" customFormat="1" ht="13.5" customHeight="1">
      <c r="A628" s="154"/>
      <c r="B628" s="109" t="s">
        <v>280</v>
      </c>
      <c r="C628" s="109" t="s">
        <v>283</v>
      </c>
      <c r="D628" s="76">
        <v>179</v>
      </c>
      <c r="E628" s="61" t="s">
        <v>119</v>
      </c>
      <c r="F628" s="110"/>
      <c r="G628" s="110"/>
      <c r="H628" s="398"/>
      <c r="I628" s="399"/>
    </row>
    <row r="629" spans="1:9" s="118" customFormat="1" ht="13.5" customHeight="1">
      <c r="A629" s="155"/>
      <c r="B629" s="143" t="s">
        <v>278</v>
      </c>
      <c r="C629" s="143"/>
      <c r="D629" s="84"/>
      <c r="E629" s="85"/>
      <c r="F629" s="115"/>
      <c r="G629" s="115"/>
      <c r="H629" s="396"/>
      <c r="I629" s="397"/>
    </row>
    <row r="630" spans="1:9" s="38" customFormat="1" ht="13.5" customHeight="1">
      <c r="A630" s="154"/>
      <c r="B630" s="109" t="s">
        <v>290</v>
      </c>
      <c r="C630" s="109" t="s">
        <v>248</v>
      </c>
      <c r="D630" s="76">
        <v>326</v>
      </c>
      <c r="E630" s="61" t="s">
        <v>119</v>
      </c>
      <c r="F630" s="110"/>
      <c r="G630" s="110"/>
      <c r="H630" s="398"/>
      <c r="I630" s="399"/>
    </row>
    <row r="631" spans="1:9" s="118" customFormat="1" ht="13.5" customHeight="1">
      <c r="A631" s="155"/>
      <c r="B631" s="143"/>
      <c r="C631" s="143"/>
      <c r="D631" s="84"/>
      <c r="E631" s="85"/>
      <c r="F631" s="115"/>
      <c r="G631" s="115"/>
      <c r="H631" s="396"/>
      <c r="I631" s="397"/>
    </row>
    <row r="632" spans="1:9" s="38" customFormat="1" ht="13.5" customHeight="1">
      <c r="A632" s="154"/>
      <c r="B632" s="109"/>
      <c r="C632" s="109"/>
      <c r="D632" s="76"/>
      <c r="E632" s="61"/>
      <c r="F632" s="110"/>
      <c r="G632" s="110"/>
      <c r="H632" s="398"/>
      <c r="I632" s="399"/>
    </row>
    <row r="633" spans="1:9" s="118" customFormat="1" ht="13.5" customHeight="1">
      <c r="A633" s="155"/>
      <c r="B633" s="143"/>
      <c r="C633" s="143"/>
      <c r="D633" s="84"/>
      <c r="E633" s="85"/>
      <c r="F633" s="115"/>
      <c r="G633" s="115"/>
      <c r="H633" s="396"/>
      <c r="I633" s="397"/>
    </row>
    <row r="634" spans="1:9" s="38" customFormat="1" ht="13.5" customHeight="1">
      <c r="A634" s="154"/>
      <c r="B634" s="109" t="s">
        <v>291</v>
      </c>
      <c r="C634" s="109"/>
      <c r="D634" s="76"/>
      <c r="E634" s="61"/>
      <c r="F634" s="110"/>
      <c r="G634" s="110"/>
      <c r="H634" s="398"/>
      <c r="I634" s="399"/>
    </row>
    <row r="635" spans="1:9" s="118" customFormat="1" ht="13.5" customHeight="1">
      <c r="A635" s="155"/>
      <c r="B635" s="143" t="s">
        <v>292</v>
      </c>
      <c r="C635" s="143"/>
      <c r="D635" s="84"/>
      <c r="E635" s="85"/>
      <c r="F635" s="115"/>
      <c r="G635" s="115"/>
      <c r="H635" s="396"/>
      <c r="I635" s="397"/>
    </row>
    <row r="636" spans="1:9" s="38" customFormat="1" ht="13.5" customHeight="1">
      <c r="A636" s="154"/>
      <c r="B636" s="109" t="s">
        <v>170</v>
      </c>
      <c r="C636" s="109" t="s">
        <v>116</v>
      </c>
      <c r="D636" s="76">
        <v>5.7</v>
      </c>
      <c r="E636" s="61" t="s">
        <v>85</v>
      </c>
      <c r="F636" s="110"/>
      <c r="G636" s="110"/>
      <c r="H636" s="398"/>
      <c r="I636" s="399"/>
    </row>
    <row r="637" spans="1:9" s="118" customFormat="1" ht="13.5" customHeight="1">
      <c r="A637" s="155"/>
      <c r="B637" s="143" t="s">
        <v>292</v>
      </c>
      <c r="C637" s="143" t="s">
        <v>279</v>
      </c>
      <c r="D637" s="84"/>
      <c r="E637" s="85"/>
      <c r="F637" s="115"/>
      <c r="G637" s="115"/>
      <c r="H637" s="396"/>
      <c r="I637" s="397"/>
    </row>
    <row r="638" spans="1:9" s="38" customFormat="1" ht="13.5" customHeight="1">
      <c r="A638" s="154"/>
      <c r="B638" s="109" t="s">
        <v>280</v>
      </c>
      <c r="C638" s="109" t="s">
        <v>283</v>
      </c>
      <c r="D638" s="76">
        <v>5.7</v>
      </c>
      <c r="E638" s="61" t="s">
        <v>85</v>
      </c>
      <c r="F638" s="110"/>
      <c r="G638" s="110"/>
      <c r="H638" s="398"/>
      <c r="I638" s="399"/>
    </row>
    <row r="639" spans="1:9" s="118" customFormat="1" ht="13.5" customHeight="1">
      <c r="A639" s="155"/>
      <c r="B639" s="112"/>
      <c r="C639" s="112"/>
      <c r="D639" s="113"/>
      <c r="E639" s="114"/>
      <c r="F639" s="115"/>
      <c r="G639" s="115"/>
      <c r="H639" s="396"/>
      <c r="I639" s="397"/>
    </row>
    <row r="640" spans="1:9" s="38" customFormat="1" ht="13.5" customHeight="1">
      <c r="A640" s="154"/>
      <c r="B640" s="100"/>
      <c r="C640" s="109"/>
      <c r="D640" s="76"/>
      <c r="E640" s="61"/>
      <c r="F640" s="110"/>
      <c r="G640" s="110"/>
      <c r="H640" s="398"/>
      <c r="I640" s="399"/>
    </row>
    <row r="641" spans="1:9" s="118" customFormat="1" ht="13.5" customHeight="1">
      <c r="A641" s="155"/>
      <c r="B641" s="112"/>
      <c r="C641" s="112"/>
      <c r="D641" s="113"/>
      <c r="E641" s="114"/>
      <c r="F641" s="115"/>
      <c r="G641" s="115"/>
      <c r="H641" s="396"/>
      <c r="I641" s="397"/>
    </row>
    <row r="642" spans="1:9" s="38" customFormat="1" ht="13.5" customHeight="1">
      <c r="A642" s="154"/>
      <c r="B642" s="100"/>
      <c r="C642" s="109"/>
      <c r="D642" s="76"/>
      <c r="E642" s="61"/>
      <c r="F642" s="110"/>
      <c r="G642" s="110"/>
      <c r="H642" s="398"/>
      <c r="I642" s="399"/>
    </row>
    <row r="643" spans="1:9" s="118" customFormat="1" ht="13.5" customHeight="1">
      <c r="A643" s="155"/>
      <c r="B643" s="112"/>
      <c r="C643" s="112"/>
      <c r="D643" s="113"/>
      <c r="E643" s="114"/>
      <c r="F643" s="115"/>
      <c r="G643" s="115"/>
      <c r="H643" s="400"/>
      <c r="I643" s="401"/>
    </row>
    <row r="644" spans="1:9" s="38" customFormat="1" ht="13.5" customHeight="1">
      <c r="A644" s="156"/>
      <c r="B644" s="125"/>
      <c r="C644" s="126"/>
      <c r="D644" s="88"/>
      <c r="E644" s="89"/>
      <c r="F644" s="127"/>
      <c r="G644" s="127"/>
      <c r="H644" s="402"/>
      <c r="I644" s="403"/>
    </row>
    <row r="645" spans="1:9" s="118" customFormat="1" ht="13.5" customHeight="1">
      <c r="A645" s="130"/>
      <c r="B645" s="131"/>
      <c r="C645" s="131"/>
      <c r="E645" s="132"/>
      <c r="F645" s="133"/>
      <c r="G645" s="134"/>
    </row>
    <row r="646" spans="1:9" s="38" customFormat="1" ht="13.5" customHeight="1">
      <c r="A646" s="50"/>
      <c r="B646" s="136"/>
      <c r="C646" s="136"/>
      <c r="E646" s="95"/>
      <c r="F646" s="137"/>
      <c r="G646" s="138"/>
    </row>
    <row r="647" spans="1:9" s="38" customFormat="1" ht="13.5" customHeight="1">
      <c r="A647" s="376"/>
      <c r="B647" s="394"/>
      <c r="C647" s="394"/>
      <c r="D647" s="379"/>
      <c r="E647" s="381"/>
      <c r="F647" s="382"/>
      <c r="G647" s="48"/>
      <c r="H647" s="3"/>
    </row>
    <row r="648" spans="1:9" s="38" customFormat="1" ht="13.5" customHeight="1">
      <c r="A648" s="395"/>
      <c r="B648" s="395"/>
      <c r="C648" s="395"/>
      <c r="D648" s="380"/>
      <c r="E648" s="383"/>
      <c r="F648" s="383"/>
      <c r="G648" s="51"/>
      <c r="H648" s="52" t="s">
        <v>57</v>
      </c>
      <c r="I648" s="53">
        <f>I610+1</f>
        <v>25</v>
      </c>
    </row>
    <row r="649" spans="1:9" s="38" customFormat="1" ht="13.5" customHeight="1">
      <c r="A649" s="54"/>
      <c r="B649" s="96"/>
      <c r="C649" s="96"/>
      <c r="D649" s="55"/>
      <c r="E649" s="56"/>
      <c r="F649" s="57"/>
      <c r="G649" s="57"/>
      <c r="H649" s="384"/>
      <c r="I649" s="385"/>
    </row>
    <row r="650" spans="1:9" s="38" customFormat="1" ht="13.5" customHeight="1">
      <c r="A650" s="59" t="s">
        <v>29</v>
      </c>
      <c r="B650" s="100" t="s">
        <v>58</v>
      </c>
      <c r="C650" s="100" t="s">
        <v>59</v>
      </c>
      <c r="D650" s="60" t="s">
        <v>60</v>
      </c>
      <c r="E650" s="61" t="s">
        <v>32</v>
      </c>
      <c r="F650" s="61" t="s">
        <v>61</v>
      </c>
      <c r="G650" s="61" t="s">
        <v>62</v>
      </c>
      <c r="H650" s="386" t="s">
        <v>63</v>
      </c>
      <c r="I650" s="387"/>
    </row>
    <row r="651" spans="1:9" s="38" customFormat="1" ht="13.5" customHeight="1">
      <c r="A651" s="153"/>
      <c r="B651" s="104"/>
      <c r="C651" s="104"/>
      <c r="D651" s="68"/>
      <c r="E651" s="69"/>
      <c r="F651" s="105"/>
      <c r="G651" s="70"/>
      <c r="H651" s="390"/>
      <c r="I651" s="391"/>
    </row>
    <row r="652" spans="1:9" s="38" customFormat="1" ht="13.5" customHeight="1">
      <c r="A652" s="154"/>
      <c r="B652" s="109" t="s">
        <v>155</v>
      </c>
      <c r="C652" s="109"/>
      <c r="D652" s="76"/>
      <c r="E652" s="61"/>
      <c r="F652" s="110"/>
      <c r="G652" s="77"/>
      <c r="H652" s="388"/>
      <c r="I652" s="389"/>
    </row>
    <row r="653" spans="1:9" s="118" customFormat="1" ht="13.5" customHeight="1">
      <c r="A653" s="155"/>
      <c r="B653" s="143"/>
      <c r="C653" s="143"/>
      <c r="D653" s="84"/>
      <c r="E653" s="85"/>
      <c r="F653" s="115"/>
      <c r="G653" s="115"/>
      <c r="H653" s="396"/>
      <c r="I653" s="397"/>
    </row>
    <row r="654" spans="1:9" s="38" customFormat="1" ht="13.5" customHeight="1">
      <c r="A654" s="154"/>
      <c r="B654" s="109" t="s">
        <v>191</v>
      </c>
      <c r="C654" s="109"/>
      <c r="D654" s="76"/>
      <c r="E654" s="61"/>
      <c r="F654" s="110"/>
      <c r="G654" s="110"/>
      <c r="H654" s="398"/>
      <c r="I654" s="399"/>
    </row>
    <row r="655" spans="1:9" s="118" customFormat="1" ht="13.5" customHeight="1">
      <c r="A655" s="155"/>
      <c r="B655" s="143" t="s">
        <v>195</v>
      </c>
      <c r="C655" s="143" t="s">
        <v>293</v>
      </c>
      <c r="D655" s="84"/>
      <c r="E655" s="85"/>
      <c r="F655" s="115"/>
      <c r="G655" s="115"/>
      <c r="H655" s="396"/>
      <c r="I655" s="404"/>
    </row>
    <row r="656" spans="1:9" s="38" customFormat="1" ht="13.5" customHeight="1">
      <c r="A656" s="154"/>
      <c r="B656" s="109" t="s">
        <v>294</v>
      </c>
      <c r="C656" s="109" t="s">
        <v>295</v>
      </c>
      <c r="D656" s="76">
        <v>193</v>
      </c>
      <c r="E656" s="61" t="s">
        <v>119</v>
      </c>
      <c r="F656" s="110"/>
      <c r="G656" s="110"/>
      <c r="H656" s="398"/>
      <c r="I656" s="399"/>
    </row>
    <row r="657" spans="1:9" s="118" customFormat="1" ht="13.5" customHeight="1">
      <c r="A657" s="155"/>
      <c r="B657" s="143"/>
      <c r="C657" s="143"/>
      <c r="D657" s="84"/>
      <c r="E657" s="85"/>
      <c r="F657" s="115"/>
      <c r="G657" s="115"/>
      <c r="H657" s="396"/>
      <c r="I657" s="397"/>
    </row>
    <row r="658" spans="1:9" s="38" customFormat="1" ht="13.5" customHeight="1">
      <c r="A658" s="154"/>
      <c r="B658" s="109"/>
      <c r="C658" s="109"/>
      <c r="D658" s="76"/>
      <c r="E658" s="61"/>
      <c r="F658" s="110"/>
      <c r="G658" s="110"/>
      <c r="H658" s="398"/>
      <c r="I658" s="399"/>
    </row>
    <row r="659" spans="1:9" s="118" customFormat="1" ht="13.5" customHeight="1">
      <c r="A659" s="155"/>
      <c r="B659" s="143"/>
      <c r="C659" s="143"/>
      <c r="D659" s="84"/>
      <c r="E659" s="85"/>
      <c r="F659" s="115"/>
      <c r="G659" s="115"/>
      <c r="H659" s="396"/>
      <c r="I659" s="397"/>
    </row>
    <row r="660" spans="1:9" s="38" customFormat="1" ht="13.5" customHeight="1">
      <c r="A660" s="154"/>
      <c r="B660" s="109" t="s">
        <v>251</v>
      </c>
      <c r="C660" s="109"/>
      <c r="D660" s="76"/>
      <c r="E660" s="61"/>
      <c r="F660" s="110"/>
      <c r="G660" s="110"/>
      <c r="H660" s="398"/>
      <c r="I660" s="399"/>
    </row>
    <row r="661" spans="1:9" s="118" customFormat="1" ht="13.5" customHeight="1">
      <c r="A661" s="155"/>
      <c r="B661" s="143" t="s">
        <v>252</v>
      </c>
      <c r="C661" s="143" t="s">
        <v>293</v>
      </c>
      <c r="D661" s="84"/>
      <c r="E661" s="85"/>
      <c r="F661" s="115"/>
      <c r="G661" s="115"/>
      <c r="H661" s="396"/>
      <c r="I661" s="404"/>
    </row>
    <row r="662" spans="1:9" s="38" customFormat="1" ht="13.5" customHeight="1">
      <c r="A662" s="154"/>
      <c r="B662" s="109" t="s">
        <v>294</v>
      </c>
      <c r="C662" s="109" t="s">
        <v>295</v>
      </c>
      <c r="D662" s="76">
        <v>16.2</v>
      </c>
      <c r="E662" s="61" t="s">
        <v>119</v>
      </c>
      <c r="F662" s="110"/>
      <c r="G662" s="110"/>
      <c r="H662" s="398"/>
      <c r="I662" s="399"/>
    </row>
    <row r="663" spans="1:9" s="118" customFormat="1" ht="13.5" customHeight="1">
      <c r="A663" s="155"/>
      <c r="B663" s="143"/>
      <c r="C663" s="143"/>
      <c r="D663" s="84"/>
      <c r="E663" s="85"/>
      <c r="F663" s="115"/>
      <c r="G663" s="115"/>
      <c r="H663" s="396"/>
      <c r="I663" s="397"/>
    </row>
    <row r="664" spans="1:9" s="38" customFormat="1" ht="13.5" customHeight="1">
      <c r="A664" s="154"/>
      <c r="B664" s="109"/>
      <c r="C664" s="109"/>
      <c r="D664" s="76"/>
      <c r="E664" s="61"/>
      <c r="F664" s="110"/>
      <c r="G664" s="110"/>
      <c r="H664" s="398"/>
      <c r="I664" s="399"/>
    </row>
    <row r="665" spans="1:9" s="118" customFormat="1" ht="13.5" customHeight="1">
      <c r="A665" s="155"/>
      <c r="B665" s="143"/>
      <c r="C665" s="143"/>
      <c r="D665" s="84"/>
      <c r="E665" s="85"/>
      <c r="F665" s="115"/>
      <c r="G665" s="115"/>
      <c r="H665" s="396"/>
      <c r="I665" s="397"/>
    </row>
    <row r="666" spans="1:9" s="38" customFormat="1" ht="13.5" customHeight="1">
      <c r="A666" s="154"/>
      <c r="B666" s="109" t="s">
        <v>261</v>
      </c>
      <c r="C666" s="109"/>
      <c r="D666" s="76"/>
      <c r="E666" s="61"/>
      <c r="F666" s="110"/>
      <c r="G666" s="110"/>
      <c r="H666" s="398"/>
      <c r="I666" s="399"/>
    </row>
    <row r="667" spans="1:9" s="118" customFormat="1" ht="13.5" customHeight="1">
      <c r="A667" s="155"/>
      <c r="B667" s="143" t="s">
        <v>262</v>
      </c>
      <c r="C667" s="143" t="s">
        <v>293</v>
      </c>
      <c r="D667" s="84"/>
      <c r="E667" s="85"/>
      <c r="F667" s="115"/>
      <c r="G667" s="115"/>
      <c r="H667" s="396"/>
      <c r="I667" s="404"/>
    </row>
    <row r="668" spans="1:9" s="38" customFormat="1" ht="13.5" customHeight="1">
      <c r="A668" s="154"/>
      <c r="B668" s="109" t="s">
        <v>294</v>
      </c>
      <c r="C668" s="109" t="s">
        <v>295</v>
      </c>
      <c r="D668" s="76">
        <v>48.6</v>
      </c>
      <c r="E668" s="61" t="s">
        <v>119</v>
      </c>
      <c r="F668" s="110"/>
      <c r="G668" s="110"/>
      <c r="H668" s="398"/>
      <c r="I668" s="399"/>
    </row>
    <row r="669" spans="1:9" s="118" customFormat="1" ht="13.5" customHeight="1">
      <c r="A669" s="155"/>
      <c r="B669" s="143"/>
      <c r="C669" s="143"/>
      <c r="D669" s="84"/>
      <c r="E669" s="85"/>
      <c r="F669" s="115"/>
      <c r="G669" s="115"/>
      <c r="H669" s="396"/>
      <c r="I669" s="397"/>
    </row>
    <row r="670" spans="1:9" s="38" customFormat="1" ht="13.5" customHeight="1">
      <c r="A670" s="154"/>
      <c r="B670" s="109"/>
      <c r="C670" s="109"/>
      <c r="D670" s="76"/>
      <c r="E670" s="61"/>
      <c r="F670" s="110"/>
      <c r="G670" s="110"/>
      <c r="H670" s="398"/>
      <c r="I670" s="399"/>
    </row>
    <row r="671" spans="1:9" s="118" customFormat="1" ht="13.5" customHeight="1">
      <c r="A671" s="155"/>
      <c r="B671" s="143"/>
      <c r="C671" s="143"/>
      <c r="D671" s="84"/>
      <c r="E671" s="85"/>
      <c r="F671" s="115"/>
      <c r="G671" s="115"/>
      <c r="H671" s="396"/>
      <c r="I671" s="397"/>
    </row>
    <row r="672" spans="1:9" s="38" customFormat="1" ht="13.5" customHeight="1">
      <c r="A672" s="154"/>
      <c r="B672" s="109" t="s">
        <v>87</v>
      </c>
      <c r="C672" s="109"/>
      <c r="D672" s="76"/>
      <c r="E672" s="61"/>
      <c r="F672" s="110"/>
      <c r="G672" s="110"/>
      <c r="H672" s="398"/>
      <c r="I672" s="399"/>
    </row>
    <row r="673" spans="1:9" s="118" customFormat="1" ht="13.5" customHeight="1">
      <c r="A673" s="155"/>
      <c r="B673" s="143"/>
      <c r="C673" s="143"/>
      <c r="D673" s="84"/>
      <c r="E673" s="85"/>
      <c r="F673" s="115"/>
      <c r="G673" s="115"/>
      <c r="H673" s="396"/>
      <c r="I673" s="397"/>
    </row>
    <row r="674" spans="1:9" s="38" customFormat="1" ht="13.5" customHeight="1">
      <c r="A674" s="154"/>
      <c r="B674" s="109" t="s">
        <v>296</v>
      </c>
      <c r="C674" s="109"/>
      <c r="D674" s="76"/>
      <c r="E674" s="61"/>
      <c r="F674" s="110"/>
      <c r="G674" s="110"/>
      <c r="H674" s="398"/>
      <c r="I674" s="399"/>
    </row>
    <row r="675" spans="1:9" s="118" customFormat="1" ht="13.5" customHeight="1">
      <c r="A675" s="155"/>
      <c r="B675" s="143" t="s">
        <v>297</v>
      </c>
      <c r="C675" s="143"/>
      <c r="D675" s="84"/>
      <c r="E675" s="85"/>
      <c r="F675" s="115"/>
      <c r="G675" s="115"/>
      <c r="H675" s="396"/>
      <c r="I675" s="397"/>
    </row>
    <row r="676" spans="1:9" s="38" customFormat="1" ht="13.5" customHeight="1">
      <c r="A676" s="154"/>
      <c r="B676" s="109" t="s">
        <v>170</v>
      </c>
      <c r="C676" s="109" t="s">
        <v>298</v>
      </c>
      <c r="D676" s="76">
        <v>5.8</v>
      </c>
      <c r="E676" s="61" t="s">
        <v>85</v>
      </c>
      <c r="F676" s="110"/>
      <c r="G676" s="110"/>
      <c r="H676" s="398"/>
      <c r="I676" s="399"/>
    </row>
    <row r="677" spans="1:9" s="118" customFormat="1" ht="13.5" customHeight="1">
      <c r="A677" s="155"/>
      <c r="B677" s="143" t="s">
        <v>297</v>
      </c>
      <c r="C677" s="143" t="s">
        <v>279</v>
      </c>
      <c r="D677" s="84"/>
      <c r="E677" s="85"/>
      <c r="F677" s="115"/>
      <c r="G677" s="115"/>
      <c r="H677" s="396"/>
      <c r="I677" s="397"/>
    </row>
    <row r="678" spans="1:9" s="38" customFormat="1" ht="13.5" customHeight="1">
      <c r="A678" s="154"/>
      <c r="B678" s="109" t="s">
        <v>280</v>
      </c>
      <c r="C678" s="109" t="s">
        <v>283</v>
      </c>
      <c r="D678" s="76">
        <v>5.8</v>
      </c>
      <c r="E678" s="61" t="s">
        <v>85</v>
      </c>
      <c r="F678" s="110"/>
      <c r="G678" s="110"/>
      <c r="H678" s="398"/>
      <c r="I678" s="399"/>
    </row>
    <row r="679" spans="1:9" s="118" customFormat="1" ht="13.5" customHeight="1">
      <c r="A679" s="155"/>
      <c r="B679" s="112"/>
      <c r="C679" s="112"/>
      <c r="D679" s="113"/>
      <c r="E679" s="114"/>
      <c r="F679" s="115"/>
      <c r="G679" s="115"/>
      <c r="H679" s="396"/>
      <c r="I679" s="397"/>
    </row>
    <row r="680" spans="1:9" s="38" customFormat="1" ht="13.5" customHeight="1">
      <c r="A680" s="154"/>
      <c r="B680" s="100"/>
      <c r="C680" s="109"/>
      <c r="D680" s="76"/>
      <c r="E680" s="61"/>
      <c r="F680" s="110"/>
      <c r="G680" s="110"/>
      <c r="H680" s="398"/>
      <c r="I680" s="399"/>
    </row>
    <row r="681" spans="1:9" s="118" customFormat="1" ht="13.5" customHeight="1">
      <c r="A681" s="155"/>
      <c r="B681" s="112"/>
      <c r="C681" s="112"/>
      <c r="D681" s="113"/>
      <c r="E681" s="114"/>
      <c r="F681" s="115"/>
      <c r="G681" s="115"/>
      <c r="H681" s="400"/>
      <c r="I681" s="401"/>
    </row>
    <row r="682" spans="1:9" s="38" customFormat="1" ht="13.5" customHeight="1">
      <c r="A682" s="156"/>
      <c r="B682" s="125"/>
      <c r="C682" s="126"/>
      <c r="D682" s="88"/>
      <c r="E682" s="89"/>
      <c r="F682" s="127"/>
      <c r="G682" s="127"/>
      <c r="H682" s="402"/>
      <c r="I682" s="403"/>
    </row>
    <row r="683" spans="1:9" s="118" customFormat="1" ht="13.5" customHeight="1">
      <c r="A683" s="130"/>
      <c r="B683" s="131"/>
      <c r="C683" s="131"/>
      <c r="E683" s="132"/>
      <c r="F683" s="133"/>
      <c r="G683" s="134"/>
    </row>
    <row r="684" spans="1:9" s="38" customFormat="1" ht="13.5" customHeight="1">
      <c r="A684" s="50"/>
      <c r="B684" s="136"/>
      <c r="C684" s="136"/>
      <c r="E684" s="95"/>
      <c r="F684" s="137"/>
      <c r="G684" s="138"/>
    </row>
    <row r="685" spans="1:9" s="38" customFormat="1" ht="13.5" customHeight="1">
      <c r="A685" s="376"/>
      <c r="B685" s="394"/>
      <c r="C685" s="394"/>
      <c r="D685" s="379"/>
      <c r="E685" s="381"/>
      <c r="F685" s="382"/>
      <c r="G685" s="48"/>
      <c r="H685" s="3"/>
    </row>
    <row r="686" spans="1:9" s="38" customFormat="1" ht="13.5" customHeight="1">
      <c r="A686" s="395"/>
      <c r="B686" s="395"/>
      <c r="C686" s="395"/>
      <c r="D686" s="380"/>
      <c r="E686" s="383"/>
      <c r="F686" s="383"/>
      <c r="G686" s="51"/>
      <c r="H686" s="52" t="s">
        <v>57</v>
      </c>
      <c r="I686" s="53">
        <f>I648+1</f>
        <v>26</v>
      </c>
    </row>
    <row r="687" spans="1:9" s="38" customFormat="1" ht="13.5" customHeight="1">
      <c r="A687" s="54"/>
      <c r="B687" s="96"/>
      <c r="C687" s="96"/>
      <c r="D687" s="55"/>
      <c r="E687" s="56"/>
      <c r="F687" s="57"/>
      <c r="G687" s="57"/>
      <c r="H687" s="384"/>
      <c r="I687" s="385"/>
    </row>
    <row r="688" spans="1:9" s="38" customFormat="1" ht="13.5" customHeight="1">
      <c r="A688" s="59" t="s">
        <v>29</v>
      </c>
      <c r="B688" s="100" t="s">
        <v>58</v>
      </c>
      <c r="C688" s="100" t="s">
        <v>59</v>
      </c>
      <c r="D688" s="60" t="s">
        <v>60</v>
      </c>
      <c r="E688" s="61" t="s">
        <v>32</v>
      </c>
      <c r="F688" s="61" t="s">
        <v>61</v>
      </c>
      <c r="G688" s="61" t="s">
        <v>62</v>
      </c>
      <c r="H688" s="386" t="s">
        <v>63</v>
      </c>
      <c r="I688" s="387"/>
    </row>
    <row r="689" spans="1:9" s="38" customFormat="1" ht="13.5" customHeight="1">
      <c r="A689" s="153"/>
      <c r="B689" s="143" t="s">
        <v>131</v>
      </c>
      <c r="C689" s="143"/>
      <c r="D689" s="84"/>
      <c r="E689" s="85"/>
      <c r="F689" s="105"/>
      <c r="G689" s="70"/>
      <c r="H689" s="390"/>
      <c r="I689" s="391"/>
    </row>
    <row r="690" spans="1:9" s="38" customFormat="1" ht="13.5" customHeight="1">
      <c r="A690" s="154"/>
      <c r="B690" s="109" t="s">
        <v>132</v>
      </c>
      <c r="C690" s="109"/>
      <c r="D690" s="76"/>
      <c r="E690" s="61"/>
      <c r="F690" s="110"/>
      <c r="G690" s="77"/>
      <c r="H690" s="388"/>
      <c r="I690" s="389"/>
    </row>
    <row r="691" spans="1:9" s="118" customFormat="1" ht="13.5" customHeight="1">
      <c r="A691" s="155"/>
      <c r="B691" s="143"/>
      <c r="C691" s="143"/>
      <c r="D691" s="84"/>
      <c r="E691" s="85"/>
      <c r="F691" s="115"/>
      <c r="G691" s="115"/>
      <c r="H691" s="396"/>
      <c r="I691" s="397"/>
    </row>
    <row r="692" spans="1:9" s="38" customFormat="1" ht="13.5" customHeight="1">
      <c r="A692" s="154"/>
      <c r="B692" s="109" t="s">
        <v>296</v>
      </c>
      <c r="C692" s="109"/>
      <c r="D692" s="76"/>
      <c r="E692" s="61"/>
      <c r="F692" s="110"/>
      <c r="G692" s="110"/>
      <c r="H692" s="398"/>
      <c r="I692" s="399"/>
    </row>
    <row r="693" spans="1:9" s="118" customFormat="1" ht="13.5" customHeight="1">
      <c r="A693" s="155"/>
      <c r="B693" s="143" t="s">
        <v>299</v>
      </c>
      <c r="C693" s="143" t="s">
        <v>196</v>
      </c>
      <c r="D693" s="84"/>
      <c r="E693" s="85"/>
      <c r="F693" s="115"/>
      <c r="G693" s="115"/>
      <c r="H693" s="396"/>
      <c r="I693" s="404"/>
    </row>
    <row r="694" spans="1:9" s="38" customFormat="1" ht="13.5" customHeight="1">
      <c r="A694" s="154"/>
      <c r="B694" s="109" t="s">
        <v>197</v>
      </c>
      <c r="C694" s="109" t="s">
        <v>198</v>
      </c>
      <c r="D694" s="76">
        <v>421</v>
      </c>
      <c r="E694" s="61" t="s">
        <v>85</v>
      </c>
      <c r="F694" s="110"/>
      <c r="G694" s="110"/>
      <c r="H694" s="398"/>
      <c r="I694" s="399"/>
    </row>
    <row r="695" spans="1:9" s="118" customFormat="1" ht="13.5" customHeight="1">
      <c r="A695" s="155"/>
      <c r="B695" s="143"/>
      <c r="C695" s="143" t="s">
        <v>199</v>
      </c>
      <c r="D695" s="84"/>
      <c r="E695" s="85"/>
      <c r="F695" s="115"/>
      <c r="G695" s="115"/>
      <c r="H695" s="396"/>
      <c r="I695" s="397"/>
    </row>
    <row r="696" spans="1:9" s="38" customFormat="1" ht="13.5" customHeight="1">
      <c r="A696" s="154"/>
      <c r="B696" s="109"/>
      <c r="C696" s="109" t="s">
        <v>200</v>
      </c>
      <c r="D696" s="76"/>
      <c r="E696" s="61"/>
      <c r="F696" s="110"/>
      <c r="G696" s="110"/>
      <c r="H696" s="398"/>
      <c r="I696" s="399"/>
    </row>
    <row r="697" spans="1:9" s="118" customFormat="1" ht="13.5" customHeight="1">
      <c r="A697" s="155"/>
      <c r="B697" s="143"/>
      <c r="C697" s="143" t="s">
        <v>201</v>
      </c>
      <c r="D697" s="84"/>
      <c r="E697" s="85"/>
      <c r="F697" s="115"/>
      <c r="G697" s="115"/>
      <c r="H697" s="396"/>
      <c r="I697" s="397"/>
    </row>
    <row r="698" spans="1:9" s="38" customFormat="1" ht="13.5" customHeight="1">
      <c r="A698" s="154"/>
      <c r="B698" s="109"/>
      <c r="C698" s="109" t="s">
        <v>202</v>
      </c>
      <c r="D698" s="76"/>
      <c r="E698" s="61"/>
      <c r="F698" s="110"/>
      <c r="G698" s="110"/>
      <c r="H698" s="398"/>
      <c r="I698" s="399"/>
    </row>
    <row r="699" spans="1:9" s="118" customFormat="1" ht="13.5" customHeight="1">
      <c r="A699" s="155"/>
      <c r="B699" s="143"/>
      <c r="C699" s="143" t="s">
        <v>203</v>
      </c>
      <c r="D699" s="84"/>
      <c r="E699" s="85"/>
      <c r="F699" s="115"/>
      <c r="G699" s="115"/>
      <c r="H699" s="396"/>
      <c r="I699" s="397"/>
    </row>
    <row r="700" spans="1:9" s="38" customFormat="1" ht="13.5" customHeight="1">
      <c r="A700" s="154"/>
      <c r="B700" s="109"/>
      <c r="C700" s="109" t="s">
        <v>204</v>
      </c>
      <c r="D700" s="76"/>
      <c r="E700" s="61"/>
      <c r="F700" s="110"/>
      <c r="G700" s="110"/>
      <c r="H700" s="398"/>
      <c r="I700" s="399"/>
    </row>
    <row r="701" spans="1:9" s="118" customFormat="1" ht="13.5" customHeight="1">
      <c r="A701" s="155"/>
      <c r="B701" s="143"/>
      <c r="C701" s="143" t="s">
        <v>205</v>
      </c>
      <c r="D701" s="84"/>
      <c r="E701" s="85"/>
      <c r="F701" s="115"/>
      <c r="G701" s="115"/>
      <c r="H701" s="396"/>
      <c r="I701" s="397"/>
    </row>
    <row r="702" spans="1:9" s="38" customFormat="1" ht="13.5" customHeight="1">
      <c r="A702" s="154"/>
      <c r="B702" s="109"/>
      <c r="C702" s="109" t="s">
        <v>206</v>
      </c>
      <c r="D702" s="76"/>
      <c r="E702" s="61"/>
      <c r="F702" s="110"/>
      <c r="G702" s="110"/>
      <c r="H702" s="398"/>
      <c r="I702" s="399"/>
    </row>
    <row r="703" spans="1:9" s="118" customFormat="1" ht="13.5" customHeight="1">
      <c r="A703" s="155"/>
      <c r="B703" s="143" t="s">
        <v>299</v>
      </c>
      <c r="C703" s="143" t="s">
        <v>207</v>
      </c>
      <c r="D703" s="84"/>
      <c r="E703" s="85"/>
      <c r="F703" s="115"/>
      <c r="G703" s="115"/>
      <c r="H703" s="396"/>
      <c r="I703" s="404"/>
    </row>
    <row r="704" spans="1:9" s="38" customFormat="1" ht="13.5" customHeight="1">
      <c r="A704" s="154"/>
      <c r="B704" s="109" t="s">
        <v>208</v>
      </c>
      <c r="C704" s="109" t="s">
        <v>209</v>
      </c>
      <c r="D704" s="76">
        <v>42.2</v>
      </c>
      <c r="E704" s="61" t="s">
        <v>119</v>
      </c>
      <c r="F704" s="110"/>
      <c r="G704" s="110"/>
      <c r="H704" s="398"/>
      <c r="I704" s="399"/>
    </row>
    <row r="705" spans="1:9" s="118" customFormat="1" ht="13.5" customHeight="1">
      <c r="A705" s="155"/>
      <c r="B705" s="143" t="s">
        <v>299</v>
      </c>
      <c r="C705" s="143" t="s">
        <v>210</v>
      </c>
      <c r="D705" s="84"/>
      <c r="E705" s="85"/>
      <c r="F705" s="115"/>
      <c r="G705" s="115"/>
      <c r="H705" s="396"/>
      <c r="I705" s="404"/>
    </row>
    <row r="706" spans="1:9" s="38" customFormat="1" ht="13.5" customHeight="1">
      <c r="A706" s="154"/>
      <c r="B706" s="109" t="s">
        <v>211</v>
      </c>
      <c r="C706" s="109" t="s">
        <v>209</v>
      </c>
      <c r="D706" s="76">
        <v>49.8</v>
      </c>
      <c r="E706" s="61" t="s">
        <v>119</v>
      </c>
      <c r="F706" s="110"/>
      <c r="G706" s="110"/>
      <c r="H706" s="398"/>
      <c r="I706" s="399"/>
    </row>
    <row r="707" spans="1:9" s="118" customFormat="1" ht="13.5" customHeight="1">
      <c r="A707" s="155"/>
      <c r="B707" s="143" t="s">
        <v>299</v>
      </c>
      <c r="C707" s="143" t="s">
        <v>212</v>
      </c>
      <c r="D707" s="84"/>
      <c r="E707" s="85"/>
      <c r="F707" s="115"/>
      <c r="G707" s="115"/>
      <c r="H707" s="396"/>
      <c r="I707" s="404"/>
    </row>
    <row r="708" spans="1:9" s="38" customFormat="1" ht="13.5" customHeight="1">
      <c r="A708" s="154"/>
      <c r="B708" s="109" t="s">
        <v>213</v>
      </c>
      <c r="C708" s="109" t="s">
        <v>214</v>
      </c>
      <c r="D708" s="76">
        <v>53.2</v>
      </c>
      <c r="E708" s="61" t="s">
        <v>119</v>
      </c>
      <c r="F708" s="110"/>
      <c r="G708" s="110"/>
      <c r="H708" s="398"/>
      <c r="I708" s="399"/>
    </row>
    <row r="709" spans="1:9" s="118" customFormat="1" ht="13.5" customHeight="1">
      <c r="A709" s="155"/>
      <c r="B709" s="143" t="s">
        <v>299</v>
      </c>
      <c r="C709" s="143" t="s">
        <v>215</v>
      </c>
      <c r="D709" s="84"/>
      <c r="E709" s="85"/>
      <c r="F709" s="115"/>
      <c r="G709" s="115"/>
      <c r="H709" s="396"/>
      <c r="I709" s="404"/>
    </row>
    <row r="710" spans="1:9" s="38" customFormat="1" ht="13.5" customHeight="1">
      <c r="A710" s="154"/>
      <c r="B710" s="109" t="s">
        <v>216</v>
      </c>
      <c r="C710" s="109" t="s">
        <v>136</v>
      </c>
      <c r="D710" s="76">
        <v>50.4</v>
      </c>
      <c r="E710" s="61" t="s">
        <v>119</v>
      </c>
      <c r="F710" s="110"/>
      <c r="G710" s="110"/>
      <c r="H710" s="398"/>
      <c r="I710" s="399"/>
    </row>
    <row r="711" spans="1:9" s="118" customFormat="1" ht="13.5" customHeight="1">
      <c r="A711" s="155"/>
      <c r="B711" s="143" t="s">
        <v>299</v>
      </c>
      <c r="C711" s="143" t="s">
        <v>217</v>
      </c>
      <c r="D711" s="84"/>
      <c r="E711" s="85"/>
      <c r="F711" s="115"/>
      <c r="G711" s="115"/>
      <c r="H711" s="396"/>
      <c r="I711" s="404"/>
    </row>
    <row r="712" spans="1:9" s="38" customFormat="1" ht="13.5" customHeight="1">
      <c r="A712" s="154"/>
      <c r="B712" s="109" t="s">
        <v>218</v>
      </c>
      <c r="C712" s="109" t="s">
        <v>136</v>
      </c>
      <c r="D712" s="76">
        <v>49.8</v>
      </c>
      <c r="E712" s="61" t="s">
        <v>119</v>
      </c>
      <c r="F712" s="110"/>
      <c r="G712" s="110"/>
      <c r="H712" s="398"/>
      <c r="I712" s="399"/>
    </row>
    <row r="713" spans="1:9" s="118" customFormat="1" ht="13.5" customHeight="1">
      <c r="A713" s="155"/>
      <c r="B713" s="143" t="s">
        <v>299</v>
      </c>
      <c r="C713" s="143" t="s">
        <v>215</v>
      </c>
      <c r="D713" s="84"/>
      <c r="E713" s="85"/>
      <c r="F713" s="115"/>
      <c r="G713" s="115"/>
      <c r="H713" s="396"/>
      <c r="I713" s="404"/>
    </row>
    <row r="714" spans="1:9" s="38" customFormat="1" ht="13.5" customHeight="1">
      <c r="A714" s="154"/>
      <c r="B714" s="109" t="s">
        <v>219</v>
      </c>
      <c r="C714" s="109" t="s">
        <v>214</v>
      </c>
      <c r="D714" s="76">
        <v>53.2</v>
      </c>
      <c r="E714" s="61" t="s">
        <v>119</v>
      </c>
      <c r="F714" s="110"/>
      <c r="G714" s="110"/>
      <c r="H714" s="398"/>
      <c r="I714" s="399"/>
    </row>
    <row r="715" spans="1:9" s="118" customFormat="1" ht="13.5" customHeight="1">
      <c r="A715" s="155"/>
      <c r="B715" s="143" t="s">
        <v>299</v>
      </c>
      <c r="C715" s="143" t="s">
        <v>220</v>
      </c>
      <c r="D715" s="84"/>
      <c r="E715" s="85"/>
      <c r="F715" s="115"/>
      <c r="G715" s="115"/>
      <c r="H715" s="396"/>
      <c r="I715" s="404"/>
    </row>
    <row r="716" spans="1:9" s="38" customFormat="1" ht="13.5" customHeight="1">
      <c r="A716" s="154"/>
      <c r="B716" s="109" t="s">
        <v>221</v>
      </c>
      <c r="C716" s="109" t="s">
        <v>136</v>
      </c>
      <c r="D716" s="76">
        <v>42.5</v>
      </c>
      <c r="E716" s="61" t="s">
        <v>119</v>
      </c>
      <c r="F716" s="110"/>
      <c r="G716" s="110"/>
      <c r="H716" s="398"/>
      <c r="I716" s="399"/>
    </row>
    <row r="717" spans="1:9" s="118" customFormat="1" ht="13.5" customHeight="1">
      <c r="A717" s="155"/>
      <c r="B717" s="112"/>
      <c r="C717" s="112"/>
      <c r="D717" s="113"/>
      <c r="E717" s="114"/>
      <c r="F717" s="115"/>
      <c r="G717" s="115"/>
      <c r="H717" s="396"/>
      <c r="I717" s="397"/>
    </row>
    <row r="718" spans="1:9" s="38" customFormat="1" ht="13.5" customHeight="1">
      <c r="A718" s="154"/>
      <c r="B718" s="100"/>
      <c r="C718" s="109"/>
      <c r="D718" s="76"/>
      <c r="E718" s="61"/>
      <c r="F718" s="110"/>
      <c r="G718" s="110"/>
      <c r="H718" s="398"/>
      <c r="I718" s="399"/>
    </row>
    <row r="719" spans="1:9" s="118" customFormat="1" ht="13.5" customHeight="1">
      <c r="A719" s="155"/>
      <c r="B719" s="112"/>
      <c r="C719" s="112"/>
      <c r="D719" s="113"/>
      <c r="E719" s="114"/>
      <c r="F719" s="115"/>
      <c r="G719" s="115"/>
      <c r="H719" s="400"/>
      <c r="I719" s="401"/>
    </row>
    <row r="720" spans="1:9" s="38" customFormat="1" ht="13.5" customHeight="1">
      <c r="A720" s="156"/>
      <c r="B720" s="125"/>
      <c r="C720" s="126"/>
      <c r="D720" s="88"/>
      <c r="E720" s="89"/>
      <c r="F720" s="127"/>
      <c r="G720" s="127"/>
      <c r="H720" s="402"/>
      <c r="I720" s="403"/>
    </row>
    <row r="721" spans="1:9" s="118" customFormat="1" ht="13.5" customHeight="1">
      <c r="A721" s="130"/>
      <c r="B721" s="131"/>
      <c r="C721" s="131"/>
      <c r="E721" s="132"/>
      <c r="F721" s="133"/>
      <c r="G721" s="134"/>
    </row>
    <row r="722" spans="1:9" s="38" customFormat="1" ht="13.5" customHeight="1">
      <c r="A722" s="50"/>
      <c r="B722" s="136"/>
      <c r="C722" s="136"/>
      <c r="E722" s="95"/>
      <c r="F722" s="137"/>
      <c r="G722" s="138"/>
    </row>
    <row r="723" spans="1:9" s="38" customFormat="1" ht="13.5" customHeight="1">
      <c r="A723" s="376"/>
      <c r="B723" s="394"/>
      <c r="C723" s="394"/>
      <c r="D723" s="379"/>
      <c r="E723" s="381"/>
      <c r="F723" s="382"/>
      <c r="G723" s="48"/>
      <c r="H723" s="3"/>
    </row>
    <row r="724" spans="1:9" s="38" customFormat="1" ht="13.5" customHeight="1">
      <c r="A724" s="395"/>
      <c r="B724" s="395"/>
      <c r="C724" s="395"/>
      <c r="D724" s="380"/>
      <c r="E724" s="383"/>
      <c r="F724" s="383"/>
      <c r="G724" s="51"/>
      <c r="H724" s="52" t="s">
        <v>57</v>
      </c>
      <c r="I724" s="53">
        <f>I686+1</f>
        <v>27</v>
      </c>
    </row>
    <row r="725" spans="1:9" s="38" customFormat="1" ht="13.5" customHeight="1">
      <c r="A725" s="54"/>
      <c r="B725" s="96"/>
      <c r="C725" s="96"/>
      <c r="D725" s="55"/>
      <c r="E725" s="56"/>
      <c r="F725" s="57"/>
      <c r="G725" s="57"/>
      <c r="H725" s="384"/>
      <c r="I725" s="385"/>
    </row>
    <row r="726" spans="1:9" s="38" customFormat="1" ht="13.5" customHeight="1">
      <c r="A726" s="59" t="s">
        <v>29</v>
      </c>
      <c r="B726" s="100" t="s">
        <v>58</v>
      </c>
      <c r="C726" s="100" t="s">
        <v>59</v>
      </c>
      <c r="D726" s="60" t="s">
        <v>60</v>
      </c>
      <c r="E726" s="61" t="s">
        <v>32</v>
      </c>
      <c r="F726" s="61" t="s">
        <v>61</v>
      </c>
      <c r="G726" s="61" t="s">
        <v>62</v>
      </c>
      <c r="H726" s="386" t="s">
        <v>63</v>
      </c>
      <c r="I726" s="387"/>
    </row>
    <row r="727" spans="1:9" s="38" customFormat="1" ht="13.5" customHeight="1">
      <c r="A727" s="153"/>
      <c r="B727" s="143"/>
      <c r="C727" s="143"/>
      <c r="D727" s="84"/>
      <c r="E727" s="85"/>
      <c r="F727" s="105"/>
      <c r="G727" s="70"/>
      <c r="H727" s="390"/>
      <c r="I727" s="391"/>
    </row>
    <row r="728" spans="1:9" s="38" customFormat="1" ht="13.5" customHeight="1">
      <c r="A728" s="154"/>
      <c r="B728" s="109"/>
      <c r="C728" s="109"/>
      <c r="D728" s="76"/>
      <c r="E728" s="61"/>
      <c r="F728" s="110"/>
      <c r="G728" s="77"/>
      <c r="H728" s="388"/>
      <c r="I728" s="389"/>
    </row>
    <row r="729" spans="1:9" s="118" customFormat="1" ht="13.5" customHeight="1">
      <c r="A729" s="155"/>
      <c r="B729" s="143" t="s">
        <v>299</v>
      </c>
      <c r="C729" s="143" t="s">
        <v>227</v>
      </c>
      <c r="D729" s="84"/>
      <c r="E729" s="85"/>
      <c r="F729" s="115"/>
      <c r="G729" s="115"/>
      <c r="H729" s="396"/>
      <c r="I729" s="404"/>
    </row>
    <row r="730" spans="1:9" s="38" customFormat="1" ht="13.5" customHeight="1">
      <c r="A730" s="154"/>
      <c r="B730" s="109" t="s">
        <v>228</v>
      </c>
      <c r="C730" s="109" t="s">
        <v>229</v>
      </c>
      <c r="D730" s="76">
        <v>24.9</v>
      </c>
      <c r="E730" s="61" t="s">
        <v>119</v>
      </c>
      <c r="F730" s="110"/>
      <c r="G730" s="110"/>
      <c r="H730" s="398"/>
      <c r="I730" s="399"/>
    </row>
    <row r="731" spans="1:9" s="118" customFormat="1" ht="13.5" customHeight="1">
      <c r="A731" s="155"/>
      <c r="B731" s="143" t="s">
        <v>300</v>
      </c>
      <c r="C731" s="143" t="s">
        <v>226</v>
      </c>
      <c r="D731" s="84"/>
      <c r="E731" s="85"/>
      <c r="F731" s="115"/>
      <c r="G731" s="115"/>
      <c r="H731" s="396"/>
      <c r="I731" s="404"/>
    </row>
    <row r="732" spans="1:9" s="38" customFormat="1" ht="13.5" customHeight="1">
      <c r="A732" s="154"/>
      <c r="B732" s="109" t="s">
        <v>231</v>
      </c>
      <c r="C732" s="109" t="s">
        <v>209</v>
      </c>
      <c r="D732" s="76">
        <v>50.4</v>
      </c>
      <c r="E732" s="61" t="s">
        <v>119</v>
      </c>
      <c r="F732" s="110"/>
      <c r="G732" s="110"/>
      <c r="H732" s="398"/>
      <c r="I732" s="399"/>
    </row>
    <row r="733" spans="1:9" s="118" customFormat="1" ht="13.5" customHeight="1">
      <c r="A733" s="155"/>
      <c r="B733" s="143" t="s">
        <v>301</v>
      </c>
      <c r="C733" s="143" t="s">
        <v>233</v>
      </c>
      <c r="D733" s="84"/>
      <c r="E733" s="85"/>
      <c r="F733" s="115"/>
      <c r="G733" s="115"/>
      <c r="H733" s="396"/>
      <c r="I733" s="404"/>
    </row>
    <row r="734" spans="1:9" s="38" customFormat="1" ht="13.5" customHeight="1">
      <c r="A734" s="154"/>
      <c r="B734" s="109" t="s">
        <v>231</v>
      </c>
      <c r="C734" s="109" t="s">
        <v>209</v>
      </c>
      <c r="D734" s="76">
        <v>53.2</v>
      </c>
      <c r="E734" s="61" t="s">
        <v>119</v>
      </c>
      <c r="F734" s="110"/>
      <c r="G734" s="110"/>
      <c r="H734" s="398"/>
      <c r="I734" s="399"/>
    </row>
    <row r="735" spans="1:9" s="118" customFormat="1" ht="13.5" customHeight="1">
      <c r="A735" s="155"/>
      <c r="B735" s="143" t="s">
        <v>302</v>
      </c>
      <c r="C735" s="143" t="s">
        <v>239</v>
      </c>
      <c r="D735" s="84"/>
      <c r="E735" s="85"/>
      <c r="F735" s="115"/>
      <c r="G735" s="115"/>
      <c r="H735" s="396"/>
      <c r="I735" s="404"/>
    </row>
    <row r="736" spans="1:9" s="38" customFormat="1" ht="13.5" customHeight="1">
      <c r="A736" s="154"/>
      <c r="B736" s="109" t="s">
        <v>240</v>
      </c>
      <c r="C736" s="109" t="s">
        <v>241</v>
      </c>
      <c r="D736" s="76">
        <v>6</v>
      </c>
      <c r="E736" s="61" t="s">
        <v>145</v>
      </c>
      <c r="F736" s="110"/>
      <c r="G736" s="110"/>
      <c r="H736" s="398"/>
      <c r="I736" s="399"/>
    </row>
    <row r="737" spans="1:9" s="118" customFormat="1" ht="13.5" customHeight="1">
      <c r="A737" s="155"/>
      <c r="B737" s="143" t="s">
        <v>303</v>
      </c>
      <c r="C737" s="143" t="s">
        <v>243</v>
      </c>
      <c r="D737" s="84"/>
      <c r="E737" s="85"/>
      <c r="F737" s="115"/>
      <c r="G737" s="115"/>
      <c r="H737" s="396"/>
      <c r="I737" s="404"/>
    </row>
    <row r="738" spans="1:9" s="38" customFormat="1" ht="13.5" customHeight="1">
      <c r="A738" s="154"/>
      <c r="B738" s="109" t="s">
        <v>244</v>
      </c>
      <c r="C738" s="109" t="s">
        <v>245</v>
      </c>
      <c r="D738" s="76">
        <v>49.8</v>
      </c>
      <c r="E738" s="61" t="s">
        <v>119</v>
      </c>
      <c r="F738" s="110"/>
      <c r="G738" s="110"/>
      <c r="H738" s="398"/>
      <c r="I738" s="399"/>
    </row>
    <row r="739" spans="1:9" s="118" customFormat="1" ht="13.5" customHeight="1">
      <c r="A739" s="155"/>
      <c r="B739" s="143" t="s">
        <v>246</v>
      </c>
      <c r="C739" s="143"/>
      <c r="D739" s="84"/>
      <c r="E739" s="85"/>
      <c r="F739" s="115"/>
      <c r="G739" s="115"/>
      <c r="H739" s="396"/>
      <c r="I739" s="397"/>
    </row>
    <row r="740" spans="1:9" s="38" customFormat="1" ht="13.5" customHeight="1">
      <c r="A740" s="154"/>
      <c r="B740" s="109" t="s">
        <v>247</v>
      </c>
      <c r="C740" s="109" t="s">
        <v>248</v>
      </c>
      <c r="D740" s="76">
        <v>74.7</v>
      </c>
      <c r="E740" s="61" t="s">
        <v>119</v>
      </c>
      <c r="F740" s="110"/>
      <c r="G740" s="110"/>
      <c r="H740" s="398"/>
      <c r="I740" s="399"/>
    </row>
    <row r="741" spans="1:9" s="118" customFormat="1" ht="13.5" customHeight="1">
      <c r="A741" s="155"/>
      <c r="B741" s="143"/>
      <c r="C741" s="143"/>
      <c r="D741" s="84"/>
      <c r="E741" s="85"/>
      <c r="F741" s="115"/>
      <c r="G741" s="115"/>
      <c r="H741" s="396"/>
      <c r="I741" s="397"/>
    </row>
    <row r="742" spans="1:9" s="38" customFormat="1" ht="13.5" customHeight="1">
      <c r="A742" s="154"/>
      <c r="B742" s="109"/>
      <c r="C742" s="109"/>
      <c r="D742" s="76"/>
      <c r="E742" s="61"/>
      <c r="F742" s="110"/>
      <c r="G742" s="110"/>
      <c r="H742" s="398"/>
      <c r="I742" s="399"/>
    </row>
    <row r="743" spans="1:9" s="118" customFormat="1" ht="13.5" customHeight="1">
      <c r="A743" s="155"/>
      <c r="B743" s="143"/>
      <c r="C743" s="143"/>
      <c r="D743" s="84"/>
      <c r="E743" s="85"/>
      <c r="F743" s="115"/>
      <c r="G743" s="115"/>
      <c r="H743" s="396"/>
      <c r="I743" s="397"/>
    </row>
    <row r="744" spans="1:9" s="38" customFormat="1" ht="13.5" customHeight="1">
      <c r="A744" s="154"/>
      <c r="B744" s="109" t="s">
        <v>155</v>
      </c>
      <c r="C744" s="109"/>
      <c r="D744" s="76"/>
      <c r="E744" s="61"/>
      <c r="F744" s="110"/>
      <c r="G744" s="110"/>
      <c r="H744" s="398"/>
      <c r="I744" s="399"/>
    </row>
    <row r="745" spans="1:9" s="118" customFormat="1" ht="13.5" customHeight="1">
      <c r="A745" s="155"/>
      <c r="B745" s="143" t="s">
        <v>299</v>
      </c>
      <c r="C745" s="143" t="s">
        <v>293</v>
      </c>
      <c r="D745" s="84"/>
      <c r="E745" s="85"/>
      <c r="F745" s="115"/>
      <c r="G745" s="115"/>
      <c r="H745" s="396"/>
      <c r="I745" s="404"/>
    </row>
    <row r="746" spans="1:9" s="38" customFormat="1" ht="13.5" customHeight="1">
      <c r="A746" s="154"/>
      <c r="B746" s="109" t="s">
        <v>294</v>
      </c>
      <c r="C746" s="109" t="s">
        <v>295</v>
      </c>
      <c r="D746" s="76">
        <v>21.9</v>
      </c>
      <c r="E746" s="61" t="s">
        <v>119</v>
      </c>
      <c r="F746" s="110"/>
      <c r="G746" s="110"/>
      <c r="H746" s="398"/>
      <c r="I746" s="399"/>
    </row>
    <row r="747" spans="1:9" s="118" customFormat="1" ht="13.5" customHeight="1">
      <c r="A747" s="155"/>
      <c r="B747" s="112"/>
      <c r="C747" s="112"/>
      <c r="D747" s="113"/>
      <c r="E747" s="114"/>
      <c r="F747" s="115"/>
      <c r="G747" s="115"/>
      <c r="H747" s="396"/>
      <c r="I747" s="397"/>
    </row>
    <row r="748" spans="1:9" s="38" customFormat="1" ht="13.5" customHeight="1">
      <c r="A748" s="154"/>
      <c r="B748" s="109"/>
      <c r="C748" s="109"/>
      <c r="D748" s="76"/>
      <c r="E748" s="61"/>
      <c r="F748" s="110"/>
      <c r="G748" s="110"/>
      <c r="H748" s="398"/>
      <c r="I748" s="399"/>
    </row>
    <row r="749" spans="1:9" s="118" customFormat="1" ht="13.5" customHeight="1">
      <c r="A749" s="155"/>
      <c r="B749" s="112"/>
      <c r="C749" s="112"/>
      <c r="D749" s="113"/>
      <c r="E749" s="114"/>
      <c r="F749" s="115"/>
      <c r="G749" s="115"/>
      <c r="H749" s="396"/>
      <c r="I749" s="397"/>
    </row>
    <row r="750" spans="1:9" s="38" customFormat="1" ht="13.5" customHeight="1">
      <c r="A750" s="154"/>
      <c r="B750" s="109"/>
      <c r="C750" s="109"/>
      <c r="D750" s="76"/>
      <c r="E750" s="61"/>
      <c r="F750" s="110"/>
      <c r="G750" s="110"/>
      <c r="H750" s="398"/>
      <c r="I750" s="399"/>
    </row>
    <row r="751" spans="1:9" s="118" customFormat="1" ht="13.5" customHeight="1">
      <c r="A751" s="155"/>
      <c r="B751" s="112"/>
      <c r="C751" s="112"/>
      <c r="D751" s="113"/>
      <c r="E751" s="114"/>
      <c r="F751" s="115"/>
      <c r="G751" s="115"/>
      <c r="H751" s="396"/>
      <c r="I751" s="397"/>
    </row>
    <row r="752" spans="1:9" s="38" customFormat="1" ht="13.5" customHeight="1">
      <c r="A752" s="154"/>
      <c r="B752" s="109"/>
      <c r="C752" s="109"/>
      <c r="D752" s="76"/>
      <c r="E752" s="61"/>
      <c r="F752" s="110"/>
      <c r="G752" s="110"/>
      <c r="H752" s="398"/>
      <c r="I752" s="399"/>
    </row>
    <row r="753" spans="1:9" s="118" customFormat="1" ht="13.5" customHeight="1">
      <c r="A753" s="155"/>
      <c r="B753" s="112"/>
      <c r="C753" s="112"/>
      <c r="D753" s="113"/>
      <c r="E753" s="114"/>
      <c r="F753" s="115"/>
      <c r="G753" s="115"/>
      <c r="H753" s="396"/>
      <c r="I753" s="397"/>
    </row>
    <row r="754" spans="1:9" s="38" customFormat="1" ht="13.5" customHeight="1">
      <c r="A754" s="154"/>
      <c r="B754" s="109"/>
      <c r="C754" s="109"/>
      <c r="D754" s="76"/>
      <c r="E754" s="61"/>
      <c r="F754" s="110"/>
      <c r="G754" s="110"/>
      <c r="H754" s="398"/>
      <c r="I754" s="399"/>
    </row>
    <row r="755" spans="1:9" s="118" customFormat="1" ht="13.5" customHeight="1">
      <c r="A755" s="155"/>
      <c r="B755" s="112"/>
      <c r="C755" s="112"/>
      <c r="D755" s="113"/>
      <c r="E755" s="114"/>
      <c r="F755" s="115"/>
      <c r="G755" s="115"/>
      <c r="H755" s="396"/>
      <c r="I755" s="397"/>
    </row>
    <row r="756" spans="1:9" s="38" customFormat="1" ht="13.5" customHeight="1">
      <c r="A756" s="154"/>
      <c r="B756" s="100"/>
      <c r="C756" s="109"/>
      <c r="D756" s="76"/>
      <c r="E756" s="61"/>
      <c r="F756" s="110"/>
      <c r="G756" s="110"/>
      <c r="H756" s="398"/>
      <c r="I756" s="399"/>
    </row>
    <row r="757" spans="1:9" s="118" customFormat="1" ht="13.5" customHeight="1">
      <c r="A757" s="155"/>
      <c r="B757" s="112"/>
      <c r="C757" s="112"/>
      <c r="D757" s="113"/>
      <c r="E757" s="114"/>
      <c r="F757" s="115"/>
      <c r="G757" s="115"/>
      <c r="H757" s="400"/>
      <c r="I757" s="401"/>
    </row>
    <row r="758" spans="1:9" s="38" customFormat="1" ht="13.5" customHeight="1">
      <c r="A758" s="156"/>
      <c r="B758" s="125" t="str">
        <f>$A$6&amp;"-"&amp;$A$10&amp;"-計"</f>
        <v>A-2-b-計</v>
      </c>
      <c r="C758" s="126"/>
      <c r="D758" s="88"/>
      <c r="E758" s="89"/>
      <c r="F758" s="127"/>
      <c r="G758" s="127"/>
      <c r="H758" s="402"/>
      <c r="I758" s="403"/>
    </row>
    <row r="759" spans="1:9" s="118" customFormat="1" ht="13.5" customHeight="1">
      <c r="A759" s="130"/>
      <c r="B759" s="131"/>
      <c r="C759" s="131"/>
      <c r="E759" s="132"/>
      <c r="F759" s="133"/>
      <c r="G759" s="134"/>
    </row>
    <row r="760" spans="1:9" s="38" customFormat="1" ht="13.5" customHeight="1">
      <c r="A760" s="50"/>
      <c r="B760" s="136"/>
      <c r="C760" s="136"/>
      <c r="E760" s="95"/>
      <c r="F760" s="137"/>
      <c r="G760" s="138"/>
    </row>
  </sheetData>
  <autoFilter ref="H1:H760" xr:uid="{00000000-0009-0000-0000-000008000000}"/>
  <mergeCells count="740">
    <mergeCell ref="H756:I756"/>
    <mergeCell ref="H757:I757"/>
    <mergeCell ref="H758:I758"/>
    <mergeCell ref="H750:I750"/>
    <mergeCell ref="H751:I751"/>
    <mergeCell ref="H752:I752"/>
    <mergeCell ref="H753:I753"/>
    <mergeCell ref="H754:I754"/>
    <mergeCell ref="H755:I755"/>
    <mergeCell ref="H744:I744"/>
    <mergeCell ref="H745:I745"/>
    <mergeCell ref="H746:I746"/>
    <mergeCell ref="H747:I747"/>
    <mergeCell ref="H748:I748"/>
    <mergeCell ref="H749:I749"/>
    <mergeCell ref="H738:I738"/>
    <mergeCell ref="H739:I739"/>
    <mergeCell ref="H740:I740"/>
    <mergeCell ref="H741:I741"/>
    <mergeCell ref="H742:I742"/>
    <mergeCell ref="H743:I743"/>
    <mergeCell ref="H725:I725"/>
    <mergeCell ref="H726:I726"/>
    <mergeCell ref="H732:I732"/>
    <mergeCell ref="H733:I733"/>
    <mergeCell ref="H734:I734"/>
    <mergeCell ref="H735:I735"/>
    <mergeCell ref="H736:I736"/>
    <mergeCell ref="H737:I737"/>
    <mergeCell ref="H727:I727"/>
    <mergeCell ref="H728:I728"/>
    <mergeCell ref="H729:I729"/>
    <mergeCell ref="H730:I730"/>
    <mergeCell ref="H731:I731"/>
    <mergeCell ref="H719:I719"/>
    <mergeCell ref="H720:I720"/>
    <mergeCell ref="A723:C724"/>
    <mergeCell ref="D723:D724"/>
    <mergeCell ref="E723:F724"/>
    <mergeCell ref="H713:I713"/>
    <mergeCell ref="H714:I714"/>
    <mergeCell ref="H715:I715"/>
    <mergeCell ref="H716:I716"/>
    <mergeCell ref="H717:I717"/>
    <mergeCell ref="H718:I718"/>
    <mergeCell ref="H707:I707"/>
    <mergeCell ref="H708:I708"/>
    <mergeCell ref="H709:I709"/>
    <mergeCell ref="H710:I710"/>
    <mergeCell ref="H711:I711"/>
    <mergeCell ref="H712:I712"/>
    <mergeCell ref="H701:I701"/>
    <mergeCell ref="H702:I702"/>
    <mergeCell ref="H703:I703"/>
    <mergeCell ref="H704:I704"/>
    <mergeCell ref="H705:I705"/>
    <mergeCell ref="H706:I706"/>
    <mergeCell ref="H688:I688"/>
    <mergeCell ref="H687:I687"/>
    <mergeCell ref="H695:I695"/>
    <mergeCell ref="H696:I696"/>
    <mergeCell ref="H697:I697"/>
    <mergeCell ref="H698:I698"/>
    <mergeCell ref="H699:I699"/>
    <mergeCell ref="H700:I700"/>
    <mergeCell ref="H689:I689"/>
    <mergeCell ref="H690:I690"/>
    <mergeCell ref="H691:I691"/>
    <mergeCell ref="H692:I692"/>
    <mergeCell ref="H693:I693"/>
    <mergeCell ref="H694:I694"/>
    <mergeCell ref="H680:I680"/>
    <mergeCell ref="H681:I681"/>
    <mergeCell ref="H682:I682"/>
    <mergeCell ref="A685:C686"/>
    <mergeCell ref="D685:D686"/>
    <mergeCell ref="E685:F686"/>
    <mergeCell ref="H674:I674"/>
    <mergeCell ref="H675:I675"/>
    <mergeCell ref="H676:I676"/>
    <mergeCell ref="H677:I677"/>
    <mergeCell ref="H678:I678"/>
    <mergeCell ref="H679:I679"/>
    <mergeCell ref="H668:I668"/>
    <mergeCell ref="H669:I669"/>
    <mergeCell ref="H670:I670"/>
    <mergeCell ref="H671:I671"/>
    <mergeCell ref="H672:I672"/>
    <mergeCell ref="H673:I673"/>
    <mergeCell ref="H662:I662"/>
    <mergeCell ref="H663:I663"/>
    <mergeCell ref="H664:I664"/>
    <mergeCell ref="H665:I665"/>
    <mergeCell ref="H666:I666"/>
    <mergeCell ref="H667:I667"/>
    <mergeCell ref="H649:I649"/>
    <mergeCell ref="H650:I650"/>
    <mergeCell ref="H656:I656"/>
    <mergeCell ref="H657:I657"/>
    <mergeCell ref="H658:I658"/>
    <mergeCell ref="H659:I659"/>
    <mergeCell ref="H660:I660"/>
    <mergeCell ref="H661:I661"/>
    <mergeCell ref="H651:I651"/>
    <mergeCell ref="H652:I652"/>
    <mergeCell ref="H653:I653"/>
    <mergeCell ref="H654:I654"/>
    <mergeCell ref="H655:I655"/>
    <mergeCell ref="H643:I643"/>
    <mergeCell ref="H644:I644"/>
    <mergeCell ref="A647:C648"/>
    <mergeCell ref="D647:D648"/>
    <mergeCell ref="E647:F648"/>
    <mergeCell ref="H637:I637"/>
    <mergeCell ref="H638:I638"/>
    <mergeCell ref="H639:I639"/>
    <mergeCell ref="H640:I640"/>
    <mergeCell ref="H641:I641"/>
    <mergeCell ref="H642:I642"/>
    <mergeCell ref="H631:I631"/>
    <mergeCell ref="H632:I632"/>
    <mergeCell ref="H633:I633"/>
    <mergeCell ref="H634:I634"/>
    <mergeCell ref="H635:I635"/>
    <mergeCell ref="H636:I636"/>
    <mergeCell ref="H625:I625"/>
    <mergeCell ref="H626:I626"/>
    <mergeCell ref="H627:I627"/>
    <mergeCell ref="H628:I628"/>
    <mergeCell ref="H629:I629"/>
    <mergeCell ref="H630:I630"/>
    <mergeCell ref="H612:I612"/>
    <mergeCell ref="H611:I611"/>
    <mergeCell ref="H619:I619"/>
    <mergeCell ref="H620:I620"/>
    <mergeCell ref="H621:I621"/>
    <mergeCell ref="H622:I622"/>
    <mergeCell ref="H623:I623"/>
    <mergeCell ref="H624:I624"/>
    <mergeCell ref="H613:I613"/>
    <mergeCell ref="H614:I614"/>
    <mergeCell ref="H615:I615"/>
    <mergeCell ref="H616:I616"/>
    <mergeCell ref="H617:I617"/>
    <mergeCell ref="H618:I618"/>
    <mergeCell ref="H604:I604"/>
    <mergeCell ref="H605:I605"/>
    <mergeCell ref="H606:I606"/>
    <mergeCell ref="A609:C610"/>
    <mergeCell ref="D609:D610"/>
    <mergeCell ref="E609:F610"/>
    <mergeCell ref="H598:I598"/>
    <mergeCell ref="H599:I599"/>
    <mergeCell ref="H600:I600"/>
    <mergeCell ref="H601:I601"/>
    <mergeCell ref="H602:I602"/>
    <mergeCell ref="H603:I603"/>
    <mergeCell ref="H592:I592"/>
    <mergeCell ref="H593:I593"/>
    <mergeCell ref="H594:I594"/>
    <mergeCell ref="H595:I595"/>
    <mergeCell ref="H596:I596"/>
    <mergeCell ref="H597:I597"/>
    <mergeCell ref="H586:I586"/>
    <mergeCell ref="H587:I587"/>
    <mergeCell ref="H588:I588"/>
    <mergeCell ref="H589:I589"/>
    <mergeCell ref="H590:I590"/>
    <mergeCell ref="H591:I591"/>
    <mergeCell ref="H573:I573"/>
    <mergeCell ref="H574:I574"/>
    <mergeCell ref="H580:I580"/>
    <mergeCell ref="H581:I581"/>
    <mergeCell ref="H582:I582"/>
    <mergeCell ref="H583:I583"/>
    <mergeCell ref="H584:I584"/>
    <mergeCell ref="H585:I585"/>
    <mergeCell ref="H575:I575"/>
    <mergeCell ref="H576:I576"/>
    <mergeCell ref="H577:I577"/>
    <mergeCell ref="H578:I578"/>
    <mergeCell ref="H579:I579"/>
    <mergeCell ref="H567:I567"/>
    <mergeCell ref="H568:I568"/>
    <mergeCell ref="A571:C572"/>
    <mergeCell ref="D571:D572"/>
    <mergeCell ref="E571:F572"/>
    <mergeCell ref="H561:I561"/>
    <mergeCell ref="H562:I562"/>
    <mergeCell ref="H563:I563"/>
    <mergeCell ref="H564:I564"/>
    <mergeCell ref="H565:I565"/>
    <mergeCell ref="H566:I566"/>
    <mergeCell ref="H555:I555"/>
    <mergeCell ref="H556:I556"/>
    <mergeCell ref="H557:I557"/>
    <mergeCell ref="H558:I558"/>
    <mergeCell ref="H559:I559"/>
    <mergeCell ref="H560:I560"/>
    <mergeCell ref="H549:I549"/>
    <mergeCell ref="H550:I550"/>
    <mergeCell ref="H551:I551"/>
    <mergeCell ref="H552:I552"/>
    <mergeCell ref="H553:I553"/>
    <mergeCell ref="H554:I554"/>
    <mergeCell ref="H536:I536"/>
    <mergeCell ref="H535:I535"/>
    <mergeCell ref="H543:I543"/>
    <mergeCell ref="H544:I544"/>
    <mergeCell ref="H545:I545"/>
    <mergeCell ref="H546:I546"/>
    <mergeCell ref="H547:I547"/>
    <mergeCell ref="H548:I548"/>
    <mergeCell ref="H537:I537"/>
    <mergeCell ref="H538:I538"/>
    <mergeCell ref="H539:I539"/>
    <mergeCell ref="H540:I540"/>
    <mergeCell ref="H541:I541"/>
    <mergeCell ref="H542:I542"/>
    <mergeCell ref="H528:I528"/>
    <mergeCell ref="H529:I529"/>
    <mergeCell ref="H530:I530"/>
    <mergeCell ref="A533:C534"/>
    <mergeCell ref="D533:D534"/>
    <mergeCell ref="E533:F534"/>
    <mergeCell ref="H522:I522"/>
    <mergeCell ref="H523:I523"/>
    <mergeCell ref="H524:I524"/>
    <mergeCell ref="H525:I525"/>
    <mergeCell ref="H526:I526"/>
    <mergeCell ref="H527:I527"/>
    <mergeCell ref="H516:I516"/>
    <mergeCell ref="H517:I517"/>
    <mergeCell ref="H518:I518"/>
    <mergeCell ref="H519:I519"/>
    <mergeCell ref="H520:I520"/>
    <mergeCell ref="H521:I521"/>
    <mergeCell ref="H510:I510"/>
    <mergeCell ref="H511:I511"/>
    <mergeCell ref="H512:I512"/>
    <mergeCell ref="H513:I513"/>
    <mergeCell ref="H514:I514"/>
    <mergeCell ref="H515:I515"/>
    <mergeCell ref="H497:I497"/>
    <mergeCell ref="H498:I498"/>
    <mergeCell ref="H504:I504"/>
    <mergeCell ref="H505:I505"/>
    <mergeCell ref="H506:I506"/>
    <mergeCell ref="H507:I507"/>
    <mergeCell ref="H508:I508"/>
    <mergeCell ref="H509:I509"/>
    <mergeCell ref="H499:I499"/>
    <mergeCell ref="H500:I500"/>
    <mergeCell ref="H501:I501"/>
    <mergeCell ref="H502:I502"/>
    <mergeCell ref="H503:I503"/>
    <mergeCell ref="H491:I491"/>
    <mergeCell ref="H492:I492"/>
    <mergeCell ref="A495:C496"/>
    <mergeCell ref="D495:D496"/>
    <mergeCell ref="E495:F496"/>
    <mergeCell ref="H485:I485"/>
    <mergeCell ref="H486:I486"/>
    <mergeCell ref="H487:I487"/>
    <mergeCell ref="H488:I488"/>
    <mergeCell ref="H489:I489"/>
    <mergeCell ref="H490:I490"/>
    <mergeCell ref="H479:I479"/>
    <mergeCell ref="H480:I480"/>
    <mergeCell ref="H481:I481"/>
    <mergeCell ref="H482:I482"/>
    <mergeCell ref="H483:I483"/>
    <mergeCell ref="H484:I484"/>
    <mergeCell ref="H473:I473"/>
    <mergeCell ref="H474:I474"/>
    <mergeCell ref="H475:I475"/>
    <mergeCell ref="H476:I476"/>
    <mergeCell ref="H477:I477"/>
    <mergeCell ref="H478:I478"/>
    <mergeCell ref="H460:I460"/>
    <mergeCell ref="H459:I459"/>
    <mergeCell ref="H467:I467"/>
    <mergeCell ref="H468:I468"/>
    <mergeCell ref="H469:I469"/>
    <mergeCell ref="H470:I470"/>
    <mergeCell ref="H471:I471"/>
    <mergeCell ref="H472:I472"/>
    <mergeCell ref="H461:I461"/>
    <mergeCell ref="H462:I462"/>
    <mergeCell ref="H463:I463"/>
    <mergeCell ref="H464:I464"/>
    <mergeCell ref="H465:I465"/>
    <mergeCell ref="H466:I466"/>
    <mergeCell ref="H452:I452"/>
    <mergeCell ref="H453:I453"/>
    <mergeCell ref="H454:I454"/>
    <mergeCell ref="A457:C458"/>
    <mergeCell ref="D457:D458"/>
    <mergeCell ref="E457:F458"/>
    <mergeCell ref="H446:I446"/>
    <mergeCell ref="H447:I447"/>
    <mergeCell ref="H448:I448"/>
    <mergeCell ref="H449:I449"/>
    <mergeCell ref="H450:I450"/>
    <mergeCell ref="H451:I451"/>
    <mergeCell ref="H440:I440"/>
    <mergeCell ref="H441:I441"/>
    <mergeCell ref="H442:I442"/>
    <mergeCell ref="H443:I443"/>
    <mergeCell ref="H444:I444"/>
    <mergeCell ref="H445:I445"/>
    <mergeCell ref="H434:I434"/>
    <mergeCell ref="H435:I435"/>
    <mergeCell ref="H436:I436"/>
    <mergeCell ref="H437:I437"/>
    <mergeCell ref="H438:I438"/>
    <mergeCell ref="H439:I439"/>
    <mergeCell ref="H421:I421"/>
    <mergeCell ref="H422:I422"/>
    <mergeCell ref="H428:I428"/>
    <mergeCell ref="H429:I429"/>
    <mergeCell ref="H430:I430"/>
    <mergeCell ref="H431:I431"/>
    <mergeCell ref="H432:I432"/>
    <mergeCell ref="H433:I433"/>
    <mergeCell ref="H423:I423"/>
    <mergeCell ref="H424:I424"/>
    <mergeCell ref="H425:I425"/>
    <mergeCell ref="H426:I426"/>
    <mergeCell ref="H427:I427"/>
    <mergeCell ref="H415:I415"/>
    <mergeCell ref="H416:I416"/>
    <mergeCell ref="A419:C420"/>
    <mergeCell ref="D419:D420"/>
    <mergeCell ref="E419:F420"/>
    <mergeCell ref="H409:I409"/>
    <mergeCell ref="H410:I410"/>
    <mergeCell ref="H411:I411"/>
    <mergeCell ref="H412:I412"/>
    <mergeCell ref="H413:I413"/>
    <mergeCell ref="H414:I414"/>
    <mergeCell ref="H403:I403"/>
    <mergeCell ref="H404:I404"/>
    <mergeCell ref="H405:I405"/>
    <mergeCell ref="H406:I406"/>
    <mergeCell ref="H407:I407"/>
    <mergeCell ref="H408:I408"/>
    <mergeCell ref="H397:I397"/>
    <mergeCell ref="H398:I398"/>
    <mergeCell ref="H399:I399"/>
    <mergeCell ref="H400:I400"/>
    <mergeCell ref="H401:I401"/>
    <mergeCell ref="H402:I402"/>
    <mergeCell ref="H384:I384"/>
    <mergeCell ref="H383:I383"/>
    <mergeCell ref="H391:I391"/>
    <mergeCell ref="H392:I392"/>
    <mergeCell ref="H393:I393"/>
    <mergeCell ref="H394:I394"/>
    <mergeCell ref="H395:I395"/>
    <mergeCell ref="H396:I396"/>
    <mergeCell ref="H385:I385"/>
    <mergeCell ref="H386:I386"/>
    <mergeCell ref="H387:I387"/>
    <mergeCell ref="H388:I388"/>
    <mergeCell ref="H389:I389"/>
    <mergeCell ref="H390:I390"/>
    <mergeCell ref="H376:I376"/>
    <mergeCell ref="H377:I377"/>
    <mergeCell ref="H378:I378"/>
    <mergeCell ref="A381:C382"/>
    <mergeCell ref="D381:D382"/>
    <mergeCell ref="E381:F382"/>
    <mergeCell ref="H370:I370"/>
    <mergeCell ref="H371:I371"/>
    <mergeCell ref="H372:I372"/>
    <mergeCell ref="H373:I373"/>
    <mergeCell ref="H374:I374"/>
    <mergeCell ref="H375:I375"/>
    <mergeCell ref="H364:I364"/>
    <mergeCell ref="H365:I365"/>
    <mergeCell ref="H366:I366"/>
    <mergeCell ref="H367:I367"/>
    <mergeCell ref="H368:I368"/>
    <mergeCell ref="H369:I369"/>
    <mergeCell ref="H358:I358"/>
    <mergeCell ref="H359:I359"/>
    <mergeCell ref="H360:I360"/>
    <mergeCell ref="H361:I361"/>
    <mergeCell ref="H362:I362"/>
    <mergeCell ref="H363:I363"/>
    <mergeCell ref="H345:I345"/>
    <mergeCell ref="H346:I346"/>
    <mergeCell ref="H352:I352"/>
    <mergeCell ref="H353:I353"/>
    <mergeCell ref="H354:I354"/>
    <mergeCell ref="H355:I355"/>
    <mergeCell ref="H356:I356"/>
    <mergeCell ref="H357:I357"/>
    <mergeCell ref="H347:I347"/>
    <mergeCell ref="H348:I348"/>
    <mergeCell ref="H349:I349"/>
    <mergeCell ref="H350:I350"/>
    <mergeCell ref="H351:I351"/>
    <mergeCell ref="H339:I339"/>
    <mergeCell ref="H340:I340"/>
    <mergeCell ref="A343:C344"/>
    <mergeCell ref="D343:D344"/>
    <mergeCell ref="E343:F344"/>
    <mergeCell ref="H333:I333"/>
    <mergeCell ref="H334:I334"/>
    <mergeCell ref="H335:I335"/>
    <mergeCell ref="H336:I336"/>
    <mergeCell ref="H337:I337"/>
    <mergeCell ref="H338:I338"/>
    <mergeCell ref="H327:I327"/>
    <mergeCell ref="H328:I328"/>
    <mergeCell ref="H329:I329"/>
    <mergeCell ref="H330:I330"/>
    <mergeCell ref="H331:I331"/>
    <mergeCell ref="H332:I332"/>
    <mergeCell ref="H321:I321"/>
    <mergeCell ref="H322:I322"/>
    <mergeCell ref="H323:I323"/>
    <mergeCell ref="H324:I324"/>
    <mergeCell ref="H325:I325"/>
    <mergeCell ref="H326:I326"/>
    <mergeCell ref="H308:I308"/>
    <mergeCell ref="H307:I307"/>
    <mergeCell ref="H315:I315"/>
    <mergeCell ref="H316:I316"/>
    <mergeCell ref="H317:I317"/>
    <mergeCell ref="H318:I318"/>
    <mergeCell ref="H319:I319"/>
    <mergeCell ref="H320:I320"/>
    <mergeCell ref="H309:I309"/>
    <mergeCell ref="H310:I310"/>
    <mergeCell ref="H311:I311"/>
    <mergeCell ref="H312:I312"/>
    <mergeCell ref="H313:I313"/>
    <mergeCell ref="H314:I314"/>
    <mergeCell ref="H300:I300"/>
    <mergeCell ref="H301:I301"/>
    <mergeCell ref="H302:I302"/>
    <mergeCell ref="A305:C306"/>
    <mergeCell ref="D305:D306"/>
    <mergeCell ref="E305:F306"/>
    <mergeCell ref="H294:I294"/>
    <mergeCell ref="H295:I295"/>
    <mergeCell ref="H296:I296"/>
    <mergeCell ref="H297:I297"/>
    <mergeCell ref="H298:I298"/>
    <mergeCell ref="H299:I299"/>
    <mergeCell ref="H288:I288"/>
    <mergeCell ref="H289:I289"/>
    <mergeCell ref="H290:I290"/>
    <mergeCell ref="H291:I291"/>
    <mergeCell ref="H292:I292"/>
    <mergeCell ref="H293:I293"/>
    <mergeCell ref="H282:I282"/>
    <mergeCell ref="H283:I283"/>
    <mergeCell ref="H284:I284"/>
    <mergeCell ref="H285:I285"/>
    <mergeCell ref="H286:I286"/>
    <mergeCell ref="H287:I287"/>
    <mergeCell ref="H269:I269"/>
    <mergeCell ref="H270:I270"/>
    <mergeCell ref="H276:I276"/>
    <mergeCell ref="H277:I277"/>
    <mergeCell ref="H278:I278"/>
    <mergeCell ref="H279:I279"/>
    <mergeCell ref="H280:I280"/>
    <mergeCell ref="H281:I281"/>
    <mergeCell ref="H271:I271"/>
    <mergeCell ref="H272:I272"/>
    <mergeCell ref="H273:I273"/>
    <mergeCell ref="H274:I274"/>
    <mergeCell ref="H275:I275"/>
    <mergeCell ref="H263:I263"/>
    <mergeCell ref="H264:I264"/>
    <mergeCell ref="A267:C268"/>
    <mergeCell ref="D267:D268"/>
    <mergeCell ref="E267:F268"/>
    <mergeCell ref="H257:I257"/>
    <mergeCell ref="H258:I258"/>
    <mergeCell ref="H259:I259"/>
    <mergeCell ref="H260:I260"/>
    <mergeCell ref="H261:I261"/>
    <mergeCell ref="H262:I262"/>
    <mergeCell ref="H251:I251"/>
    <mergeCell ref="H252:I252"/>
    <mergeCell ref="H253:I253"/>
    <mergeCell ref="H254:I254"/>
    <mergeCell ref="H255:I255"/>
    <mergeCell ref="H256:I256"/>
    <mergeCell ref="H245:I245"/>
    <mergeCell ref="H246:I246"/>
    <mergeCell ref="H247:I247"/>
    <mergeCell ref="H248:I248"/>
    <mergeCell ref="H249:I249"/>
    <mergeCell ref="H250:I250"/>
    <mergeCell ref="H232:I232"/>
    <mergeCell ref="H231:I231"/>
    <mergeCell ref="H239:I239"/>
    <mergeCell ref="H240:I240"/>
    <mergeCell ref="H241:I241"/>
    <mergeCell ref="H242:I242"/>
    <mergeCell ref="H243:I243"/>
    <mergeCell ref="H244:I244"/>
    <mergeCell ref="H233:I233"/>
    <mergeCell ref="H234:I234"/>
    <mergeCell ref="H235:I235"/>
    <mergeCell ref="H236:I236"/>
    <mergeCell ref="H237:I237"/>
    <mergeCell ref="H238:I238"/>
    <mergeCell ref="H224:I224"/>
    <mergeCell ref="H225:I225"/>
    <mergeCell ref="H226:I226"/>
    <mergeCell ref="A229:C230"/>
    <mergeCell ref="D229:D230"/>
    <mergeCell ref="E229:F230"/>
    <mergeCell ref="H218:I218"/>
    <mergeCell ref="H219:I219"/>
    <mergeCell ref="H220:I220"/>
    <mergeCell ref="H221:I221"/>
    <mergeCell ref="H222:I222"/>
    <mergeCell ref="H223:I223"/>
    <mergeCell ref="H212:I212"/>
    <mergeCell ref="H213:I213"/>
    <mergeCell ref="H214:I214"/>
    <mergeCell ref="H215:I215"/>
    <mergeCell ref="H216:I216"/>
    <mergeCell ref="H217:I217"/>
    <mergeCell ref="H206:I206"/>
    <mergeCell ref="H207:I207"/>
    <mergeCell ref="H208:I208"/>
    <mergeCell ref="H209:I209"/>
    <mergeCell ref="H210:I210"/>
    <mergeCell ref="H211:I211"/>
    <mergeCell ref="H193:I193"/>
    <mergeCell ref="H194:I194"/>
    <mergeCell ref="H200:I200"/>
    <mergeCell ref="H201:I201"/>
    <mergeCell ref="H202:I202"/>
    <mergeCell ref="H203:I203"/>
    <mergeCell ref="H204:I204"/>
    <mergeCell ref="H205:I205"/>
    <mergeCell ref="H195:I195"/>
    <mergeCell ref="H196:I196"/>
    <mergeCell ref="H197:I197"/>
    <mergeCell ref="H198:I198"/>
    <mergeCell ref="H199:I199"/>
    <mergeCell ref="H187:I187"/>
    <mergeCell ref="H188:I188"/>
    <mergeCell ref="A191:C192"/>
    <mergeCell ref="D191:D192"/>
    <mergeCell ref="E191:F192"/>
    <mergeCell ref="H181:I181"/>
    <mergeCell ref="H182:I182"/>
    <mergeCell ref="H183:I183"/>
    <mergeCell ref="H184:I184"/>
    <mergeCell ref="H185:I185"/>
    <mergeCell ref="H186:I186"/>
    <mergeCell ref="H175:I175"/>
    <mergeCell ref="H176:I176"/>
    <mergeCell ref="H177:I177"/>
    <mergeCell ref="H178:I178"/>
    <mergeCell ref="H179:I179"/>
    <mergeCell ref="H180:I180"/>
    <mergeCell ref="H169:I169"/>
    <mergeCell ref="H170:I170"/>
    <mergeCell ref="H171:I171"/>
    <mergeCell ref="H172:I172"/>
    <mergeCell ref="H173:I173"/>
    <mergeCell ref="H174:I174"/>
    <mergeCell ref="H156:I156"/>
    <mergeCell ref="H155:I155"/>
    <mergeCell ref="H163:I163"/>
    <mergeCell ref="H164:I164"/>
    <mergeCell ref="H165:I165"/>
    <mergeCell ref="H166:I166"/>
    <mergeCell ref="H167:I167"/>
    <mergeCell ref="H168:I168"/>
    <mergeCell ref="H157:I157"/>
    <mergeCell ref="H158:I158"/>
    <mergeCell ref="H159:I159"/>
    <mergeCell ref="H160:I160"/>
    <mergeCell ref="H161:I161"/>
    <mergeCell ref="H162:I162"/>
    <mergeCell ref="H148:I148"/>
    <mergeCell ref="H149:I149"/>
    <mergeCell ref="H150:I150"/>
    <mergeCell ref="A153:C154"/>
    <mergeCell ref="D153:D154"/>
    <mergeCell ref="E153:F154"/>
    <mergeCell ref="H142:I142"/>
    <mergeCell ref="H143:I143"/>
    <mergeCell ref="H144:I144"/>
    <mergeCell ref="H145:I145"/>
    <mergeCell ref="H146:I146"/>
    <mergeCell ref="H147:I147"/>
    <mergeCell ref="H136:I136"/>
    <mergeCell ref="H137:I137"/>
    <mergeCell ref="H138:I138"/>
    <mergeCell ref="H139:I139"/>
    <mergeCell ref="H140:I140"/>
    <mergeCell ref="H141:I141"/>
    <mergeCell ref="H130:I130"/>
    <mergeCell ref="H131:I131"/>
    <mergeCell ref="H132:I132"/>
    <mergeCell ref="H133:I133"/>
    <mergeCell ref="H134:I134"/>
    <mergeCell ref="H135:I135"/>
    <mergeCell ref="H117:I117"/>
    <mergeCell ref="H118:I118"/>
    <mergeCell ref="H124:I124"/>
    <mergeCell ref="H125:I125"/>
    <mergeCell ref="H126:I126"/>
    <mergeCell ref="H127:I127"/>
    <mergeCell ref="H128:I128"/>
    <mergeCell ref="H129:I129"/>
    <mergeCell ref="H119:I119"/>
    <mergeCell ref="H120:I120"/>
    <mergeCell ref="H121:I121"/>
    <mergeCell ref="H122:I122"/>
    <mergeCell ref="H123:I123"/>
    <mergeCell ref="H111:I111"/>
    <mergeCell ref="H112:I112"/>
    <mergeCell ref="A115:C116"/>
    <mergeCell ref="D115:D116"/>
    <mergeCell ref="E115:F116"/>
    <mergeCell ref="H105:I105"/>
    <mergeCell ref="H106:I106"/>
    <mergeCell ref="H107:I107"/>
    <mergeCell ref="H108:I108"/>
    <mergeCell ref="H109:I109"/>
    <mergeCell ref="H110:I110"/>
    <mergeCell ref="H99:I99"/>
    <mergeCell ref="H100:I100"/>
    <mergeCell ref="H101:I101"/>
    <mergeCell ref="H102:I102"/>
    <mergeCell ref="H103:I103"/>
    <mergeCell ref="H104:I104"/>
    <mergeCell ref="H93:I93"/>
    <mergeCell ref="H94:I94"/>
    <mergeCell ref="H95:I95"/>
    <mergeCell ref="H96:I96"/>
    <mergeCell ref="H97:I97"/>
    <mergeCell ref="H98:I98"/>
    <mergeCell ref="H80:I80"/>
    <mergeCell ref="H79:I79"/>
    <mergeCell ref="H87:I87"/>
    <mergeCell ref="H88:I88"/>
    <mergeCell ref="H89:I89"/>
    <mergeCell ref="H90:I90"/>
    <mergeCell ref="H91:I91"/>
    <mergeCell ref="H92:I92"/>
    <mergeCell ref="H81:I81"/>
    <mergeCell ref="H82:I82"/>
    <mergeCell ref="H83:I83"/>
    <mergeCell ref="H84:I84"/>
    <mergeCell ref="H85:I85"/>
    <mergeCell ref="H86:I86"/>
    <mergeCell ref="H72:I72"/>
    <mergeCell ref="H73:I73"/>
    <mergeCell ref="H74:I74"/>
    <mergeCell ref="A77:C78"/>
    <mergeCell ref="D77:D78"/>
    <mergeCell ref="E77:F78"/>
    <mergeCell ref="H66:I66"/>
    <mergeCell ref="H67:I67"/>
    <mergeCell ref="H68:I68"/>
    <mergeCell ref="H69:I69"/>
    <mergeCell ref="H70:I70"/>
    <mergeCell ref="H71:I71"/>
    <mergeCell ref="H60:I60"/>
    <mergeCell ref="H61:I61"/>
    <mergeCell ref="H62:I62"/>
    <mergeCell ref="H63:I63"/>
    <mergeCell ref="H64:I64"/>
    <mergeCell ref="H65:I65"/>
    <mergeCell ref="H54:I54"/>
    <mergeCell ref="H55:I55"/>
    <mergeCell ref="H56:I56"/>
    <mergeCell ref="H57:I57"/>
    <mergeCell ref="H58:I58"/>
    <mergeCell ref="H59:I59"/>
    <mergeCell ref="H41:I41"/>
    <mergeCell ref="H42:I42"/>
    <mergeCell ref="H48:I48"/>
    <mergeCell ref="H49:I49"/>
    <mergeCell ref="H50:I50"/>
    <mergeCell ref="H51:I51"/>
    <mergeCell ref="H52:I52"/>
    <mergeCell ref="H53:I53"/>
    <mergeCell ref="H43:I43"/>
    <mergeCell ref="H44:I44"/>
    <mergeCell ref="H45:I45"/>
    <mergeCell ref="H46:I46"/>
    <mergeCell ref="H47:I47"/>
    <mergeCell ref="H35:I35"/>
    <mergeCell ref="H36:I36"/>
    <mergeCell ref="A39:C40"/>
    <mergeCell ref="D39:D40"/>
    <mergeCell ref="E39:F40"/>
    <mergeCell ref="H29:I29"/>
    <mergeCell ref="H30:I30"/>
    <mergeCell ref="H31:I31"/>
    <mergeCell ref="H32:I32"/>
    <mergeCell ref="H33:I33"/>
    <mergeCell ref="H34:I34"/>
    <mergeCell ref="H24:I24"/>
    <mergeCell ref="H25:I25"/>
    <mergeCell ref="H26:I26"/>
    <mergeCell ref="H27:I27"/>
    <mergeCell ref="H28:I28"/>
    <mergeCell ref="H17:I17"/>
    <mergeCell ref="H18:I18"/>
    <mergeCell ref="H19:I19"/>
    <mergeCell ref="H20:I20"/>
    <mergeCell ref="H21:I21"/>
    <mergeCell ref="H22:I22"/>
    <mergeCell ref="H15:I15"/>
    <mergeCell ref="H16:I16"/>
    <mergeCell ref="H5:I5"/>
    <mergeCell ref="H6:I6"/>
    <mergeCell ref="H7:I7"/>
    <mergeCell ref="H8:I8"/>
    <mergeCell ref="H9:I9"/>
    <mergeCell ref="H10:I10"/>
    <mergeCell ref="H23:I23"/>
    <mergeCell ref="H4:I4"/>
    <mergeCell ref="A1:C2"/>
    <mergeCell ref="D1:D2"/>
    <mergeCell ref="E1:F2"/>
    <mergeCell ref="H3:I3"/>
    <mergeCell ref="H11:I11"/>
    <mergeCell ref="H12:I12"/>
    <mergeCell ref="H13:I13"/>
    <mergeCell ref="H14:I14"/>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304"/>
  <sheetViews>
    <sheetView showGridLines="0" view="pageBreakPreview" zoomScale="85" zoomScaleNormal="90" zoomScaleSheetLayoutView="85" workbookViewId="0">
      <selection activeCell="F21" sqref="F21"/>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224" width="9" style="3"/>
    <col min="225" max="225" width="5.7265625" style="3" customWidth="1"/>
    <col min="226" max="227" width="29.6328125" style="3" customWidth="1"/>
    <col min="228" max="228" width="10.26953125" style="3" customWidth="1"/>
    <col min="229" max="229" width="5.7265625" style="3" customWidth="1"/>
    <col min="230" max="230" width="13.6328125" style="3" customWidth="1"/>
    <col min="231" max="231" width="14.6328125" style="3" customWidth="1"/>
    <col min="232" max="232" width="5.08984375" style="3" customWidth="1"/>
    <col min="233" max="233" width="12.6328125" style="3" customWidth="1"/>
    <col min="234" max="234" width="1.6328125" style="3" customWidth="1"/>
    <col min="235" max="235" width="11.7265625" style="3" customWidth="1"/>
    <col min="236" max="236" width="13" style="3" customWidth="1"/>
    <col min="237" max="240" width="11.7265625" style="3" customWidth="1"/>
    <col min="241" max="241" width="10.453125" style="3" customWidth="1"/>
    <col min="242" max="242" width="0.90625" style="3" customWidth="1"/>
    <col min="243" max="243" width="5.6328125" style="3" customWidth="1"/>
    <col min="244" max="244" width="9" style="3" customWidth="1"/>
    <col min="245" max="245" width="5.6328125" style="3" customWidth="1"/>
    <col min="246" max="246" width="9" style="3" customWidth="1"/>
    <col min="247" max="247" width="5.6328125" style="3" customWidth="1"/>
    <col min="248" max="248" width="9" style="3" customWidth="1"/>
    <col min="249" max="249" width="5.6328125" style="3" customWidth="1"/>
    <col min="250" max="250" width="9" style="3" customWidth="1"/>
    <col min="251" max="251" width="5.6328125" style="3" customWidth="1"/>
    <col min="252" max="252" width="9" style="3" customWidth="1"/>
    <col min="253" max="253" width="9" style="3"/>
    <col min="254" max="254" width="0.90625" style="3" customWidth="1"/>
    <col min="255" max="255" width="4.453125" style="3" customWidth="1"/>
    <col min="256" max="256" width="9" style="3"/>
    <col min="257" max="257" width="11.08984375" style="3" customWidth="1"/>
    <col min="258" max="258" width="0.90625" style="3" customWidth="1"/>
    <col min="259" max="259" width="4.6328125" style="3" customWidth="1"/>
    <col min="260" max="260" width="22.6328125" style="3" customWidth="1"/>
    <col min="261" max="264" width="0" style="3" hidden="1" customWidth="1"/>
    <col min="265" max="480" width="9" style="3"/>
    <col min="481" max="481" width="5.7265625" style="3" customWidth="1"/>
    <col min="482" max="483" width="29.6328125" style="3" customWidth="1"/>
    <col min="484" max="484" width="10.26953125" style="3" customWidth="1"/>
    <col min="485" max="485" width="5.7265625" style="3" customWidth="1"/>
    <col min="486" max="486" width="13.6328125" style="3" customWidth="1"/>
    <col min="487" max="487" width="14.6328125" style="3" customWidth="1"/>
    <col min="488" max="488" width="5.08984375" style="3" customWidth="1"/>
    <col min="489" max="489" width="12.6328125" style="3" customWidth="1"/>
    <col min="490" max="490" width="1.6328125" style="3" customWidth="1"/>
    <col min="491" max="491" width="11.7265625" style="3" customWidth="1"/>
    <col min="492" max="492" width="13" style="3" customWidth="1"/>
    <col min="493" max="496" width="11.7265625" style="3" customWidth="1"/>
    <col min="497" max="497" width="10.453125" style="3" customWidth="1"/>
    <col min="498" max="498" width="0.90625" style="3" customWidth="1"/>
    <col min="499" max="499" width="5.6328125" style="3" customWidth="1"/>
    <col min="500" max="500" width="9" style="3" customWidth="1"/>
    <col min="501" max="501" width="5.6328125" style="3" customWidth="1"/>
    <col min="502" max="502" width="9" style="3" customWidth="1"/>
    <col min="503" max="503" width="5.6328125" style="3" customWidth="1"/>
    <col min="504" max="504" width="9" style="3" customWidth="1"/>
    <col min="505" max="505" width="5.6328125" style="3" customWidth="1"/>
    <col min="506" max="506" width="9" style="3" customWidth="1"/>
    <col min="507" max="507" width="5.6328125" style="3" customWidth="1"/>
    <col min="508" max="508" width="9" style="3" customWidth="1"/>
    <col min="509" max="509" width="9" style="3"/>
    <col min="510" max="510" width="0.90625" style="3" customWidth="1"/>
    <col min="511" max="511" width="4.453125" style="3" customWidth="1"/>
    <col min="512" max="512" width="9" style="3"/>
    <col min="513" max="513" width="11.08984375" style="3" customWidth="1"/>
    <col min="514" max="514" width="0.90625" style="3" customWidth="1"/>
    <col min="515" max="515" width="4.6328125" style="3" customWidth="1"/>
    <col min="516" max="516" width="22.6328125" style="3" customWidth="1"/>
    <col min="517" max="520" width="0" style="3" hidden="1" customWidth="1"/>
    <col min="521" max="736" width="9" style="3"/>
    <col min="737" max="737" width="5.7265625" style="3" customWidth="1"/>
    <col min="738" max="739" width="29.6328125" style="3" customWidth="1"/>
    <col min="740" max="740" width="10.26953125" style="3" customWidth="1"/>
    <col min="741" max="741" width="5.7265625" style="3" customWidth="1"/>
    <col min="742" max="742" width="13.6328125" style="3" customWidth="1"/>
    <col min="743" max="743" width="14.6328125" style="3" customWidth="1"/>
    <col min="744" max="744" width="5.08984375" style="3" customWidth="1"/>
    <col min="745" max="745" width="12.6328125" style="3" customWidth="1"/>
    <col min="746" max="746" width="1.6328125" style="3" customWidth="1"/>
    <col min="747" max="747" width="11.7265625" style="3" customWidth="1"/>
    <col min="748" max="748" width="13" style="3" customWidth="1"/>
    <col min="749" max="752" width="11.7265625" style="3" customWidth="1"/>
    <col min="753" max="753" width="10.453125" style="3" customWidth="1"/>
    <col min="754" max="754" width="0.90625" style="3" customWidth="1"/>
    <col min="755" max="755" width="5.6328125" style="3" customWidth="1"/>
    <col min="756" max="756" width="9" style="3" customWidth="1"/>
    <col min="757" max="757" width="5.6328125" style="3" customWidth="1"/>
    <col min="758" max="758" width="9" style="3" customWidth="1"/>
    <col min="759" max="759" width="5.6328125" style="3" customWidth="1"/>
    <col min="760" max="760" width="9" style="3" customWidth="1"/>
    <col min="761" max="761" width="5.6328125" style="3" customWidth="1"/>
    <col min="762" max="762" width="9" style="3" customWidth="1"/>
    <col min="763" max="763" width="5.6328125" style="3" customWidth="1"/>
    <col min="764" max="764" width="9" style="3" customWidth="1"/>
    <col min="765" max="765" width="9" style="3"/>
    <col min="766" max="766" width="0.90625" style="3" customWidth="1"/>
    <col min="767" max="767" width="4.453125" style="3" customWidth="1"/>
    <col min="768" max="768" width="9" style="3"/>
    <col min="769" max="769" width="11.08984375" style="3" customWidth="1"/>
    <col min="770" max="770" width="0.90625" style="3" customWidth="1"/>
    <col min="771" max="771" width="4.6328125" style="3" customWidth="1"/>
    <col min="772" max="772" width="22.6328125" style="3" customWidth="1"/>
    <col min="773" max="776" width="0" style="3" hidden="1" customWidth="1"/>
    <col min="777" max="992" width="9" style="3"/>
    <col min="993" max="993" width="5.7265625" style="3" customWidth="1"/>
    <col min="994" max="995" width="29.6328125" style="3" customWidth="1"/>
    <col min="996" max="996" width="10.26953125" style="3" customWidth="1"/>
    <col min="997" max="997" width="5.7265625" style="3" customWidth="1"/>
    <col min="998" max="998" width="13.6328125" style="3" customWidth="1"/>
    <col min="999" max="999" width="14.6328125" style="3" customWidth="1"/>
    <col min="1000" max="1000" width="5.08984375" style="3" customWidth="1"/>
    <col min="1001" max="1001" width="12.6328125" style="3" customWidth="1"/>
    <col min="1002" max="1002" width="1.6328125" style="3" customWidth="1"/>
    <col min="1003" max="1003" width="11.7265625" style="3" customWidth="1"/>
    <col min="1004" max="1004" width="13" style="3" customWidth="1"/>
    <col min="1005" max="1008" width="11.7265625" style="3" customWidth="1"/>
    <col min="1009" max="1009" width="10.453125" style="3" customWidth="1"/>
    <col min="1010" max="1010" width="0.90625" style="3" customWidth="1"/>
    <col min="1011" max="1011" width="5.6328125" style="3" customWidth="1"/>
    <col min="1012" max="1012" width="9" style="3" customWidth="1"/>
    <col min="1013" max="1013" width="5.6328125" style="3" customWidth="1"/>
    <col min="1014" max="1014" width="9" style="3" customWidth="1"/>
    <col min="1015" max="1015" width="5.6328125" style="3" customWidth="1"/>
    <col min="1016" max="1016" width="9" style="3" customWidth="1"/>
    <col min="1017" max="1017" width="5.6328125" style="3" customWidth="1"/>
    <col min="1018" max="1018" width="9" style="3" customWidth="1"/>
    <col min="1019" max="1019" width="5.6328125" style="3" customWidth="1"/>
    <col min="1020" max="1020" width="9" style="3" customWidth="1"/>
    <col min="1021" max="1021" width="9" style="3"/>
    <col min="1022" max="1022" width="0.90625" style="3" customWidth="1"/>
    <col min="1023" max="1023" width="4.453125" style="3" customWidth="1"/>
    <col min="1024" max="1024" width="9" style="3"/>
    <col min="1025" max="1025" width="11.08984375" style="3" customWidth="1"/>
    <col min="1026" max="1026" width="0.90625" style="3" customWidth="1"/>
    <col min="1027" max="1027" width="4.6328125" style="3" customWidth="1"/>
    <col min="1028" max="1028" width="22.6328125" style="3" customWidth="1"/>
    <col min="1029" max="1032" width="0" style="3" hidden="1" customWidth="1"/>
    <col min="1033" max="1248" width="9" style="3"/>
    <col min="1249" max="1249" width="5.7265625" style="3" customWidth="1"/>
    <col min="1250" max="1251" width="29.6328125" style="3" customWidth="1"/>
    <col min="1252" max="1252" width="10.26953125" style="3" customWidth="1"/>
    <col min="1253" max="1253" width="5.7265625" style="3" customWidth="1"/>
    <col min="1254" max="1254" width="13.6328125" style="3" customWidth="1"/>
    <col min="1255" max="1255" width="14.6328125" style="3" customWidth="1"/>
    <col min="1256" max="1256" width="5.08984375" style="3" customWidth="1"/>
    <col min="1257" max="1257" width="12.6328125" style="3" customWidth="1"/>
    <col min="1258" max="1258" width="1.6328125" style="3" customWidth="1"/>
    <col min="1259" max="1259" width="11.7265625" style="3" customWidth="1"/>
    <col min="1260" max="1260" width="13" style="3" customWidth="1"/>
    <col min="1261" max="1264" width="11.7265625" style="3" customWidth="1"/>
    <col min="1265" max="1265" width="10.453125" style="3" customWidth="1"/>
    <col min="1266" max="1266" width="0.90625" style="3" customWidth="1"/>
    <col min="1267" max="1267" width="5.6328125" style="3" customWidth="1"/>
    <col min="1268" max="1268" width="9" style="3" customWidth="1"/>
    <col min="1269" max="1269" width="5.6328125" style="3" customWidth="1"/>
    <col min="1270" max="1270" width="9" style="3" customWidth="1"/>
    <col min="1271" max="1271" width="5.6328125" style="3" customWidth="1"/>
    <col min="1272" max="1272" width="9" style="3" customWidth="1"/>
    <col min="1273" max="1273" width="5.6328125" style="3" customWidth="1"/>
    <col min="1274" max="1274" width="9" style="3" customWidth="1"/>
    <col min="1275" max="1275" width="5.6328125" style="3" customWidth="1"/>
    <col min="1276" max="1276" width="9" style="3" customWidth="1"/>
    <col min="1277" max="1277" width="9" style="3"/>
    <col min="1278" max="1278" width="0.90625" style="3" customWidth="1"/>
    <col min="1279" max="1279" width="4.453125" style="3" customWidth="1"/>
    <col min="1280" max="1280" width="9" style="3"/>
    <col min="1281" max="1281" width="11.08984375" style="3" customWidth="1"/>
    <col min="1282" max="1282" width="0.90625" style="3" customWidth="1"/>
    <col min="1283" max="1283" width="4.6328125" style="3" customWidth="1"/>
    <col min="1284" max="1284" width="22.6328125" style="3" customWidth="1"/>
    <col min="1285" max="1288" width="0" style="3" hidden="1" customWidth="1"/>
    <col min="1289" max="1504" width="9" style="3"/>
    <col min="1505" max="1505" width="5.7265625" style="3" customWidth="1"/>
    <col min="1506" max="1507" width="29.6328125" style="3" customWidth="1"/>
    <col min="1508" max="1508" width="10.26953125" style="3" customWidth="1"/>
    <col min="1509" max="1509" width="5.7265625" style="3" customWidth="1"/>
    <col min="1510" max="1510" width="13.6328125" style="3" customWidth="1"/>
    <col min="1511" max="1511" width="14.6328125" style="3" customWidth="1"/>
    <col min="1512" max="1512" width="5.08984375" style="3" customWidth="1"/>
    <col min="1513" max="1513" width="12.6328125" style="3" customWidth="1"/>
    <col min="1514" max="1514" width="1.6328125" style="3" customWidth="1"/>
    <col min="1515" max="1515" width="11.7265625" style="3" customWidth="1"/>
    <col min="1516" max="1516" width="13" style="3" customWidth="1"/>
    <col min="1517" max="1520" width="11.7265625" style="3" customWidth="1"/>
    <col min="1521" max="1521" width="10.453125" style="3" customWidth="1"/>
    <col min="1522" max="1522" width="0.90625" style="3" customWidth="1"/>
    <col min="1523" max="1523" width="5.6328125" style="3" customWidth="1"/>
    <col min="1524" max="1524" width="9" style="3" customWidth="1"/>
    <col min="1525" max="1525" width="5.6328125" style="3" customWidth="1"/>
    <col min="1526" max="1526" width="9" style="3" customWidth="1"/>
    <col min="1527" max="1527" width="5.6328125" style="3" customWidth="1"/>
    <col min="1528" max="1528" width="9" style="3" customWidth="1"/>
    <col min="1529" max="1529" width="5.6328125" style="3" customWidth="1"/>
    <col min="1530" max="1530" width="9" style="3" customWidth="1"/>
    <col min="1531" max="1531" width="5.6328125" style="3" customWidth="1"/>
    <col min="1532" max="1532" width="9" style="3" customWidth="1"/>
    <col min="1533" max="1533" width="9" style="3"/>
    <col min="1534" max="1534" width="0.90625" style="3" customWidth="1"/>
    <col min="1535" max="1535" width="4.453125" style="3" customWidth="1"/>
    <col min="1536" max="1536" width="9" style="3"/>
    <col min="1537" max="1537" width="11.08984375" style="3" customWidth="1"/>
    <col min="1538" max="1538" width="0.90625" style="3" customWidth="1"/>
    <col min="1539" max="1539" width="4.6328125" style="3" customWidth="1"/>
    <col min="1540" max="1540" width="22.6328125" style="3" customWidth="1"/>
    <col min="1541" max="1544" width="0" style="3" hidden="1" customWidth="1"/>
    <col min="1545" max="1760" width="9" style="3"/>
    <col min="1761" max="1761" width="5.7265625" style="3" customWidth="1"/>
    <col min="1762" max="1763" width="29.6328125" style="3" customWidth="1"/>
    <col min="1764" max="1764" width="10.26953125" style="3" customWidth="1"/>
    <col min="1765" max="1765" width="5.7265625" style="3" customWidth="1"/>
    <col min="1766" max="1766" width="13.6328125" style="3" customWidth="1"/>
    <col min="1767" max="1767" width="14.6328125" style="3" customWidth="1"/>
    <col min="1768" max="1768" width="5.08984375" style="3" customWidth="1"/>
    <col min="1769" max="1769" width="12.6328125" style="3" customWidth="1"/>
    <col min="1770" max="1770" width="1.6328125" style="3" customWidth="1"/>
    <col min="1771" max="1771" width="11.7265625" style="3" customWidth="1"/>
    <col min="1772" max="1772" width="13" style="3" customWidth="1"/>
    <col min="1773" max="1776" width="11.7265625" style="3" customWidth="1"/>
    <col min="1777" max="1777" width="10.453125" style="3" customWidth="1"/>
    <col min="1778" max="1778" width="0.90625" style="3" customWidth="1"/>
    <col min="1779" max="1779" width="5.6328125" style="3" customWidth="1"/>
    <col min="1780" max="1780" width="9" style="3" customWidth="1"/>
    <col min="1781" max="1781" width="5.6328125" style="3" customWidth="1"/>
    <col min="1782" max="1782" width="9" style="3" customWidth="1"/>
    <col min="1783" max="1783" width="5.6328125" style="3" customWidth="1"/>
    <col min="1784" max="1784" width="9" style="3" customWidth="1"/>
    <col min="1785" max="1785" width="5.6328125" style="3" customWidth="1"/>
    <col min="1786" max="1786" width="9" style="3" customWidth="1"/>
    <col min="1787" max="1787" width="5.6328125" style="3" customWidth="1"/>
    <col min="1788" max="1788" width="9" style="3" customWidth="1"/>
    <col min="1789" max="1789" width="9" style="3"/>
    <col min="1790" max="1790" width="0.90625" style="3" customWidth="1"/>
    <col min="1791" max="1791" width="4.453125" style="3" customWidth="1"/>
    <col min="1792" max="1792" width="9" style="3"/>
    <col min="1793" max="1793" width="11.08984375" style="3" customWidth="1"/>
    <col min="1794" max="1794" width="0.90625" style="3" customWidth="1"/>
    <col min="1795" max="1795" width="4.6328125" style="3" customWidth="1"/>
    <col min="1796" max="1796" width="22.6328125" style="3" customWidth="1"/>
    <col min="1797" max="1800" width="0" style="3" hidden="1" customWidth="1"/>
    <col min="1801" max="2016" width="9" style="3"/>
    <col min="2017" max="2017" width="5.7265625" style="3" customWidth="1"/>
    <col min="2018" max="2019" width="29.6328125" style="3" customWidth="1"/>
    <col min="2020" max="2020" width="10.26953125" style="3" customWidth="1"/>
    <col min="2021" max="2021" width="5.7265625" style="3" customWidth="1"/>
    <col min="2022" max="2022" width="13.6328125" style="3" customWidth="1"/>
    <col min="2023" max="2023" width="14.6328125" style="3" customWidth="1"/>
    <col min="2024" max="2024" width="5.08984375" style="3" customWidth="1"/>
    <col min="2025" max="2025" width="12.6328125" style="3" customWidth="1"/>
    <col min="2026" max="2026" width="1.6328125" style="3" customWidth="1"/>
    <col min="2027" max="2027" width="11.7265625" style="3" customWidth="1"/>
    <col min="2028" max="2028" width="13" style="3" customWidth="1"/>
    <col min="2029" max="2032" width="11.7265625" style="3" customWidth="1"/>
    <col min="2033" max="2033" width="10.453125" style="3" customWidth="1"/>
    <col min="2034" max="2034" width="0.90625" style="3" customWidth="1"/>
    <col min="2035" max="2035" width="5.6328125" style="3" customWidth="1"/>
    <col min="2036" max="2036" width="9" style="3" customWidth="1"/>
    <col min="2037" max="2037" width="5.6328125" style="3" customWidth="1"/>
    <col min="2038" max="2038" width="9" style="3" customWidth="1"/>
    <col min="2039" max="2039" width="5.6328125" style="3" customWidth="1"/>
    <col min="2040" max="2040" width="9" style="3" customWidth="1"/>
    <col min="2041" max="2041" width="5.6328125" style="3" customWidth="1"/>
    <col min="2042" max="2042" width="9" style="3" customWidth="1"/>
    <col min="2043" max="2043" width="5.6328125" style="3" customWidth="1"/>
    <col min="2044" max="2044" width="9" style="3" customWidth="1"/>
    <col min="2045" max="2045" width="9" style="3"/>
    <col min="2046" max="2046" width="0.90625" style="3" customWidth="1"/>
    <col min="2047" max="2047" width="4.453125" style="3" customWidth="1"/>
    <col min="2048" max="2048" width="9" style="3"/>
    <col min="2049" max="2049" width="11.08984375" style="3" customWidth="1"/>
    <col min="2050" max="2050" width="0.90625" style="3" customWidth="1"/>
    <col min="2051" max="2051" width="4.6328125" style="3" customWidth="1"/>
    <col min="2052" max="2052" width="22.6328125" style="3" customWidth="1"/>
    <col min="2053" max="2056" width="0" style="3" hidden="1" customWidth="1"/>
    <col min="2057" max="2272" width="9" style="3"/>
    <col min="2273" max="2273" width="5.7265625" style="3" customWidth="1"/>
    <col min="2274" max="2275" width="29.6328125" style="3" customWidth="1"/>
    <col min="2276" max="2276" width="10.26953125" style="3" customWidth="1"/>
    <col min="2277" max="2277" width="5.7265625" style="3" customWidth="1"/>
    <col min="2278" max="2278" width="13.6328125" style="3" customWidth="1"/>
    <col min="2279" max="2279" width="14.6328125" style="3" customWidth="1"/>
    <col min="2280" max="2280" width="5.08984375" style="3" customWidth="1"/>
    <col min="2281" max="2281" width="12.6328125" style="3" customWidth="1"/>
    <col min="2282" max="2282" width="1.6328125" style="3" customWidth="1"/>
    <col min="2283" max="2283" width="11.7265625" style="3" customWidth="1"/>
    <col min="2284" max="2284" width="13" style="3" customWidth="1"/>
    <col min="2285" max="2288" width="11.7265625" style="3" customWidth="1"/>
    <col min="2289" max="2289" width="10.453125" style="3" customWidth="1"/>
    <col min="2290" max="2290" width="0.90625" style="3" customWidth="1"/>
    <col min="2291" max="2291" width="5.6328125" style="3" customWidth="1"/>
    <col min="2292" max="2292" width="9" style="3" customWidth="1"/>
    <col min="2293" max="2293" width="5.6328125" style="3" customWidth="1"/>
    <col min="2294" max="2294" width="9" style="3" customWidth="1"/>
    <col min="2295" max="2295" width="5.6328125" style="3" customWidth="1"/>
    <col min="2296" max="2296" width="9" style="3" customWidth="1"/>
    <col min="2297" max="2297" width="5.6328125" style="3" customWidth="1"/>
    <col min="2298" max="2298" width="9" style="3" customWidth="1"/>
    <col min="2299" max="2299" width="5.6328125" style="3" customWidth="1"/>
    <col min="2300" max="2300" width="9" style="3" customWidth="1"/>
    <col min="2301" max="2301" width="9" style="3"/>
    <col min="2302" max="2302" width="0.90625" style="3" customWidth="1"/>
    <col min="2303" max="2303" width="4.453125" style="3" customWidth="1"/>
    <col min="2304" max="2304" width="9" style="3"/>
    <col min="2305" max="2305" width="11.08984375" style="3" customWidth="1"/>
    <col min="2306" max="2306" width="0.90625" style="3" customWidth="1"/>
    <col min="2307" max="2307" width="4.6328125" style="3" customWidth="1"/>
    <col min="2308" max="2308" width="22.6328125" style="3" customWidth="1"/>
    <col min="2309" max="2312" width="0" style="3" hidden="1" customWidth="1"/>
    <col min="2313" max="2528" width="9" style="3"/>
    <col min="2529" max="2529" width="5.7265625" style="3" customWidth="1"/>
    <col min="2530" max="2531" width="29.6328125" style="3" customWidth="1"/>
    <col min="2532" max="2532" width="10.26953125" style="3" customWidth="1"/>
    <col min="2533" max="2533" width="5.7265625" style="3" customWidth="1"/>
    <col min="2534" max="2534" width="13.6328125" style="3" customWidth="1"/>
    <col min="2535" max="2535" width="14.6328125" style="3" customWidth="1"/>
    <col min="2536" max="2536" width="5.08984375" style="3" customWidth="1"/>
    <col min="2537" max="2537" width="12.6328125" style="3" customWidth="1"/>
    <col min="2538" max="2538" width="1.6328125" style="3" customWidth="1"/>
    <col min="2539" max="2539" width="11.7265625" style="3" customWidth="1"/>
    <col min="2540" max="2540" width="13" style="3" customWidth="1"/>
    <col min="2541" max="2544" width="11.7265625" style="3" customWidth="1"/>
    <col min="2545" max="2545" width="10.453125" style="3" customWidth="1"/>
    <col min="2546" max="2546" width="0.90625" style="3" customWidth="1"/>
    <col min="2547" max="2547" width="5.6328125" style="3" customWidth="1"/>
    <col min="2548" max="2548" width="9" style="3" customWidth="1"/>
    <col min="2549" max="2549" width="5.6328125" style="3" customWidth="1"/>
    <col min="2550" max="2550" width="9" style="3" customWidth="1"/>
    <col min="2551" max="2551" width="5.6328125" style="3" customWidth="1"/>
    <col min="2552" max="2552" width="9" style="3" customWidth="1"/>
    <col min="2553" max="2553" width="5.6328125" style="3" customWidth="1"/>
    <col min="2554" max="2554" width="9" style="3" customWidth="1"/>
    <col min="2555" max="2555" width="5.6328125" style="3" customWidth="1"/>
    <col min="2556" max="2556" width="9" style="3" customWidth="1"/>
    <col min="2557" max="2557" width="9" style="3"/>
    <col min="2558" max="2558" width="0.90625" style="3" customWidth="1"/>
    <col min="2559" max="2559" width="4.453125" style="3" customWidth="1"/>
    <col min="2560" max="2560" width="9" style="3"/>
    <col min="2561" max="2561" width="11.08984375" style="3" customWidth="1"/>
    <col min="2562" max="2562" width="0.90625" style="3" customWidth="1"/>
    <col min="2563" max="2563" width="4.6328125" style="3" customWidth="1"/>
    <col min="2564" max="2564" width="22.6328125" style="3" customWidth="1"/>
    <col min="2565" max="2568" width="0" style="3" hidden="1" customWidth="1"/>
    <col min="2569" max="2784" width="9" style="3"/>
    <col min="2785" max="2785" width="5.7265625" style="3" customWidth="1"/>
    <col min="2786" max="2787" width="29.6328125" style="3" customWidth="1"/>
    <col min="2788" max="2788" width="10.26953125" style="3" customWidth="1"/>
    <col min="2789" max="2789" width="5.7265625" style="3" customWidth="1"/>
    <col min="2790" max="2790" width="13.6328125" style="3" customWidth="1"/>
    <col min="2791" max="2791" width="14.6328125" style="3" customWidth="1"/>
    <col min="2792" max="2792" width="5.08984375" style="3" customWidth="1"/>
    <col min="2793" max="2793" width="12.6328125" style="3" customWidth="1"/>
    <col min="2794" max="2794" width="1.6328125" style="3" customWidth="1"/>
    <col min="2795" max="2795" width="11.7265625" style="3" customWidth="1"/>
    <col min="2796" max="2796" width="13" style="3" customWidth="1"/>
    <col min="2797" max="2800" width="11.7265625" style="3" customWidth="1"/>
    <col min="2801" max="2801" width="10.453125" style="3" customWidth="1"/>
    <col min="2802" max="2802" width="0.90625" style="3" customWidth="1"/>
    <col min="2803" max="2803" width="5.6328125" style="3" customWidth="1"/>
    <col min="2804" max="2804" width="9" style="3" customWidth="1"/>
    <col min="2805" max="2805" width="5.6328125" style="3" customWidth="1"/>
    <col min="2806" max="2806" width="9" style="3" customWidth="1"/>
    <col min="2807" max="2807" width="5.6328125" style="3" customWidth="1"/>
    <col min="2808" max="2808" width="9" style="3" customWidth="1"/>
    <col min="2809" max="2809" width="5.6328125" style="3" customWidth="1"/>
    <col min="2810" max="2810" width="9" style="3" customWidth="1"/>
    <col min="2811" max="2811" width="5.6328125" style="3" customWidth="1"/>
    <col min="2812" max="2812" width="9" style="3" customWidth="1"/>
    <col min="2813" max="2813" width="9" style="3"/>
    <col min="2814" max="2814" width="0.90625" style="3" customWidth="1"/>
    <col min="2815" max="2815" width="4.453125" style="3" customWidth="1"/>
    <col min="2816" max="2816" width="9" style="3"/>
    <col min="2817" max="2817" width="11.08984375" style="3" customWidth="1"/>
    <col min="2818" max="2818" width="0.90625" style="3" customWidth="1"/>
    <col min="2819" max="2819" width="4.6328125" style="3" customWidth="1"/>
    <col min="2820" max="2820" width="22.6328125" style="3" customWidth="1"/>
    <col min="2821" max="2824" width="0" style="3" hidden="1" customWidth="1"/>
    <col min="2825" max="3040" width="9" style="3"/>
    <col min="3041" max="3041" width="5.7265625" style="3" customWidth="1"/>
    <col min="3042" max="3043" width="29.6328125" style="3" customWidth="1"/>
    <col min="3044" max="3044" width="10.26953125" style="3" customWidth="1"/>
    <col min="3045" max="3045" width="5.7265625" style="3" customWidth="1"/>
    <col min="3046" max="3046" width="13.6328125" style="3" customWidth="1"/>
    <col min="3047" max="3047" width="14.6328125" style="3" customWidth="1"/>
    <col min="3048" max="3048" width="5.08984375" style="3" customWidth="1"/>
    <col min="3049" max="3049" width="12.6328125" style="3" customWidth="1"/>
    <col min="3050" max="3050" width="1.6328125" style="3" customWidth="1"/>
    <col min="3051" max="3051" width="11.7265625" style="3" customWidth="1"/>
    <col min="3052" max="3052" width="13" style="3" customWidth="1"/>
    <col min="3053" max="3056" width="11.7265625" style="3" customWidth="1"/>
    <col min="3057" max="3057" width="10.453125" style="3" customWidth="1"/>
    <col min="3058" max="3058" width="0.90625" style="3" customWidth="1"/>
    <col min="3059" max="3059" width="5.6328125" style="3" customWidth="1"/>
    <col min="3060" max="3060" width="9" style="3" customWidth="1"/>
    <col min="3061" max="3061" width="5.6328125" style="3" customWidth="1"/>
    <col min="3062" max="3062" width="9" style="3" customWidth="1"/>
    <col min="3063" max="3063" width="5.6328125" style="3" customWidth="1"/>
    <col min="3064" max="3064" width="9" style="3" customWidth="1"/>
    <col min="3065" max="3065" width="5.6328125" style="3" customWidth="1"/>
    <col min="3066" max="3066" width="9" style="3" customWidth="1"/>
    <col min="3067" max="3067" width="5.6328125" style="3" customWidth="1"/>
    <col min="3068" max="3068" width="9" style="3" customWidth="1"/>
    <col min="3069" max="3069" width="9" style="3"/>
    <col min="3070" max="3070" width="0.90625" style="3" customWidth="1"/>
    <col min="3071" max="3071" width="4.453125" style="3" customWidth="1"/>
    <col min="3072" max="3072" width="9" style="3"/>
    <col min="3073" max="3073" width="11.08984375" style="3" customWidth="1"/>
    <col min="3074" max="3074" width="0.90625" style="3" customWidth="1"/>
    <col min="3075" max="3075" width="4.6328125" style="3" customWidth="1"/>
    <col min="3076" max="3076" width="22.6328125" style="3" customWidth="1"/>
    <col min="3077" max="3080" width="0" style="3" hidden="1" customWidth="1"/>
    <col min="3081" max="3296" width="9" style="3"/>
    <col min="3297" max="3297" width="5.7265625" style="3" customWidth="1"/>
    <col min="3298" max="3299" width="29.6328125" style="3" customWidth="1"/>
    <col min="3300" max="3300" width="10.26953125" style="3" customWidth="1"/>
    <col min="3301" max="3301" width="5.7265625" style="3" customWidth="1"/>
    <col min="3302" max="3302" width="13.6328125" style="3" customWidth="1"/>
    <col min="3303" max="3303" width="14.6328125" style="3" customWidth="1"/>
    <col min="3304" max="3304" width="5.08984375" style="3" customWidth="1"/>
    <col min="3305" max="3305" width="12.6328125" style="3" customWidth="1"/>
    <col min="3306" max="3306" width="1.6328125" style="3" customWidth="1"/>
    <col min="3307" max="3307" width="11.7265625" style="3" customWidth="1"/>
    <col min="3308" max="3308" width="13" style="3" customWidth="1"/>
    <col min="3309" max="3312" width="11.7265625" style="3" customWidth="1"/>
    <col min="3313" max="3313" width="10.453125" style="3" customWidth="1"/>
    <col min="3314" max="3314" width="0.90625" style="3" customWidth="1"/>
    <col min="3315" max="3315" width="5.6328125" style="3" customWidth="1"/>
    <col min="3316" max="3316" width="9" style="3" customWidth="1"/>
    <col min="3317" max="3317" width="5.6328125" style="3" customWidth="1"/>
    <col min="3318" max="3318" width="9" style="3" customWidth="1"/>
    <col min="3319" max="3319" width="5.6328125" style="3" customWidth="1"/>
    <col min="3320" max="3320" width="9" style="3" customWidth="1"/>
    <col min="3321" max="3321" width="5.6328125" style="3" customWidth="1"/>
    <col min="3322" max="3322" width="9" style="3" customWidth="1"/>
    <col min="3323" max="3323" width="5.6328125" style="3" customWidth="1"/>
    <col min="3324" max="3324" width="9" style="3" customWidth="1"/>
    <col min="3325" max="3325" width="9" style="3"/>
    <col min="3326" max="3326" width="0.90625" style="3" customWidth="1"/>
    <col min="3327" max="3327" width="4.453125" style="3" customWidth="1"/>
    <col min="3328" max="3328" width="9" style="3"/>
    <col min="3329" max="3329" width="11.08984375" style="3" customWidth="1"/>
    <col min="3330" max="3330" width="0.90625" style="3" customWidth="1"/>
    <col min="3331" max="3331" width="4.6328125" style="3" customWidth="1"/>
    <col min="3332" max="3332" width="22.6328125" style="3" customWidth="1"/>
    <col min="3333" max="3336" width="0" style="3" hidden="1" customWidth="1"/>
    <col min="3337" max="3552" width="9" style="3"/>
    <col min="3553" max="3553" width="5.7265625" style="3" customWidth="1"/>
    <col min="3554" max="3555" width="29.6328125" style="3" customWidth="1"/>
    <col min="3556" max="3556" width="10.26953125" style="3" customWidth="1"/>
    <col min="3557" max="3557" width="5.7265625" style="3" customWidth="1"/>
    <col min="3558" max="3558" width="13.6328125" style="3" customWidth="1"/>
    <col min="3559" max="3559" width="14.6328125" style="3" customWidth="1"/>
    <col min="3560" max="3560" width="5.08984375" style="3" customWidth="1"/>
    <col min="3561" max="3561" width="12.6328125" style="3" customWidth="1"/>
    <col min="3562" max="3562" width="1.6328125" style="3" customWidth="1"/>
    <col min="3563" max="3563" width="11.7265625" style="3" customWidth="1"/>
    <col min="3564" max="3564" width="13" style="3" customWidth="1"/>
    <col min="3565" max="3568" width="11.7265625" style="3" customWidth="1"/>
    <col min="3569" max="3569" width="10.453125" style="3" customWidth="1"/>
    <col min="3570" max="3570" width="0.90625" style="3" customWidth="1"/>
    <col min="3571" max="3571" width="5.6328125" style="3" customWidth="1"/>
    <col min="3572" max="3572" width="9" style="3" customWidth="1"/>
    <col min="3573" max="3573" width="5.6328125" style="3" customWidth="1"/>
    <col min="3574" max="3574" width="9" style="3" customWidth="1"/>
    <col min="3575" max="3575" width="5.6328125" style="3" customWidth="1"/>
    <col min="3576" max="3576" width="9" style="3" customWidth="1"/>
    <col min="3577" max="3577" width="5.6328125" style="3" customWidth="1"/>
    <col min="3578" max="3578" width="9" style="3" customWidth="1"/>
    <col min="3579" max="3579" width="5.6328125" style="3" customWidth="1"/>
    <col min="3580" max="3580" width="9" style="3" customWidth="1"/>
    <col min="3581" max="3581" width="9" style="3"/>
    <col min="3582" max="3582" width="0.90625" style="3" customWidth="1"/>
    <col min="3583" max="3583" width="4.453125" style="3" customWidth="1"/>
    <col min="3584" max="3584" width="9" style="3"/>
    <col min="3585" max="3585" width="11.08984375" style="3" customWidth="1"/>
    <col min="3586" max="3586" width="0.90625" style="3" customWidth="1"/>
    <col min="3587" max="3587" width="4.6328125" style="3" customWidth="1"/>
    <col min="3588" max="3588" width="22.6328125" style="3" customWidth="1"/>
    <col min="3589" max="3592" width="0" style="3" hidden="1" customWidth="1"/>
    <col min="3593" max="3808" width="9" style="3"/>
    <col min="3809" max="3809" width="5.7265625" style="3" customWidth="1"/>
    <col min="3810" max="3811" width="29.6328125" style="3" customWidth="1"/>
    <col min="3812" max="3812" width="10.26953125" style="3" customWidth="1"/>
    <col min="3813" max="3813" width="5.7265625" style="3" customWidth="1"/>
    <col min="3814" max="3814" width="13.6328125" style="3" customWidth="1"/>
    <col min="3815" max="3815" width="14.6328125" style="3" customWidth="1"/>
    <col min="3816" max="3816" width="5.08984375" style="3" customWidth="1"/>
    <col min="3817" max="3817" width="12.6328125" style="3" customWidth="1"/>
    <col min="3818" max="3818" width="1.6328125" style="3" customWidth="1"/>
    <col min="3819" max="3819" width="11.7265625" style="3" customWidth="1"/>
    <col min="3820" max="3820" width="13" style="3" customWidth="1"/>
    <col min="3821" max="3824" width="11.7265625" style="3" customWidth="1"/>
    <col min="3825" max="3825" width="10.453125" style="3" customWidth="1"/>
    <col min="3826" max="3826" width="0.90625" style="3" customWidth="1"/>
    <col min="3827" max="3827" width="5.6328125" style="3" customWidth="1"/>
    <col min="3828" max="3828" width="9" style="3" customWidth="1"/>
    <col min="3829" max="3829" width="5.6328125" style="3" customWidth="1"/>
    <col min="3830" max="3830" width="9" style="3" customWidth="1"/>
    <col min="3831" max="3831" width="5.6328125" style="3" customWidth="1"/>
    <col min="3832" max="3832" width="9" style="3" customWidth="1"/>
    <col min="3833" max="3833" width="5.6328125" style="3" customWidth="1"/>
    <col min="3834" max="3834" width="9" style="3" customWidth="1"/>
    <col min="3835" max="3835" width="5.6328125" style="3" customWidth="1"/>
    <col min="3836" max="3836" width="9" style="3" customWidth="1"/>
    <col min="3837" max="3837" width="9" style="3"/>
    <col min="3838" max="3838" width="0.90625" style="3" customWidth="1"/>
    <col min="3839" max="3839" width="4.453125" style="3" customWidth="1"/>
    <col min="3840" max="3840" width="9" style="3"/>
    <col min="3841" max="3841" width="11.08984375" style="3" customWidth="1"/>
    <col min="3842" max="3842" width="0.90625" style="3" customWidth="1"/>
    <col min="3843" max="3843" width="4.6328125" style="3" customWidth="1"/>
    <col min="3844" max="3844" width="22.6328125" style="3" customWidth="1"/>
    <col min="3845" max="3848" width="0" style="3" hidden="1" customWidth="1"/>
    <col min="3849" max="4064" width="9" style="3"/>
    <col min="4065" max="4065" width="5.7265625" style="3" customWidth="1"/>
    <col min="4066" max="4067" width="29.6328125" style="3" customWidth="1"/>
    <col min="4068" max="4068" width="10.26953125" style="3" customWidth="1"/>
    <col min="4069" max="4069" width="5.7265625" style="3" customWidth="1"/>
    <col min="4070" max="4070" width="13.6328125" style="3" customWidth="1"/>
    <col min="4071" max="4071" width="14.6328125" style="3" customWidth="1"/>
    <col min="4072" max="4072" width="5.08984375" style="3" customWidth="1"/>
    <col min="4073" max="4073" width="12.6328125" style="3" customWidth="1"/>
    <col min="4074" max="4074" width="1.6328125" style="3" customWidth="1"/>
    <col min="4075" max="4075" width="11.7265625" style="3" customWidth="1"/>
    <col min="4076" max="4076" width="13" style="3" customWidth="1"/>
    <col min="4077" max="4080" width="11.7265625" style="3" customWidth="1"/>
    <col min="4081" max="4081" width="10.453125" style="3" customWidth="1"/>
    <col min="4082" max="4082" width="0.90625" style="3" customWidth="1"/>
    <col min="4083" max="4083" width="5.6328125" style="3" customWidth="1"/>
    <col min="4084" max="4084" width="9" style="3" customWidth="1"/>
    <col min="4085" max="4085" width="5.6328125" style="3" customWidth="1"/>
    <col min="4086" max="4086" width="9" style="3" customWidth="1"/>
    <col min="4087" max="4087" width="5.6328125" style="3" customWidth="1"/>
    <col min="4088" max="4088" width="9" style="3" customWidth="1"/>
    <col min="4089" max="4089" width="5.6328125" style="3" customWidth="1"/>
    <col min="4090" max="4090" width="9" style="3" customWidth="1"/>
    <col min="4091" max="4091" width="5.6328125" style="3" customWidth="1"/>
    <col min="4092" max="4092" width="9" style="3" customWidth="1"/>
    <col min="4093" max="4093" width="9" style="3"/>
    <col min="4094" max="4094" width="0.90625" style="3" customWidth="1"/>
    <col min="4095" max="4095" width="4.453125" style="3" customWidth="1"/>
    <col min="4096" max="4096" width="9" style="3"/>
    <col min="4097" max="4097" width="11.08984375" style="3" customWidth="1"/>
    <col min="4098" max="4098" width="0.90625" style="3" customWidth="1"/>
    <col min="4099" max="4099" width="4.6328125" style="3" customWidth="1"/>
    <col min="4100" max="4100" width="22.6328125" style="3" customWidth="1"/>
    <col min="4101" max="4104" width="0" style="3" hidden="1" customWidth="1"/>
    <col min="4105" max="4320" width="9" style="3"/>
    <col min="4321" max="4321" width="5.7265625" style="3" customWidth="1"/>
    <col min="4322" max="4323" width="29.6328125" style="3" customWidth="1"/>
    <col min="4324" max="4324" width="10.26953125" style="3" customWidth="1"/>
    <col min="4325" max="4325" width="5.7265625" style="3" customWidth="1"/>
    <col min="4326" max="4326" width="13.6328125" style="3" customWidth="1"/>
    <col min="4327" max="4327" width="14.6328125" style="3" customWidth="1"/>
    <col min="4328" max="4328" width="5.08984375" style="3" customWidth="1"/>
    <col min="4329" max="4329" width="12.6328125" style="3" customWidth="1"/>
    <col min="4330" max="4330" width="1.6328125" style="3" customWidth="1"/>
    <col min="4331" max="4331" width="11.7265625" style="3" customWidth="1"/>
    <col min="4332" max="4332" width="13" style="3" customWidth="1"/>
    <col min="4333" max="4336" width="11.7265625" style="3" customWidth="1"/>
    <col min="4337" max="4337" width="10.453125" style="3" customWidth="1"/>
    <col min="4338" max="4338" width="0.90625" style="3" customWidth="1"/>
    <col min="4339" max="4339" width="5.6328125" style="3" customWidth="1"/>
    <col min="4340" max="4340" width="9" style="3" customWidth="1"/>
    <col min="4341" max="4341" width="5.6328125" style="3" customWidth="1"/>
    <col min="4342" max="4342" width="9" style="3" customWidth="1"/>
    <col min="4343" max="4343" width="5.6328125" style="3" customWidth="1"/>
    <col min="4344" max="4344" width="9" style="3" customWidth="1"/>
    <col min="4345" max="4345" width="5.6328125" style="3" customWidth="1"/>
    <col min="4346" max="4346" width="9" style="3" customWidth="1"/>
    <col min="4347" max="4347" width="5.6328125" style="3" customWidth="1"/>
    <col min="4348" max="4348" width="9" style="3" customWidth="1"/>
    <col min="4349" max="4349" width="9" style="3"/>
    <col min="4350" max="4350" width="0.90625" style="3" customWidth="1"/>
    <col min="4351" max="4351" width="4.453125" style="3" customWidth="1"/>
    <col min="4352" max="4352" width="9" style="3"/>
    <col min="4353" max="4353" width="11.08984375" style="3" customWidth="1"/>
    <col min="4354" max="4354" width="0.90625" style="3" customWidth="1"/>
    <col min="4355" max="4355" width="4.6328125" style="3" customWidth="1"/>
    <col min="4356" max="4356" width="22.6328125" style="3" customWidth="1"/>
    <col min="4357" max="4360" width="0" style="3" hidden="1" customWidth="1"/>
    <col min="4361" max="4576" width="9" style="3"/>
    <col min="4577" max="4577" width="5.7265625" style="3" customWidth="1"/>
    <col min="4578" max="4579" width="29.6328125" style="3" customWidth="1"/>
    <col min="4580" max="4580" width="10.26953125" style="3" customWidth="1"/>
    <col min="4581" max="4581" width="5.7265625" style="3" customWidth="1"/>
    <col min="4582" max="4582" width="13.6328125" style="3" customWidth="1"/>
    <col min="4583" max="4583" width="14.6328125" style="3" customWidth="1"/>
    <col min="4584" max="4584" width="5.08984375" style="3" customWidth="1"/>
    <col min="4585" max="4585" width="12.6328125" style="3" customWidth="1"/>
    <col min="4586" max="4586" width="1.6328125" style="3" customWidth="1"/>
    <col min="4587" max="4587" width="11.7265625" style="3" customWidth="1"/>
    <col min="4588" max="4588" width="13" style="3" customWidth="1"/>
    <col min="4589" max="4592" width="11.7265625" style="3" customWidth="1"/>
    <col min="4593" max="4593" width="10.453125" style="3" customWidth="1"/>
    <col min="4594" max="4594" width="0.90625" style="3" customWidth="1"/>
    <col min="4595" max="4595" width="5.6328125" style="3" customWidth="1"/>
    <col min="4596" max="4596" width="9" style="3" customWidth="1"/>
    <col min="4597" max="4597" width="5.6328125" style="3" customWidth="1"/>
    <col min="4598" max="4598" width="9" style="3" customWidth="1"/>
    <col min="4599" max="4599" width="5.6328125" style="3" customWidth="1"/>
    <col min="4600" max="4600" width="9" style="3" customWidth="1"/>
    <col min="4601" max="4601" width="5.6328125" style="3" customWidth="1"/>
    <col min="4602" max="4602" width="9" style="3" customWidth="1"/>
    <col min="4603" max="4603" width="5.6328125" style="3" customWidth="1"/>
    <col min="4604" max="4604" width="9" style="3" customWidth="1"/>
    <col min="4605" max="4605" width="9" style="3"/>
    <col min="4606" max="4606" width="0.90625" style="3" customWidth="1"/>
    <col min="4607" max="4607" width="4.453125" style="3" customWidth="1"/>
    <col min="4608" max="4608" width="9" style="3"/>
    <col min="4609" max="4609" width="11.08984375" style="3" customWidth="1"/>
    <col min="4610" max="4610" width="0.90625" style="3" customWidth="1"/>
    <col min="4611" max="4611" width="4.6328125" style="3" customWidth="1"/>
    <col min="4612" max="4612" width="22.6328125" style="3" customWidth="1"/>
    <col min="4613" max="4616" width="0" style="3" hidden="1" customWidth="1"/>
    <col min="4617" max="4832" width="9" style="3"/>
    <col min="4833" max="4833" width="5.7265625" style="3" customWidth="1"/>
    <col min="4834" max="4835" width="29.6328125" style="3" customWidth="1"/>
    <col min="4836" max="4836" width="10.26953125" style="3" customWidth="1"/>
    <col min="4837" max="4837" width="5.7265625" style="3" customWidth="1"/>
    <col min="4838" max="4838" width="13.6328125" style="3" customWidth="1"/>
    <col min="4839" max="4839" width="14.6328125" style="3" customWidth="1"/>
    <col min="4840" max="4840" width="5.08984375" style="3" customWidth="1"/>
    <col min="4841" max="4841" width="12.6328125" style="3" customWidth="1"/>
    <col min="4842" max="4842" width="1.6328125" style="3" customWidth="1"/>
    <col min="4843" max="4843" width="11.7265625" style="3" customWidth="1"/>
    <col min="4844" max="4844" width="13" style="3" customWidth="1"/>
    <col min="4845" max="4848" width="11.7265625" style="3" customWidth="1"/>
    <col min="4849" max="4849" width="10.453125" style="3" customWidth="1"/>
    <col min="4850" max="4850" width="0.90625" style="3" customWidth="1"/>
    <col min="4851" max="4851" width="5.6328125" style="3" customWidth="1"/>
    <col min="4852" max="4852" width="9" style="3" customWidth="1"/>
    <col min="4853" max="4853" width="5.6328125" style="3" customWidth="1"/>
    <col min="4854" max="4854" width="9" style="3" customWidth="1"/>
    <col min="4855" max="4855" width="5.6328125" style="3" customWidth="1"/>
    <col min="4856" max="4856" width="9" style="3" customWidth="1"/>
    <col min="4857" max="4857" width="5.6328125" style="3" customWidth="1"/>
    <col min="4858" max="4858" width="9" style="3" customWidth="1"/>
    <col min="4859" max="4859" width="5.6328125" style="3" customWidth="1"/>
    <col min="4860" max="4860" width="9" style="3" customWidth="1"/>
    <col min="4861" max="4861" width="9" style="3"/>
    <col min="4862" max="4862" width="0.90625" style="3" customWidth="1"/>
    <col min="4863" max="4863" width="4.453125" style="3" customWidth="1"/>
    <col min="4864" max="4864" width="9" style="3"/>
    <col min="4865" max="4865" width="11.08984375" style="3" customWidth="1"/>
    <col min="4866" max="4866" width="0.90625" style="3" customWidth="1"/>
    <col min="4867" max="4867" width="4.6328125" style="3" customWidth="1"/>
    <col min="4868" max="4868" width="22.6328125" style="3" customWidth="1"/>
    <col min="4869" max="4872" width="0" style="3" hidden="1" customWidth="1"/>
    <col min="4873" max="5088" width="9" style="3"/>
    <col min="5089" max="5089" width="5.7265625" style="3" customWidth="1"/>
    <col min="5090" max="5091" width="29.6328125" style="3" customWidth="1"/>
    <col min="5092" max="5092" width="10.26953125" style="3" customWidth="1"/>
    <col min="5093" max="5093" width="5.7265625" style="3" customWidth="1"/>
    <col min="5094" max="5094" width="13.6328125" style="3" customWidth="1"/>
    <col min="5095" max="5095" width="14.6328125" style="3" customWidth="1"/>
    <col min="5096" max="5096" width="5.08984375" style="3" customWidth="1"/>
    <col min="5097" max="5097" width="12.6328125" style="3" customWidth="1"/>
    <col min="5098" max="5098" width="1.6328125" style="3" customWidth="1"/>
    <col min="5099" max="5099" width="11.7265625" style="3" customWidth="1"/>
    <col min="5100" max="5100" width="13" style="3" customWidth="1"/>
    <col min="5101" max="5104" width="11.7265625" style="3" customWidth="1"/>
    <col min="5105" max="5105" width="10.453125" style="3" customWidth="1"/>
    <col min="5106" max="5106" width="0.90625" style="3" customWidth="1"/>
    <col min="5107" max="5107" width="5.6328125" style="3" customWidth="1"/>
    <col min="5108" max="5108" width="9" style="3" customWidth="1"/>
    <col min="5109" max="5109" width="5.6328125" style="3" customWidth="1"/>
    <col min="5110" max="5110" width="9" style="3" customWidth="1"/>
    <col min="5111" max="5111" width="5.6328125" style="3" customWidth="1"/>
    <col min="5112" max="5112" width="9" style="3" customWidth="1"/>
    <col min="5113" max="5113" width="5.6328125" style="3" customWidth="1"/>
    <col min="5114" max="5114" width="9" style="3" customWidth="1"/>
    <col min="5115" max="5115" width="5.6328125" style="3" customWidth="1"/>
    <col min="5116" max="5116" width="9" style="3" customWidth="1"/>
    <col min="5117" max="5117" width="9" style="3"/>
    <col min="5118" max="5118" width="0.90625" style="3" customWidth="1"/>
    <col min="5119" max="5119" width="4.453125" style="3" customWidth="1"/>
    <col min="5120" max="5120" width="9" style="3"/>
    <col min="5121" max="5121" width="11.08984375" style="3" customWidth="1"/>
    <col min="5122" max="5122" width="0.90625" style="3" customWidth="1"/>
    <col min="5123" max="5123" width="4.6328125" style="3" customWidth="1"/>
    <col min="5124" max="5124" width="22.6328125" style="3" customWidth="1"/>
    <col min="5125" max="5128" width="0" style="3" hidden="1" customWidth="1"/>
    <col min="5129" max="5344" width="9" style="3"/>
    <col min="5345" max="5345" width="5.7265625" style="3" customWidth="1"/>
    <col min="5346" max="5347" width="29.6328125" style="3" customWidth="1"/>
    <col min="5348" max="5348" width="10.26953125" style="3" customWidth="1"/>
    <col min="5349" max="5349" width="5.7265625" style="3" customWidth="1"/>
    <col min="5350" max="5350" width="13.6328125" style="3" customWidth="1"/>
    <col min="5351" max="5351" width="14.6328125" style="3" customWidth="1"/>
    <col min="5352" max="5352" width="5.08984375" style="3" customWidth="1"/>
    <col min="5353" max="5353" width="12.6328125" style="3" customWidth="1"/>
    <col min="5354" max="5354" width="1.6328125" style="3" customWidth="1"/>
    <col min="5355" max="5355" width="11.7265625" style="3" customWidth="1"/>
    <col min="5356" max="5356" width="13" style="3" customWidth="1"/>
    <col min="5357" max="5360" width="11.7265625" style="3" customWidth="1"/>
    <col min="5361" max="5361" width="10.453125" style="3" customWidth="1"/>
    <col min="5362" max="5362" width="0.90625" style="3" customWidth="1"/>
    <col min="5363" max="5363" width="5.6328125" style="3" customWidth="1"/>
    <col min="5364" max="5364" width="9" style="3" customWidth="1"/>
    <col min="5365" max="5365" width="5.6328125" style="3" customWidth="1"/>
    <col min="5366" max="5366" width="9" style="3" customWidth="1"/>
    <col min="5367" max="5367" width="5.6328125" style="3" customWidth="1"/>
    <col min="5368" max="5368" width="9" style="3" customWidth="1"/>
    <col min="5369" max="5369" width="5.6328125" style="3" customWidth="1"/>
    <col min="5370" max="5370" width="9" style="3" customWidth="1"/>
    <col min="5371" max="5371" width="5.6328125" style="3" customWidth="1"/>
    <col min="5372" max="5372" width="9" style="3" customWidth="1"/>
    <col min="5373" max="5373" width="9" style="3"/>
    <col min="5374" max="5374" width="0.90625" style="3" customWidth="1"/>
    <col min="5375" max="5375" width="4.453125" style="3" customWidth="1"/>
    <col min="5376" max="5376" width="9" style="3"/>
    <col min="5377" max="5377" width="11.08984375" style="3" customWidth="1"/>
    <col min="5378" max="5378" width="0.90625" style="3" customWidth="1"/>
    <col min="5379" max="5379" width="4.6328125" style="3" customWidth="1"/>
    <col min="5380" max="5380" width="22.6328125" style="3" customWidth="1"/>
    <col min="5381" max="5384" width="0" style="3" hidden="1" customWidth="1"/>
    <col min="5385" max="5600" width="9" style="3"/>
    <col min="5601" max="5601" width="5.7265625" style="3" customWidth="1"/>
    <col min="5602" max="5603" width="29.6328125" style="3" customWidth="1"/>
    <col min="5604" max="5604" width="10.26953125" style="3" customWidth="1"/>
    <col min="5605" max="5605" width="5.7265625" style="3" customWidth="1"/>
    <col min="5606" max="5606" width="13.6328125" style="3" customWidth="1"/>
    <col min="5607" max="5607" width="14.6328125" style="3" customWidth="1"/>
    <col min="5608" max="5608" width="5.08984375" style="3" customWidth="1"/>
    <col min="5609" max="5609" width="12.6328125" style="3" customWidth="1"/>
    <col min="5610" max="5610" width="1.6328125" style="3" customWidth="1"/>
    <col min="5611" max="5611" width="11.7265625" style="3" customWidth="1"/>
    <col min="5612" max="5612" width="13" style="3" customWidth="1"/>
    <col min="5613" max="5616" width="11.7265625" style="3" customWidth="1"/>
    <col min="5617" max="5617" width="10.453125" style="3" customWidth="1"/>
    <col min="5618" max="5618" width="0.90625" style="3" customWidth="1"/>
    <col min="5619" max="5619" width="5.6328125" style="3" customWidth="1"/>
    <col min="5620" max="5620" width="9" style="3" customWidth="1"/>
    <col min="5621" max="5621" width="5.6328125" style="3" customWidth="1"/>
    <col min="5622" max="5622" width="9" style="3" customWidth="1"/>
    <col min="5623" max="5623" width="5.6328125" style="3" customWidth="1"/>
    <col min="5624" max="5624" width="9" style="3" customWidth="1"/>
    <col min="5625" max="5625" width="5.6328125" style="3" customWidth="1"/>
    <col min="5626" max="5626" width="9" style="3" customWidth="1"/>
    <col min="5627" max="5627" width="5.6328125" style="3" customWidth="1"/>
    <col min="5628" max="5628" width="9" style="3" customWidth="1"/>
    <col min="5629" max="5629" width="9" style="3"/>
    <col min="5630" max="5630" width="0.90625" style="3" customWidth="1"/>
    <col min="5631" max="5631" width="4.453125" style="3" customWidth="1"/>
    <col min="5632" max="5632" width="9" style="3"/>
    <col min="5633" max="5633" width="11.08984375" style="3" customWidth="1"/>
    <col min="5634" max="5634" width="0.90625" style="3" customWidth="1"/>
    <col min="5635" max="5635" width="4.6328125" style="3" customWidth="1"/>
    <col min="5636" max="5636" width="22.6328125" style="3" customWidth="1"/>
    <col min="5637" max="5640" width="0" style="3" hidden="1" customWidth="1"/>
    <col min="5641" max="5856" width="9" style="3"/>
    <col min="5857" max="5857" width="5.7265625" style="3" customWidth="1"/>
    <col min="5858" max="5859" width="29.6328125" style="3" customWidth="1"/>
    <col min="5860" max="5860" width="10.26953125" style="3" customWidth="1"/>
    <col min="5861" max="5861" width="5.7265625" style="3" customWidth="1"/>
    <col min="5862" max="5862" width="13.6328125" style="3" customWidth="1"/>
    <col min="5863" max="5863" width="14.6328125" style="3" customWidth="1"/>
    <col min="5864" max="5864" width="5.08984375" style="3" customWidth="1"/>
    <col min="5865" max="5865" width="12.6328125" style="3" customWidth="1"/>
    <col min="5866" max="5866" width="1.6328125" style="3" customWidth="1"/>
    <col min="5867" max="5867" width="11.7265625" style="3" customWidth="1"/>
    <col min="5868" max="5868" width="13" style="3" customWidth="1"/>
    <col min="5869" max="5872" width="11.7265625" style="3" customWidth="1"/>
    <col min="5873" max="5873" width="10.453125" style="3" customWidth="1"/>
    <col min="5874" max="5874" width="0.90625" style="3" customWidth="1"/>
    <col min="5875" max="5875" width="5.6328125" style="3" customWidth="1"/>
    <col min="5876" max="5876" width="9" style="3" customWidth="1"/>
    <col min="5877" max="5877" width="5.6328125" style="3" customWidth="1"/>
    <col min="5878" max="5878" width="9" style="3" customWidth="1"/>
    <col min="5879" max="5879" width="5.6328125" style="3" customWidth="1"/>
    <col min="5880" max="5880" width="9" style="3" customWidth="1"/>
    <col min="5881" max="5881" width="5.6328125" style="3" customWidth="1"/>
    <col min="5882" max="5882" width="9" style="3" customWidth="1"/>
    <col min="5883" max="5883" width="5.6328125" style="3" customWidth="1"/>
    <col min="5884" max="5884" width="9" style="3" customWidth="1"/>
    <col min="5885" max="5885" width="9" style="3"/>
    <col min="5886" max="5886" width="0.90625" style="3" customWidth="1"/>
    <col min="5887" max="5887" width="4.453125" style="3" customWidth="1"/>
    <col min="5888" max="5888" width="9" style="3"/>
    <col min="5889" max="5889" width="11.08984375" style="3" customWidth="1"/>
    <col min="5890" max="5890" width="0.90625" style="3" customWidth="1"/>
    <col min="5891" max="5891" width="4.6328125" style="3" customWidth="1"/>
    <col min="5892" max="5892" width="22.6328125" style="3" customWidth="1"/>
    <col min="5893" max="5896" width="0" style="3" hidden="1" customWidth="1"/>
    <col min="5897" max="6112" width="9" style="3"/>
    <col min="6113" max="6113" width="5.7265625" style="3" customWidth="1"/>
    <col min="6114" max="6115" width="29.6328125" style="3" customWidth="1"/>
    <col min="6116" max="6116" width="10.26953125" style="3" customWidth="1"/>
    <col min="6117" max="6117" width="5.7265625" style="3" customWidth="1"/>
    <col min="6118" max="6118" width="13.6328125" style="3" customWidth="1"/>
    <col min="6119" max="6119" width="14.6328125" style="3" customWidth="1"/>
    <col min="6120" max="6120" width="5.08984375" style="3" customWidth="1"/>
    <col min="6121" max="6121" width="12.6328125" style="3" customWidth="1"/>
    <col min="6122" max="6122" width="1.6328125" style="3" customWidth="1"/>
    <col min="6123" max="6123" width="11.7265625" style="3" customWidth="1"/>
    <col min="6124" max="6124" width="13" style="3" customWidth="1"/>
    <col min="6125" max="6128" width="11.7265625" style="3" customWidth="1"/>
    <col min="6129" max="6129" width="10.453125" style="3" customWidth="1"/>
    <col min="6130" max="6130" width="0.90625" style="3" customWidth="1"/>
    <col min="6131" max="6131" width="5.6328125" style="3" customWidth="1"/>
    <col min="6132" max="6132" width="9" style="3" customWidth="1"/>
    <col min="6133" max="6133" width="5.6328125" style="3" customWidth="1"/>
    <col min="6134" max="6134" width="9" style="3" customWidth="1"/>
    <col min="6135" max="6135" width="5.6328125" style="3" customWidth="1"/>
    <col min="6136" max="6136" width="9" style="3" customWidth="1"/>
    <col min="6137" max="6137" width="5.6328125" style="3" customWidth="1"/>
    <col min="6138" max="6138" width="9" style="3" customWidth="1"/>
    <col min="6139" max="6139" width="5.6328125" style="3" customWidth="1"/>
    <col min="6140" max="6140" width="9" style="3" customWidth="1"/>
    <col min="6141" max="6141" width="9" style="3"/>
    <col min="6142" max="6142" width="0.90625" style="3" customWidth="1"/>
    <col min="6143" max="6143" width="4.453125" style="3" customWidth="1"/>
    <col min="6144" max="6144" width="9" style="3"/>
    <col min="6145" max="6145" width="11.08984375" style="3" customWidth="1"/>
    <col min="6146" max="6146" width="0.90625" style="3" customWidth="1"/>
    <col min="6147" max="6147" width="4.6328125" style="3" customWidth="1"/>
    <col min="6148" max="6148" width="22.6328125" style="3" customWidth="1"/>
    <col min="6149" max="6152" width="0" style="3" hidden="1" customWidth="1"/>
    <col min="6153" max="6368" width="9" style="3"/>
    <col min="6369" max="6369" width="5.7265625" style="3" customWidth="1"/>
    <col min="6370" max="6371" width="29.6328125" style="3" customWidth="1"/>
    <col min="6372" max="6372" width="10.26953125" style="3" customWidth="1"/>
    <col min="6373" max="6373" width="5.7265625" style="3" customWidth="1"/>
    <col min="6374" max="6374" width="13.6328125" style="3" customWidth="1"/>
    <col min="6375" max="6375" width="14.6328125" style="3" customWidth="1"/>
    <col min="6376" max="6376" width="5.08984375" style="3" customWidth="1"/>
    <col min="6377" max="6377" width="12.6328125" style="3" customWidth="1"/>
    <col min="6378" max="6378" width="1.6328125" style="3" customWidth="1"/>
    <col min="6379" max="6379" width="11.7265625" style="3" customWidth="1"/>
    <col min="6380" max="6380" width="13" style="3" customWidth="1"/>
    <col min="6381" max="6384" width="11.7265625" style="3" customWidth="1"/>
    <col min="6385" max="6385" width="10.453125" style="3" customWidth="1"/>
    <col min="6386" max="6386" width="0.90625" style="3" customWidth="1"/>
    <col min="6387" max="6387" width="5.6328125" style="3" customWidth="1"/>
    <col min="6388" max="6388" width="9" style="3" customWidth="1"/>
    <col min="6389" max="6389" width="5.6328125" style="3" customWidth="1"/>
    <col min="6390" max="6390" width="9" style="3" customWidth="1"/>
    <col min="6391" max="6391" width="5.6328125" style="3" customWidth="1"/>
    <col min="6392" max="6392" width="9" style="3" customWidth="1"/>
    <col min="6393" max="6393" width="5.6328125" style="3" customWidth="1"/>
    <col min="6394" max="6394" width="9" style="3" customWidth="1"/>
    <col min="6395" max="6395" width="5.6328125" style="3" customWidth="1"/>
    <col min="6396" max="6396" width="9" style="3" customWidth="1"/>
    <col min="6397" max="6397" width="9" style="3"/>
    <col min="6398" max="6398" width="0.90625" style="3" customWidth="1"/>
    <col min="6399" max="6399" width="4.453125" style="3" customWidth="1"/>
    <col min="6400" max="6400" width="9" style="3"/>
    <col min="6401" max="6401" width="11.08984375" style="3" customWidth="1"/>
    <col min="6402" max="6402" width="0.90625" style="3" customWidth="1"/>
    <col min="6403" max="6403" width="4.6328125" style="3" customWidth="1"/>
    <col min="6404" max="6404" width="22.6328125" style="3" customWidth="1"/>
    <col min="6405" max="6408" width="0" style="3" hidden="1" customWidth="1"/>
    <col min="6409" max="6624" width="9" style="3"/>
    <col min="6625" max="6625" width="5.7265625" style="3" customWidth="1"/>
    <col min="6626" max="6627" width="29.6328125" style="3" customWidth="1"/>
    <col min="6628" max="6628" width="10.26953125" style="3" customWidth="1"/>
    <col min="6629" max="6629" width="5.7265625" style="3" customWidth="1"/>
    <col min="6630" max="6630" width="13.6328125" style="3" customWidth="1"/>
    <col min="6631" max="6631" width="14.6328125" style="3" customWidth="1"/>
    <col min="6632" max="6632" width="5.08984375" style="3" customWidth="1"/>
    <col min="6633" max="6633" width="12.6328125" style="3" customWidth="1"/>
    <col min="6634" max="6634" width="1.6328125" style="3" customWidth="1"/>
    <col min="6635" max="6635" width="11.7265625" style="3" customWidth="1"/>
    <col min="6636" max="6636" width="13" style="3" customWidth="1"/>
    <col min="6637" max="6640" width="11.7265625" style="3" customWidth="1"/>
    <col min="6641" max="6641" width="10.453125" style="3" customWidth="1"/>
    <col min="6642" max="6642" width="0.90625" style="3" customWidth="1"/>
    <col min="6643" max="6643" width="5.6328125" style="3" customWidth="1"/>
    <col min="6644" max="6644" width="9" style="3" customWidth="1"/>
    <col min="6645" max="6645" width="5.6328125" style="3" customWidth="1"/>
    <col min="6646" max="6646" width="9" style="3" customWidth="1"/>
    <col min="6647" max="6647" width="5.6328125" style="3" customWidth="1"/>
    <col min="6648" max="6648" width="9" style="3" customWidth="1"/>
    <col min="6649" max="6649" width="5.6328125" style="3" customWidth="1"/>
    <col min="6650" max="6650" width="9" style="3" customWidth="1"/>
    <col min="6651" max="6651" width="5.6328125" style="3" customWidth="1"/>
    <col min="6652" max="6652" width="9" style="3" customWidth="1"/>
    <col min="6653" max="6653" width="9" style="3"/>
    <col min="6654" max="6654" width="0.90625" style="3" customWidth="1"/>
    <col min="6655" max="6655" width="4.453125" style="3" customWidth="1"/>
    <col min="6656" max="6656" width="9" style="3"/>
    <col min="6657" max="6657" width="11.08984375" style="3" customWidth="1"/>
    <col min="6658" max="6658" width="0.90625" style="3" customWidth="1"/>
    <col min="6659" max="6659" width="4.6328125" style="3" customWidth="1"/>
    <col min="6660" max="6660" width="22.6328125" style="3" customWidth="1"/>
    <col min="6661" max="6664" width="0" style="3" hidden="1" customWidth="1"/>
    <col min="6665" max="6880" width="9" style="3"/>
    <col min="6881" max="6881" width="5.7265625" style="3" customWidth="1"/>
    <col min="6882" max="6883" width="29.6328125" style="3" customWidth="1"/>
    <col min="6884" max="6884" width="10.26953125" style="3" customWidth="1"/>
    <col min="6885" max="6885" width="5.7265625" style="3" customWidth="1"/>
    <col min="6886" max="6886" width="13.6328125" style="3" customWidth="1"/>
    <col min="6887" max="6887" width="14.6328125" style="3" customWidth="1"/>
    <col min="6888" max="6888" width="5.08984375" style="3" customWidth="1"/>
    <col min="6889" max="6889" width="12.6328125" style="3" customWidth="1"/>
    <col min="6890" max="6890" width="1.6328125" style="3" customWidth="1"/>
    <col min="6891" max="6891" width="11.7265625" style="3" customWidth="1"/>
    <col min="6892" max="6892" width="13" style="3" customWidth="1"/>
    <col min="6893" max="6896" width="11.7265625" style="3" customWidth="1"/>
    <col min="6897" max="6897" width="10.453125" style="3" customWidth="1"/>
    <col min="6898" max="6898" width="0.90625" style="3" customWidth="1"/>
    <col min="6899" max="6899" width="5.6328125" style="3" customWidth="1"/>
    <col min="6900" max="6900" width="9" style="3" customWidth="1"/>
    <col min="6901" max="6901" width="5.6328125" style="3" customWidth="1"/>
    <col min="6902" max="6902" width="9" style="3" customWidth="1"/>
    <col min="6903" max="6903" width="5.6328125" style="3" customWidth="1"/>
    <col min="6904" max="6904" width="9" style="3" customWidth="1"/>
    <col min="6905" max="6905" width="5.6328125" style="3" customWidth="1"/>
    <col min="6906" max="6906" width="9" style="3" customWidth="1"/>
    <col min="6907" max="6907" width="5.6328125" style="3" customWidth="1"/>
    <col min="6908" max="6908" width="9" style="3" customWidth="1"/>
    <col min="6909" max="6909" width="9" style="3"/>
    <col min="6910" max="6910" width="0.90625" style="3" customWidth="1"/>
    <col min="6911" max="6911" width="4.453125" style="3" customWidth="1"/>
    <col min="6912" max="6912" width="9" style="3"/>
    <col min="6913" max="6913" width="11.08984375" style="3" customWidth="1"/>
    <col min="6914" max="6914" width="0.90625" style="3" customWidth="1"/>
    <col min="6915" max="6915" width="4.6328125" style="3" customWidth="1"/>
    <col min="6916" max="6916" width="22.6328125" style="3" customWidth="1"/>
    <col min="6917" max="6920" width="0" style="3" hidden="1" customWidth="1"/>
    <col min="6921" max="7136" width="9" style="3"/>
    <col min="7137" max="7137" width="5.7265625" style="3" customWidth="1"/>
    <col min="7138" max="7139" width="29.6328125" style="3" customWidth="1"/>
    <col min="7140" max="7140" width="10.26953125" style="3" customWidth="1"/>
    <col min="7141" max="7141" width="5.7265625" style="3" customWidth="1"/>
    <col min="7142" max="7142" width="13.6328125" style="3" customWidth="1"/>
    <col min="7143" max="7143" width="14.6328125" style="3" customWidth="1"/>
    <col min="7144" max="7144" width="5.08984375" style="3" customWidth="1"/>
    <col min="7145" max="7145" width="12.6328125" style="3" customWidth="1"/>
    <col min="7146" max="7146" width="1.6328125" style="3" customWidth="1"/>
    <col min="7147" max="7147" width="11.7265625" style="3" customWidth="1"/>
    <col min="7148" max="7148" width="13" style="3" customWidth="1"/>
    <col min="7149" max="7152" width="11.7265625" style="3" customWidth="1"/>
    <col min="7153" max="7153" width="10.453125" style="3" customWidth="1"/>
    <col min="7154" max="7154" width="0.90625" style="3" customWidth="1"/>
    <col min="7155" max="7155" width="5.6328125" style="3" customWidth="1"/>
    <col min="7156" max="7156" width="9" style="3" customWidth="1"/>
    <col min="7157" max="7157" width="5.6328125" style="3" customWidth="1"/>
    <col min="7158" max="7158" width="9" style="3" customWidth="1"/>
    <col min="7159" max="7159" width="5.6328125" style="3" customWidth="1"/>
    <col min="7160" max="7160" width="9" style="3" customWidth="1"/>
    <col min="7161" max="7161" width="5.6328125" style="3" customWidth="1"/>
    <col min="7162" max="7162" width="9" style="3" customWidth="1"/>
    <col min="7163" max="7163" width="5.6328125" style="3" customWidth="1"/>
    <col min="7164" max="7164" width="9" style="3" customWidth="1"/>
    <col min="7165" max="7165" width="9" style="3"/>
    <col min="7166" max="7166" width="0.90625" style="3" customWidth="1"/>
    <col min="7167" max="7167" width="4.453125" style="3" customWidth="1"/>
    <col min="7168" max="7168" width="9" style="3"/>
    <col min="7169" max="7169" width="11.08984375" style="3" customWidth="1"/>
    <col min="7170" max="7170" width="0.90625" style="3" customWidth="1"/>
    <col min="7171" max="7171" width="4.6328125" style="3" customWidth="1"/>
    <col min="7172" max="7172" width="22.6328125" style="3" customWidth="1"/>
    <col min="7173" max="7176" width="0" style="3" hidden="1" customWidth="1"/>
    <col min="7177" max="7392" width="9" style="3"/>
    <col min="7393" max="7393" width="5.7265625" style="3" customWidth="1"/>
    <col min="7394" max="7395" width="29.6328125" style="3" customWidth="1"/>
    <col min="7396" max="7396" width="10.26953125" style="3" customWidth="1"/>
    <col min="7397" max="7397" width="5.7265625" style="3" customWidth="1"/>
    <col min="7398" max="7398" width="13.6328125" style="3" customWidth="1"/>
    <col min="7399" max="7399" width="14.6328125" style="3" customWidth="1"/>
    <col min="7400" max="7400" width="5.08984375" style="3" customWidth="1"/>
    <col min="7401" max="7401" width="12.6328125" style="3" customWidth="1"/>
    <col min="7402" max="7402" width="1.6328125" style="3" customWidth="1"/>
    <col min="7403" max="7403" width="11.7265625" style="3" customWidth="1"/>
    <col min="7404" max="7404" width="13" style="3" customWidth="1"/>
    <col min="7405" max="7408" width="11.7265625" style="3" customWidth="1"/>
    <col min="7409" max="7409" width="10.453125" style="3" customWidth="1"/>
    <col min="7410" max="7410" width="0.90625" style="3" customWidth="1"/>
    <col min="7411" max="7411" width="5.6328125" style="3" customWidth="1"/>
    <col min="7412" max="7412" width="9" style="3" customWidth="1"/>
    <col min="7413" max="7413" width="5.6328125" style="3" customWidth="1"/>
    <col min="7414" max="7414" width="9" style="3" customWidth="1"/>
    <col min="7415" max="7415" width="5.6328125" style="3" customWidth="1"/>
    <col min="7416" max="7416" width="9" style="3" customWidth="1"/>
    <col min="7417" max="7417" width="5.6328125" style="3" customWidth="1"/>
    <col min="7418" max="7418" width="9" style="3" customWidth="1"/>
    <col min="7419" max="7419" width="5.6328125" style="3" customWidth="1"/>
    <col min="7420" max="7420" width="9" style="3" customWidth="1"/>
    <col min="7421" max="7421" width="9" style="3"/>
    <col min="7422" max="7422" width="0.90625" style="3" customWidth="1"/>
    <col min="7423" max="7423" width="4.453125" style="3" customWidth="1"/>
    <col min="7424" max="7424" width="9" style="3"/>
    <col min="7425" max="7425" width="11.08984375" style="3" customWidth="1"/>
    <col min="7426" max="7426" width="0.90625" style="3" customWidth="1"/>
    <col min="7427" max="7427" width="4.6328125" style="3" customWidth="1"/>
    <col min="7428" max="7428" width="22.6328125" style="3" customWidth="1"/>
    <col min="7429" max="7432" width="0" style="3" hidden="1" customWidth="1"/>
    <col min="7433" max="7648" width="9" style="3"/>
    <col min="7649" max="7649" width="5.7265625" style="3" customWidth="1"/>
    <col min="7650" max="7651" width="29.6328125" style="3" customWidth="1"/>
    <col min="7652" max="7652" width="10.26953125" style="3" customWidth="1"/>
    <col min="7653" max="7653" width="5.7265625" style="3" customWidth="1"/>
    <col min="7654" max="7654" width="13.6328125" style="3" customWidth="1"/>
    <col min="7655" max="7655" width="14.6328125" style="3" customWidth="1"/>
    <col min="7656" max="7656" width="5.08984375" style="3" customWidth="1"/>
    <col min="7657" max="7657" width="12.6328125" style="3" customWidth="1"/>
    <col min="7658" max="7658" width="1.6328125" style="3" customWidth="1"/>
    <col min="7659" max="7659" width="11.7265625" style="3" customWidth="1"/>
    <col min="7660" max="7660" width="13" style="3" customWidth="1"/>
    <col min="7661" max="7664" width="11.7265625" style="3" customWidth="1"/>
    <col min="7665" max="7665" width="10.453125" style="3" customWidth="1"/>
    <col min="7666" max="7666" width="0.90625" style="3" customWidth="1"/>
    <col min="7667" max="7667" width="5.6328125" style="3" customWidth="1"/>
    <col min="7668" max="7668" width="9" style="3" customWidth="1"/>
    <col min="7669" max="7669" width="5.6328125" style="3" customWidth="1"/>
    <col min="7670" max="7670" width="9" style="3" customWidth="1"/>
    <col min="7671" max="7671" width="5.6328125" style="3" customWidth="1"/>
    <col min="7672" max="7672" width="9" style="3" customWidth="1"/>
    <col min="7673" max="7673" width="5.6328125" style="3" customWidth="1"/>
    <col min="7674" max="7674" width="9" style="3" customWidth="1"/>
    <col min="7675" max="7675" width="5.6328125" style="3" customWidth="1"/>
    <col min="7676" max="7676" width="9" style="3" customWidth="1"/>
    <col min="7677" max="7677" width="9" style="3"/>
    <col min="7678" max="7678" width="0.90625" style="3" customWidth="1"/>
    <col min="7679" max="7679" width="4.453125" style="3" customWidth="1"/>
    <col min="7680" max="7680" width="9" style="3"/>
    <col min="7681" max="7681" width="11.08984375" style="3" customWidth="1"/>
    <col min="7682" max="7682" width="0.90625" style="3" customWidth="1"/>
    <col min="7683" max="7683" width="4.6328125" style="3" customWidth="1"/>
    <col min="7684" max="7684" width="22.6328125" style="3" customWidth="1"/>
    <col min="7685" max="7688" width="0" style="3" hidden="1" customWidth="1"/>
    <col min="7689" max="7904" width="9" style="3"/>
    <col min="7905" max="7905" width="5.7265625" style="3" customWidth="1"/>
    <col min="7906" max="7907" width="29.6328125" style="3" customWidth="1"/>
    <col min="7908" max="7908" width="10.26953125" style="3" customWidth="1"/>
    <col min="7909" max="7909" width="5.7265625" style="3" customWidth="1"/>
    <col min="7910" max="7910" width="13.6328125" style="3" customWidth="1"/>
    <col min="7911" max="7911" width="14.6328125" style="3" customWidth="1"/>
    <col min="7912" max="7912" width="5.08984375" style="3" customWidth="1"/>
    <col min="7913" max="7913" width="12.6328125" style="3" customWidth="1"/>
    <col min="7914" max="7914" width="1.6328125" style="3" customWidth="1"/>
    <col min="7915" max="7915" width="11.7265625" style="3" customWidth="1"/>
    <col min="7916" max="7916" width="13" style="3" customWidth="1"/>
    <col min="7917" max="7920" width="11.7265625" style="3" customWidth="1"/>
    <col min="7921" max="7921" width="10.453125" style="3" customWidth="1"/>
    <col min="7922" max="7922" width="0.90625" style="3" customWidth="1"/>
    <col min="7923" max="7923" width="5.6328125" style="3" customWidth="1"/>
    <col min="7924" max="7924" width="9" style="3" customWidth="1"/>
    <col min="7925" max="7925" width="5.6328125" style="3" customWidth="1"/>
    <col min="7926" max="7926" width="9" style="3" customWidth="1"/>
    <col min="7927" max="7927" width="5.6328125" style="3" customWidth="1"/>
    <col min="7928" max="7928" width="9" style="3" customWidth="1"/>
    <col min="7929" max="7929" width="5.6328125" style="3" customWidth="1"/>
    <col min="7930" max="7930" width="9" style="3" customWidth="1"/>
    <col min="7931" max="7931" width="5.6328125" style="3" customWidth="1"/>
    <col min="7932" max="7932" width="9" style="3" customWidth="1"/>
    <col min="7933" max="7933" width="9" style="3"/>
    <col min="7934" max="7934" width="0.90625" style="3" customWidth="1"/>
    <col min="7935" max="7935" width="4.453125" style="3" customWidth="1"/>
    <col min="7936" max="7936" width="9" style="3"/>
    <col min="7937" max="7937" width="11.08984375" style="3" customWidth="1"/>
    <col min="7938" max="7938" width="0.90625" style="3" customWidth="1"/>
    <col min="7939" max="7939" width="4.6328125" style="3" customWidth="1"/>
    <col min="7940" max="7940" width="22.6328125" style="3" customWidth="1"/>
    <col min="7941" max="7944" width="0" style="3" hidden="1" customWidth="1"/>
    <col min="7945" max="8160" width="9" style="3"/>
    <col min="8161" max="8161" width="5.7265625" style="3" customWidth="1"/>
    <col min="8162" max="8163" width="29.6328125" style="3" customWidth="1"/>
    <col min="8164" max="8164" width="10.26953125" style="3" customWidth="1"/>
    <col min="8165" max="8165" width="5.7265625" style="3" customWidth="1"/>
    <col min="8166" max="8166" width="13.6328125" style="3" customWidth="1"/>
    <col min="8167" max="8167" width="14.6328125" style="3" customWidth="1"/>
    <col min="8168" max="8168" width="5.08984375" style="3" customWidth="1"/>
    <col min="8169" max="8169" width="12.6328125" style="3" customWidth="1"/>
    <col min="8170" max="8170" width="1.6328125" style="3" customWidth="1"/>
    <col min="8171" max="8171" width="11.7265625" style="3" customWidth="1"/>
    <col min="8172" max="8172" width="13" style="3" customWidth="1"/>
    <col min="8173" max="8176" width="11.7265625" style="3" customWidth="1"/>
    <col min="8177" max="8177" width="10.453125" style="3" customWidth="1"/>
    <col min="8178" max="8178" width="0.90625" style="3" customWidth="1"/>
    <col min="8179" max="8179" width="5.6328125" style="3" customWidth="1"/>
    <col min="8180" max="8180" width="9" style="3" customWidth="1"/>
    <col min="8181" max="8181" width="5.6328125" style="3" customWidth="1"/>
    <col min="8182" max="8182" width="9" style="3" customWidth="1"/>
    <col min="8183" max="8183" width="5.6328125" style="3" customWidth="1"/>
    <col min="8184" max="8184" width="9" style="3" customWidth="1"/>
    <col min="8185" max="8185" width="5.6328125" style="3" customWidth="1"/>
    <col min="8186" max="8186" width="9" style="3" customWidth="1"/>
    <col min="8187" max="8187" width="5.6328125" style="3" customWidth="1"/>
    <col min="8188" max="8188" width="9" style="3" customWidth="1"/>
    <col min="8189" max="8189" width="9" style="3"/>
    <col min="8190" max="8190" width="0.90625" style="3" customWidth="1"/>
    <col min="8191" max="8191" width="4.453125" style="3" customWidth="1"/>
    <col min="8192" max="8192" width="9" style="3"/>
    <col min="8193" max="8193" width="11.08984375" style="3" customWidth="1"/>
    <col min="8194" max="8194" width="0.90625" style="3" customWidth="1"/>
    <col min="8195" max="8195" width="4.6328125" style="3" customWidth="1"/>
    <col min="8196" max="8196" width="22.6328125" style="3" customWidth="1"/>
    <col min="8197" max="8200" width="0" style="3" hidden="1" customWidth="1"/>
    <col min="8201" max="8416" width="9" style="3"/>
    <col min="8417" max="8417" width="5.7265625" style="3" customWidth="1"/>
    <col min="8418" max="8419" width="29.6328125" style="3" customWidth="1"/>
    <col min="8420" max="8420" width="10.26953125" style="3" customWidth="1"/>
    <col min="8421" max="8421" width="5.7265625" style="3" customWidth="1"/>
    <col min="8422" max="8422" width="13.6328125" style="3" customWidth="1"/>
    <col min="8423" max="8423" width="14.6328125" style="3" customWidth="1"/>
    <col min="8424" max="8424" width="5.08984375" style="3" customWidth="1"/>
    <col min="8425" max="8425" width="12.6328125" style="3" customWidth="1"/>
    <col min="8426" max="8426" width="1.6328125" style="3" customWidth="1"/>
    <col min="8427" max="8427" width="11.7265625" style="3" customWidth="1"/>
    <col min="8428" max="8428" width="13" style="3" customWidth="1"/>
    <col min="8429" max="8432" width="11.7265625" style="3" customWidth="1"/>
    <col min="8433" max="8433" width="10.453125" style="3" customWidth="1"/>
    <col min="8434" max="8434" width="0.90625" style="3" customWidth="1"/>
    <col min="8435" max="8435" width="5.6328125" style="3" customWidth="1"/>
    <col min="8436" max="8436" width="9" style="3" customWidth="1"/>
    <col min="8437" max="8437" width="5.6328125" style="3" customWidth="1"/>
    <col min="8438" max="8438" width="9" style="3" customWidth="1"/>
    <col min="8439" max="8439" width="5.6328125" style="3" customWidth="1"/>
    <col min="8440" max="8440" width="9" style="3" customWidth="1"/>
    <col min="8441" max="8441" width="5.6328125" style="3" customWidth="1"/>
    <col min="8442" max="8442" width="9" style="3" customWidth="1"/>
    <col min="8443" max="8443" width="5.6328125" style="3" customWidth="1"/>
    <col min="8444" max="8444" width="9" style="3" customWidth="1"/>
    <col min="8445" max="8445" width="9" style="3"/>
    <col min="8446" max="8446" width="0.90625" style="3" customWidth="1"/>
    <col min="8447" max="8447" width="4.453125" style="3" customWidth="1"/>
    <col min="8448" max="8448" width="9" style="3"/>
    <col min="8449" max="8449" width="11.08984375" style="3" customWidth="1"/>
    <col min="8450" max="8450" width="0.90625" style="3" customWidth="1"/>
    <col min="8451" max="8451" width="4.6328125" style="3" customWidth="1"/>
    <col min="8452" max="8452" width="22.6328125" style="3" customWidth="1"/>
    <col min="8453" max="8456" width="0" style="3" hidden="1" customWidth="1"/>
    <col min="8457" max="8672" width="9" style="3"/>
    <col min="8673" max="8673" width="5.7265625" style="3" customWidth="1"/>
    <col min="8674" max="8675" width="29.6328125" style="3" customWidth="1"/>
    <col min="8676" max="8676" width="10.26953125" style="3" customWidth="1"/>
    <col min="8677" max="8677" width="5.7265625" style="3" customWidth="1"/>
    <col min="8678" max="8678" width="13.6328125" style="3" customWidth="1"/>
    <col min="8679" max="8679" width="14.6328125" style="3" customWidth="1"/>
    <col min="8680" max="8680" width="5.08984375" style="3" customWidth="1"/>
    <col min="8681" max="8681" width="12.6328125" style="3" customWidth="1"/>
    <col min="8682" max="8682" width="1.6328125" style="3" customWidth="1"/>
    <col min="8683" max="8683" width="11.7265625" style="3" customWidth="1"/>
    <col min="8684" max="8684" width="13" style="3" customWidth="1"/>
    <col min="8685" max="8688" width="11.7265625" style="3" customWidth="1"/>
    <col min="8689" max="8689" width="10.453125" style="3" customWidth="1"/>
    <col min="8690" max="8690" width="0.90625" style="3" customWidth="1"/>
    <col min="8691" max="8691" width="5.6328125" style="3" customWidth="1"/>
    <col min="8692" max="8692" width="9" style="3" customWidth="1"/>
    <col min="8693" max="8693" width="5.6328125" style="3" customWidth="1"/>
    <col min="8694" max="8694" width="9" style="3" customWidth="1"/>
    <col min="8695" max="8695" width="5.6328125" style="3" customWidth="1"/>
    <col min="8696" max="8696" width="9" style="3" customWidth="1"/>
    <col min="8697" max="8697" width="5.6328125" style="3" customWidth="1"/>
    <col min="8698" max="8698" width="9" style="3" customWidth="1"/>
    <col min="8699" max="8699" width="5.6328125" style="3" customWidth="1"/>
    <col min="8700" max="8700" width="9" style="3" customWidth="1"/>
    <col min="8701" max="8701" width="9" style="3"/>
    <col min="8702" max="8702" width="0.90625" style="3" customWidth="1"/>
    <col min="8703" max="8703" width="4.453125" style="3" customWidth="1"/>
    <col min="8704" max="8704" width="9" style="3"/>
    <col min="8705" max="8705" width="11.08984375" style="3" customWidth="1"/>
    <col min="8706" max="8706" width="0.90625" style="3" customWidth="1"/>
    <col min="8707" max="8707" width="4.6328125" style="3" customWidth="1"/>
    <col min="8708" max="8708" width="22.6328125" style="3" customWidth="1"/>
    <col min="8709" max="8712" width="0" style="3" hidden="1" customWidth="1"/>
    <col min="8713" max="8928" width="9" style="3"/>
    <col min="8929" max="8929" width="5.7265625" style="3" customWidth="1"/>
    <col min="8930" max="8931" width="29.6328125" style="3" customWidth="1"/>
    <col min="8932" max="8932" width="10.26953125" style="3" customWidth="1"/>
    <col min="8933" max="8933" width="5.7265625" style="3" customWidth="1"/>
    <col min="8934" max="8934" width="13.6328125" style="3" customWidth="1"/>
    <col min="8935" max="8935" width="14.6328125" style="3" customWidth="1"/>
    <col min="8936" max="8936" width="5.08984375" style="3" customWidth="1"/>
    <col min="8937" max="8937" width="12.6328125" style="3" customWidth="1"/>
    <col min="8938" max="8938" width="1.6328125" style="3" customWidth="1"/>
    <col min="8939" max="8939" width="11.7265625" style="3" customWidth="1"/>
    <col min="8940" max="8940" width="13" style="3" customWidth="1"/>
    <col min="8941" max="8944" width="11.7265625" style="3" customWidth="1"/>
    <col min="8945" max="8945" width="10.453125" style="3" customWidth="1"/>
    <col min="8946" max="8946" width="0.90625" style="3" customWidth="1"/>
    <col min="8947" max="8947" width="5.6328125" style="3" customWidth="1"/>
    <col min="8948" max="8948" width="9" style="3" customWidth="1"/>
    <col min="8949" max="8949" width="5.6328125" style="3" customWidth="1"/>
    <col min="8950" max="8950" width="9" style="3" customWidth="1"/>
    <col min="8951" max="8951" width="5.6328125" style="3" customWidth="1"/>
    <col min="8952" max="8952" width="9" style="3" customWidth="1"/>
    <col min="8953" max="8953" width="5.6328125" style="3" customWidth="1"/>
    <col min="8954" max="8954" width="9" style="3" customWidth="1"/>
    <col min="8955" max="8955" width="5.6328125" style="3" customWidth="1"/>
    <col min="8956" max="8956" width="9" style="3" customWidth="1"/>
    <col min="8957" max="8957" width="9" style="3"/>
    <col min="8958" max="8958" width="0.90625" style="3" customWidth="1"/>
    <col min="8959" max="8959" width="4.453125" style="3" customWidth="1"/>
    <col min="8960" max="8960" width="9" style="3"/>
    <col min="8961" max="8961" width="11.08984375" style="3" customWidth="1"/>
    <col min="8962" max="8962" width="0.90625" style="3" customWidth="1"/>
    <col min="8963" max="8963" width="4.6328125" style="3" customWidth="1"/>
    <col min="8964" max="8964" width="22.6328125" style="3" customWidth="1"/>
    <col min="8965" max="8968" width="0" style="3" hidden="1" customWidth="1"/>
    <col min="8969" max="9184" width="9" style="3"/>
    <col min="9185" max="9185" width="5.7265625" style="3" customWidth="1"/>
    <col min="9186" max="9187" width="29.6328125" style="3" customWidth="1"/>
    <col min="9188" max="9188" width="10.26953125" style="3" customWidth="1"/>
    <col min="9189" max="9189" width="5.7265625" style="3" customWidth="1"/>
    <col min="9190" max="9190" width="13.6328125" style="3" customWidth="1"/>
    <col min="9191" max="9191" width="14.6328125" style="3" customWidth="1"/>
    <col min="9192" max="9192" width="5.08984375" style="3" customWidth="1"/>
    <col min="9193" max="9193" width="12.6328125" style="3" customWidth="1"/>
    <col min="9194" max="9194" width="1.6328125" style="3" customWidth="1"/>
    <col min="9195" max="9195" width="11.7265625" style="3" customWidth="1"/>
    <col min="9196" max="9196" width="13" style="3" customWidth="1"/>
    <col min="9197" max="9200" width="11.7265625" style="3" customWidth="1"/>
    <col min="9201" max="9201" width="10.453125" style="3" customWidth="1"/>
    <col min="9202" max="9202" width="0.90625" style="3" customWidth="1"/>
    <col min="9203" max="9203" width="5.6328125" style="3" customWidth="1"/>
    <col min="9204" max="9204" width="9" style="3" customWidth="1"/>
    <col min="9205" max="9205" width="5.6328125" style="3" customWidth="1"/>
    <col min="9206" max="9206" width="9" style="3" customWidth="1"/>
    <col min="9207" max="9207" width="5.6328125" style="3" customWidth="1"/>
    <col min="9208" max="9208" width="9" style="3" customWidth="1"/>
    <col min="9209" max="9209" width="5.6328125" style="3" customWidth="1"/>
    <col min="9210" max="9210" width="9" style="3" customWidth="1"/>
    <col min="9211" max="9211" width="5.6328125" style="3" customWidth="1"/>
    <col min="9212" max="9212" width="9" style="3" customWidth="1"/>
    <col min="9213" max="9213" width="9" style="3"/>
    <col min="9214" max="9214" width="0.90625" style="3" customWidth="1"/>
    <col min="9215" max="9215" width="4.453125" style="3" customWidth="1"/>
    <col min="9216" max="9216" width="9" style="3"/>
    <col min="9217" max="9217" width="11.08984375" style="3" customWidth="1"/>
    <col min="9218" max="9218" width="0.90625" style="3" customWidth="1"/>
    <col min="9219" max="9219" width="4.6328125" style="3" customWidth="1"/>
    <col min="9220" max="9220" width="22.6328125" style="3" customWidth="1"/>
    <col min="9221" max="9224" width="0" style="3" hidden="1" customWidth="1"/>
    <col min="9225" max="9440" width="9" style="3"/>
    <col min="9441" max="9441" width="5.7265625" style="3" customWidth="1"/>
    <col min="9442" max="9443" width="29.6328125" style="3" customWidth="1"/>
    <col min="9444" max="9444" width="10.26953125" style="3" customWidth="1"/>
    <col min="9445" max="9445" width="5.7265625" style="3" customWidth="1"/>
    <col min="9446" max="9446" width="13.6328125" style="3" customWidth="1"/>
    <col min="9447" max="9447" width="14.6328125" style="3" customWidth="1"/>
    <col min="9448" max="9448" width="5.08984375" style="3" customWidth="1"/>
    <col min="9449" max="9449" width="12.6328125" style="3" customWidth="1"/>
    <col min="9450" max="9450" width="1.6328125" style="3" customWidth="1"/>
    <col min="9451" max="9451" width="11.7265625" style="3" customWidth="1"/>
    <col min="9452" max="9452" width="13" style="3" customWidth="1"/>
    <col min="9453" max="9456" width="11.7265625" style="3" customWidth="1"/>
    <col min="9457" max="9457" width="10.453125" style="3" customWidth="1"/>
    <col min="9458" max="9458" width="0.90625" style="3" customWidth="1"/>
    <col min="9459" max="9459" width="5.6328125" style="3" customWidth="1"/>
    <col min="9460" max="9460" width="9" style="3" customWidth="1"/>
    <col min="9461" max="9461" width="5.6328125" style="3" customWidth="1"/>
    <col min="9462" max="9462" width="9" style="3" customWidth="1"/>
    <col min="9463" max="9463" width="5.6328125" style="3" customWidth="1"/>
    <col min="9464" max="9464" width="9" style="3" customWidth="1"/>
    <col min="9465" max="9465" width="5.6328125" style="3" customWidth="1"/>
    <col min="9466" max="9466" width="9" style="3" customWidth="1"/>
    <col min="9467" max="9467" width="5.6328125" style="3" customWidth="1"/>
    <col min="9468" max="9468" width="9" style="3" customWidth="1"/>
    <col min="9469" max="9469" width="9" style="3"/>
    <col min="9470" max="9470" width="0.90625" style="3" customWidth="1"/>
    <col min="9471" max="9471" width="4.453125" style="3" customWidth="1"/>
    <col min="9472" max="9472" width="9" style="3"/>
    <col min="9473" max="9473" width="11.08984375" style="3" customWidth="1"/>
    <col min="9474" max="9474" width="0.90625" style="3" customWidth="1"/>
    <col min="9475" max="9475" width="4.6328125" style="3" customWidth="1"/>
    <col min="9476" max="9476" width="22.6328125" style="3" customWidth="1"/>
    <col min="9477" max="9480" width="0" style="3" hidden="1" customWidth="1"/>
    <col min="9481" max="9696" width="9" style="3"/>
    <col min="9697" max="9697" width="5.7265625" style="3" customWidth="1"/>
    <col min="9698" max="9699" width="29.6328125" style="3" customWidth="1"/>
    <col min="9700" max="9700" width="10.26953125" style="3" customWidth="1"/>
    <col min="9701" max="9701" width="5.7265625" style="3" customWidth="1"/>
    <col min="9702" max="9702" width="13.6328125" style="3" customWidth="1"/>
    <col min="9703" max="9703" width="14.6328125" style="3" customWidth="1"/>
    <col min="9704" max="9704" width="5.08984375" style="3" customWidth="1"/>
    <col min="9705" max="9705" width="12.6328125" style="3" customWidth="1"/>
    <col min="9706" max="9706" width="1.6328125" style="3" customWidth="1"/>
    <col min="9707" max="9707" width="11.7265625" style="3" customWidth="1"/>
    <col min="9708" max="9708" width="13" style="3" customWidth="1"/>
    <col min="9709" max="9712" width="11.7265625" style="3" customWidth="1"/>
    <col min="9713" max="9713" width="10.453125" style="3" customWidth="1"/>
    <col min="9714" max="9714" width="0.90625" style="3" customWidth="1"/>
    <col min="9715" max="9715" width="5.6328125" style="3" customWidth="1"/>
    <col min="9716" max="9716" width="9" style="3" customWidth="1"/>
    <col min="9717" max="9717" width="5.6328125" style="3" customWidth="1"/>
    <col min="9718" max="9718" width="9" style="3" customWidth="1"/>
    <col min="9719" max="9719" width="5.6328125" style="3" customWidth="1"/>
    <col min="9720" max="9720" width="9" style="3" customWidth="1"/>
    <col min="9721" max="9721" width="5.6328125" style="3" customWidth="1"/>
    <col min="9722" max="9722" width="9" style="3" customWidth="1"/>
    <col min="9723" max="9723" width="5.6328125" style="3" customWidth="1"/>
    <col min="9724" max="9724" width="9" style="3" customWidth="1"/>
    <col min="9725" max="9725" width="9" style="3"/>
    <col min="9726" max="9726" width="0.90625" style="3" customWidth="1"/>
    <col min="9727" max="9727" width="4.453125" style="3" customWidth="1"/>
    <col min="9728" max="9728" width="9" style="3"/>
    <col min="9729" max="9729" width="11.08984375" style="3" customWidth="1"/>
    <col min="9730" max="9730" width="0.90625" style="3" customWidth="1"/>
    <col min="9731" max="9731" width="4.6328125" style="3" customWidth="1"/>
    <col min="9732" max="9732" width="22.6328125" style="3" customWidth="1"/>
    <col min="9733" max="9736" width="0" style="3" hidden="1" customWidth="1"/>
    <col min="9737" max="9952" width="9" style="3"/>
    <col min="9953" max="9953" width="5.7265625" style="3" customWidth="1"/>
    <col min="9954" max="9955" width="29.6328125" style="3" customWidth="1"/>
    <col min="9956" max="9956" width="10.26953125" style="3" customWidth="1"/>
    <col min="9957" max="9957" width="5.7265625" style="3" customWidth="1"/>
    <col min="9958" max="9958" width="13.6328125" style="3" customWidth="1"/>
    <col min="9959" max="9959" width="14.6328125" style="3" customWidth="1"/>
    <col min="9960" max="9960" width="5.08984375" style="3" customWidth="1"/>
    <col min="9961" max="9961" width="12.6328125" style="3" customWidth="1"/>
    <col min="9962" max="9962" width="1.6328125" style="3" customWidth="1"/>
    <col min="9963" max="9963" width="11.7265625" style="3" customWidth="1"/>
    <col min="9964" max="9964" width="13" style="3" customWidth="1"/>
    <col min="9965" max="9968" width="11.7265625" style="3" customWidth="1"/>
    <col min="9969" max="9969" width="10.453125" style="3" customWidth="1"/>
    <col min="9970" max="9970" width="0.90625" style="3" customWidth="1"/>
    <col min="9971" max="9971" width="5.6328125" style="3" customWidth="1"/>
    <col min="9972" max="9972" width="9" style="3" customWidth="1"/>
    <col min="9973" max="9973" width="5.6328125" style="3" customWidth="1"/>
    <col min="9974" max="9974" width="9" style="3" customWidth="1"/>
    <col min="9975" max="9975" width="5.6328125" style="3" customWidth="1"/>
    <col min="9976" max="9976" width="9" style="3" customWidth="1"/>
    <col min="9977" max="9977" width="5.6328125" style="3" customWidth="1"/>
    <col min="9978" max="9978" width="9" style="3" customWidth="1"/>
    <col min="9979" max="9979" width="5.6328125" style="3" customWidth="1"/>
    <col min="9980" max="9980" width="9" style="3" customWidth="1"/>
    <col min="9981" max="9981" width="9" style="3"/>
    <col min="9982" max="9982" width="0.90625" style="3" customWidth="1"/>
    <col min="9983" max="9983" width="4.453125" style="3" customWidth="1"/>
    <col min="9984" max="9984" width="9" style="3"/>
    <col min="9985" max="9985" width="11.08984375" style="3" customWidth="1"/>
    <col min="9986" max="9986" width="0.90625" style="3" customWidth="1"/>
    <col min="9987" max="9987" width="4.6328125" style="3" customWidth="1"/>
    <col min="9988" max="9988" width="22.6328125" style="3" customWidth="1"/>
    <col min="9989" max="9992" width="0" style="3" hidden="1" customWidth="1"/>
    <col min="9993" max="10208" width="9" style="3"/>
    <col min="10209" max="10209" width="5.7265625" style="3" customWidth="1"/>
    <col min="10210" max="10211" width="29.6328125" style="3" customWidth="1"/>
    <col min="10212" max="10212" width="10.26953125" style="3" customWidth="1"/>
    <col min="10213" max="10213" width="5.7265625" style="3" customWidth="1"/>
    <col min="10214" max="10214" width="13.6328125" style="3" customWidth="1"/>
    <col min="10215" max="10215" width="14.6328125" style="3" customWidth="1"/>
    <col min="10216" max="10216" width="5.08984375" style="3" customWidth="1"/>
    <col min="10217" max="10217" width="12.6328125" style="3" customWidth="1"/>
    <col min="10218" max="10218" width="1.6328125" style="3" customWidth="1"/>
    <col min="10219" max="10219" width="11.7265625" style="3" customWidth="1"/>
    <col min="10220" max="10220" width="13" style="3" customWidth="1"/>
    <col min="10221" max="10224" width="11.7265625" style="3" customWidth="1"/>
    <col min="10225" max="10225" width="10.453125" style="3" customWidth="1"/>
    <col min="10226" max="10226" width="0.90625" style="3" customWidth="1"/>
    <col min="10227" max="10227" width="5.6328125" style="3" customWidth="1"/>
    <col min="10228" max="10228" width="9" style="3" customWidth="1"/>
    <col min="10229" max="10229" width="5.6328125" style="3" customWidth="1"/>
    <col min="10230" max="10230" width="9" style="3" customWidth="1"/>
    <col min="10231" max="10231" width="5.6328125" style="3" customWidth="1"/>
    <col min="10232" max="10232" width="9" style="3" customWidth="1"/>
    <col min="10233" max="10233" width="5.6328125" style="3" customWidth="1"/>
    <col min="10234" max="10234" width="9" style="3" customWidth="1"/>
    <col min="10235" max="10235" width="5.6328125" style="3" customWidth="1"/>
    <col min="10236" max="10236" width="9" style="3" customWidth="1"/>
    <col min="10237" max="10237" width="9" style="3"/>
    <col min="10238" max="10238" width="0.90625" style="3" customWidth="1"/>
    <col min="10239" max="10239" width="4.453125" style="3" customWidth="1"/>
    <col min="10240" max="10240" width="9" style="3"/>
    <col min="10241" max="10241" width="11.08984375" style="3" customWidth="1"/>
    <col min="10242" max="10242" width="0.90625" style="3" customWidth="1"/>
    <col min="10243" max="10243" width="4.6328125" style="3" customWidth="1"/>
    <col min="10244" max="10244" width="22.6328125" style="3" customWidth="1"/>
    <col min="10245" max="10248" width="0" style="3" hidden="1" customWidth="1"/>
    <col min="10249" max="10464" width="9" style="3"/>
    <col min="10465" max="10465" width="5.7265625" style="3" customWidth="1"/>
    <col min="10466" max="10467" width="29.6328125" style="3" customWidth="1"/>
    <col min="10468" max="10468" width="10.26953125" style="3" customWidth="1"/>
    <col min="10469" max="10469" width="5.7265625" style="3" customWidth="1"/>
    <col min="10470" max="10470" width="13.6328125" style="3" customWidth="1"/>
    <col min="10471" max="10471" width="14.6328125" style="3" customWidth="1"/>
    <col min="10472" max="10472" width="5.08984375" style="3" customWidth="1"/>
    <col min="10473" max="10473" width="12.6328125" style="3" customWidth="1"/>
    <col min="10474" max="10474" width="1.6328125" style="3" customWidth="1"/>
    <col min="10475" max="10475" width="11.7265625" style="3" customWidth="1"/>
    <col min="10476" max="10476" width="13" style="3" customWidth="1"/>
    <col min="10477" max="10480" width="11.7265625" style="3" customWidth="1"/>
    <col min="10481" max="10481" width="10.453125" style="3" customWidth="1"/>
    <col min="10482" max="10482" width="0.90625" style="3" customWidth="1"/>
    <col min="10483" max="10483" width="5.6328125" style="3" customWidth="1"/>
    <col min="10484" max="10484" width="9" style="3" customWidth="1"/>
    <col min="10485" max="10485" width="5.6328125" style="3" customWidth="1"/>
    <col min="10486" max="10486" width="9" style="3" customWidth="1"/>
    <col min="10487" max="10487" width="5.6328125" style="3" customWidth="1"/>
    <col min="10488" max="10488" width="9" style="3" customWidth="1"/>
    <col min="10489" max="10489" width="5.6328125" style="3" customWidth="1"/>
    <col min="10490" max="10490" width="9" style="3" customWidth="1"/>
    <col min="10491" max="10491" width="5.6328125" style="3" customWidth="1"/>
    <col min="10492" max="10492" width="9" style="3" customWidth="1"/>
    <col min="10493" max="10493" width="9" style="3"/>
    <col min="10494" max="10494" width="0.90625" style="3" customWidth="1"/>
    <col min="10495" max="10495" width="4.453125" style="3" customWidth="1"/>
    <col min="10496" max="10496" width="9" style="3"/>
    <col min="10497" max="10497" width="11.08984375" style="3" customWidth="1"/>
    <col min="10498" max="10498" width="0.90625" style="3" customWidth="1"/>
    <col min="10499" max="10499" width="4.6328125" style="3" customWidth="1"/>
    <col min="10500" max="10500" width="22.6328125" style="3" customWidth="1"/>
    <col min="10501" max="10504" width="0" style="3" hidden="1" customWidth="1"/>
    <col min="10505" max="10720" width="9" style="3"/>
    <col min="10721" max="10721" width="5.7265625" style="3" customWidth="1"/>
    <col min="10722" max="10723" width="29.6328125" style="3" customWidth="1"/>
    <col min="10724" max="10724" width="10.26953125" style="3" customWidth="1"/>
    <col min="10725" max="10725" width="5.7265625" style="3" customWidth="1"/>
    <col min="10726" max="10726" width="13.6328125" style="3" customWidth="1"/>
    <col min="10727" max="10727" width="14.6328125" style="3" customWidth="1"/>
    <col min="10728" max="10728" width="5.08984375" style="3" customWidth="1"/>
    <col min="10729" max="10729" width="12.6328125" style="3" customWidth="1"/>
    <col min="10730" max="10730" width="1.6328125" style="3" customWidth="1"/>
    <col min="10731" max="10731" width="11.7265625" style="3" customWidth="1"/>
    <col min="10732" max="10732" width="13" style="3" customWidth="1"/>
    <col min="10733" max="10736" width="11.7265625" style="3" customWidth="1"/>
    <col min="10737" max="10737" width="10.453125" style="3" customWidth="1"/>
    <col min="10738" max="10738" width="0.90625" style="3" customWidth="1"/>
    <col min="10739" max="10739" width="5.6328125" style="3" customWidth="1"/>
    <col min="10740" max="10740" width="9" style="3" customWidth="1"/>
    <col min="10741" max="10741" width="5.6328125" style="3" customWidth="1"/>
    <col min="10742" max="10742" width="9" style="3" customWidth="1"/>
    <col min="10743" max="10743" width="5.6328125" style="3" customWidth="1"/>
    <col min="10744" max="10744" width="9" style="3" customWidth="1"/>
    <col min="10745" max="10745" width="5.6328125" style="3" customWidth="1"/>
    <col min="10746" max="10746" width="9" style="3" customWidth="1"/>
    <col min="10747" max="10747" width="5.6328125" style="3" customWidth="1"/>
    <col min="10748" max="10748" width="9" style="3" customWidth="1"/>
    <col min="10749" max="10749" width="9" style="3"/>
    <col min="10750" max="10750" width="0.90625" style="3" customWidth="1"/>
    <col min="10751" max="10751" width="4.453125" style="3" customWidth="1"/>
    <col min="10752" max="10752" width="9" style="3"/>
    <col min="10753" max="10753" width="11.08984375" style="3" customWidth="1"/>
    <col min="10754" max="10754" width="0.90625" style="3" customWidth="1"/>
    <col min="10755" max="10755" width="4.6328125" style="3" customWidth="1"/>
    <col min="10756" max="10756" width="22.6328125" style="3" customWidth="1"/>
    <col min="10757" max="10760" width="0" style="3" hidden="1" customWidth="1"/>
    <col min="10761" max="10976" width="9" style="3"/>
    <col min="10977" max="10977" width="5.7265625" style="3" customWidth="1"/>
    <col min="10978" max="10979" width="29.6328125" style="3" customWidth="1"/>
    <col min="10980" max="10980" width="10.26953125" style="3" customWidth="1"/>
    <col min="10981" max="10981" width="5.7265625" style="3" customWidth="1"/>
    <col min="10982" max="10982" width="13.6328125" style="3" customWidth="1"/>
    <col min="10983" max="10983" width="14.6328125" style="3" customWidth="1"/>
    <col min="10984" max="10984" width="5.08984375" style="3" customWidth="1"/>
    <col min="10985" max="10985" width="12.6328125" style="3" customWidth="1"/>
    <col min="10986" max="10986" width="1.6328125" style="3" customWidth="1"/>
    <col min="10987" max="10987" width="11.7265625" style="3" customWidth="1"/>
    <col min="10988" max="10988" width="13" style="3" customWidth="1"/>
    <col min="10989" max="10992" width="11.7265625" style="3" customWidth="1"/>
    <col min="10993" max="10993" width="10.453125" style="3" customWidth="1"/>
    <col min="10994" max="10994" width="0.90625" style="3" customWidth="1"/>
    <col min="10995" max="10995" width="5.6328125" style="3" customWidth="1"/>
    <col min="10996" max="10996" width="9" style="3" customWidth="1"/>
    <col min="10997" max="10997" width="5.6328125" style="3" customWidth="1"/>
    <col min="10998" max="10998" width="9" style="3" customWidth="1"/>
    <col min="10999" max="10999" width="5.6328125" style="3" customWidth="1"/>
    <col min="11000" max="11000" width="9" style="3" customWidth="1"/>
    <col min="11001" max="11001" width="5.6328125" style="3" customWidth="1"/>
    <col min="11002" max="11002" width="9" style="3" customWidth="1"/>
    <col min="11003" max="11003" width="5.6328125" style="3" customWidth="1"/>
    <col min="11004" max="11004" width="9" style="3" customWidth="1"/>
    <col min="11005" max="11005" width="9" style="3"/>
    <col min="11006" max="11006" width="0.90625" style="3" customWidth="1"/>
    <col min="11007" max="11007" width="4.453125" style="3" customWidth="1"/>
    <col min="11008" max="11008" width="9" style="3"/>
    <col min="11009" max="11009" width="11.08984375" style="3" customWidth="1"/>
    <col min="11010" max="11010" width="0.90625" style="3" customWidth="1"/>
    <col min="11011" max="11011" width="4.6328125" style="3" customWidth="1"/>
    <col min="11012" max="11012" width="22.6328125" style="3" customWidth="1"/>
    <col min="11013" max="11016" width="0" style="3" hidden="1" customWidth="1"/>
    <col min="11017" max="11232" width="9" style="3"/>
    <col min="11233" max="11233" width="5.7265625" style="3" customWidth="1"/>
    <col min="11234" max="11235" width="29.6328125" style="3" customWidth="1"/>
    <col min="11236" max="11236" width="10.26953125" style="3" customWidth="1"/>
    <col min="11237" max="11237" width="5.7265625" style="3" customWidth="1"/>
    <col min="11238" max="11238" width="13.6328125" style="3" customWidth="1"/>
    <col min="11239" max="11239" width="14.6328125" style="3" customWidth="1"/>
    <col min="11240" max="11240" width="5.08984375" style="3" customWidth="1"/>
    <col min="11241" max="11241" width="12.6328125" style="3" customWidth="1"/>
    <col min="11242" max="11242" width="1.6328125" style="3" customWidth="1"/>
    <col min="11243" max="11243" width="11.7265625" style="3" customWidth="1"/>
    <col min="11244" max="11244" width="13" style="3" customWidth="1"/>
    <col min="11245" max="11248" width="11.7265625" style="3" customWidth="1"/>
    <col min="11249" max="11249" width="10.453125" style="3" customWidth="1"/>
    <col min="11250" max="11250" width="0.90625" style="3" customWidth="1"/>
    <col min="11251" max="11251" width="5.6328125" style="3" customWidth="1"/>
    <col min="11252" max="11252" width="9" style="3" customWidth="1"/>
    <col min="11253" max="11253" width="5.6328125" style="3" customWidth="1"/>
    <col min="11254" max="11254" width="9" style="3" customWidth="1"/>
    <col min="11255" max="11255" width="5.6328125" style="3" customWidth="1"/>
    <col min="11256" max="11256" width="9" style="3" customWidth="1"/>
    <col min="11257" max="11257" width="5.6328125" style="3" customWidth="1"/>
    <col min="11258" max="11258" width="9" style="3" customWidth="1"/>
    <col min="11259" max="11259" width="5.6328125" style="3" customWidth="1"/>
    <col min="11260" max="11260" width="9" style="3" customWidth="1"/>
    <col min="11261" max="11261" width="9" style="3"/>
    <col min="11262" max="11262" width="0.90625" style="3" customWidth="1"/>
    <col min="11263" max="11263" width="4.453125" style="3" customWidth="1"/>
    <col min="11264" max="11264" width="9" style="3"/>
    <col min="11265" max="11265" width="11.08984375" style="3" customWidth="1"/>
    <col min="11266" max="11266" width="0.90625" style="3" customWidth="1"/>
    <col min="11267" max="11267" width="4.6328125" style="3" customWidth="1"/>
    <col min="11268" max="11268" width="22.6328125" style="3" customWidth="1"/>
    <col min="11269" max="11272" width="0" style="3" hidden="1" customWidth="1"/>
    <col min="11273" max="11488" width="9" style="3"/>
    <col min="11489" max="11489" width="5.7265625" style="3" customWidth="1"/>
    <col min="11490" max="11491" width="29.6328125" style="3" customWidth="1"/>
    <col min="11492" max="11492" width="10.26953125" style="3" customWidth="1"/>
    <col min="11493" max="11493" width="5.7265625" style="3" customWidth="1"/>
    <col min="11494" max="11494" width="13.6328125" style="3" customWidth="1"/>
    <col min="11495" max="11495" width="14.6328125" style="3" customWidth="1"/>
    <col min="11496" max="11496" width="5.08984375" style="3" customWidth="1"/>
    <col min="11497" max="11497" width="12.6328125" style="3" customWidth="1"/>
    <col min="11498" max="11498" width="1.6328125" style="3" customWidth="1"/>
    <col min="11499" max="11499" width="11.7265625" style="3" customWidth="1"/>
    <col min="11500" max="11500" width="13" style="3" customWidth="1"/>
    <col min="11501" max="11504" width="11.7265625" style="3" customWidth="1"/>
    <col min="11505" max="11505" width="10.453125" style="3" customWidth="1"/>
    <col min="11506" max="11506" width="0.90625" style="3" customWidth="1"/>
    <col min="11507" max="11507" width="5.6328125" style="3" customWidth="1"/>
    <col min="11508" max="11508" width="9" style="3" customWidth="1"/>
    <col min="11509" max="11509" width="5.6328125" style="3" customWidth="1"/>
    <col min="11510" max="11510" width="9" style="3" customWidth="1"/>
    <col min="11511" max="11511" width="5.6328125" style="3" customWidth="1"/>
    <col min="11512" max="11512" width="9" style="3" customWidth="1"/>
    <col min="11513" max="11513" width="5.6328125" style="3" customWidth="1"/>
    <col min="11514" max="11514" width="9" style="3" customWidth="1"/>
    <col min="11515" max="11515" width="5.6328125" style="3" customWidth="1"/>
    <col min="11516" max="11516" width="9" style="3" customWidth="1"/>
    <col min="11517" max="11517" width="9" style="3"/>
    <col min="11518" max="11518" width="0.90625" style="3" customWidth="1"/>
    <col min="11519" max="11519" width="4.453125" style="3" customWidth="1"/>
    <col min="11520" max="11520" width="9" style="3"/>
    <col min="11521" max="11521" width="11.08984375" style="3" customWidth="1"/>
    <col min="11522" max="11522" width="0.90625" style="3" customWidth="1"/>
    <col min="11523" max="11523" width="4.6328125" style="3" customWidth="1"/>
    <col min="11524" max="11524" width="22.6328125" style="3" customWidth="1"/>
    <col min="11525" max="11528" width="0" style="3" hidden="1" customWidth="1"/>
    <col min="11529" max="11744" width="9" style="3"/>
    <col min="11745" max="11745" width="5.7265625" style="3" customWidth="1"/>
    <col min="11746" max="11747" width="29.6328125" style="3" customWidth="1"/>
    <col min="11748" max="11748" width="10.26953125" style="3" customWidth="1"/>
    <col min="11749" max="11749" width="5.7265625" style="3" customWidth="1"/>
    <col min="11750" max="11750" width="13.6328125" style="3" customWidth="1"/>
    <col min="11751" max="11751" width="14.6328125" style="3" customWidth="1"/>
    <col min="11752" max="11752" width="5.08984375" style="3" customWidth="1"/>
    <col min="11753" max="11753" width="12.6328125" style="3" customWidth="1"/>
    <col min="11754" max="11754" width="1.6328125" style="3" customWidth="1"/>
    <col min="11755" max="11755" width="11.7265625" style="3" customWidth="1"/>
    <col min="11756" max="11756" width="13" style="3" customWidth="1"/>
    <col min="11757" max="11760" width="11.7265625" style="3" customWidth="1"/>
    <col min="11761" max="11761" width="10.453125" style="3" customWidth="1"/>
    <col min="11762" max="11762" width="0.90625" style="3" customWidth="1"/>
    <col min="11763" max="11763" width="5.6328125" style="3" customWidth="1"/>
    <col min="11764" max="11764" width="9" style="3" customWidth="1"/>
    <col min="11765" max="11765" width="5.6328125" style="3" customWidth="1"/>
    <col min="11766" max="11766" width="9" style="3" customWidth="1"/>
    <col min="11767" max="11767" width="5.6328125" style="3" customWidth="1"/>
    <col min="11768" max="11768" width="9" style="3" customWidth="1"/>
    <col min="11769" max="11769" width="5.6328125" style="3" customWidth="1"/>
    <col min="11770" max="11770" width="9" style="3" customWidth="1"/>
    <col min="11771" max="11771" width="5.6328125" style="3" customWidth="1"/>
    <col min="11772" max="11772" width="9" style="3" customWidth="1"/>
    <col min="11773" max="11773" width="9" style="3"/>
    <col min="11774" max="11774" width="0.90625" style="3" customWidth="1"/>
    <col min="11775" max="11775" width="4.453125" style="3" customWidth="1"/>
    <col min="11776" max="11776" width="9" style="3"/>
    <col min="11777" max="11777" width="11.08984375" style="3" customWidth="1"/>
    <col min="11778" max="11778" width="0.90625" style="3" customWidth="1"/>
    <col min="11779" max="11779" width="4.6328125" style="3" customWidth="1"/>
    <col min="11780" max="11780" width="22.6328125" style="3" customWidth="1"/>
    <col min="11781" max="11784" width="0" style="3" hidden="1" customWidth="1"/>
    <col min="11785" max="12000" width="9" style="3"/>
    <col min="12001" max="12001" width="5.7265625" style="3" customWidth="1"/>
    <col min="12002" max="12003" width="29.6328125" style="3" customWidth="1"/>
    <col min="12004" max="12004" width="10.26953125" style="3" customWidth="1"/>
    <col min="12005" max="12005" width="5.7265625" style="3" customWidth="1"/>
    <col min="12006" max="12006" width="13.6328125" style="3" customWidth="1"/>
    <col min="12007" max="12007" width="14.6328125" style="3" customWidth="1"/>
    <col min="12008" max="12008" width="5.08984375" style="3" customWidth="1"/>
    <col min="12009" max="12009" width="12.6328125" style="3" customWidth="1"/>
    <col min="12010" max="12010" width="1.6328125" style="3" customWidth="1"/>
    <col min="12011" max="12011" width="11.7265625" style="3" customWidth="1"/>
    <col min="12012" max="12012" width="13" style="3" customWidth="1"/>
    <col min="12013" max="12016" width="11.7265625" style="3" customWidth="1"/>
    <col min="12017" max="12017" width="10.453125" style="3" customWidth="1"/>
    <col min="12018" max="12018" width="0.90625" style="3" customWidth="1"/>
    <col min="12019" max="12019" width="5.6328125" style="3" customWidth="1"/>
    <col min="12020" max="12020" width="9" style="3" customWidth="1"/>
    <col min="12021" max="12021" width="5.6328125" style="3" customWidth="1"/>
    <col min="12022" max="12022" width="9" style="3" customWidth="1"/>
    <col min="12023" max="12023" width="5.6328125" style="3" customWidth="1"/>
    <col min="12024" max="12024" width="9" style="3" customWidth="1"/>
    <col min="12025" max="12025" width="5.6328125" style="3" customWidth="1"/>
    <col min="12026" max="12026" width="9" style="3" customWidth="1"/>
    <col min="12027" max="12027" width="5.6328125" style="3" customWidth="1"/>
    <col min="12028" max="12028" width="9" style="3" customWidth="1"/>
    <col min="12029" max="12029" width="9" style="3"/>
    <col min="12030" max="12030" width="0.90625" style="3" customWidth="1"/>
    <col min="12031" max="12031" width="4.453125" style="3" customWidth="1"/>
    <col min="12032" max="12032" width="9" style="3"/>
    <col min="12033" max="12033" width="11.08984375" style="3" customWidth="1"/>
    <col min="12034" max="12034" width="0.90625" style="3" customWidth="1"/>
    <col min="12035" max="12035" width="4.6328125" style="3" customWidth="1"/>
    <col min="12036" max="12036" width="22.6328125" style="3" customWidth="1"/>
    <col min="12037" max="12040" width="0" style="3" hidden="1" customWidth="1"/>
    <col min="12041" max="12256" width="9" style="3"/>
    <col min="12257" max="12257" width="5.7265625" style="3" customWidth="1"/>
    <col min="12258" max="12259" width="29.6328125" style="3" customWidth="1"/>
    <col min="12260" max="12260" width="10.26953125" style="3" customWidth="1"/>
    <col min="12261" max="12261" width="5.7265625" style="3" customWidth="1"/>
    <col min="12262" max="12262" width="13.6328125" style="3" customWidth="1"/>
    <col min="12263" max="12263" width="14.6328125" style="3" customWidth="1"/>
    <col min="12264" max="12264" width="5.08984375" style="3" customWidth="1"/>
    <col min="12265" max="12265" width="12.6328125" style="3" customWidth="1"/>
    <col min="12266" max="12266" width="1.6328125" style="3" customWidth="1"/>
    <col min="12267" max="12267" width="11.7265625" style="3" customWidth="1"/>
    <col min="12268" max="12268" width="13" style="3" customWidth="1"/>
    <col min="12269" max="12272" width="11.7265625" style="3" customWidth="1"/>
    <col min="12273" max="12273" width="10.453125" style="3" customWidth="1"/>
    <col min="12274" max="12274" width="0.90625" style="3" customWidth="1"/>
    <col min="12275" max="12275" width="5.6328125" style="3" customWidth="1"/>
    <col min="12276" max="12276" width="9" style="3" customWidth="1"/>
    <col min="12277" max="12277" width="5.6328125" style="3" customWidth="1"/>
    <col min="12278" max="12278" width="9" style="3" customWidth="1"/>
    <col min="12279" max="12279" width="5.6328125" style="3" customWidth="1"/>
    <col min="12280" max="12280" width="9" style="3" customWidth="1"/>
    <col min="12281" max="12281" width="5.6328125" style="3" customWidth="1"/>
    <col min="12282" max="12282" width="9" style="3" customWidth="1"/>
    <col min="12283" max="12283" width="5.6328125" style="3" customWidth="1"/>
    <col min="12284" max="12284" width="9" style="3" customWidth="1"/>
    <col min="12285" max="12285" width="9" style="3"/>
    <col min="12286" max="12286" width="0.90625" style="3" customWidth="1"/>
    <col min="12287" max="12287" width="4.453125" style="3" customWidth="1"/>
    <col min="12288" max="12288" width="9" style="3"/>
    <col min="12289" max="12289" width="11.08984375" style="3" customWidth="1"/>
    <col min="12290" max="12290" width="0.90625" style="3" customWidth="1"/>
    <col min="12291" max="12291" width="4.6328125" style="3" customWidth="1"/>
    <col min="12292" max="12292" width="22.6328125" style="3" customWidth="1"/>
    <col min="12293" max="12296" width="0" style="3" hidden="1" customWidth="1"/>
    <col min="12297" max="12512" width="9" style="3"/>
    <col min="12513" max="12513" width="5.7265625" style="3" customWidth="1"/>
    <col min="12514" max="12515" width="29.6328125" style="3" customWidth="1"/>
    <col min="12516" max="12516" width="10.26953125" style="3" customWidth="1"/>
    <col min="12517" max="12517" width="5.7265625" style="3" customWidth="1"/>
    <col min="12518" max="12518" width="13.6328125" style="3" customWidth="1"/>
    <col min="12519" max="12519" width="14.6328125" style="3" customWidth="1"/>
    <col min="12520" max="12520" width="5.08984375" style="3" customWidth="1"/>
    <col min="12521" max="12521" width="12.6328125" style="3" customWidth="1"/>
    <col min="12522" max="12522" width="1.6328125" style="3" customWidth="1"/>
    <col min="12523" max="12523" width="11.7265625" style="3" customWidth="1"/>
    <col min="12524" max="12524" width="13" style="3" customWidth="1"/>
    <col min="12525" max="12528" width="11.7265625" style="3" customWidth="1"/>
    <col min="12529" max="12529" width="10.453125" style="3" customWidth="1"/>
    <col min="12530" max="12530" width="0.90625" style="3" customWidth="1"/>
    <col min="12531" max="12531" width="5.6328125" style="3" customWidth="1"/>
    <col min="12532" max="12532" width="9" style="3" customWidth="1"/>
    <col min="12533" max="12533" width="5.6328125" style="3" customWidth="1"/>
    <col min="12534" max="12534" width="9" style="3" customWidth="1"/>
    <col min="12535" max="12535" width="5.6328125" style="3" customWidth="1"/>
    <col min="12536" max="12536" width="9" style="3" customWidth="1"/>
    <col min="12537" max="12537" width="5.6328125" style="3" customWidth="1"/>
    <col min="12538" max="12538" width="9" style="3" customWidth="1"/>
    <col min="12539" max="12539" width="5.6328125" style="3" customWidth="1"/>
    <col min="12540" max="12540" width="9" style="3" customWidth="1"/>
    <col min="12541" max="12541" width="9" style="3"/>
    <col min="12542" max="12542" width="0.90625" style="3" customWidth="1"/>
    <col min="12543" max="12543" width="4.453125" style="3" customWidth="1"/>
    <col min="12544" max="12544" width="9" style="3"/>
    <col min="12545" max="12545" width="11.08984375" style="3" customWidth="1"/>
    <col min="12546" max="12546" width="0.90625" style="3" customWidth="1"/>
    <col min="12547" max="12547" width="4.6328125" style="3" customWidth="1"/>
    <col min="12548" max="12548" width="22.6328125" style="3" customWidth="1"/>
    <col min="12549" max="12552" width="0" style="3" hidden="1" customWidth="1"/>
    <col min="12553" max="12768" width="9" style="3"/>
    <col min="12769" max="12769" width="5.7265625" style="3" customWidth="1"/>
    <col min="12770" max="12771" width="29.6328125" style="3" customWidth="1"/>
    <col min="12772" max="12772" width="10.26953125" style="3" customWidth="1"/>
    <col min="12773" max="12773" width="5.7265625" style="3" customWidth="1"/>
    <col min="12774" max="12774" width="13.6328125" style="3" customWidth="1"/>
    <col min="12775" max="12775" width="14.6328125" style="3" customWidth="1"/>
    <col min="12776" max="12776" width="5.08984375" style="3" customWidth="1"/>
    <col min="12777" max="12777" width="12.6328125" style="3" customWidth="1"/>
    <col min="12778" max="12778" width="1.6328125" style="3" customWidth="1"/>
    <col min="12779" max="12779" width="11.7265625" style="3" customWidth="1"/>
    <col min="12780" max="12780" width="13" style="3" customWidth="1"/>
    <col min="12781" max="12784" width="11.7265625" style="3" customWidth="1"/>
    <col min="12785" max="12785" width="10.453125" style="3" customWidth="1"/>
    <col min="12786" max="12786" width="0.90625" style="3" customWidth="1"/>
    <col min="12787" max="12787" width="5.6328125" style="3" customWidth="1"/>
    <col min="12788" max="12788" width="9" style="3" customWidth="1"/>
    <col min="12789" max="12789" width="5.6328125" style="3" customWidth="1"/>
    <col min="12790" max="12790" width="9" style="3" customWidth="1"/>
    <col min="12791" max="12791" width="5.6328125" style="3" customWidth="1"/>
    <col min="12792" max="12792" width="9" style="3" customWidth="1"/>
    <col min="12793" max="12793" width="5.6328125" style="3" customWidth="1"/>
    <col min="12794" max="12794" width="9" style="3" customWidth="1"/>
    <col min="12795" max="12795" width="5.6328125" style="3" customWidth="1"/>
    <col min="12796" max="12796" width="9" style="3" customWidth="1"/>
    <col min="12797" max="12797" width="9" style="3"/>
    <col min="12798" max="12798" width="0.90625" style="3" customWidth="1"/>
    <col min="12799" max="12799" width="4.453125" style="3" customWidth="1"/>
    <col min="12800" max="12800" width="9" style="3"/>
    <col min="12801" max="12801" width="11.08984375" style="3" customWidth="1"/>
    <col min="12802" max="12802" width="0.90625" style="3" customWidth="1"/>
    <col min="12803" max="12803" width="4.6328125" style="3" customWidth="1"/>
    <col min="12804" max="12804" width="22.6328125" style="3" customWidth="1"/>
    <col min="12805" max="12808" width="0" style="3" hidden="1" customWidth="1"/>
    <col min="12809" max="13024" width="9" style="3"/>
    <col min="13025" max="13025" width="5.7265625" style="3" customWidth="1"/>
    <col min="13026" max="13027" width="29.6328125" style="3" customWidth="1"/>
    <col min="13028" max="13028" width="10.26953125" style="3" customWidth="1"/>
    <col min="13029" max="13029" width="5.7265625" style="3" customWidth="1"/>
    <col min="13030" max="13030" width="13.6328125" style="3" customWidth="1"/>
    <col min="13031" max="13031" width="14.6328125" style="3" customWidth="1"/>
    <col min="13032" max="13032" width="5.08984375" style="3" customWidth="1"/>
    <col min="13033" max="13033" width="12.6328125" style="3" customWidth="1"/>
    <col min="13034" max="13034" width="1.6328125" style="3" customWidth="1"/>
    <col min="13035" max="13035" width="11.7265625" style="3" customWidth="1"/>
    <col min="13036" max="13036" width="13" style="3" customWidth="1"/>
    <col min="13037" max="13040" width="11.7265625" style="3" customWidth="1"/>
    <col min="13041" max="13041" width="10.453125" style="3" customWidth="1"/>
    <col min="13042" max="13042" width="0.90625" style="3" customWidth="1"/>
    <col min="13043" max="13043" width="5.6328125" style="3" customWidth="1"/>
    <col min="13044" max="13044" width="9" style="3" customWidth="1"/>
    <col min="13045" max="13045" width="5.6328125" style="3" customWidth="1"/>
    <col min="13046" max="13046" width="9" style="3" customWidth="1"/>
    <col min="13047" max="13047" width="5.6328125" style="3" customWidth="1"/>
    <col min="13048" max="13048" width="9" style="3" customWidth="1"/>
    <col min="13049" max="13049" width="5.6328125" style="3" customWidth="1"/>
    <col min="13050" max="13050" width="9" style="3" customWidth="1"/>
    <col min="13051" max="13051" width="5.6328125" style="3" customWidth="1"/>
    <col min="13052" max="13052" width="9" style="3" customWidth="1"/>
    <col min="13053" max="13053" width="9" style="3"/>
    <col min="13054" max="13054" width="0.90625" style="3" customWidth="1"/>
    <col min="13055" max="13055" width="4.453125" style="3" customWidth="1"/>
    <col min="13056" max="13056" width="9" style="3"/>
    <col min="13057" max="13057" width="11.08984375" style="3" customWidth="1"/>
    <col min="13058" max="13058" width="0.90625" style="3" customWidth="1"/>
    <col min="13059" max="13059" width="4.6328125" style="3" customWidth="1"/>
    <col min="13060" max="13060" width="22.6328125" style="3" customWidth="1"/>
    <col min="13061" max="13064" width="0" style="3" hidden="1" customWidth="1"/>
    <col min="13065" max="13280" width="9" style="3"/>
    <col min="13281" max="13281" width="5.7265625" style="3" customWidth="1"/>
    <col min="13282" max="13283" width="29.6328125" style="3" customWidth="1"/>
    <col min="13284" max="13284" width="10.26953125" style="3" customWidth="1"/>
    <col min="13285" max="13285" width="5.7265625" style="3" customWidth="1"/>
    <col min="13286" max="13286" width="13.6328125" style="3" customWidth="1"/>
    <col min="13287" max="13287" width="14.6328125" style="3" customWidth="1"/>
    <col min="13288" max="13288" width="5.08984375" style="3" customWidth="1"/>
    <col min="13289" max="13289" width="12.6328125" style="3" customWidth="1"/>
    <col min="13290" max="13290" width="1.6328125" style="3" customWidth="1"/>
    <col min="13291" max="13291" width="11.7265625" style="3" customWidth="1"/>
    <col min="13292" max="13292" width="13" style="3" customWidth="1"/>
    <col min="13293" max="13296" width="11.7265625" style="3" customWidth="1"/>
    <col min="13297" max="13297" width="10.453125" style="3" customWidth="1"/>
    <col min="13298" max="13298" width="0.90625" style="3" customWidth="1"/>
    <col min="13299" max="13299" width="5.6328125" style="3" customWidth="1"/>
    <col min="13300" max="13300" width="9" style="3" customWidth="1"/>
    <col min="13301" max="13301" width="5.6328125" style="3" customWidth="1"/>
    <col min="13302" max="13302" width="9" style="3" customWidth="1"/>
    <col min="13303" max="13303" width="5.6328125" style="3" customWidth="1"/>
    <col min="13304" max="13304" width="9" style="3" customWidth="1"/>
    <col min="13305" max="13305" width="5.6328125" style="3" customWidth="1"/>
    <col min="13306" max="13306" width="9" style="3" customWidth="1"/>
    <col min="13307" max="13307" width="5.6328125" style="3" customWidth="1"/>
    <col min="13308" max="13308" width="9" style="3" customWidth="1"/>
    <col min="13309" max="13309" width="9" style="3"/>
    <col min="13310" max="13310" width="0.90625" style="3" customWidth="1"/>
    <col min="13311" max="13311" width="4.453125" style="3" customWidth="1"/>
    <col min="13312" max="13312" width="9" style="3"/>
    <col min="13313" max="13313" width="11.08984375" style="3" customWidth="1"/>
    <col min="13314" max="13314" width="0.90625" style="3" customWidth="1"/>
    <col min="13315" max="13315" width="4.6328125" style="3" customWidth="1"/>
    <col min="13316" max="13316" width="22.6328125" style="3" customWidth="1"/>
    <col min="13317" max="13320" width="0" style="3" hidden="1" customWidth="1"/>
    <col min="13321" max="13536" width="9" style="3"/>
    <col min="13537" max="13537" width="5.7265625" style="3" customWidth="1"/>
    <col min="13538" max="13539" width="29.6328125" style="3" customWidth="1"/>
    <col min="13540" max="13540" width="10.26953125" style="3" customWidth="1"/>
    <col min="13541" max="13541" width="5.7265625" style="3" customWidth="1"/>
    <col min="13542" max="13542" width="13.6328125" style="3" customWidth="1"/>
    <col min="13543" max="13543" width="14.6328125" style="3" customWidth="1"/>
    <col min="13544" max="13544" width="5.08984375" style="3" customWidth="1"/>
    <col min="13545" max="13545" width="12.6328125" style="3" customWidth="1"/>
    <col min="13546" max="13546" width="1.6328125" style="3" customWidth="1"/>
    <col min="13547" max="13547" width="11.7265625" style="3" customWidth="1"/>
    <col min="13548" max="13548" width="13" style="3" customWidth="1"/>
    <col min="13549" max="13552" width="11.7265625" style="3" customWidth="1"/>
    <col min="13553" max="13553" width="10.453125" style="3" customWidth="1"/>
    <col min="13554" max="13554" width="0.90625" style="3" customWidth="1"/>
    <col min="13555" max="13555" width="5.6328125" style="3" customWidth="1"/>
    <col min="13556" max="13556" width="9" style="3" customWidth="1"/>
    <col min="13557" max="13557" width="5.6328125" style="3" customWidth="1"/>
    <col min="13558" max="13558" width="9" style="3" customWidth="1"/>
    <col min="13559" max="13559" width="5.6328125" style="3" customWidth="1"/>
    <col min="13560" max="13560" width="9" style="3" customWidth="1"/>
    <col min="13561" max="13561" width="5.6328125" style="3" customWidth="1"/>
    <col min="13562" max="13562" width="9" style="3" customWidth="1"/>
    <col min="13563" max="13563" width="5.6328125" style="3" customWidth="1"/>
    <col min="13564" max="13564" width="9" style="3" customWidth="1"/>
    <col min="13565" max="13565" width="9" style="3"/>
    <col min="13566" max="13566" width="0.90625" style="3" customWidth="1"/>
    <col min="13567" max="13567" width="4.453125" style="3" customWidth="1"/>
    <col min="13568" max="13568" width="9" style="3"/>
    <col min="13569" max="13569" width="11.08984375" style="3" customWidth="1"/>
    <col min="13570" max="13570" width="0.90625" style="3" customWidth="1"/>
    <col min="13571" max="13571" width="4.6328125" style="3" customWidth="1"/>
    <col min="13572" max="13572" width="22.6328125" style="3" customWidth="1"/>
    <col min="13573" max="13576" width="0" style="3" hidden="1" customWidth="1"/>
    <col min="13577" max="13792" width="9" style="3"/>
    <col min="13793" max="13793" width="5.7265625" style="3" customWidth="1"/>
    <col min="13794" max="13795" width="29.6328125" style="3" customWidth="1"/>
    <col min="13796" max="13796" width="10.26953125" style="3" customWidth="1"/>
    <col min="13797" max="13797" width="5.7265625" style="3" customWidth="1"/>
    <col min="13798" max="13798" width="13.6328125" style="3" customWidth="1"/>
    <col min="13799" max="13799" width="14.6328125" style="3" customWidth="1"/>
    <col min="13800" max="13800" width="5.08984375" style="3" customWidth="1"/>
    <col min="13801" max="13801" width="12.6328125" style="3" customWidth="1"/>
    <col min="13802" max="13802" width="1.6328125" style="3" customWidth="1"/>
    <col min="13803" max="13803" width="11.7265625" style="3" customWidth="1"/>
    <col min="13804" max="13804" width="13" style="3" customWidth="1"/>
    <col min="13805" max="13808" width="11.7265625" style="3" customWidth="1"/>
    <col min="13809" max="13809" width="10.453125" style="3" customWidth="1"/>
    <col min="13810" max="13810" width="0.90625" style="3" customWidth="1"/>
    <col min="13811" max="13811" width="5.6328125" style="3" customWidth="1"/>
    <col min="13812" max="13812" width="9" style="3" customWidth="1"/>
    <col min="13813" max="13813" width="5.6328125" style="3" customWidth="1"/>
    <col min="13814" max="13814" width="9" style="3" customWidth="1"/>
    <col min="13815" max="13815" width="5.6328125" style="3" customWidth="1"/>
    <col min="13816" max="13816" width="9" style="3" customWidth="1"/>
    <col min="13817" max="13817" width="5.6328125" style="3" customWidth="1"/>
    <col min="13818" max="13818" width="9" style="3" customWidth="1"/>
    <col min="13819" max="13819" width="5.6328125" style="3" customWidth="1"/>
    <col min="13820" max="13820" width="9" style="3" customWidth="1"/>
    <col min="13821" max="13821" width="9" style="3"/>
    <col min="13822" max="13822" width="0.90625" style="3" customWidth="1"/>
    <col min="13823" max="13823" width="4.453125" style="3" customWidth="1"/>
    <col min="13824" max="13824" width="9" style="3"/>
    <col min="13825" max="13825" width="11.08984375" style="3" customWidth="1"/>
    <col min="13826" max="13826" width="0.90625" style="3" customWidth="1"/>
    <col min="13827" max="13827" width="4.6328125" style="3" customWidth="1"/>
    <col min="13828" max="13828" width="22.6328125" style="3" customWidth="1"/>
    <col min="13829" max="13832" width="0" style="3" hidden="1" customWidth="1"/>
    <col min="13833" max="14048" width="9" style="3"/>
    <col min="14049" max="14049" width="5.7265625" style="3" customWidth="1"/>
    <col min="14050" max="14051" width="29.6328125" style="3" customWidth="1"/>
    <col min="14052" max="14052" width="10.26953125" style="3" customWidth="1"/>
    <col min="14053" max="14053" width="5.7265625" style="3" customWidth="1"/>
    <col min="14054" max="14054" width="13.6328125" style="3" customWidth="1"/>
    <col min="14055" max="14055" width="14.6328125" style="3" customWidth="1"/>
    <col min="14056" max="14056" width="5.08984375" style="3" customWidth="1"/>
    <col min="14057" max="14057" width="12.6328125" style="3" customWidth="1"/>
    <col min="14058" max="14058" width="1.6328125" style="3" customWidth="1"/>
    <col min="14059" max="14059" width="11.7265625" style="3" customWidth="1"/>
    <col min="14060" max="14060" width="13" style="3" customWidth="1"/>
    <col min="14061" max="14064" width="11.7265625" style="3" customWidth="1"/>
    <col min="14065" max="14065" width="10.453125" style="3" customWidth="1"/>
    <col min="14066" max="14066" width="0.90625" style="3" customWidth="1"/>
    <col min="14067" max="14067" width="5.6328125" style="3" customWidth="1"/>
    <col min="14068" max="14068" width="9" style="3" customWidth="1"/>
    <col min="14069" max="14069" width="5.6328125" style="3" customWidth="1"/>
    <col min="14070" max="14070" width="9" style="3" customWidth="1"/>
    <col min="14071" max="14071" width="5.6328125" style="3" customWidth="1"/>
    <col min="14072" max="14072" width="9" style="3" customWidth="1"/>
    <col min="14073" max="14073" width="5.6328125" style="3" customWidth="1"/>
    <col min="14074" max="14074" width="9" style="3" customWidth="1"/>
    <col min="14075" max="14075" width="5.6328125" style="3" customWidth="1"/>
    <col min="14076" max="14076" width="9" style="3" customWidth="1"/>
    <col min="14077" max="14077" width="9" style="3"/>
    <col min="14078" max="14078" width="0.90625" style="3" customWidth="1"/>
    <col min="14079" max="14079" width="4.453125" style="3" customWidth="1"/>
    <col min="14080" max="14080" width="9" style="3"/>
    <col min="14081" max="14081" width="11.08984375" style="3" customWidth="1"/>
    <col min="14082" max="14082" width="0.90625" style="3" customWidth="1"/>
    <col min="14083" max="14083" width="4.6328125" style="3" customWidth="1"/>
    <col min="14084" max="14084" width="22.6328125" style="3" customWidth="1"/>
    <col min="14085" max="14088" width="0" style="3" hidden="1" customWidth="1"/>
    <col min="14089" max="14304" width="9" style="3"/>
    <col min="14305" max="14305" width="5.7265625" style="3" customWidth="1"/>
    <col min="14306" max="14307" width="29.6328125" style="3" customWidth="1"/>
    <col min="14308" max="14308" width="10.26953125" style="3" customWidth="1"/>
    <col min="14309" max="14309" width="5.7265625" style="3" customWidth="1"/>
    <col min="14310" max="14310" width="13.6328125" style="3" customWidth="1"/>
    <col min="14311" max="14311" width="14.6328125" style="3" customWidth="1"/>
    <col min="14312" max="14312" width="5.08984375" style="3" customWidth="1"/>
    <col min="14313" max="14313" width="12.6328125" style="3" customWidth="1"/>
    <col min="14314" max="14314" width="1.6328125" style="3" customWidth="1"/>
    <col min="14315" max="14315" width="11.7265625" style="3" customWidth="1"/>
    <col min="14316" max="14316" width="13" style="3" customWidth="1"/>
    <col min="14317" max="14320" width="11.7265625" style="3" customWidth="1"/>
    <col min="14321" max="14321" width="10.453125" style="3" customWidth="1"/>
    <col min="14322" max="14322" width="0.90625" style="3" customWidth="1"/>
    <col min="14323" max="14323" width="5.6328125" style="3" customWidth="1"/>
    <col min="14324" max="14324" width="9" style="3" customWidth="1"/>
    <col min="14325" max="14325" width="5.6328125" style="3" customWidth="1"/>
    <col min="14326" max="14326" width="9" style="3" customWidth="1"/>
    <col min="14327" max="14327" width="5.6328125" style="3" customWidth="1"/>
    <col min="14328" max="14328" width="9" style="3" customWidth="1"/>
    <col min="14329" max="14329" width="5.6328125" style="3" customWidth="1"/>
    <col min="14330" max="14330" width="9" style="3" customWidth="1"/>
    <col min="14331" max="14331" width="5.6328125" style="3" customWidth="1"/>
    <col min="14332" max="14332" width="9" style="3" customWidth="1"/>
    <col min="14333" max="14333" width="9" style="3"/>
    <col min="14334" max="14334" width="0.90625" style="3" customWidth="1"/>
    <col min="14335" max="14335" width="4.453125" style="3" customWidth="1"/>
    <col min="14336" max="14336" width="9" style="3"/>
    <col min="14337" max="14337" width="11.08984375" style="3" customWidth="1"/>
    <col min="14338" max="14338" width="0.90625" style="3" customWidth="1"/>
    <col min="14339" max="14339" width="4.6328125" style="3" customWidth="1"/>
    <col min="14340" max="14340" width="22.6328125" style="3" customWidth="1"/>
    <col min="14341" max="14344" width="0" style="3" hidden="1" customWidth="1"/>
    <col min="14345" max="14560" width="9" style="3"/>
    <col min="14561" max="14561" width="5.7265625" style="3" customWidth="1"/>
    <col min="14562" max="14563" width="29.6328125" style="3" customWidth="1"/>
    <col min="14564" max="14564" width="10.26953125" style="3" customWidth="1"/>
    <col min="14565" max="14565" width="5.7265625" style="3" customWidth="1"/>
    <col min="14566" max="14566" width="13.6328125" style="3" customWidth="1"/>
    <col min="14567" max="14567" width="14.6328125" style="3" customWidth="1"/>
    <col min="14568" max="14568" width="5.08984375" style="3" customWidth="1"/>
    <col min="14569" max="14569" width="12.6328125" style="3" customWidth="1"/>
    <col min="14570" max="14570" width="1.6328125" style="3" customWidth="1"/>
    <col min="14571" max="14571" width="11.7265625" style="3" customWidth="1"/>
    <col min="14572" max="14572" width="13" style="3" customWidth="1"/>
    <col min="14573" max="14576" width="11.7265625" style="3" customWidth="1"/>
    <col min="14577" max="14577" width="10.453125" style="3" customWidth="1"/>
    <col min="14578" max="14578" width="0.90625" style="3" customWidth="1"/>
    <col min="14579" max="14579" width="5.6328125" style="3" customWidth="1"/>
    <col min="14580" max="14580" width="9" style="3" customWidth="1"/>
    <col min="14581" max="14581" width="5.6328125" style="3" customWidth="1"/>
    <col min="14582" max="14582" width="9" style="3" customWidth="1"/>
    <col min="14583" max="14583" width="5.6328125" style="3" customWidth="1"/>
    <col min="14584" max="14584" width="9" style="3" customWidth="1"/>
    <col min="14585" max="14585" width="5.6328125" style="3" customWidth="1"/>
    <col min="14586" max="14586" width="9" style="3" customWidth="1"/>
    <col min="14587" max="14587" width="5.6328125" style="3" customWidth="1"/>
    <col min="14588" max="14588" width="9" style="3" customWidth="1"/>
    <col min="14589" max="14589" width="9" style="3"/>
    <col min="14590" max="14590" width="0.90625" style="3" customWidth="1"/>
    <col min="14591" max="14591" width="4.453125" style="3" customWidth="1"/>
    <col min="14592" max="14592" width="9" style="3"/>
    <col min="14593" max="14593" width="11.08984375" style="3" customWidth="1"/>
    <col min="14594" max="14594" width="0.90625" style="3" customWidth="1"/>
    <col min="14595" max="14595" width="4.6328125" style="3" customWidth="1"/>
    <col min="14596" max="14596" width="22.6328125" style="3" customWidth="1"/>
    <col min="14597" max="14600" width="0" style="3" hidden="1" customWidth="1"/>
    <col min="14601" max="14816" width="9" style="3"/>
    <col min="14817" max="14817" width="5.7265625" style="3" customWidth="1"/>
    <col min="14818" max="14819" width="29.6328125" style="3" customWidth="1"/>
    <col min="14820" max="14820" width="10.26953125" style="3" customWidth="1"/>
    <col min="14821" max="14821" width="5.7265625" style="3" customWidth="1"/>
    <col min="14822" max="14822" width="13.6328125" style="3" customWidth="1"/>
    <col min="14823" max="14823" width="14.6328125" style="3" customWidth="1"/>
    <col min="14824" max="14824" width="5.08984375" style="3" customWidth="1"/>
    <col min="14825" max="14825" width="12.6328125" style="3" customWidth="1"/>
    <col min="14826" max="14826" width="1.6328125" style="3" customWidth="1"/>
    <col min="14827" max="14827" width="11.7265625" style="3" customWidth="1"/>
    <col min="14828" max="14828" width="13" style="3" customWidth="1"/>
    <col min="14829" max="14832" width="11.7265625" style="3" customWidth="1"/>
    <col min="14833" max="14833" width="10.453125" style="3" customWidth="1"/>
    <col min="14834" max="14834" width="0.90625" style="3" customWidth="1"/>
    <col min="14835" max="14835" width="5.6328125" style="3" customWidth="1"/>
    <col min="14836" max="14836" width="9" style="3" customWidth="1"/>
    <col min="14837" max="14837" width="5.6328125" style="3" customWidth="1"/>
    <col min="14838" max="14838" width="9" style="3" customWidth="1"/>
    <col min="14839" max="14839" width="5.6328125" style="3" customWidth="1"/>
    <col min="14840" max="14840" width="9" style="3" customWidth="1"/>
    <col min="14841" max="14841" width="5.6328125" style="3" customWidth="1"/>
    <col min="14842" max="14842" width="9" style="3" customWidth="1"/>
    <col min="14843" max="14843" width="5.6328125" style="3" customWidth="1"/>
    <col min="14844" max="14844" width="9" style="3" customWidth="1"/>
    <col min="14845" max="14845" width="9" style="3"/>
    <col min="14846" max="14846" width="0.90625" style="3" customWidth="1"/>
    <col min="14847" max="14847" width="4.453125" style="3" customWidth="1"/>
    <col min="14848" max="14848" width="9" style="3"/>
    <col min="14849" max="14849" width="11.08984375" style="3" customWidth="1"/>
    <col min="14850" max="14850" width="0.90625" style="3" customWidth="1"/>
    <col min="14851" max="14851" width="4.6328125" style="3" customWidth="1"/>
    <col min="14852" max="14852" width="22.6328125" style="3" customWidth="1"/>
    <col min="14853" max="14856" width="0" style="3" hidden="1" customWidth="1"/>
    <col min="14857" max="15072" width="9" style="3"/>
    <col min="15073" max="15073" width="5.7265625" style="3" customWidth="1"/>
    <col min="15074" max="15075" width="29.6328125" style="3" customWidth="1"/>
    <col min="15076" max="15076" width="10.26953125" style="3" customWidth="1"/>
    <col min="15077" max="15077" width="5.7265625" style="3" customWidth="1"/>
    <col min="15078" max="15078" width="13.6328125" style="3" customWidth="1"/>
    <col min="15079" max="15079" width="14.6328125" style="3" customWidth="1"/>
    <col min="15080" max="15080" width="5.08984375" style="3" customWidth="1"/>
    <col min="15081" max="15081" width="12.6328125" style="3" customWidth="1"/>
    <col min="15082" max="15082" width="1.6328125" style="3" customWidth="1"/>
    <col min="15083" max="15083" width="11.7265625" style="3" customWidth="1"/>
    <col min="15084" max="15084" width="13" style="3" customWidth="1"/>
    <col min="15085" max="15088" width="11.7265625" style="3" customWidth="1"/>
    <col min="15089" max="15089" width="10.453125" style="3" customWidth="1"/>
    <col min="15090" max="15090" width="0.90625" style="3" customWidth="1"/>
    <col min="15091" max="15091" width="5.6328125" style="3" customWidth="1"/>
    <col min="15092" max="15092" width="9" style="3" customWidth="1"/>
    <col min="15093" max="15093" width="5.6328125" style="3" customWidth="1"/>
    <col min="15094" max="15094" width="9" style="3" customWidth="1"/>
    <col min="15095" max="15095" width="5.6328125" style="3" customWidth="1"/>
    <col min="15096" max="15096" width="9" style="3" customWidth="1"/>
    <col min="15097" max="15097" width="5.6328125" style="3" customWidth="1"/>
    <col min="15098" max="15098" width="9" style="3" customWidth="1"/>
    <col min="15099" max="15099" width="5.6328125" style="3" customWidth="1"/>
    <col min="15100" max="15100" width="9" style="3" customWidth="1"/>
    <col min="15101" max="15101" width="9" style="3"/>
    <col min="15102" max="15102" width="0.90625" style="3" customWidth="1"/>
    <col min="15103" max="15103" width="4.453125" style="3" customWidth="1"/>
    <col min="15104" max="15104" width="9" style="3"/>
    <col min="15105" max="15105" width="11.08984375" style="3" customWidth="1"/>
    <col min="15106" max="15106" width="0.90625" style="3" customWidth="1"/>
    <col min="15107" max="15107" width="4.6328125" style="3" customWidth="1"/>
    <col min="15108" max="15108" width="22.6328125" style="3" customWidth="1"/>
    <col min="15109" max="15112" width="0" style="3" hidden="1" customWidth="1"/>
    <col min="15113" max="15328" width="9" style="3"/>
    <col min="15329" max="15329" width="5.7265625" style="3" customWidth="1"/>
    <col min="15330" max="15331" width="29.6328125" style="3" customWidth="1"/>
    <col min="15332" max="15332" width="10.26953125" style="3" customWidth="1"/>
    <col min="15333" max="15333" width="5.7265625" style="3" customWidth="1"/>
    <col min="15334" max="15334" width="13.6328125" style="3" customWidth="1"/>
    <col min="15335" max="15335" width="14.6328125" style="3" customWidth="1"/>
    <col min="15336" max="15336" width="5.08984375" style="3" customWidth="1"/>
    <col min="15337" max="15337" width="12.6328125" style="3" customWidth="1"/>
    <col min="15338" max="15338" width="1.6328125" style="3" customWidth="1"/>
    <col min="15339" max="15339" width="11.7265625" style="3" customWidth="1"/>
    <col min="15340" max="15340" width="13" style="3" customWidth="1"/>
    <col min="15341" max="15344" width="11.7265625" style="3" customWidth="1"/>
    <col min="15345" max="15345" width="10.453125" style="3" customWidth="1"/>
    <col min="15346" max="15346" width="0.90625" style="3" customWidth="1"/>
    <col min="15347" max="15347" width="5.6328125" style="3" customWidth="1"/>
    <col min="15348" max="15348" width="9" style="3" customWidth="1"/>
    <col min="15349" max="15349" width="5.6328125" style="3" customWidth="1"/>
    <col min="15350" max="15350" width="9" style="3" customWidth="1"/>
    <col min="15351" max="15351" width="5.6328125" style="3" customWidth="1"/>
    <col min="15352" max="15352" width="9" style="3" customWidth="1"/>
    <col min="15353" max="15353" width="5.6328125" style="3" customWidth="1"/>
    <col min="15354" max="15354" width="9" style="3" customWidth="1"/>
    <col min="15355" max="15355" width="5.6328125" style="3" customWidth="1"/>
    <col min="15356" max="15356" width="9" style="3" customWidth="1"/>
    <col min="15357" max="15357" width="9" style="3"/>
    <col min="15358" max="15358" width="0.90625" style="3" customWidth="1"/>
    <col min="15359" max="15359" width="4.453125" style="3" customWidth="1"/>
    <col min="15360" max="15360" width="9" style="3"/>
    <col min="15361" max="15361" width="11.08984375" style="3" customWidth="1"/>
    <col min="15362" max="15362" width="0.90625" style="3" customWidth="1"/>
    <col min="15363" max="15363" width="4.6328125" style="3" customWidth="1"/>
    <col min="15364" max="15364" width="22.6328125" style="3" customWidth="1"/>
    <col min="15365" max="15368" width="0" style="3" hidden="1" customWidth="1"/>
    <col min="15369" max="15584" width="9" style="3"/>
    <col min="15585" max="15585" width="5.7265625" style="3" customWidth="1"/>
    <col min="15586" max="15587" width="29.6328125" style="3" customWidth="1"/>
    <col min="15588" max="15588" width="10.26953125" style="3" customWidth="1"/>
    <col min="15589" max="15589" width="5.7265625" style="3" customWidth="1"/>
    <col min="15590" max="15590" width="13.6328125" style="3" customWidth="1"/>
    <col min="15591" max="15591" width="14.6328125" style="3" customWidth="1"/>
    <col min="15592" max="15592" width="5.08984375" style="3" customWidth="1"/>
    <col min="15593" max="15593" width="12.6328125" style="3" customWidth="1"/>
    <col min="15594" max="15594" width="1.6328125" style="3" customWidth="1"/>
    <col min="15595" max="15595" width="11.7265625" style="3" customWidth="1"/>
    <col min="15596" max="15596" width="13" style="3" customWidth="1"/>
    <col min="15597" max="15600" width="11.7265625" style="3" customWidth="1"/>
    <col min="15601" max="15601" width="10.453125" style="3" customWidth="1"/>
    <col min="15602" max="15602" width="0.90625" style="3" customWidth="1"/>
    <col min="15603" max="15603" width="5.6328125" style="3" customWidth="1"/>
    <col min="15604" max="15604" width="9" style="3" customWidth="1"/>
    <col min="15605" max="15605" width="5.6328125" style="3" customWidth="1"/>
    <col min="15606" max="15606" width="9" style="3" customWidth="1"/>
    <col min="15607" max="15607" width="5.6328125" style="3" customWidth="1"/>
    <col min="15608" max="15608" width="9" style="3" customWidth="1"/>
    <col min="15609" max="15609" width="5.6328125" style="3" customWidth="1"/>
    <col min="15610" max="15610" width="9" style="3" customWidth="1"/>
    <col min="15611" max="15611" width="5.6328125" style="3" customWidth="1"/>
    <col min="15612" max="15612" width="9" style="3" customWidth="1"/>
    <col min="15613" max="15613" width="9" style="3"/>
    <col min="15614" max="15614" width="0.90625" style="3" customWidth="1"/>
    <col min="15615" max="15615" width="4.453125" style="3" customWidth="1"/>
    <col min="15616" max="15616" width="9" style="3"/>
    <col min="15617" max="15617" width="11.08984375" style="3" customWidth="1"/>
    <col min="15618" max="15618" width="0.90625" style="3" customWidth="1"/>
    <col min="15619" max="15619" width="4.6328125" style="3" customWidth="1"/>
    <col min="15620" max="15620" width="22.6328125" style="3" customWidth="1"/>
    <col min="15621" max="15624" width="0" style="3" hidden="1" customWidth="1"/>
    <col min="15625" max="15840" width="9" style="3"/>
    <col min="15841" max="15841" width="5.7265625" style="3" customWidth="1"/>
    <col min="15842" max="15843" width="29.6328125" style="3" customWidth="1"/>
    <col min="15844" max="15844" width="10.26953125" style="3" customWidth="1"/>
    <col min="15845" max="15845" width="5.7265625" style="3" customWidth="1"/>
    <col min="15846" max="15846" width="13.6328125" style="3" customWidth="1"/>
    <col min="15847" max="15847" width="14.6328125" style="3" customWidth="1"/>
    <col min="15848" max="15848" width="5.08984375" style="3" customWidth="1"/>
    <col min="15849" max="15849" width="12.6328125" style="3" customWidth="1"/>
    <col min="15850" max="15850" width="1.6328125" style="3" customWidth="1"/>
    <col min="15851" max="15851" width="11.7265625" style="3" customWidth="1"/>
    <col min="15852" max="15852" width="13" style="3" customWidth="1"/>
    <col min="15853" max="15856" width="11.7265625" style="3" customWidth="1"/>
    <col min="15857" max="15857" width="10.453125" style="3" customWidth="1"/>
    <col min="15858" max="15858" width="0.90625" style="3" customWidth="1"/>
    <col min="15859" max="15859" width="5.6328125" style="3" customWidth="1"/>
    <col min="15860" max="15860" width="9" style="3" customWidth="1"/>
    <col min="15861" max="15861" width="5.6328125" style="3" customWidth="1"/>
    <col min="15862" max="15862" width="9" style="3" customWidth="1"/>
    <col min="15863" max="15863" width="5.6328125" style="3" customWidth="1"/>
    <col min="15864" max="15864" width="9" style="3" customWidth="1"/>
    <col min="15865" max="15865" width="5.6328125" style="3" customWidth="1"/>
    <col min="15866" max="15866" width="9" style="3" customWidth="1"/>
    <col min="15867" max="15867" width="5.6328125" style="3" customWidth="1"/>
    <col min="15868" max="15868" width="9" style="3" customWidth="1"/>
    <col min="15869" max="15869" width="9" style="3"/>
    <col min="15870" max="15870" width="0.90625" style="3" customWidth="1"/>
    <col min="15871" max="15871" width="4.453125" style="3" customWidth="1"/>
    <col min="15872" max="15872" width="9" style="3"/>
    <col min="15873" max="15873" width="11.08984375" style="3" customWidth="1"/>
    <col min="15874" max="15874" width="0.90625" style="3" customWidth="1"/>
    <col min="15875" max="15875" width="4.6328125" style="3" customWidth="1"/>
    <col min="15876" max="15876" width="22.6328125" style="3" customWidth="1"/>
    <col min="15877" max="15880" width="0" style="3" hidden="1" customWidth="1"/>
    <col min="15881" max="16096" width="9" style="3"/>
    <col min="16097" max="16097" width="5.7265625" style="3" customWidth="1"/>
    <col min="16098" max="16099" width="29.6328125" style="3" customWidth="1"/>
    <col min="16100" max="16100" width="10.26953125" style="3" customWidth="1"/>
    <col min="16101" max="16101" width="5.7265625" style="3" customWidth="1"/>
    <col min="16102" max="16102" width="13.6328125" style="3" customWidth="1"/>
    <col min="16103" max="16103" width="14.6328125" style="3" customWidth="1"/>
    <col min="16104" max="16104" width="5.08984375" style="3" customWidth="1"/>
    <col min="16105" max="16105" width="12.6328125" style="3" customWidth="1"/>
    <col min="16106" max="16106" width="1.6328125" style="3" customWidth="1"/>
    <col min="16107" max="16107" width="11.7265625" style="3" customWidth="1"/>
    <col min="16108" max="16108" width="13" style="3" customWidth="1"/>
    <col min="16109" max="16112" width="11.7265625" style="3" customWidth="1"/>
    <col min="16113" max="16113" width="10.453125" style="3" customWidth="1"/>
    <col min="16114" max="16114" width="0.90625" style="3" customWidth="1"/>
    <col min="16115" max="16115" width="5.6328125" style="3" customWidth="1"/>
    <col min="16116" max="16116" width="9" style="3" customWidth="1"/>
    <col min="16117" max="16117" width="5.6328125" style="3" customWidth="1"/>
    <col min="16118" max="16118" width="9" style="3" customWidth="1"/>
    <col min="16119" max="16119" width="5.6328125" style="3" customWidth="1"/>
    <col min="16120" max="16120" width="9" style="3" customWidth="1"/>
    <col min="16121" max="16121" width="5.6328125" style="3" customWidth="1"/>
    <col min="16122" max="16122" width="9" style="3" customWidth="1"/>
    <col min="16123" max="16123" width="5.6328125" style="3" customWidth="1"/>
    <col min="16124" max="16124" width="9" style="3" customWidth="1"/>
    <col min="16125" max="16125" width="9" style="3"/>
    <col min="16126" max="16126" width="0.90625" style="3" customWidth="1"/>
    <col min="16127" max="16127" width="4.453125" style="3" customWidth="1"/>
    <col min="16128" max="16128" width="9" style="3"/>
    <col min="16129" max="16129" width="11.08984375" style="3" customWidth="1"/>
    <col min="16130" max="16130" width="0.90625" style="3" customWidth="1"/>
    <col min="16131" max="16131" width="4.6328125" style="3" customWidth="1"/>
    <col min="16132" max="16132" width="22.6328125" style="3" customWidth="1"/>
    <col min="16133" max="16136" width="0" style="3" hidden="1" customWidth="1"/>
    <col min="16137" max="16352" width="9" style="3"/>
    <col min="16353" max="16384" width="9" style="3" customWidth="1"/>
  </cols>
  <sheetData>
    <row r="1" spans="1:9" s="38" customFormat="1" ht="13.5" customHeight="1">
      <c r="A1" s="376"/>
      <c r="B1" s="394"/>
      <c r="C1" s="394"/>
      <c r="D1" s="379"/>
      <c r="E1" s="381"/>
      <c r="F1" s="382"/>
      <c r="G1" s="48"/>
      <c r="H1" s="3"/>
    </row>
    <row r="2" spans="1:9" s="38" customFormat="1" ht="13.5" customHeight="1">
      <c r="A2" s="395"/>
      <c r="B2" s="395"/>
      <c r="C2" s="395"/>
      <c r="D2" s="380"/>
      <c r="E2" s="383"/>
      <c r="F2" s="383"/>
      <c r="G2" s="51"/>
      <c r="H2" s="52" t="s">
        <v>57</v>
      </c>
      <c r="I2" s="53">
        <f>'内訳(建築A2)'!$I$724+1</f>
        <v>28</v>
      </c>
    </row>
    <row r="3" spans="1:9" s="38" customFormat="1" ht="13.5" customHeight="1">
      <c r="A3" s="54"/>
      <c r="B3" s="96"/>
      <c r="C3" s="96"/>
      <c r="D3" s="55"/>
      <c r="E3" s="56"/>
      <c r="F3" s="57"/>
      <c r="G3" s="57"/>
      <c r="H3" s="384"/>
      <c r="I3" s="385"/>
    </row>
    <row r="4" spans="1:9" s="38" customFormat="1" ht="13.5" customHeight="1">
      <c r="A4" s="59" t="s">
        <v>29</v>
      </c>
      <c r="B4" s="100" t="s">
        <v>58</v>
      </c>
      <c r="C4" s="100" t="s">
        <v>59</v>
      </c>
      <c r="D4" s="60" t="s">
        <v>60</v>
      </c>
      <c r="E4" s="61" t="s">
        <v>32</v>
      </c>
      <c r="F4" s="61" t="s">
        <v>61</v>
      </c>
      <c r="G4" s="61" t="s">
        <v>62</v>
      </c>
      <c r="H4" s="386" t="s">
        <v>63</v>
      </c>
      <c r="I4" s="387"/>
    </row>
    <row r="5" spans="1:9" s="38" customFormat="1" ht="13.5" customHeight="1">
      <c r="A5" s="67"/>
      <c r="B5" s="104"/>
      <c r="C5" s="104"/>
      <c r="D5" s="68"/>
      <c r="E5" s="69"/>
      <c r="F5" s="105"/>
      <c r="G5" s="70"/>
      <c r="H5" s="390"/>
      <c r="I5" s="391"/>
    </row>
    <row r="6" spans="1:9" s="38" customFormat="1" ht="13.5" customHeight="1">
      <c r="A6" s="59" t="str">
        <f>'大項目(建築)'!$A$14</f>
        <v>A-3</v>
      </c>
      <c r="B6" s="109" t="str">
        <f>'大項目(建築)'!$B$14</f>
        <v>外壁改修工事</v>
      </c>
      <c r="C6" s="109"/>
      <c r="D6" s="76"/>
      <c r="E6" s="61"/>
      <c r="F6" s="110"/>
      <c r="G6" s="77"/>
      <c r="H6" s="388"/>
      <c r="I6" s="389"/>
    </row>
    <row r="7" spans="1:9" s="118" customFormat="1" ht="13.5" customHeight="1">
      <c r="A7" s="111"/>
      <c r="B7" s="143"/>
      <c r="C7" s="143"/>
      <c r="D7" s="84"/>
      <c r="E7" s="85"/>
      <c r="F7" s="115"/>
      <c r="G7" s="115"/>
      <c r="H7" s="396"/>
      <c r="I7" s="397"/>
    </row>
    <row r="8" spans="1:9" s="38" customFormat="1" ht="13.5" customHeight="1">
      <c r="A8" s="59" t="s">
        <v>109</v>
      </c>
      <c r="B8" s="109" t="s">
        <v>110</v>
      </c>
      <c r="C8" s="109"/>
      <c r="D8" s="76">
        <v>1</v>
      </c>
      <c r="E8" s="61" t="s">
        <v>38</v>
      </c>
      <c r="F8" s="110"/>
      <c r="G8" s="110"/>
      <c r="H8" s="398"/>
      <c r="I8" s="399"/>
    </row>
    <row r="9" spans="1:9" s="118" customFormat="1" ht="13.5" customHeight="1">
      <c r="A9" s="111"/>
      <c r="B9" s="143"/>
      <c r="C9" s="143"/>
      <c r="D9" s="84"/>
      <c r="E9" s="85"/>
      <c r="F9" s="115"/>
      <c r="G9" s="115"/>
      <c r="H9" s="396"/>
      <c r="I9" s="397"/>
    </row>
    <row r="10" spans="1:9" s="38" customFormat="1" ht="13.5" customHeight="1">
      <c r="A10" s="59" t="s">
        <v>111</v>
      </c>
      <c r="B10" s="109" t="s">
        <v>112</v>
      </c>
      <c r="C10" s="109"/>
      <c r="D10" s="76">
        <v>1</v>
      </c>
      <c r="E10" s="61" t="s">
        <v>38</v>
      </c>
      <c r="F10" s="110"/>
      <c r="G10" s="110"/>
      <c r="H10" s="398"/>
      <c r="I10" s="399"/>
    </row>
    <row r="11" spans="1:9" s="118" customFormat="1" ht="13.5" customHeight="1">
      <c r="A11" s="111"/>
      <c r="B11" s="112"/>
      <c r="C11" s="112"/>
      <c r="D11" s="113"/>
      <c r="E11" s="114"/>
      <c r="F11" s="115"/>
      <c r="G11" s="115"/>
      <c r="H11" s="396"/>
      <c r="I11" s="397"/>
    </row>
    <row r="12" spans="1:9" s="38" customFormat="1" ht="13.5" customHeight="1">
      <c r="A12" s="59"/>
      <c r="B12" s="109"/>
      <c r="C12" s="109"/>
      <c r="D12" s="76"/>
      <c r="E12" s="61"/>
      <c r="F12" s="110"/>
      <c r="G12" s="110"/>
      <c r="H12" s="398"/>
      <c r="I12" s="399"/>
    </row>
    <row r="13" spans="1:9" s="118" customFormat="1" ht="13.5" customHeight="1">
      <c r="A13" s="111"/>
      <c r="B13" s="112"/>
      <c r="C13" s="112"/>
      <c r="D13" s="113"/>
      <c r="E13" s="114"/>
      <c r="F13" s="115"/>
      <c r="G13" s="115"/>
      <c r="H13" s="396"/>
      <c r="I13" s="397"/>
    </row>
    <row r="14" spans="1:9" s="38" customFormat="1" ht="13.5" customHeight="1">
      <c r="A14" s="59"/>
      <c r="B14" s="109"/>
      <c r="C14" s="109"/>
      <c r="D14" s="76"/>
      <c r="E14" s="61"/>
      <c r="F14" s="110"/>
      <c r="G14" s="110"/>
      <c r="H14" s="398"/>
      <c r="I14" s="399"/>
    </row>
    <row r="15" spans="1:9" s="118" customFormat="1" ht="13.5" customHeight="1">
      <c r="A15" s="111"/>
      <c r="B15" s="112"/>
      <c r="C15" s="112"/>
      <c r="D15" s="113"/>
      <c r="E15" s="114"/>
      <c r="F15" s="115"/>
      <c r="G15" s="115"/>
      <c r="H15" s="396"/>
      <c r="I15" s="397"/>
    </row>
    <row r="16" spans="1:9" s="38" customFormat="1" ht="13.5" customHeight="1">
      <c r="A16" s="59"/>
      <c r="B16" s="109"/>
      <c r="C16" s="109"/>
      <c r="D16" s="76"/>
      <c r="E16" s="61"/>
      <c r="F16" s="110"/>
      <c r="G16" s="110"/>
      <c r="H16" s="398"/>
      <c r="I16" s="399"/>
    </row>
    <row r="17" spans="1:9" s="118" customFormat="1" ht="13.5" customHeight="1">
      <c r="A17" s="111"/>
      <c r="B17" s="112"/>
      <c r="C17" s="112"/>
      <c r="D17" s="113"/>
      <c r="E17" s="114"/>
      <c r="F17" s="115"/>
      <c r="G17" s="115"/>
      <c r="H17" s="396"/>
      <c r="I17" s="397"/>
    </row>
    <row r="18" spans="1:9" s="38" customFormat="1" ht="13.5" customHeight="1">
      <c r="A18" s="59"/>
      <c r="B18" s="109"/>
      <c r="C18" s="109"/>
      <c r="D18" s="76"/>
      <c r="E18" s="61"/>
      <c r="F18" s="110"/>
      <c r="G18" s="110"/>
      <c r="H18" s="398"/>
      <c r="I18" s="399"/>
    </row>
    <row r="19" spans="1:9" s="118" customFormat="1" ht="13.5" customHeight="1">
      <c r="A19" s="111"/>
      <c r="B19" s="112"/>
      <c r="C19" s="112"/>
      <c r="D19" s="113"/>
      <c r="E19" s="114"/>
      <c r="F19" s="115"/>
      <c r="G19" s="115"/>
      <c r="H19" s="396"/>
      <c r="I19" s="397"/>
    </row>
    <row r="20" spans="1:9" s="38" customFormat="1" ht="13.5" customHeight="1">
      <c r="A20" s="59"/>
      <c r="B20" s="109"/>
      <c r="C20" s="109"/>
      <c r="D20" s="76"/>
      <c r="E20" s="61"/>
      <c r="F20" s="110"/>
      <c r="G20" s="110"/>
      <c r="H20" s="398"/>
      <c r="I20" s="399"/>
    </row>
    <row r="21" spans="1:9" s="118" customFormat="1" ht="13.5" customHeight="1">
      <c r="A21" s="111"/>
      <c r="B21" s="112"/>
      <c r="C21" s="112"/>
      <c r="D21" s="113"/>
      <c r="E21" s="114"/>
      <c r="F21" s="115"/>
      <c r="G21" s="115"/>
      <c r="H21" s="396"/>
      <c r="I21" s="397"/>
    </row>
    <row r="22" spans="1:9" s="38" customFormat="1" ht="13.5" customHeight="1">
      <c r="A22" s="59"/>
      <c r="B22" s="109"/>
      <c r="C22" s="109"/>
      <c r="D22" s="76"/>
      <c r="E22" s="61"/>
      <c r="F22" s="110"/>
      <c r="G22" s="110"/>
      <c r="H22" s="398"/>
      <c r="I22" s="399"/>
    </row>
    <row r="23" spans="1:9" s="118" customFormat="1" ht="13.5" customHeight="1">
      <c r="A23" s="111"/>
      <c r="B23" s="112"/>
      <c r="C23" s="112"/>
      <c r="D23" s="113"/>
      <c r="E23" s="114"/>
      <c r="F23" s="115"/>
      <c r="G23" s="115"/>
      <c r="H23" s="396"/>
      <c r="I23" s="397"/>
    </row>
    <row r="24" spans="1:9" s="38" customFormat="1" ht="13.5" customHeight="1">
      <c r="A24" s="59"/>
      <c r="B24" s="109"/>
      <c r="C24" s="109"/>
      <c r="D24" s="76"/>
      <c r="E24" s="61"/>
      <c r="F24" s="110"/>
      <c r="G24" s="110"/>
      <c r="H24" s="398"/>
      <c r="I24" s="399"/>
    </row>
    <row r="25" spans="1:9" s="118" customFormat="1" ht="13.5" customHeight="1">
      <c r="A25" s="111"/>
      <c r="B25" s="112"/>
      <c r="C25" s="112"/>
      <c r="D25" s="113"/>
      <c r="E25" s="114"/>
      <c r="F25" s="115"/>
      <c r="G25" s="115"/>
      <c r="H25" s="396"/>
      <c r="I25" s="397"/>
    </row>
    <row r="26" spans="1:9" s="38" customFormat="1" ht="13.5" customHeight="1">
      <c r="A26" s="59"/>
      <c r="B26" s="109"/>
      <c r="C26" s="109"/>
      <c r="D26" s="76"/>
      <c r="E26" s="61"/>
      <c r="F26" s="110"/>
      <c r="G26" s="110"/>
      <c r="H26" s="398"/>
      <c r="I26" s="399"/>
    </row>
    <row r="27" spans="1:9" s="118" customFormat="1" ht="13.5" customHeight="1">
      <c r="A27" s="111"/>
      <c r="B27" s="112"/>
      <c r="C27" s="112"/>
      <c r="D27" s="113"/>
      <c r="E27" s="114"/>
      <c r="F27" s="115"/>
      <c r="G27" s="115"/>
      <c r="H27" s="396"/>
      <c r="I27" s="397"/>
    </row>
    <row r="28" spans="1:9" s="38" customFormat="1" ht="13.5" customHeight="1">
      <c r="A28" s="59"/>
      <c r="B28" s="109"/>
      <c r="C28" s="109"/>
      <c r="D28" s="76"/>
      <c r="E28" s="61"/>
      <c r="F28" s="110"/>
      <c r="G28" s="110"/>
      <c r="H28" s="398"/>
      <c r="I28" s="399"/>
    </row>
    <row r="29" spans="1:9" s="118" customFormat="1" ht="13.5" customHeight="1">
      <c r="A29" s="111"/>
      <c r="B29" s="112"/>
      <c r="C29" s="112"/>
      <c r="D29" s="113"/>
      <c r="E29" s="114"/>
      <c r="F29" s="115"/>
      <c r="G29" s="115"/>
      <c r="H29" s="396"/>
      <c r="I29" s="397"/>
    </row>
    <row r="30" spans="1:9" s="38" customFormat="1" ht="13.5" customHeight="1">
      <c r="A30" s="59"/>
      <c r="B30" s="109"/>
      <c r="C30" s="109"/>
      <c r="D30" s="76"/>
      <c r="E30" s="61"/>
      <c r="F30" s="110"/>
      <c r="G30" s="110"/>
      <c r="H30" s="398"/>
      <c r="I30" s="399"/>
    </row>
    <row r="31" spans="1:9" s="118" customFormat="1" ht="13.5" customHeight="1">
      <c r="A31" s="111"/>
      <c r="B31" s="112"/>
      <c r="C31" s="112"/>
      <c r="D31" s="113"/>
      <c r="E31" s="114"/>
      <c r="F31" s="115"/>
      <c r="G31" s="115"/>
      <c r="H31" s="396"/>
      <c r="I31" s="397"/>
    </row>
    <row r="32" spans="1:9" s="38" customFormat="1" ht="13.5" customHeight="1">
      <c r="A32" s="59"/>
      <c r="B32" s="109"/>
      <c r="C32" s="109"/>
      <c r="D32" s="76"/>
      <c r="E32" s="61"/>
      <c r="F32" s="110"/>
      <c r="G32" s="110"/>
      <c r="H32" s="398"/>
      <c r="I32" s="399"/>
    </row>
    <row r="33" spans="1:9" s="118" customFormat="1" ht="13.5" customHeight="1">
      <c r="A33" s="111"/>
      <c r="B33" s="112"/>
      <c r="C33" s="112"/>
      <c r="D33" s="113"/>
      <c r="E33" s="114"/>
      <c r="F33" s="115"/>
      <c r="G33" s="115"/>
      <c r="H33" s="396"/>
      <c r="I33" s="397"/>
    </row>
    <row r="34" spans="1:9" s="38" customFormat="1" ht="13.5" customHeight="1">
      <c r="A34" s="59"/>
      <c r="B34" s="109"/>
      <c r="C34" s="109"/>
      <c r="D34" s="76"/>
      <c r="E34" s="61"/>
      <c r="F34" s="110"/>
      <c r="G34" s="110"/>
      <c r="H34" s="398"/>
      <c r="I34" s="399"/>
    </row>
    <row r="35" spans="1:9" s="118" customFormat="1" ht="13.5" customHeight="1">
      <c r="A35" s="111"/>
      <c r="B35" s="112"/>
      <c r="C35" s="112"/>
      <c r="D35" s="113"/>
      <c r="E35" s="114"/>
      <c r="F35" s="115"/>
      <c r="G35" s="115"/>
      <c r="H35" s="400"/>
      <c r="I35" s="401"/>
    </row>
    <row r="36" spans="1:9" s="38" customFormat="1" ht="13.5" customHeight="1">
      <c r="A36" s="87"/>
      <c r="B36" s="125" t="str">
        <f>+$A$6&amp;"-計"</f>
        <v>A-3-計</v>
      </c>
      <c r="C36" s="126"/>
      <c r="D36" s="88"/>
      <c r="E36" s="89"/>
      <c r="F36" s="127"/>
      <c r="G36" s="127"/>
      <c r="H36" s="402"/>
      <c r="I36" s="403"/>
    </row>
    <row r="37" spans="1:9" s="118" customFormat="1" ht="13.5" customHeight="1">
      <c r="A37" s="130"/>
      <c r="B37" s="131"/>
      <c r="C37" s="131"/>
      <c r="E37" s="132"/>
      <c r="F37" s="133"/>
      <c r="G37" s="134"/>
    </row>
    <row r="38" spans="1:9" s="38" customFormat="1" ht="13.5" customHeight="1">
      <c r="A38" s="50"/>
      <c r="B38" s="136"/>
      <c r="C38" s="136"/>
      <c r="E38" s="95"/>
      <c r="F38" s="137"/>
      <c r="G38" s="138"/>
    </row>
    <row r="39" spans="1:9" s="38" customFormat="1" ht="13.5" customHeight="1">
      <c r="A39" s="376"/>
      <c r="B39" s="394"/>
      <c r="C39" s="394"/>
      <c r="D39" s="379"/>
      <c r="E39" s="381"/>
      <c r="F39" s="382"/>
      <c r="G39" s="48"/>
      <c r="H39" s="3"/>
    </row>
    <row r="40" spans="1:9" s="38" customFormat="1" ht="13.5" customHeight="1">
      <c r="A40" s="395"/>
      <c r="B40" s="395"/>
      <c r="C40" s="395"/>
      <c r="D40" s="380"/>
      <c r="E40" s="383"/>
      <c r="F40" s="383"/>
      <c r="G40" s="51"/>
      <c r="H40" s="52" t="s">
        <v>57</v>
      </c>
      <c r="I40" s="53">
        <f>I2+1</f>
        <v>29</v>
      </c>
    </row>
    <row r="41" spans="1:9" s="38" customFormat="1" ht="13.5" customHeight="1">
      <c r="A41" s="54"/>
      <c r="B41" s="96"/>
      <c r="C41" s="96"/>
      <c r="D41" s="55"/>
      <c r="E41" s="56"/>
      <c r="F41" s="57"/>
      <c r="G41" s="57"/>
      <c r="H41" s="384"/>
      <c r="I41" s="385"/>
    </row>
    <row r="42" spans="1:9" s="38" customFormat="1" ht="13.5" customHeight="1">
      <c r="A42" s="59" t="s">
        <v>29</v>
      </c>
      <c r="B42" s="100" t="s">
        <v>58</v>
      </c>
      <c r="C42" s="100" t="s">
        <v>59</v>
      </c>
      <c r="D42" s="60" t="s">
        <v>60</v>
      </c>
      <c r="E42" s="61" t="s">
        <v>32</v>
      </c>
      <c r="F42" s="61" t="s">
        <v>61</v>
      </c>
      <c r="G42" s="61" t="s">
        <v>62</v>
      </c>
      <c r="H42" s="386" t="s">
        <v>63</v>
      </c>
      <c r="I42" s="387"/>
    </row>
    <row r="43" spans="1:9" s="38" customFormat="1" ht="13.5" customHeight="1">
      <c r="A43" s="67"/>
      <c r="B43" s="104"/>
      <c r="C43" s="104"/>
      <c r="D43" s="68"/>
      <c r="E43" s="69"/>
      <c r="F43" s="105"/>
      <c r="G43" s="70"/>
      <c r="H43" s="390"/>
      <c r="I43" s="391"/>
    </row>
    <row r="44" spans="1:9" s="38" customFormat="1" ht="13.5" customHeight="1">
      <c r="A44" s="59" t="str">
        <f>+$A$8</f>
        <v>a</v>
      </c>
      <c r="B44" s="109" t="str">
        <f>+$B$8</f>
        <v>撤去</v>
      </c>
      <c r="C44" s="109" t="s">
        <v>113</v>
      </c>
      <c r="D44" s="76"/>
      <c r="E44" s="61"/>
      <c r="F44" s="110"/>
      <c r="G44" s="77"/>
      <c r="H44" s="388"/>
      <c r="I44" s="389"/>
    </row>
    <row r="45" spans="1:9" s="118" customFormat="1" ht="13.5" customHeight="1">
      <c r="A45" s="111"/>
      <c r="B45" s="112"/>
      <c r="C45" s="112"/>
      <c r="D45" s="113"/>
      <c r="E45" s="114"/>
      <c r="F45" s="115"/>
      <c r="G45" s="115"/>
      <c r="H45" s="396"/>
      <c r="I45" s="397"/>
    </row>
    <row r="46" spans="1:9" s="38" customFormat="1" ht="13.5" customHeight="1">
      <c r="A46" s="59"/>
      <c r="B46" s="109" t="s">
        <v>82</v>
      </c>
      <c r="C46" s="109"/>
      <c r="D46" s="76"/>
      <c r="E46" s="61"/>
      <c r="F46" s="110"/>
      <c r="G46" s="110"/>
      <c r="H46" s="398"/>
      <c r="I46" s="399"/>
    </row>
    <row r="47" spans="1:9" s="118" customFormat="1" ht="13.5" customHeight="1">
      <c r="A47" s="111"/>
      <c r="B47" s="143"/>
      <c r="C47" s="143"/>
      <c r="D47" s="84"/>
      <c r="E47" s="85"/>
      <c r="F47" s="115"/>
      <c r="G47" s="115"/>
      <c r="H47" s="396"/>
      <c r="I47" s="397"/>
    </row>
    <row r="48" spans="1:9" s="38" customFormat="1" ht="13.5" customHeight="1">
      <c r="A48" s="59"/>
      <c r="B48" s="109" t="s">
        <v>304</v>
      </c>
      <c r="C48" s="109"/>
      <c r="D48" s="76"/>
      <c r="E48" s="61"/>
      <c r="F48" s="110"/>
      <c r="G48" s="110"/>
      <c r="H48" s="398"/>
      <c r="I48" s="399"/>
    </row>
    <row r="49" spans="1:9" s="118" customFormat="1" ht="13.5" customHeight="1">
      <c r="A49" s="111"/>
      <c r="B49" s="143"/>
      <c r="C49" s="143"/>
      <c r="D49" s="84"/>
      <c r="E49" s="85"/>
      <c r="F49" s="115"/>
      <c r="G49" s="115"/>
      <c r="H49" s="396"/>
      <c r="I49" s="397"/>
    </row>
    <row r="50" spans="1:9" s="38" customFormat="1" ht="13.5" customHeight="1">
      <c r="A50" s="59"/>
      <c r="B50" s="109" t="s">
        <v>305</v>
      </c>
      <c r="C50" s="109" t="s">
        <v>306</v>
      </c>
      <c r="D50" s="76">
        <v>721</v>
      </c>
      <c r="E50" s="61" t="s">
        <v>119</v>
      </c>
      <c r="F50" s="110"/>
      <c r="G50" s="110"/>
      <c r="H50" s="398"/>
      <c r="I50" s="399"/>
    </row>
    <row r="51" spans="1:9" s="118" customFormat="1" ht="13.5" customHeight="1">
      <c r="A51" s="111"/>
      <c r="B51" s="143"/>
      <c r="C51" s="143"/>
      <c r="D51" s="84"/>
      <c r="E51" s="85"/>
      <c r="F51" s="115"/>
      <c r="G51" s="115"/>
      <c r="H51" s="396"/>
      <c r="I51" s="397"/>
    </row>
    <row r="52" spans="1:9" s="38" customFormat="1" ht="13.5" customHeight="1">
      <c r="A52" s="59"/>
      <c r="B52" s="109" t="s">
        <v>307</v>
      </c>
      <c r="C52" s="109" t="s">
        <v>308</v>
      </c>
      <c r="D52" s="76">
        <v>903</v>
      </c>
      <c r="E52" s="61" t="s">
        <v>119</v>
      </c>
      <c r="F52" s="110"/>
      <c r="G52" s="110"/>
      <c r="H52" s="398"/>
      <c r="I52" s="399"/>
    </row>
    <row r="53" spans="1:9" s="118" customFormat="1" ht="13.5" customHeight="1">
      <c r="A53" s="111"/>
      <c r="B53" s="143"/>
      <c r="C53" s="143"/>
      <c r="D53" s="84"/>
      <c r="E53" s="85"/>
      <c r="F53" s="115"/>
      <c r="G53" s="115"/>
      <c r="H53" s="396"/>
      <c r="I53" s="397"/>
    </row>
    <row r="54" spans="1:9" s="38" customFormat="1" ht="13.5" customHeight="1">
      <c r="A54" s="59"/>
      <c r="B54" s="109"/>
      <c r="C54" s="109"/>
      <c r="D54" s="76"/>
      <c r="E54" s="61"/>
      <c r="F54" s="110"/>
      <c r="G54" s="110"/>
      <c r="H54" s="398"/>
      <c r="I54" s="399"/>
    </row>
    <row r="55" spans="1:9" s="118" customFormat="1" ht="13.5" customHeight="1">
      <c r="A55" s="111"/>
      <c r="B55" s="143"/>
      <c r="C55" s="143"/>
      <c r="D55" s="84"/>
      <c r="E55" s="85"/>
      <c r="F55" s="115"/>
      <c r="G55" s="115"/>
      <c r="H55" s="396"/>
      <c r="I55" s="397"/>
    </row>
    <row r="56" spans="1:9" s="38" customFormat="1" ht="13.5" customHeight="1">
      <c r="A56" s="59"/>
      <c r="B56" s="109" t="s">
        <v>309</v>
      </c>
      <c r="C56" s="109"/>
      <c r="D56" s="76"/>
      <c r="E56" s="61"/>
      <c r="F56" s="110"/>
      <c r="G56" s="110"/>
      <c r="H56" s="398"/>
      <c r="I56" s="399"/>
    </row>
    <row r="57" spans="1:9" s="118" customFormat="1" ht="13.5" customHeight="1">
      <c r="A57" s="111"/>
      <c r="B57" s="143" t="s">
        <v>310</v>
      </c>
      <c r="C57" s="143" t="s">
        <v>311</v>
      </c>
      <c r="D57" s="84"/>
      <c r="E57" s="85"/>
      <c r="F57" s="115"/>
      <c r="G57" s="115"/>
      <c r="H57" s="396"/>
      <c r="I57" s="404"/>
    </row>
    <row r="58" spans="1:9" s="38" customFormat="1" ht="13.5" customHeight="1">
      <c r="A58" s="59"/>
      <c r="B58" s="109" t="s">
        <v>312</v>
      </c>
      <c r="C58" s="109" t="s">
        <v>313</v>
      </c>
      <c r="D58" s="76">
        <v>2.1</v>
      </c>
      <c r="E58" s="61" t="s">
        <v>119</v>
      </c>
      <c r="F58" s="110"/>
      <c r="G58" s="110"/>
      <c r="H58" s="398"/>
      <c r="I58" s="399"/>
    </row>
    <row r="59" spans="1:9" s="118" customFormat="1" ht="13.5" customHeight="1">
      <c r="A59" s="111"/>
      <c r="B59" s="143" t="s">
        <v>314</v>
      </c>
      <c r="C59" s="143" t="s">
        <v>311</v>
      </c>
      <c r="D59" s="84"/>
      <c r="E59" s="85"/>
      <c r="F59" s="115"/>
      <c r="G59" s="115"/>
      <c r="H59" s="396"/>
      <c r="I59" s="404"/>
    </row>
    <row r="60" spans="1:9" s="38" customFormat="1" ht="13.5" customHeight="1">
      <c r="A60" s="59"/>
      <c r="B60" s="109" t="s">
        <v>312</v>
      </c>
      <c r="C60" s="109" t="s">
        <v>313</v>
      </c>
      <c r="D60" s="76">
        <v>4.5999999999999996</v>
      </c>
      <c r="E60" s="61" t="s">
        <v>119</v>
      </c>
      <c r="F60" s="110"/>
      <c r="G60" s="110"/>
      <c r="H60" s="398"/>
      <c r="I60" s="399"/>
    </row>
    <row r="61" spans="1:9" s="118" customFormat="1" ht="13.5" customHeight="1">
      <c r="A61" s="111"/>
      <c r="B61" s="143" t="s">
        <v>315</v>
      </c>
      <c r="C61" s="143" t="s">
        <v>123</v>
      </c>
      <c r="D61" s="84"/>
      <c r="E61" s="85"/>
      <c r="F61" s="115"/>
      <c r="G61" s="115"/>
      <c r="H61" s="396"/>
      <c r="I61" s="404"/>
    </row>
    <row r="62" spans="1:9" s="38" customFormat="1" ht="13.5" customHeight="1">
      <c r="A62" s="59"/>
      <c r="B62" s="109" t="s">
        <v>316</v>
      </c>
      <c r="C62" s="109" t="s">
        <v>125</v>
      </c>
      <c r="D62" s="76">
        <v>2.1</v>
      </c>
      <c r="E62" s="61" t="s">
        <v>119</v>
      </c>
      <c r="F62" s="110"/>
      <c r="G62" s="110"/>
      <c r="H62" s="398"/>
      <c r="I62" s="399"/>
    </row>
    <row r="63" spans="1:9" s="118" customFormat="1" ht="13.5" customHeight="1">
      <c r="A63" s="111"/>
      <c r="B63" s="143" t="s">
        <v>185</v>
      </c>
      <c r="C63" s="143" t="s">
        <v>123</v>
      </c>
      <c r="D63" s="84"/>
      <c r="E63" s="85"/>
      <c r="F63" s="115"/>
      <c r="G63" s="115"/>
      <c r="H63" s="396"/>
      <c r="I63" s="404"/>
    </row>
    <row r="64" spans="1:9" s="38" customFormat="1" ht="13.5" customHeight="1">
      <c r="A64" s="59"/>
      <c r="B64" s="109" t="s">
        <v>316</v>
      </c>
      <c r="C64" s="109" t="s">
        <v>125</v>
      </c>
      <c r="D64" s="76">
        <v>4.5999999999999996</v>
      </c>
      <c r="E64" s="61" t="s">
        <v>119</v>
      </c>
      <c r="F64" s="110"/>
      <c r="G64" s="110"/>
      <c r="H64" s="398"/>
      <c r="I64" s="399"/>
    </row>
    <row r="65" spans="1:9" s="118" customFormat="1" ht="13.5" customHeight="1">
      <c r="A65" s="111"/>
      <c r="B65" s="143" t="s">
        <v>178</v>
      </c>
      <c r="C65" s="143" t="s">
        <v>179</v>
      </c>
      <c r="D65" s="84"/>
      <c r="E65" s="85"/>
      <c r="F65" s="115"/>
      <c r="G65" s="115"/>
      <c r="H65" s="396"/>
      <c r="I65" s="404"/>
    </row>
    <row r="66" spans="1:9" s="38" customFormat="1" ht="13.5" customHeight="1">
      <c r="A66" s="59"/>
      <c r="B66" s="109" t="s">
        <v>317</v>
      </c>
      <c r="C66" s="109" t="s">
        <v>181</v>
      </c>
      <c r="D66" s="76">
        <v>6.4</v>
      </c>
      <c r="E66" s="61" t="s">
        <v>119</v>
      </c>
      <c r="F66" s="110"/>
      <c r="G66" s="110"/>
      <c r="H66" s="398"/>
      <c r="I66" s="399"/>
    </row>
    <row r="67" spans="1:9" s="118" customFormat="1" ht="13.5" customHeight="1">
      <c r="A67" s="111"/>
      <c r="B67" s="143"/>
      <c r="C67" s="143" t="s">
        <v>182</v>
      </c>
      <c r="D67" s="84"/>
      <c r="E67" s="85"/>
      <c r="F67" s="115"/>
      <c r="G67" s="115"/>
      <c r="H67" s="396"/>
      <c r="I67" s="397"/>
    </row>
    <row r="68" spans="1:9" s="38" customFormat="1" ht="13.5" customHeight="1">
      <c r="A68" s="59"/>
      <c r="B68" s="109"/>
      <c r="C68" s="109" t="s">
        <v>183</v>
      </c>
      <c r="D68" s="76"/>
      <c r="E68" s="61"/>
      <c r="F68" s="110"/>
      <c r="G68" s="110"/>
      <c r="H68" s="398"/>
      <c r="I68" s="399"/>
    </row>
    <row r="69" spans="1:9" s="118" customFormat="1" ht="13.5" customHeight="1">
      <c r="A69" s="111"/>
      <c r="B69" s="143" t="s">
        <v>184</v>
      </c>
      <c r="C69" s="143" t="s">
        <v>179</v>
      </c>
      <c r="D69" s="84"/>
      <c r="E69" s="85"/>
      <c r="F69" s="115"/>
      <c r="G69" s="115"/>
      <c r="H69" s="396"/>
      <c r="I69" s="404"/>
    </row>
    <row r="70" spans="1:9" s="38" customFormat="1" ht="13.5" customHeight="1">
      <c r="A70" s="59"/>
      <c r="B70" s="109" t="s">
        <v>317</v>
      </c>
      <c r="C70" s="109" t="s">
        <v>181</v>
      </c>
      <c r="D70" s="76">
        <v>3.8</v>
      </c>
      <c r="E70" s="61" t="s">
        <v>119</v>
      </c>
      <c r="F70" s="110"/>
      <c r="G70" s="110"/>
      <c r="H70" s="398"/>
      <c r="I70" s="399"/>
    </row>
    <row r="71" spans="1:9" s="118" customFormat="1" ht="13.5" customHeight="1">
      <c r="A71" s="111"/>
      <c r="B71" s="143"/>
      <c r="C71" s="143" t="s">
        <v>182</v>
      </c>
      <c r="D71" s="84"/>
      <c r="E71" s="85"/>
      <c r="F71" s="115"/>
      <c r="G71" s="115"/>
      <c r="H71" s="396"/>
      <c r="I71" s="397"/>
    </row>
    <row r="72" spans="1:9" s="38" customFormat="1" ht="13.5" customHeight="1">
      <c r="A72" s="59"/>
      <c r="B72" s="109"/>
      <c r="C72" s="109" t="s">
        <v>183</v>
      </c>
      <c r="D72" s="76"/>
      <c r="E72" s="61"/>
      <c r="F72" s="110"/>
      <c r="G72" s="110"/>
      <c r="H72" s="398"/>
      <c r="I72" s="399"/>
    </row>
    <row r="73" spans="1:9" s="118" customFormat="1" ht="13.5" customHeight="1">
      <c r="A73" s="111"/>
      <c r="B73" s="112"/>
      <c r="C73" s="112"/>
      <c r="D73" s="113"/>
      <c r="E73" s="114"/>
      <c r="F73" s="115"/>
      <c r="G73" s="115"/>
      <c r="H73" s="400"/>
      <c r="I73" s="401"/>
    </row>
    <row r="74" spans="1:9" s="38" customFormat="1" ht="13.5" customHeight="1">
      <c r="A74" s="87"/>
      <c r="B74" s="125"/>
      <c r="C74" s="126"/>
      <c r="D74" s="88"/>
      <c r="E74" s="89"/>
      <c r="F74" s="127"/>
      <c r="G74" s="127"/>
      <c r="H74" s="402"/>
      <c r="I74" s="403"/>
    </row>
    <row r="75" spans="1:9" s="118" customFormat="1" ht="13.5" customHeight="1">
      <c r="A75" s="130"/>
      <c r="B75" s="131"/>
      <c r="C75" s="131"/>
      <c r="E75" s="132"/>
      <c r="F75" s="133"/>
      <c r="G75" s="134"/>
    </row>
    <row r="76" spans="1:9" s="38" customFormat="1" ht="13.5" customHeight="1">
      <c r="A76" s="50"/>
      <c r="B76" s="136"/>
      <c r="C76" s="136"/>
      <c r="E76" s="95"/>
      <c r="F76" s="137"/>
      <c r="G76" s="138"/>
    </row>
    <row r="77" spans="1:9" s="38" customFormat="1" ht="13.5" customHeight="1">
      <c r="A77" s="376"/>
      <c r="B77" s="394"/>
      <c r="C77" s="394"/>
      <c r="D77" s="379"/>
      <c r="E77" s="381"/>
      <c r="F77" s="382"/>
      <c r="G77" s="48"/>
      <c r="H77" s="3"/>
    </row>
    <row r="78" spans="1:9" s="38" customFormat="1" ht="13.5" customHeight="1">
      <c r="A78" s="395"/>
      <c r="B78" s="395"/>
      <c r="C78" s="395"/>
      <c r="D78" s="380"/>
      <c r="E78" s="383"/>
      <c r="F78" s="383"/>
      <c r="G78" s="51"/>
      <c r="H78" s="52" t="s">
        <v>57</v>
      </c>
      <c r="I78" s="53">
        <f>I40+1</f>
        <v>30</v>
      </c>
    </row>
    <row r="79" spans="1:9" s="38" customFormat="1" ht="13.5" customHeight="1">
      <c r="A79" s="54"/>
      <c r="B79" s="96"/>
      <c r="C79" s="96"/>
      <c r="D79" s="55"/>
      <c r="E79" s="56"/>
      <c r="F79" s="57"/>
      <c r="G79" s="57"/>
      <c r="H79" s="384"/>
      <c r="I79" s="385"/>
    </row>
    <row r="80" spans="1:9" s="38" customFormat="1" ht="13.5" customHeight="1">
      <c r="A80" s="59" t="s">
        <v>29</v>
      </c>
      <c r="B80" s="100" t="s">
        <v>58</v>
      </c>
      <c r="C80" s="100" t="s">
        <v>59</v>
      </c>
      <c r="D80" s="60" t="s">
        <v>60</v>
      </c>
      <c r="E80" s="61" t="s">
        <v>32</v>
      </c>
      <c r="F80" s="61" t="s">
        <v>61</v>
      </c>
      <c r="G80" s="61" t="s">
        <v>62</v>
      </c>
      <c r="H80" s="386" t="s">
        <v>63</v>
      </c>
      <c r="I80" s="387"/>
    </row>
    <row r="81" spans="1:9" s="38" customFormat="1" ht="13.5" customHeight="1">
      <c r="A81" s="67"/>
      <c r="B81" s="104"/>
      <c r="C81" s="104"/>
      <c r="D81" s="68"/>
      <c r="E81" s="69"/>
      <c r="F81" s="105"/>
      <c r="G81" s="70"/>
      <c r="H81" s="390"/>
      <c r="I81" s="391"/>
    </row>
    <row r="82" spans="1:9" s="38" customFormat="1" ht="13.5" customHeight="1">
      <c r="A82" s="59"/>
      <c r="B82" s="109" t="s">
        <v>159</v>
      </c>
      <c r="C82" s="109"/>
      <c r="D82" s="76"/>
      <c r="E82" s="61"/>
      <c r="F82" s="110"/>
      <c r="G82" s="77"/>
      <c r="H82" s="388"/>
      <c r="I82" s="389"/>
    </row>
    <row r="83" spans="1:9" s="118" customFormat="1" ht="13.5" customHeight="1">
      <c r="A83" s="111"/>
      <c r="B83" s="112"/>
      <c r="C83" s="112"/>
      <c r="D83" s="113"/>
      <c r="E83" s="114"/>
      <c r="F83" s="115"/>
      <c r="G83" s="115"/>
      <c r="H83" s="396"/>
      <c r="I83" s="397"/>
    </row>
    <row r="84" spans="1:9" s="38" customFormat="1" ht="13.5" customHeight="1">
      <c r="A84" s="59"/>
      <c r="B84" s="109" t="s">
        <v>82</v>
      </c>
      <c r="C84" s="109"/>
      <c r="D84" s="76"/>
      <c r="E84" s="61"/>
      <c r="F84" s="110"/>
      <c r="G84" s="110"/>
      <c r="H84" s="398"/>
      <c r="I84" s="399"/>
    </row>
    <row r="85" spans="1:9" s="118" customFormat="1" ht="13.5" customHeight="1">
      <c r="A85" s="111"/>
      <c r="B85" s="112"/>
      <c r="C85" s="112"/>
      <c r="D85" s="113"/>
      <c r="E85" s="114"/>
      <c r="F85" s="115"/>
      <c r="G85" s="115"/>
      <c r="H85" s="396"/>
      <c r="I85" s="404"/>
    </row>
    <row r="86" spans="1:9" s="38" customFormat="1" ht="13.5" customHeight="1">
      <c r="A86" s="59"/>
      <c r="B86" s="109" t="s">
        <v>160</v>
      </c>
      <c r="C86" s="109" t="s">
        <v>161</v>
      </c>
      <c r="D86" s="76">
        <v>149</v>
      </c>
      <c r="E86" s="61" t="s">
        <v>165</v>
      </c>
      <c r="F86" s="252"/>
      <c r="G86" s="252"/>
      <c r="H86" s="398"/>
      <c r="I86" s="399"/>
    </row>
    <row r="87" spans="1:9" s="118" customFormat="1" ht="13.5" customHeight="1">
      <c r="A87" s="111"/>
      <c r="B87" s="112"/>
      <c r="C87" s="112"/>
      <c r="D87" s="113"/>
      <c r="E87" s="114"/>
      <c r="F87" s="115"/>
      <c r="G87" s="115"/>
      <c r="H87" s="396"/>
      <c r="I87" s="397"/>
    </row>
    <row r="88" spans="1:9" s="38" customFormat="1" ht="13.5" customHeight="1">
      <c r="A88" s="59"/>
      <c r="B88" s="109" t="s">
        <v>160</v>
      </c>
      <c r="C88" s="109" t="s">
        <v>163</v>
      </c>
      <c r="D88" s="76">
        <v>0.5</v>
      </c>
      <c r="E88" s="61" t="s">
        <v>164</v>
      </c>
      <c r="F88" s="110"/>
      <c r="G88" s="110"/>
      <c r="H88" s="398"/>
      <c r="I88" s="399"/>
    </row>
    <row r="89" spans="1:9" s="118" customFormat="1" ht="13.5" customHeight="1">
      <c r="A89" s="111"/>
      <c r="B89" s="112"/>
      <c r="C89" s="112"/>
      <c r="D89" s="113"/>
      <c r="E89" s="114"/>
      <c r="F89" s="115"/>
      <c r="G89" s="115"/>
      <c r="H89" s="396"/>
      <c r="I89" s="397"/>
    </row>
    <row r="90" spans="1:9" s="38" customFormat="1" ht="13.5" customHeight="1">
      <c r="A90" s="59"/>
      <c r="B90" s="109"/>
      <c r="C90" s="109"/>
      <c r="D90" s="76"/>
      <c r="E90" s="61"/>
      <c r="F90" s="110"/>
      <c r="G90" s="110"/>
      <c r="H90" s="398"/>
      <c r="I90" s="399"/>
    </row>
    <row r="91" spans="1:9" s="118" customFormat="1" ht="13.5" customHeight="1">
      <c r="A91" s="111"/>
      <c r="B91" s="112"/>
      <c r="C91" s="112"/>
      <c r="D91" s="113"/>
      <c r="E91" s="114"/>
      <c r="F91" s="115"/>
      <c r="G91" s="115"/>
      <c r="H91" s="396"/>
      <c r="I91" s="397"/>
    </row>
    <row r="92" spans="1:9" s="38" customFormat="1" ht="13.5" customHeight="1">
      <c r="A92" s="59"/>
      <c r="B92" s="109" t="s">
        <v>166</v>
      </c>
      <c r="C92" s="109"/>
      <c r="D92" s="76"/>
      <c r="E92" s="61"/>
      <c r="F92" s="110"/>
      <c r="G92" s="77"/>
      <c r="H92" s="388"/>
      <c r="I92" s="389"/>
    </row>
    <row r="93" spans="1:9" s="118" customFormat="1" ht="13.5" customHeight="1">
      <c r="A93" s="111"/>
      <c r="B93" s="112"/>
      <c r="C93" s="112"/>
      <c r="D93" s="113"/>
      <c r="E93" s="114"/>
      <c r="F93" s="115"/>
      <c r="G93" s="115"/>
      <c r="H93" s="396"/>
      <c r="I93" s="397"/>
    </row>
    <row r="94" spans="1:9" s="38" customFormat="1" ht="13.5" customHeight="1">
      <c r="A94" s="59"/>
      <c r="B94" s="109" t="s">
        <v>82</v>
      </c>
      <c r="C94" s="109"/>
      <c r="D94" s="76"/>
      <c r="E94" s="61"/>
      <c r="F94" s="110"/>
      <c r="G94" s="110"/>
      <c r="H94" s="398"/>
      <c r="I94" s="399"/>
    </row>
    <row r="95" spans="1:9" s="118" customFormat="1" ht="13.5" customHeight="1">
      <c r="A95" s="111"/>
      <c r="B95" s="112"/>
      <c r="C95" s="112"/>
      <c r="D95" s="113"/>
      <c r="E95" s="114"/>
      <c r="F95" s="115"/>
      <c r="G95" s="115"/>
      <c r="H95" s="396"/>
      <c r="I95" s="404"/>
    </row>
    <row r="96" spans="1:9" s="38" customFormat="1" ht="13.5" customHeight="1">
      <c r="A96" s="59"/>
      <c r="B96" s="109" t="s">
        <v>318</v>
      </c>
      <c r="C96" s="109" t="s">
        <v>161</v>
      </c>
      <c r="D96" s="76">
        <v>149</v>
      </c>
      <c r="E96" s="61" t="s">
        <v>165</v>
      </c>
      <c r="F96" s="252"/>
      <c r="G96" s="252"/>
      <c r="H96" s="398"/>
      <c r="I96" s="399"/>
    </row>
    <row r="97" spans="1:9" s="118" customFormat="1" ht="13.5" customHeight="1">
      <c r="A97" s="111"/>
      <c r="B97" s="112"/>
      <c r="C97" s="112"/>
      <c r="D97" s="113"/>
      <c r="E97" s="114"/>
      <c r="F97" s="115"/>
      <c r="G97" s="115"/>
      <c r="H97" s="396"/>
      <c r="I97" s="404"/>
    </row>
    <row r="98" spans="1:9" s="38" customFormat="1" ht="13.5" customHeight="1">
      <c r="A98" s="59"/>
      <c r="B98" s="109" t="s">
        <v>167</v>
      </c>
      <c r="C98" s="109" t="s">
        <v>163</v>
      </c>
      <c r="D98" s="76">
        <v>0.5</v>
      </c>
      <c r="E98" s="61" t="s">
        <v>164</v>
      </c>
      <c r="F98" s="110"/>
      <c r="G98" s="110"/>
      <c r="H98" s="398"/>
      <c r="I98" s="399"/>
    </row>
    <row r="99" spans="1:9" s="118" customFormat="1" ht="13.5" customHeight="1">
      <c r="A99" s="111"/>
      <c r="B99" s="112"/>
      <c r="C99" s="112"/>
      <c r="D99" s="113"/>
      <c r="E99" s="114"/>
      <c r="F99" s="115"/>
      <c r="G99" s="115"/>
      <c r="H99" s="396"/>
      <c r="I99" s="397"/>
    </row>
    <row r="100" spans="1:9" s="38" customFormat="1" ht="13.5" customHeight="1">
      <c r="A100" s="59"/>
      <c r="B100" s="109"/>
      <c r="C100" s="109"/>
      <c r="D100" s="76"/>
      <c r="E100" s="61"/>
      <c r="F100" s="110"/>
      <c r="G100" s="110"/>
      <c r="H100" s="398"/>
      <c r="I100" s="399"/>
    </row>
    <row r="101" spans="1:9" s="118" customFormat="1" ht="13.5" customHeight="1">
      <c r="A101" s="111"/>
      <c r="B101" s="112"/>
      <c r="C101" s="112"/>
      <c r="D101" s="113"/>
      <c r="E101" s="114"/>
      <c r="F101" s="115"/>
      <c r="G101" s="115"/>
      <c r="H101" s="396"/>
      <c r="I101" s="397"/>
    </row>
    <row r="102" spans="1:9" s="38" customFormat="1" ht="13.5" customHeight="1">
      <c r="A102" s="59"/>
      <c r="B102" s="109"/>
      <c r="C102" s="109"/>
      <c r="D102" s="76"/>
      <c r="E102" s="61"/>
      <c r="F102" s="110"/>
      <c r="G102" s="110"/>
      <c r="H102" s="398"/>
      <c r="I102" s="399"/>
    </row>
    <row r="103" spans="1:9" s="118" customFormat="1" ht="13.5" customHeight="1">
      <c r="A103" s="111"/>
      <c r="B103" s="112"/>
      <c r="C103" s="112"/>
      <c r="D103" s="113"/>
      <c r="E103" s="114"/>
      <c r="F103" s="115"/>
      <c r="G103" s="115"/>
      <c r="H103" s="396"/>
      <c r="I103" s="397"/>
    </row>
    <row r="104" spans="1:9" s="38" customFormat="1" ht="13.5" customHeight="1">
      <c r="A104" s="59"/>
      <c r="B104" s="109"/>
      <c r="C104" s="109"/>
      <c r="D104" s="76"/>
      <c r="E104" s="61"/>
      <c r="F104" s="110"/>
      <c r="G104" s="110"/>
      <c r="H104" s="398"/>
      <c r="I104" s="399"/>
    </row>
    <row r="105" spans="1:9" s="118" customFormat="1" ht="13.5" customHeight="1">
      <c r="A105" s="111"/>
      <c r="B105" s="112"/>
      <c r="C105" s="112"/>
      <c r="D105" s="113"/>
      <c r="E105" s="114"/>
      <c r="F105" s="115"/>
      <c r="G105" s="115"/>
      <c r="H105" s="396"/>
      <c r="I105" s="397"/>
    </row>
    <row r="106" spans="1:9" s="38" customFormat="1" ht="13.5" customHeight="1">
      <c r="A106" s="59"/>
      <c r="B106" s="109"/>
      <c r="C106" s="109"/>
      <c r="D106" s="76"/>
      <c r="E106" s="61"/>
      <c r="F106" s="110"/>
      <c r="G106" s="110"/>
      <c r="H106" s="398"/>
      <c r="I106" s="399"/>
    </row>
    <row r="107" spans="1:9" s="118" customFormat="1" ht="13.5" customHeight="1">
      <c r="A107" s="111"/>
      <c r="B107" s="112"/>
      <c r="C107" s="112"/>
      <c r="D107" s="113"/>
      <c r="E107" s="114"/>
      <c r="F107" s="115"/>
      <c r="G107" s="115"/>
      <c r="H107" s="396"/>
      <c r="I107" s="397"/>
    </row>
    <row r="108" spans="1:9" s="38" customFormat="1" ht="13.5" customHeight="1">
      <c r="A108" s="59"/>
      <c r="B108" s="109"/>
      <c r="C108" s="109"/>
      <c r="D108" s="76"/>
      <c r="E108" s="61"/>
      <c r="F108" s="110"/>
      <c r="G108" s="110"/>
      <c r="H108" s="398"/>
      <c r="I108" s="399"/>
    </row>
    <row r="109" spans="1:9" s="118" customFormat="1" ht="13.5" customHeight="1">
      <c r="A109" s="111"/>
      <c r="B109" s="112"/>
      <c r="C109" s="112"/>
      <c r="D109" s="113"/>
      <c r="E109" s="114"/>
      <c r="F109" s="115"/>
      <c r="G109" s="115"/>
      <c r="H109" s="396"/>
      <c r="I109" s="397"/>
    </row>
    <row r="110" spans="1:9" s="38" customFormat="1" ht="13.5" customHeight="1">
      <c r="A110" s="59"/>
      <c r="B110" s="109"/>
      <c r="C110" s="109"/>
      <c r="D110" s="76"/>
      <c r="E110" s="61"/>
      <c r="F110" s="110"/>
      <c r="G110" s="110"/>
      <c r="H110" s="398"/>
      <c r="I110" s="399"/>
    </row>
    <row r="111" spans="1:9" s="118" customFormat="1" ht="13.5" customHeight="1">
      <c r="A111" s="111"/>
      <c r="B111" s="112"/>
      <c r="C111" s="112"/>
      <c r="D111" s="113"/>
      <c r="E111" s="114"/>
      <c r="F111" s="115"/>
      <c r="G111" s="115"/>
      <c r="H111" s="400"/>
      <c r="I111" s="401"/>
    </row>
    <row r="112" spans="1:9" s="38" customFormat="1" ht="13.5" customHeight="1">
      <c r="A112" s="87"/>
      <c r="B112" s="125" t="str">
        <f>$A$6&amp;"-"&amp;$A$8&amp;"-計"</f>
        <v>A-3-a-計</v>
      </c>
      <c r="C112" s="126"/>
      <c r="D112" s="88"/>
      <c r="E112" s="89"/>
      <c r="F112" s="127"/>
      <c r="G112" s="127"/>
      <c r="H112" s="402"/>
      <c r="I112" s="403"/>
    </row>
    <row r="113" spans="1:9" s="118" customFormat="1" ht="13.5" customHeight="1">
      <c r="A113" s="130"/>
      <c r="B113" s="131"/>
      <c r="C113" s="131"/>
      <c r="E113" s="132"/>
      <c r="F113" s="133"/>
      <c r="G113" s="134"/>
    </row>
    <row r="114" spans="1:9" s="38" customFormat="1" ht="13.5" customHeight="1">
      <c r="A114" s="50"/>
      <c r="B114" s="136"/>
      <c r="C114" s="136"/>
      <c r="E114" s="95"/>
      <c r="F114" s="137"/>
      <c r="G114" s="138"/>
    </row>
    <row r="115" spans="1:9" s="38" customFormat="1" ht="13.5" customHeight="1">
      <c r="A115" s="376"/>
      <c r="B115" s="394"/>
      <c r="C115" s="394"/>
      <c r="D115" s="379"/>
      <c r="E115" s="381"/>
      <c r="F115" s="382"/>
      <c r="G115" s="48"/>
      <c r="H115" s="3"/>
    </row>
    <row r="116" spans="1:9" s="38" customFormat="1" ht="13.5" customHeight="1">
      <c r="A116" s="395"/>
      <c r="B116" s="395"/>
      <c r="C116" s="395"/>
      <c r="D116" s="380"/>
      <c r="E116" s="383"/>
      <c r="F116" s="383"/>
      <c r="G116" s="51"/>
      <c r="H116" s="52" t="s">
        <v>57</v>
      </c>
      <c r="I116" s="53">
        <f>I78+1</f>
        <v>31</v>
      </c>
    </row>
    <row r="117" spans="1:9" s="38" customFormat="1" ht="13.5" customHeight="1">
      <c r="A117" s="54"/>
      <c r="B117" s="96"/>
      <c r="C117" s="96"/>
      <c r="D117" s="55"/>
      <c r="E117" s="56"/>
      <c r="F117" s="57"/>
      <c r="G117" s="57"/>
      <c r="H117" s="384"/>
      <c r="I117" s="385"/>
    </row>
    <row r="118" spans="1:9" s="38" customFormat="1" ht="13.5" customHeight="1">
      <c r="A118" s="59" t="s">
        <v>29</v>
      </c>
      <c r="B118" s="100" t="s">
        <v>58</v>
      </c>
      <c r="C118" s="100" t="s">
        <v>59</v>
      </c>
      <c r="D118" s="60" t="s">
        <v>60</v>
      </c>
      <c r="E118" s="61" t="s">
        <v>32</v>
      </c>
      <c r="F118" s="61" t="s">
        <v>61</v>
      </c>
      <c r="G118" s="61" t="s">
        <v>62</v>
      </c>
      <c r="H118" s="386" t="s">
        <v>63</v>
      </c>
      <c r="I118" s="387"/>
    </row>
    <row r="119" spans="1:9" s="38" customFormat="1" ht="13.5" customHeight="1">
      <c r="A119" s="67"/>
      <c r="B119" s="104"/>
      <c r="C119" s="104"/>
      <c r="D119" s="68"/>
      <c r="E119" s="69"/>
      <c r="F119" s="105"/>
      <c r="G119" s="70"/>
      <c r="H119" s="390"/>
      <c r="I119" s="391"/>
    </row>
    <row r="120" spans="1:9" s="38" customFormat="1" ht="13.5" customHeight="1">
      <c r="A120" s="59" t="str">
        <f>+$A$10</f>
        <v>b</v>
      </c>
      <c r="B120" s="109" t="str">
        <f>+$B$10</f>
        <v>改修</v>
      </c>
      <c r="C120" s="109"/>
      <c r="D120" s="76"/>
      <c r="E120" s="61"/>
      <c r="F120" s="110"/>
      <c r="G120" s="77"/>
      <c r="H120" s="388"/>
      <c r="I120" s="389"/>
    </row>
    <row r="121" spans="1:9" s="118" customFormat="1" ht="13.5" customHeight="1">
      <c r="A121" s="111"/>
      <c r="B121" s="143"/>
      <c r="C121" s="143"/>
      <c r="D121" s="84"/>
      <c r="E121" s="85"/>
      <c r="F121" s="115"/>
      <c r="G121" s="115"/>
      <c r="H121" s="396"/>
      <c r="I121" s="397"/>
    </row>
    <row r="122" spans="1:9" s="38" customFormat="1" ht="13.5" customHeight="1">
      <c r="A122" s="59"/>
      <c r="B122" s="109" t="s">
        <v>82</v>
      </c>
      <c r="C122" s="109"/>
      <c r="D122" s="76"/>
      <c r="E122" s="61"/>
      <c r="F122" s="110"/>
      <c r="G122" s="110"/>
      <c r="H122" s="398"/>
      <c r="I122" s="399"/>
    </row>
    <row r="123" spans="1:9" s="118" customFormat="1" ht="13.5" customHeight="1">
      <c r="A123" s="111"/>
      <c r="B123" s="143" t="s">
        <v>319</v>
      </c>
      <c r="C123" s="143" t="s">
        <v>320</v>
      </c>
      <c r="D123" s="84"/>
      <c r="E123" s="85"/>
      <c r="F123" s="115"/>
      <c r="G123" s="115"/>
      <c r="H123" s="396"/>
      <c r="I123" s="397"/>
    </row>
    <row r="124" spans="1:9" s="38" customFormat="1" ht="13.5" customHeight="1">
      <c r="A124" s="59"/>
      <c r="B124" s="109" t="s">
        <v>321</v>
      </c>
      <c r="C124" s="109" t="s">
        <v>116</v>
      </c>
      <c r="D124" s="76">
        <v>106</v>
      </c>
      <c r="E124" s="61" t="s">
        <v>85</v>
      </c>
      <c r="F124" s="110"/>
      <c r="G124" s="110"/>
      <c r="H124" s="398"/>
      <c r="I124" s="399"/>
    </row>
    <row r="125" spans="1:9" s="118" customFormat="1" ht="13.5" customHeight="1">
      <c r="A125" s="111"/>
      <c r="B125" s="143"/>
      <c r="C125" s="143" t="s">
        <v>322</v>
      </c>
      <c r="D125" s="84"/>
      <c r="E125" s="85"/>
      <c r="F125" s="115"/>
      <c r="G125" s="115"/>
      <c r="H125" s="396"/>
      <c r="I125" s="397"/>
    </row>
    <row r="126" spans="1:9" s="38" customFormat="1" ht="13.5" customHeight="1">
      <c r="A126" s="59"/>
      <c r="B126" s="109" t="s">
        <v>323</v>
      </c>
      <c r="C126" s="109" t="s">
        <v>116</v>
      </c>
      <c r="D126" s="76">
        <v>343</v>
      </c>
      <c r="E126" s="61" t="s">
        <v>119</v>
      </c>
      <c r="F126" s="110"/>
      <c r="G126" s="110"/>
      <c r="H126" s="398"/>
      <c r="I126" s="399"/>
    </row>
    <row r="127" spans="1:9" s="118" customFormat="1" ht="13.5" customHeight="1">
      <c r="A127" s="111"/>
      <c r="B127" s="143"/>
      <c r="C127" s="143"/>
      <c r="D127" s="84"/>
      <c r="E127" s="85"/>
      <c r="F127" s="115"/>
      <c r="G127" s="115"/>
      <c r="H127" s="396"/>
      <c r="I127" s="397"/>
    </row>
    <row r="128" spans="1:9" s="38" customFormat="1" ht="13.5" customHeight="1">
      <c r="A128" s="59"/>
      <c r="B128" s="109"/>
      <c r="C128" s="109"/>
      <c r="D128" s="76"/>
      <c r="E128" s="61"/>
      <c r="F128" s="110"/>
      <c r="G128" s="110"/>
      <c r="H128" s="398"/>
      <c r="I128" s="399"/>
    </row>
    <row r="129" spans="1:9" s="118" customFormat="1" ht="13.5" customHeight="1">
      <c r="A129" s="111"/>
      <c r="B129" s="143" t="s">
        <v>324</v>
      </c>
      <c r="C129" s="143"/>
      <c r="D129" s="84"/>
      <c r="E129" s="85"/>
      <c r="F129" s="115"/>
      <c r="G129" s="115"/>
      <c r="H129" s="396"/>
      <c r="I129" s="397"/>
    </row>
    <row r="130" spans="1:9" s="38" customFormat="1" ht="13.5" customHeight="1">
      <c r="A130" s="59"/>
      <c r="B130" s="109" t="s">
        <v>325</v>
      </c>
      <c r="C130" s="109"/>
      <c r="D130" s="76"/>
      <c r="E130" s="61"/>
      <c r="F130" s="110"/>
      <c r="G130" s="110"/>
      <c r="H130" s="398"/>
      <c r="I130" s="399"/>
    </row>
    <row r="131" spans="1:9" s="118" customFormat="1" ht="13.5" customHeight="1">
      <c r="A131" s="111"/>
      <c r="B131" s="143" t="s">
        <v>326</v>
      </c>
      <c r="C131" s="143" t="s">
        <v>327</v>
      </c>
      <c r="D131" s="84"/>
      <c r="E131" s="85"/>
      <c r="F131" s="115"/>
      <c r="G131" s="115"/>
      <c r="H131" s="396"/>
      <c r="I131" s="397"/>
    </row>
    <row r="132" spans="1:9" s="38" customFormat="1" ht="13.5" customHeight="1">
      <c r="A132" s="59"/>
      <c r="B132" s="109" t="s">
        <v>328</v>
      </c>
      <c r="C132" s="109" t="s">
        <v>1566</v>
      </c>
      <c r="D132" s="76">
        <v>197</v>
      </c>
      <c r="E132" s="61" t="s">
        <v>119</v>
      </c>
      <c r="F132" s="110"/>
      <c r="G132" s="110"/>
      <c r="H132" s="398"/>
      <c r="I132" s="399"/>
    </row>
    <row r="133" spans="1:9" s="118" customFormat="1" ht="13.5" customHeight="1">
      <c r="A133" s="111"/>
      <c r="B133" s="255" t="s">
        <v>326</v>
      </c>
      <c r="C133" s="255" t="s">
        <v>1587</v>
      </c>
      <c r="D133" s="256"/>
      <c r="E133" s="257"/>
      <c r="F133" s="258"/>
      <c r="G133" s="258"/>
      <c r="H133" s="409"/>
      <c r="I133" s="410"/>
    </row>
    <row r="134" spans="1:9" s="38" customFormat="1" ht="13.5" customHeight="1">
      <c r="A134" s="59"/>
      <c r="B134" s="254" t="s">
        <v>1586</v>
      </c>
      <c r="C134" s="254" t="s">
        <v>1588</v>
      </c>
      <c r="D134" s="248">
        <v>80</v>
      </c>
      <c r="E134" s="249" t="s">
        <v>1589</v>
      </c>
      <c r="F134" s="252"/>
      <c r="G134" s="252"/>
      <c r="H134" s="411"/>
      <c r="I134" s="412"/>
    </row>
    <row r="135" spans="1:9" s="208" customFormat="1" ht="13.5" customHeight="1">
      <c r="A135" s="207"/>
      <c r="B135" s="262"/>
      <c r="C135" s="262"/>
      <c r="D135" s="262"/>
      <c r="E135" s="263"/>
      <c r="F135" s="264"/>
      <c r="G135" s="264"/>
      <c r="H135" s="409"/>
      <c r="I135" s="410"/>
    </row>
    <row r="136" spans="1:9" s="213" customFormat="1" ht="13.5" customHeight="1">
      <c r="A136" s="212"/>
      <c r="B136" s="265" t="s">
        <v>1567</v>
      </c>
      <c r="C136" s="265" t="s">
        <v>1568</v>
      </c>
      <c r="D136" s="265">
        <v>2675</v>
      </c>
      <c r="E136" s="266" t="s">
        <v>1569</v>
      </c>
      <c r="F136" s="267"/>
      <c r="G136" s="267"/>
      <c r="H136" s="415"/>
      <c r="I136" s="416"/>
    </row>
    <row r="137" spans="1:9" s="118" customFormat="1" ht="13.5" customHeight="1">
      <c r="A137" s="111"/>
      <c r="B137" s="143"/>
      <c r="C137" s="143"/>
      <c r="D137" s="84"/>
      <c r="E137" s="85"/>
      <c r="F137" s="115"/>
      <c r="G137" s="115"/>
      <c r="H137" s="396"/>
      <c r="I137" s="397"/>
    </row>
    <row r="138" spans="1:9" s="38" customFormat="1" ht="13.5" customHeight="1">
      <c r="A138" s="59"/>
      <c r="B138" s="109"/>
      <c r="C138" s="109"/>
      <c r="D138" s="76"/>
      <c r="E138" s="61"/>
      <c r="F138" s="110"/>
      <c r="G138" s="110"/>
      <c r="H138" s="398"/>
      <c r="I138" s="399"/>
    </row>
    <row r="139" spans="1:9" s="118" customFormat="1" ht="13.5" customHeight="1">
      <c r="A139" s="111"/>
      <c r="B139" s="143"/>
      <c r="C139" s="143"/>
      <c r="D139" s="84"/>
      <c r="E139" s="85"/>
      <c r="F139" s="115"/>
      <c r="G139" s="115"/>
      <c r="H139" s="116"/>
      <c r="I139" s="117"/>
    </row>
    <row r="140" spans="1:9" s="38" customFormat="1" ht="13.5" customHeight="1">
      <c r="A140" s="59"/>
      <c r="B140" s="109"/>
      <c r="C140" s="206"/>
      <c r="D140" s="76"/>
      <c r="E140" s="61"/>
      <c r="F140" s="110"/>
      <c r="G140" s="110"/>
      <c r="H140" s="123"/>
      <c r="I140" s="124"/>
    </row>
    <row r="141" spans="1:9" s="118" customFormat="1" ht="13.5" customHeight="1">
      <c r="A141" s="111"/>
      <c r="B141" s="143"/>
      <c r="C141" s="143"/>
      <c r="D141" s="84"/>
      <c r="E141" s="85"/>
      <c r="F141" s="115"/>
      <c r="G141" s="115"/>
      <c r="H141" s="116"/>
      <c r="I141" s="117"/>
    </row>
    <row r="142" spans="1:9" s="38" customFormat="1" ht="13.5" customHeight="1">
      <c r="A142" s="59"/>
      <c r="B142" s="109"/>
      <c r="C142" s="109"/>
      <c r="D142" s="76"/>
      <c r="E142" s="61"/>
      <c r="F142" s="110"/>
      <c r="G142" s="110"/>
      <c r="H142" s="413"/>
      <c r="I142" s="414"/>
    </row>
    <row r="143" spans="1:9" s="118" customFormat="1" ht="13.5" customHeight="1">
      <c r="A143" s="111"/>
      <c r="B143" s="143" t="s">
        <v>330</v>
      </c>
      <c r="C143" s="143"/>
      <c r="D143" s="84"/>
      <c r="E143" s="85"/>
      <c r="F143" s="115"/>
      <c r="G143" s="115"/>
      <c r="H143" s="396"/>
      <c r="I143" s="397"/>
    </row>
    <row r="144" spans="1:9" s="38" customFormat="1" ht="13.5" customHeight="1">
      <c r="A144" s="59"/>
      <c r="B144" s="109" t="s">
        <v>331</v>
      </c>
      <c r="C144" s="109"/>
      <c r="D144" s="76"/>
      <c r="E144" s="61"/>
      <c r="F144" s="110"/>
      <c r="G144" s="110"/>
      <c r="H144" s="398"/>
      <c r="I144" s="399"/>
    </row>
    <row r="145" spans="1:9" s="118" customFormat="1" ht="13.5" customHeight="1">
      <c r="A145" s="111"/>
      <c r="B145" s="143" t="s">
        <v>326</v>
      </c>
      <c r="C145" s="143"/>
      <c r="D145" s="84"/>
      <c r="E145" s="85"/>
      <c r="F145" s="115"/>
      <c r="G145" s="115"/>
      <c r="H145" s="116"/>
      <c r="I145" s="117"/>
    </row>
    <row r="146" spans="1:9" s="38" customFormat="1" ht="13.5" customHeight="1">
      <c r="A146" s="59"/>
      <c r="B146" s="109" t="s">
        <v>332</v>
      </c>
      <c r="C146" s="254" t="s">
        <v>1565</v>
      </c>
      <c r="D146" s="76">
        <v>2202</v>
      </c>
      <c r="E146" s="61" t="s">
        <v>85</v>
      </c>
      <c r="F146" s="110"/>
      <c r="G146" s="110"/>
      <c r="H146" s="123"/>
      <c r="I146" s="124"/>
    </row>
    <row r="147" spans="1:9" s="118" customFormat="1" ht="13.5" customHeight="1">
      <c r="A147" s="111"/>
      <c r="B147" s="143" t="s">
        <v>326</v>
      </c>
      <c r="C147" s="143" t="s">
        <v>333</v>
      </c>
      <c r="D147" s="84"/>
      <c r="E147" s="85"/>
      <c r="F147" s="115"/>
      <c r="G147" s="115"/>
      <c r="H147" s="116"/>
      <c r="I147" s="117"/>
    </row>
    <row r="148" spans="1:9" s="38" customFormat="1" ht="13.5" customHeight="1">
      <c r="A148" s="59"/>
      <c r="B148" s="109" t="s">
        <v>334</v>
      </c>
      <c r="C148" s="109" t="s">
        <v>335</v>
      </c>
      <c r="D148" s="76">
        <v>2202</v>
      </c>
      <c r="E148" s="61" t="s">
        <v>85</v>
      </c>
      <c r="F148" s="110"/>
      <c r="G148" s="110"/>
      <c r="H148" s="413"/>
      <c r="I148" s="414"/>
    </row>
    <row r="149" spans="1:9" s="118" customFormat="1" ht="13.5" customHeight="1">
      <c r="A149" s="111"/>
      <c r="B149" s="143"/>
      <c r="C149" s="143" t="s">
        <v>150</v>
      </c>
      <c r="D149" s="84"/>
      <c r="E149" s="85"/>
      <c r="F149" s="115"/>
      <c r="G149" s="115"/>
      <c r="H149" s="116"/>
      <c r="I149" s="117"/>
    </row>
    <row r="150" spans="1:9" s="38" customFormat="1" ht="13.5" customHeight="1">
      <c r="A150" s="87"/>
      <c r="B150" s="125"/>
      <c r="C150" s="126"/>
      <c r="D150" s="88"/>
      <c r="E150" s="89"/>
      <c r="F150" s="127"/>
      <c r="G150" s="127"/>
      <c r="H150" s="402"/>
      <c r="I150" s="403"/>
    </row>
    <row r="151" spans="1:9" s="118" customFormat="1" ht="13.5" customHeight="1">
      <c r="A151" s="130"/>
      <c r="B151" s="131"/>
      <c r="C151" s="131"/>
      <c r="E151" s="132"/>
      <c r="F151" s="133"/>
      <c r="G151" s="134"/>
    </row>
    <row r="152" spans="1:9" s="38" customFormat="1" ht="13.5" customHeight="1">
      <c r="A152" s="50"/>
      <c r="B152" s="136"/>
      <c r="C152" s="136"/>
      <c r="E152" s="95"/>
      <c r="F152" s="137"/>
      <c r="G152" s="138"/>
    </row>
    <row r="153" spans="1:9" s="38" customFormat="1" ht="13.5" customHeight="1">
      <c r="A153" s="376"/>
      <c r="B153" s="394"/>
      <c r="C153" s="394"/>
      <c r="D153" s="379"/>
      <c r="E153" s="381"/>
      <c r="F153" s="382"/>
      <c r="G153" s="48"/>
      <c r="H153" s="3"/>
    </row>
    <row r="154" spans="1:9" s="38" customFormat="1" ht="13.5" customHeight="1">
      <c r="A154" s="395"/>
      <c r="B154" s="395"/>
      <c r="C154" s="395"/>
      <c r="D154" s="380"/>
      <c r="E154" s="383"/>
      <c r="F154" s="383"/>
      <c r="G154" s="51"/>
      <c r="H154" s="52" t="s">
        <v>57</v>
      </c>
      <c r="I154" s="53">
        <f>I116+1</f>
        <v>32</v>
      </c>
    </row>
    <row r="155" spans="1:9" s="38" customFormat="1" ht="13.5" customHeight="1">
      <c r="A155" s="54"/>
      <c r="B155" s="96"/>
      <c r="C155" s="96"/>
      <c r="D155" s="55"/>
      <c r="E155" s="56"/>
      <c r="F155" s="57"/>
      <c r="G155" s="57"/>
      <c r="H155" s="384"/>
      <c r="I155" s="385"/>
    </row>
    <row r="156" spans="1:9" s="38" customFormat="1" ht="13.5" customHeight="1">
      <c r="A156" s="59" t="s">
        <v>29</v>
      </c>
      <c r="B156" s="100" t="s">
        <v>58</v>
      </c>
      <c r="C156" s="100" t="s">
        <v>59</v>
      </c>
      <c r="D156" s="60" t="s">
        <v>60</v>
      </c>
      <c r="E156" s="61" t="s">
        <v>32</v>
      </c>
      <c r="F156" s="61" t="s">
        <v>61</v>
      </c>
      <c r="G156" s="61" t="s">
        <v>62</v>
      </c>
      <c r="H156" s="386" t="s">
        <v>63</v>
      </c>
      <c r="I156" s="387"/>
    </row>
    <row r="157" spans="1:9" s="38" customFormat="1" ht="13.5" customHeight="1">
      <c r="A157" s="67"/>
      <c r="B157" s="104"/>
      <c r="C157" s="104"/>
      <c r="D157" s="68"/>
      <c r="E157" s="69"/>
      <c r="F157" s="105"/>
      <c r="G157" s="70"/>
      <c r="H157" s="390"/>
      <c r="I157" s="391"/>
    </row>
    <row r="158" spans="1:9" s="38" customFormat="1" ht="13.5" customHeight="1">
      <c r="A158" s="59"/>
      <c r="B158" s="109"/>
      <c r="C158" s="109"/>
      <c r="D158" s="76"/>
      <c r="E158" s="61"/>
      <c r="F158" s="110"/>
      <c r="G158" s="77"/>
      <c r="H158" s="388"/>
      <c r="I158" s="389"/>
    </row>
    <row r="159" spans="1:9" s="118" customFormat="1" ht="13.5" customHeight="1">
      <c r="A159" s="111"/>
      <c r="B159" s="143" t="s">
        <v>336</v>
      </c>
      <c r="C159" s="253"/>
      <c r="D159" s="84"/>
      <c r="E159" s="85"/>
      <c r="F159" s="115"/>
      <c r="G159" s="115"/>
      <c r="H159" s="116"/>
      <c r="I159" s="117"/>
    </row>
    <row r="160" spans="1:9" s="38" customFormat="1" ht="13.5" customHeight="1">
      <c r="A160" s="59"/>
      <c r="B160" s="109" t="s">
        <v>332</v>
      </c>
      <c r="C160" s="254" t="s">
        <v>1565</v>
      </c>
      <c r="D160" s="76">
        <v>48.1</v>
      </c>
      <c r="E160" s="61" t="s">
        <v>85</v>
      </c>
      <c r="F160" s="110"/>
      <c r="G160" s="110"/>
      <c r="H160" s="123"/>
      <c r="I160" s="124"/>
    </row>
    <row r="161" spans="1:9" s="118" customFormat="1" ht="13.5" customHeight="1">
      <c r="A161" s="111"/>
      <c r="B161" s="143" t="s">
        <v>336</v>
      </c>
      <c r="C161" s="253" t="s">
        <v>333</v>
      </c>
      <c r="D161" s="84"/>
      <c r="E161" s="85"/>
      <c r="F161" s="115"/>
      <c r="G161" s="115"/>
      <c r="H161" s="116"/>
      <c r="I161" s="117"/>
    </row>
    <row r="162" spans="1:9" s="38" customFormat="1" ht="13.5" customHeight="1">
      <c r="A162" s="59"/>
      <c r="B162" s="109" t="s">
        <v>334</v>
      </c>
      <c r="C162" s="254" t="s">
        <v>335</v>
      </c>
      <c r="D162" s="76">
        <v>48.1</v>
      </c>
      <c r="E162" s="61" t="s">
        <v>85</v>
      </c>
      <c r="F162" s="110"/>
      <c r="G162" s="110"/>
      <c r="H162" s="413"/>
      <c r="I162" s="414"/>
    </row>
    <row r="163" spans="1:9" s="118" customFormat="1" ht="13.5" customHeight="1">
      <c r="A163" s="111"/>
      <c r="B163" s="143"/>
      <c r="C163" s="253" t="s">
        <v>150</v>
      </c>
      <c r="D163" s="84"/>
      <c r="E163" s="85"/>
      <c r="F163" s="115"/>
      <c r="G163" s="115"/>
      <c r="H163" s="116"/>
      <c r="I163" s="117"/>
    </row>
    <row r="164" spans="1:9" s="38" customFormat="1" ht="13.5" customHeight="1">
      <c r="A164" s="59"/>
      <c r="B164" s="109"/>
      <c r="C164" s="254"/>
      <c r="D164" s="76"/>
      <c r="E164" s="61"/>
      <c r="F164" s="110"/>
      <c r="G164" s="110"/>
      <c r="H164" s="398"/>
      <c r="I164" s="399"/>
    </row>
    <row r="165" spans="1:9" s="118" customFormat="1" ht="13.5" customHeight="1">
      <c r="A165" s="111"/>
      <c r="B165" s="143" t="s">
        <v>337</v>
      </c>
      <c r="C165" s="253"/>
      <c r="D165" s="84"/>
      <c r="E165" s="85"/>
      <c r="F165" s="115"/>
      <c r="G165" s="115"/>
      <c r="H165" s="396"/>
      <c r="I165" s="397"/>
    </row>
    <row r="166" spans="1:9" s="38" customFormat="1" ht="13.5" customHeight="1">
      <c r="A166" s="59"/>
      <c r="B166" s="109" t="s">
        <v>332</v>
      </c>
      <c r="C166" s="254" t="s">
        <v>1565</v>
      </c>
      <c r="D166" s="76">
        <v>20</v>
      </c>
      <c r="E166" s="61" t="s">
        <v>85</v>
      </c>
      <c r="F166" s="110"/>
      <c r="G166" s="110"/>
      <c r="H166" s="398"/>
      <c r="I166" s="399"/>
    </row>
    <row r="167" spans="1:9" s="118" customFormat="1" ht="13.5" customHeight="1">
      <c r="A167" s="111"/>
      <c r="B167" s="143" t="s">
        <v>337</v>
      </c>
      <c r="C167" s="253" t="s">
        <v>333</v>
      </c>
      <c r="D167" s="84"/>
      <c r="E167" s="85"/>
      <c r="F167" s="115"/>
      <c r="G167" s="115"/>
      <c r="H167" s="396"/>
      <c r="I167" s="397"/>
    </row>
    <row r="168" spans="1:9" s="38" customFormat="1" ht="13.5" customHeight="1">
      <c r="A168" s="59"/>
      <c r="B168" s="109" t="s">
        <v>334</v>
      </c>
      <c r="C168" s="254" t="s">
        <v>335</v>
      </c>
      <c r="D168" s="76">
        <v>20</v>
      </c>
      <c r="E168" s="61" t="s">
        <v>85</v>
      </c>
      <c r="F168" s="110"/>
      <c r="G168" s="110"/>
      <c r="H168" s="398"/>
      <c r="I168" s="399"/>
    </row>
    <row r="169" spans="1:9" s="118" customFormat="1" ht="13.5" customHeight="1">
      <c r="A169" s="111"/>
      <c r="B169" s="143"/>
      <c r="C169" s="253" t="s">
        <v>150</v>
      </c>
      <c r="D169" s="84"/>
      <c r="E169" s="85"/>
      <c r="F169" s="115"/>
      <c r="G169" s="115"/>
      <c r="H169" s="396"/>
      <c r="I169" s="397"/>
    </row>
    <row r="170" spans="1:9" s="38" customFormat="1" ht="13.5" customHeight="1">
      <c r="A170" s="59"/>
      <c r="B170" s="109"/>
      <c r="C170" s="254"/>
      <c r="D170" s="76"/>
      <c r="E170" s="61"/>
      <c r="F170" s="110"/>
      <c r="G170" s="110"/>
      <c r="H170" s="398"/>
      <c r="I170" s="399"/>
    </row>
    <row r="171" spans="1:9" s="118" customFormat="1" ht="13.5" customHeight="1">
      <c r="A171" s="111"/>
      <c r="B171" s="143" t="s">
        <v>338</v>
      </c>
      <c r="C171" s="253"/>
      <c r="D171" s="84"/>
      <c r="E171" s="85"/>
      <c r="F171" s="115"/>
      <c r="G171" s="115"/>
      <c r="H171" s="116"/>
      <c r="I171" s="117"/>
    </row>
    <row r="172" spans="1:9" s="38" customFormat="1" ht="13.5" customHeight="1">
      <c r="A172" s="59"/>
      <c r="B172" s="109" t="s">
        <v>332</v>
      </c>
      <c r="C172" s="254" t="s">
        <v>1565</v>
      </c>
      <c r="D172" s="76">
        <v>107</v>
      </c>
      <c r="E172" s="61" t="s">
        <v>85</v>
      </c>
      <c r="F172" s="110"/>
      <c r="G172" s="110"/>
      <c r="H172" s="123"/>
      <c r="I172" s="124"/>
    </row>
    <row r="173" spans="1:9" s="118" customFormat="1" ht="13.5" customHeight="1">
      <c r="A173" s="111"/>
      <c r="B173" s="143" t="s">
        <v>338</v>
      </c>
      <c r="C173" s="253" t="s">
        <v>333</v>
      </c>
      <c r="D173" s="84"/>
      <c r="E173" s="85"/>
      <c r="F173" s="115"/>
      <c r="G173" s="115"/>
      <c r="H173" s="116"/>
      <c r="I173" s="117"/>
    </row>
    <row r="174" spans="1:9" s="38" customFormat="1" ht="13.5" customHeight="1">
      <c r="A174" s="59"/>
      <c r="B174" s="109" t="s">
        <v>334</v>
      </c>
      <c r="C174" s="254" t="s">
        <v>335</v>
      </c>
      <c r="D174" s="76">
        <v>107</v>
      </c>
      <c r="E174" s="61" t="s">
        <v>85</v>
      </c>
      <c r="F174" s="110"/>
      <c r="G174" s="110"/>
      <c r="H174" s="413"/>
      <c r="I174" s="414"/>
    </row>
    <row r="175" spans="1:9" s="118" customFormat="1" ht="13.5" customHeight="1">
      <c r="A175" s="111"/>
      <c r="B175" s="143"/>
      <c r="C175" s="253" t="s">
        <v>150</v>
      </c>
      <c r="D175" s="84"/>
      <c r="E175" s="85"/>
      <c r="F175" s="115"/>
      <c r="G175" s="115"/>
      <c r="H175" s="116"/>
      <c r="I175" s="117"/>
    </row>
    <row r="176" spans="1:9" s="38" customFormat="1" ht="13.5" customHeight="1">
      <c r="A176" s="59"/>
      <c r="B176" s="109"/>
      <c r="C176" s="254"/>
      <c r="D176" s="76"/>
      <c r="E176" s="61"/>
      <c r="F176" s="110"/>
      <c r="G176" s="110"/>
      <c r="H176" s="123"/>
      <c r="I176" s="124"/>
    </row>
    <row r="177" spans="1:9" s="118" customFormat="1" ht="13.5" customHeight="1">
      <c r="A177" s="111"/>
      <c r="B177" s="143" t="s">
        <v>319</v>
      </c>
      <c r="C177" s="253"/>
      <c r="D177" s="84"/>
      <c r="E177" s="85"/>
      <c r="F177" s="115"/>
      <c r="G177" s="115"/>
      <c r="H177" s="116"/>
      <c r="I177" s="117"/>
    </row>
    <row r="178" spans="1:9" s="38" customFormat="1" ht="13.5" customHeight="1">
      <c r="A178" s="59"/>
      <c r="B178" s="109" t="s">
        <v>332</v>
      </c>
      <c r="C178" s="254" t="s">
        <v>1565</v>
      </c>
      <c r="D178" s="76">
        <v>298</v>
      </c>
      <c r="E178" s="61" t="s">
        <v>85</v>
      </c>
      <c r="F178" s="110"/>
      <c r="G178" s="110"/>
      <c r="H178" s="123"/>
      <c r="I178" s="124"/>
    </row>
    <row r="179" spans="1:9" s="118" customFormat="1" ht="13.5" customHeight="1">
      <c r="A179" s="111"/>
      <c r="B179" s="143" t="s">
        <v>319</v>
      </c>
      <c r="C179" s="143" t="s">
        <v>339</v>
      </c>
      <c r="D179" s="84"/>
      <c r="E179" s="85"/>
      <c r="F179" s="115"/>
      <c r="G179" s="115"/>
      <c r="H179" s="116"/>
      <c r="I179" s="117"/>
    </row>
    <row r="180" spans="1:9" s="38" customFormat="1" ht="13.5" customHeight="1">
      <c r="A180" s="59"/>
      <c r="B180" s="109" t="s">
        <v>340</v>
      </c>
      <c r="C180" s="109" t="s">
        <v>341</v>
      </c>
      <c r="D180" s="76">
        <v>298</v>
      </c>
      <c r="E180" s="61" t="s">
        <v>85</v>
      </c>
      <c r="F180" s="110"/>
      <c r="G180" s="110"/>
      <c r="H180" s="413"/>
      <c r="I180" s="414"/>
    </row>
    <row r="181" spans="1:9" s="118" customFormat="1" ht="13.5" customHeight="1">
      <c r="A181" s="111"/>
      <c r="B181" s="143" t="s">
        <v>319</v>
      </c>
      <c r="C181" s="143" t="s">
        <v>1570</v>
      </c>
      <c r="D181" s="84"/>
      <c r="E181" s="85"/>
      <c r="F181" s="115"/>
      <c r="G181" s="115"/>
      <c r="H181" s="116"/>
      <c r="I181" s="117"/>
    </row>
    <row r="182" spans="1:9" s="38" customFormat="1" ht="13.5" customHeight="1">
      <c r="A182" s="59"/>
      <c r="B182" s="109" t="s">
        <v>340</v>
      </c>
      <c r="C182" s="109" t="s">
        <v>342</v>
      </c>
      <c r="D182" s="76">
        <v>106</v>
      </c>
      <c r="E182" s="61" t="s">
        <v>1647</v>
      </c>
      <c r="F182" s="110"/>
      <c r="G182" s="110"/>
      <c r="H182" s="413"/>
      <c r="I182" s="414"/>
    </row>
    <row r="183" spans="1:9" s="118" customFormat="1" ht="13.5" customHeight="1">
      <c r="A183" s="111"/>
      <c r="B183" s="143"/>
      <c r="C183" s="143"/>
      <c r="D183" s="84"/>
      <c r="E183" s="85"/>
      <c r="F183" s="115"/>
      <c r="G183" s="115"/>
      <c r="H183" s="116"/>
      <c r="I183" s="117"/>
    </row>
    <row r="184" spans="1:9" s="38" customFormat="1" ht="13.5" customHeight="1">
      <c r="A184" s="59"/>
      <c r="B184" s="109"/>
      <c r="C184" s="109"/>
      <c r="D184" s="76"/>
      <c r="E184" s="61"/>
      <c r="F184" s="110"/>
      <c r="G184" s="110"/>
      <c r="H184" s="413"/>
      <c r="I184" s="414"/>
    </row>
    <row r="185" spans="1:9" s="118" customFormat="1" ht="13.5" customHeight="1">
      <c r="A185" s="111"/>
      <c r="B185" s="143"/>
      <c r="C185" s="143"/>
      <c r="D185" s="84"/>
      <c r="E185" s="85"/>
      <c r="F185" s="115"/>
      <c r="G185" s="115"/>
      <c r="H185" s="396"/>
      <c r="I185" s="397"/>
    </row>
    <row r="186" spans="1:9" s="38" customFormat="1" ht="13.5" customHeight="1">
      <c r="A186" s="59"/>
      <c r="B186" s="100"/>
      <c r="C186" s="109"/>
      <c r="D186" s="76"/>
      <c r="E186" s="61"/>
      <c r="F186" s="110"/>
      <c r="G186" s="110"/>
      <c r="H186" s="398"/>
      <c r="I186" s="399"/>
    </row>
    <row r="187" spans="1:9" s="118" customFormat="1" ht="13.5" customHeight="1">
      <c r="A187" s="111"/>
      <c r="B187" s="112"/>
      <c r="C187" s="112"/>
      <c r="D187" s="113"/>
      <c r="E187" s="114"/>
      <c r="F187" s="115"/>
      <c r="G187" s="115"/>
      <c r="H187" s="400"/>
      <c r="I187" s="401"/>
    </row>
    <row r="188" spans="1:9" s="38" customFormat="1" ht="13.5" customHeight="1">
      <c r="A188" s="87"/>
      <c r="B188" s="125"/>
      <c r="C188" s="126"/>
      <c r="D188" s="88"/>
      <c r="E188" s="89"/>
      <c r="F188" s="127"/>
      <c r="G188" s="127"/>
      <c r="H188" s="402"/>
      <c r="I188" s="403"/>
    </row>
    <row r="189" spans="1:9" s="118" customFormat="1" ht="13.5" customHeight="1">
      <c r="A189" s="130"/>
      <c r="B189" s="131"/>
      <c r="C189" s="131"/>
      <c r="E189" s="132"/>
      <c r="F189" s="133"/>
      <c r="G189" s="134"/>
    </row>
    <row r="190" spans="1:9" s="38" customFormat="1" ht="13.5" customHeight="1">
      <c r="A190" s="50"/>
      <c r="B190" s="136"/>
      <c r="C190" s="136"/>
      <c r="E190" s="95"/>
      <c r="F190" s="137"/>
      <c r="G190" s="138"/>
    </row>
    <row r="191" spans="1:9" s="38" customFormat="1" ht="13.5" customHeight="1">
      <c r="A191" s="376"/>
      <c r="B191" s="394"/>
      <c r="C191" s="394"/>
      <c r="D191" s="379"/>
      <c r="E191" s="381"/>
      <c r="F191" s="382"/>
      <c r="G191" s="48"/>
      <c r="H191" s="3"/>
    </row>
    <row r="192" spans="1:9" s="38" customFormat="1" ht="13.5" customHeight="1">
      <c r="A192" s="395"/>
      <c r="B192" s="395"/>
      <c r="C192" s="395"/>
      <c r="D192" s="380"/>
      <c r="E192" s="383"/>
      <c r="F192" s="383"/>
      <c r="G192" s="51"/>
      <c r="H192" s="52" t="s">
        <v>57</v>
      </c>
      <c r="I192" s="53">
        <f>I154+1</f>
        <v>33</v>
      </c>
    </row>
    <row r="193" spans="1:9" s="38" customFormat="1" ht="13.5" customHeight="1">
      <c r="A193" s="54"/>
      <c r="B193" s="96"/>
      <c r="C193" s="96"/>
      <c r="D193" s="55"/>
      <c r="E193" s="56"/>
      <c r="F193" s="57"/>
      <c r="G193" s="57"/>
      <c r="H193" s="384"/>
      <c r="I193" s="385"/>
    </row>
    <row r="194" spans="1:9" s="38" customFormat="1" ht="13.5" customHeight="1">
      <c r="A194" s="59" t="s">
        <v>29</v>
      </c>
      <c r="B194" s="100" t="s">
        <v>58</v>
      </c>
      <c r="C194" s="100" t="s">
        <v>59</v>
      </c>
      <c r="D194" s="60" t="s">
        <v>60</v>
      </c>
      <c r="E194" s="61" t="s">
        <v>32</v>
      </c>
      <c r="F194" s="61" t="s">
        <v>61</v>
      </c>
      <c r="G194" s="61" t="s">
        <v>62</v>
      </c>
      <c r="H194" s="386" t="s">
        <v>63</v>
      </c>
      <c r="I194" s="387"/>
    </row>
    <row r="195" spans="1:9" s="38" customFormat="1" ht="13.5" customHeight="1">
      <c r="A195" s="67"/>
      <c r="B195" s="104"/>
      <c r="C195" s="104"/>
      <c r="D195" s="68"/>
      <c r="E195" s="69"/>
      <c r="F195" s="105"/>
      <c r="G195" s="70"/>
      <c r="H195" s="390"/>
      <c r="I195" s="391"/>
    </row>
    <row r="196" spans="1:9" s="38" customFormat="1" ht="13.5" customHeight="1">
      <c r="A196" s="59"/>
      <c r="B196" s="109" t="s">
        <v>304</v>
      </c>
      <c r="C196" s="109"/>
      <c r="D196" s="76"/>
      <c r="E196" s="61"/>
      <c r="F196" s="110"/>
      <c r="G196" s="77"/>
      <c r="H196" s="388"/>
      <c r="I196" s="389"/>
    </row>
    <row r="197" spans="1:9" s="118" customFormat="1" ht="13.5" customHeight="1">
      <c r="A197" s="111"/>
      <c r="B197" s="143"/>
      <c r="C197" s="143" t="s">
        <v>343</v>
      </c>
      <c r="D197" s="84"/>
      <c r="E197" s="85"/>
      <c r="F197" s="115"/>
      <c r="G197" s="115"/>
      <c r="H197" s="396"/>
      <c r="I197" s="397"/>
    </row>
    <row r="198" spans="1:9" s="38" customFormat="1" ht="13.5" customHeight="1">
      <c r="A198" s="59"/>
      <c r="B198" s="109" t="s">
        <v>344</v>
      </c>
      <c r="C198" s="109" t="s">
        <v>345</v>
      </c>
      <c r="D198" s="76">
        <v>721</v>
      </c>
      <c r="E198" s="61" t="s">
        <v>119</v>
      </c>
      <c r="F198" s="110"/>
      <c r="G198" s="110"/>
      <c r="H198" s="398"/>
      <c r="I198" s="399"/>
    </row>
    <row r="199" spans="1:9" s="118" customFormat="1" ht="13.5" customHeight="1">
      <c r="A199" s="111"/>
      <c r="B199" s="143"/>
      <c r="C199" s="143" t="s">
        <v>346</v>
      </c>
      <c r="D199" s="84"/>
      <c r="E199" s="85"/>
      <c r="F199" s="115"/>
      <c r="G199" s="115"/>
      <c r="H199" s="396"/>
      <c r="I199" s="397"/>
    </row>
    <row r="200" spans="1:9" s="38" customFormat="1" ht="13.5" customHeight="1">
      <c r="A200" s="59"/>
      <c r="B200" s="109" t="s">
        <v>347</v>
      </c>
      <c r="C200" s="109" t="s">
        <v>345</v>
      </c>
      <c r="D200" s="76">
        <v>903</v>
      </c>
      <c r="E200" s="61" t="s">
        <v>119</v>
      </c>
      <c r="F200" s="110"/>
      <c r="G200" s="110"/>
      <c r="H200" s="398"/>
      <c r="I200" s="399"/>
    </row>
    <row r="201" spans="1:9" s="118" customFormat="1" ht="13.5" customHeight="1">
      <c r="A201" s="111"/>
      <c r="B201" s="143"/>
      <c r="C201" s="143"/>
      <c r="D201" s="84"/>
      <c r="E201" s="85"/>
      <c r="F201" s="115"/>
      <c r="G201" s="115"/>
      <c r="H201" s="396"/>
      <c r="I201" s="397"/>
    </row>
    <row r="202" spans="1:9" s="38" customFormat="1" ht="13.5" customHeight="1">
      <c r="A202" s="59"/>
      <c r="B202" s="109"/>
      <c r="C202" s="109"/>
      <c r="D202" s="76"/>
      <c r="E202" s="61"/>
      <c r="F202" s="110"/>
      <c r="G202" s="110"/>
      <c r="H202" s="398"/>
      <c r="I202" s="399"/>
    </row>
    <row r="203" spans="1:9" s="118" customFormat="1" ht="13.5" customHeight="1">
      <c r="A203" s="111"/>
      <c r="B203" s="143"/>
      <c r="C203" s="143"/>
      <c r="D203" s="84"/>
      <c r="E203" s="85"/>
      <c r="F203" s="115"/>
      <c r="G203" s="115"/>
      <c r="H203" s="396"/>
      <c r="I203" s="397"/>
    </row>
    <row r="204" spans="1:9" s="38" customFormat="1" ht="13.5" customHeight="1">
      <c r="A204" s="59"/>
      <c r="B204" s="109" t="s">
        <v>309</v>
      </c>
      <c r="C204" s="109"/>
      <c r="D204" s="76"/>
      <c r="E204" s="61"/>
      <c r="F204" s="110"/>
      <c r="G204" s="110"/>
      <c r="H204" s="398"/>
      <c r="I204" s="399"/>
    </row>
    <row r="205" spans="1:9" s="118" customFormat="1" ht="13.5" customHeight="1">
      <c r="A205" s="111"/>
      <c r="B205" s="143" t="s">
        <v>348</v>
      </c>
      <c r="C205" s="143" t="s">
        <v>248</v>
      </c>
      <c r="D205" s="84"/>
      <c r="E205" s="85"/>
      <c r="F205" s="115"/>
      <c r="G205" s="115"/>
      <c r="H205" s="396"/>
      <c r="I205" s="397"/>
    </row>
    <row r="206" spans="1:9" s="38" customFormat="1" ht="13.5" customHeight="1">
      <c r="A206" s="59"/>
      <c r="B206" s="109" t="s">
        <v>247</v>
      </c>
      <c r="C206" s="109" t="s">
        <v>183</v>
      </c>
      <c r="D206" s="76">
        <v>13.2</v>
      </c>
      <c r="E206" s="61" t="s">
        <v>119</v>
      </c>
      <c r="F206" s="110"/>
      <c r="G206" s="110"/>
      <c r="H206" s="398"/>
      <c r="I206" s="399"/>
    </row>
    <row r="207" spans="1:9" s="118" customFormat="1" ht="13.5" customHeight="1">
      <c r="A207" s="111"/>
      <c r="B207" s="143"/>
      <c r="C207" s="143"/>
      <c r="D207" s="84"/>
      <c r="E207" s="85"/>
      <c r="F207" s="115"/>
      <c r="G207" s="115"/>
      <c r="H207" s="396"/>
      <c r="I207" s="397"/>
    </row>
    <row r="208" spans="1:9" s="38" customFormat="1" ht="13.5" customHeight="1">
      <c r="A208" s="59"/>
      <c r="B208" s="109"/>
      <c r="C208" s="109"/>
      <c r="D208" s="76"/>
      <c r="E208" s="61"/>
      <c r="F208" s="110"/>
      <c r="G208" s="110"/>
      <c r="H208" s="398"/>
      <c r="I208" s="399"/>
    </row>
    <row r="209" spans="1:9" s="118" customFormat="1" ht="13.5" customHeight="1">
      <c r="A209" s="111"/>
      <c r="B209" s="143" t="s">
        <v>310</v>
      </c>
      <c r="C209" s="143" t="s">
        <v>349</v>
      </c>
      <c r="D209" s="84"/>
      <c r="E209" s="85"/>
      <c r="F209" s="115"/>
      <c r="G209" s="115"/>
      <c r="H209" s="396"/>
      <c r="I209" s="404"/>
    </row>
    <row r="210" spans="1:9" s="38" customFormat="1" ht="13.5" customHeight="1">
      <c r="A210" s="59"/>
      <c r="B210" s="109" t="s">
        <v>350</v>
      </c>
      <c r="C210" s="109" t="s">
        <v>351</v>
      </c>
      <c r="D210" s="76">
        <v>2.1</v>
      </c>
      <c r="E210" s="61" t="s">
        <v>119</v>
      </c>
      <c r="F210" s="110"/>
      <c r="G210" s="110"/>
      <c r="H210" s="398"/>
      <c r="I210" s="399"/>
    </row>
    <row r="211" spans="1:9" s="118" customFormat="1" ht="13.5" customHeight="1">
      <c r="A211" s="111"/>
      <c r="B211" s="143"/>
      <c r="C211" s="143" t="s">
        <v>352</v>
      </c>
      <c r="D211" s="84"/>
      <c r="E211" s="85"/>
      <c r="F211" s="115"/>
      <c r="G211" s="115"/>
      <c r="H211" s="396"/>
      <c r="I211" s="397"/>
    </row>
    <row r="212" spans="1:9" s="38" customFormat="1" ht="13.5" customHeight="1">
      <c r="A212" s="59"/>
      <c r="B212" s="109"/>
      <c r="C212" s="109" t="s">
        <v>353</v>
      </c>
      <c r="D212" s="76"/>
      <c r="E212" s="61"/>
      <c r="F212" s="110"/>
      <c r="G212" s="110"/>
      <c r="H212" s="398"/>
      <c r="I212" s="399"/>
    </row>
    <row r="213" spans="1:9" s="118" customFormat="1" ht="13.5" customHeight="1">
      <c r="A213" s="111"/>
      <c r="B213" s="143"/>
      <c r="C213" s="143" t="s">
        <v>354</v>
      </c>
      <c r="D213" s="84"/>
      <c r="E213" s="85"/>
      <c r="F213" s="115"/>
      <c r="G213" s="115"/>
      <c r="H213" s="396"/>
      <c r="I213" s="397"/>
    </row>
    <row r="214" spans="1:9" s="38" customFormat="1" ht="13.5" customHeight="1">
      <c r="A214" s="59"/>
      <c r="B214" s="109"/>
      <c r="C214" s="109" t="s">
        <v>355</v>
      </c>
      <c r="D214" s="76"/>
      <c r="E214" s="61"/>
      <c r="F214" s="110"/>
      <c r="G214" s="110"/>
      <c r="H214" s="398"/>
      <c r="I214" s="399"/>
    </row>
    <row r="215" spans="1:9" s="118" customFormat="1" ht="13.5" customHeight="1">
      <c r="A215" s="111"/>
      <c r="B215" s="143"/>
      <c r="C215" s="143" t="s">
        <v>356</v>
      </c>
      <c r="D215" s="84"/>
      <c r="E215" s="85"/>
      <c r="F215" s="115"/>
      <c r="G215" s="115"/>
      <c r="H215" s="396"/>
      <c r="I215" s="397"/>
    </row>
    <row r="216" spans="1:9" s="38" customFormat="1" ht="13.5" customHeight="1">
      <c r="A216" s="59"/>
      <c r="B216" s="109"/>
      <c r="C216" s="109" t="s">
        <v>357</v>
      </c>
      <c r="D216" s="76"/>
      <c r="E216" s="61"/>
      <c r="F216" s="110"/>
      <c r="G216" s="110"/>
      <c r="H216" s="398"/>
      <c r="I216" s="399"/>
    </row>
    <row r="217" spans="1:9" s="118" customFormat="1" ht="13.5" customHeight="1">
      <c r="A217" s="111"/>
      <c r="B217" s="143" t="s">
        <v>314</v>
      </c>
      <c r="C217" s="143" t="s">
        <v>358</v>
      </c>
      <c r="D217" s="84"/>
      <c r="E217" s="85"/>
      <c r="F217" s="115"/>
      <c r="G217" s="115"/>
      <c r="H217" s="396"/>
      <c r="I217" s="404"/>
    </row>
    <row r="218" spans="1:9" s="38" customFormat="1" ht="13.5" customHeight="1">
      <c r="A218" s="59"/>
      <c r="B218" s="109" t="s">
        <v>350</v>
      </c>
      <c r="C218" s="109" t="s">
        <v>351</v>
      </c>
      <c r="D218" s="76">
        <v>4.5999999999999996</v>
      </c>
      <c r="E218" s="61" t="s">
        <v>119</v>
      </c>
      <c r="F218" s="110"/>
      <c r="G218" s="110"/>
      <c r="H218" s="398"/>
      <c r="I218" s="399"/>
    </row>
    <row r="219" spans="1:9" s="118" customFormat="1" ht="13.5" customHeight="1">
      <c r="A219" s="111"/>
      <c r="B219" s="143"/>
      <c r="C219" s="143" t="s">
        <v>353</v>
      </c>
      <c r="D219" s="84"/>
      <c r="E219" s="85"/>
      <c r="F219" s="115"/>
      <c r="G219" s="115"/>
      <c r="H219" s="396"/>
      <c r="I219" s="397"/>
    </row>
    <row r="220" spans="1:9" s="38" customFormat="1" ht="13.5" customHeight="1">
      <c r="A220" s="59"/>
      <c r="B220" s="109"/>
      <c r="C220" s="109" t="s">
        <v>359</v>
      </c>
      <c r="D220" s="76"/>
      <c r="E220" s="61"/>
      <c r="F220" s="110"/>
      <c r="G220" s="110"/>
      <c r="H220" s="398"/>
      <c r="I220" s="399"/>
    </row>
    <row r="221" spans="1:9" s="118" customFormat="1" ht="13.5" customHeight="1">
      <c r="A221" s="111"/>
      <c r="B221" s="143"/>
      <c r="C221" s="143" t="s">
        <v>360</v>
      </c>
      <c r="D221" s="84"/>
      <c r="E221" s="85"/>
      <c r="F221" s="115"/>
      <c r="G221" s="115"/>
      <c r="H221" s="396"/>
      <c r="I221" s="397"/>
    </row>
    <row r="222" spans="1:9" s="38" customFormat="1" ht="13.5" customHeight="1">
      <c r="A222" s="59"/>
      <c r="B222" s="109"/>
      <c r="C222" s="109" t="s">
        <v>356</v>
      </c>
      <c r="D222" s="76"/>
      <c r="E222" s="61"/>
      <c r="F222" s="110"/>
      <c r="G222" s="110"/>
      <c r="H222" s="398"/>
      <c r="I222" s="399"/>
    </row>
    <row r="223" spans="1:9" s="118" customFormat="1" ht="13.5" customHeight="1">
      <c r="A223" s="111"/>
      <c r="B223" s="143"/>
      <c r="C223" s="143" t="s">
        <v>357</v>
      </c>
      <c r="D223" s="84"/>
      <c r="E223" s="85"/>
      <c r="F223" s="115"/>
      <c r="G223" s="115"/>
      <c r="H223" s="396"/>
      <c r="I223" s="397"/>
    </row>
    <row r="224" spans="1:9" s="38" customFormat="1" ht="13.5" customHeight="1">
      <c r="A224" s="59"/>
      <c r="B224" s="100"/>
      <c r="C224" s="109"/>
      <c r="D224" s="76"/>
      <c r="E224" s="61"/>
      <c r="F224" s="110"/>
      <c r="G224" s="110"/>
      <c r="H224" s="398"/>
      <c r="I224" s="399"/>
    </row>
    <row r="225" spans="1:9" s="118" customFormat="1" ht="13.5" customHeight="1">
      <c r="A225" s="111"/>
      <c r="B225" s="112"/>
      <c r="C225" s="112"/>
      <c r="D225" s="113"/>
      <c r="E225" s="114"/>
      <c r="F225" s="115"/>
      <c r="G225" s="115"/>
      <c r="H225" s="400"/>
      <c r="I225" s="401"/>
    </row>
    <row r="226" spans="1:9" s="38" customFormat="1" ht="13.5" customHeight="1">
      <c r="A226" s="87"/>
      <c r="B226" s="125"/>
      <c r="C226" s="126"/>
      <c r="D226" s="88"/>
      <c r="E226" s="89"/>
      <c r="F226" s="127"/>
      <c r="G226" s="127"/>
      <c r="H226" s="402"/>
      <c r="I226" s="403"/>
    </row>
    <row r="227" spans="1:9" s="118" customFormat="1" ht="13.5" customHeight="1">
      <c r="A227" s="130"/>
      <c r="B227" s="131"/>
      <c r="C227" s="131"/>
      <c r="E227" s="132"/>
      <c r="F227" s="133"/>
      <c r="G227" s="134"/>
    </row>
    <row r="228" spans="1:9" s="38" customFormat="1" ht="13.5" customHeight="1">
      <c r="A228" s="50"/>
      <c r="B228" s="136"/>
      <c r="C228" s="136"/>
      <c r="E228" s="95"/>
      <c r="F228" s="137"/>
      <c r="G228" s="138"/>
    </row>
    <row r="229" spans="1:9" s="38" customFormat="1" ht="13.5" customHeight="1">
      <c r="A229" s="376"/>
      <c r="B229" s="394"/>
      <c r="C229" s="394"/>
      <c r="D229" s="379"/>
      <c r="E229" s="381"/>
      <c r="F229" s="382"/>
      <c r="G229" s="48"/>
      <c r="H229" s="3"/>
    </row>
    <row r="230" spans="1:9" s="38" customFormat="1" ht="13.5" customHeight="1">
      <c r="A230" s="395"/>
      <c r="B230" s="395"/>
      <c r="C230" s="395"/>
      <c r="D230" s="380"/>
      <c r="E230" s="383"/>
      <c r="F230" s="383"/>
      <c r="G230" s="51"/>
      <c r="H230" s="52" t="s">
        <v>57</v>
      </c>
      <c r="I230" s="53">
        <f>I192+1</f>
        <v>34</v>
      </c>
    </row>
    <row r="231" spans="1:9" s="38" customFormat="1" ht="13.5" customHeight="1">
      <c r="A231" s="54"/>
      <c r="B231" s="96"/>
      <c r="C231" s="96"/>
      <c r="D231" s="55"/>
      <c r="E231" s="56"/>
      <c r="F231" s="57"/>
      <c r="G231" s="57"/>
      <c r="H231" s="384"/>
      <c r="I231" s="385"/>
    </row>
    <row r="232" spans="1:9" s="38" customFormat="1" ht="13.5" customHeight="1">
      <c r="A232" s="59" t="s">
        <v>29</v>
      </c>
      <c r="B232" s="100" t="s">
        <v>58</v>
      </c>
      <c r="C232" s="100" t="s">
        <v>59</v>
      </c>
      <c r="D232" s="60" t="s">
        <v>60</v>
      </c>
      <c r="E232" s="61" t="s">
        <v>32</v>
      </c>
      <c r="F232" s="61" t="s">
        <v>61</v>
      </c>
      <c r="G232" s="61" t="s">
        <v>62</v>
      </c>
      <c r="H232" s="386" t="s">
        <v>63</v>
      </c>
      <c r="I232" s="387"/>
    </row>
    <row r="233" spans="1:9" s="38" customFormat="1" ht="13.5" customHeight="1">
      <c r="A233" s="67"/>
      <c r="B233" s="104"/>
      <c r="C233" s="104"/>
      <c r="D233" s="68"/>
      <c r="E233" s="69"/>
      <c r="F233" s="105"/>
      <c r="G233" s="70"/>
      <c r="H233" s="390"/>
      <c r="I233" s="391"/>
    </row>
    <row r="234" spans="1:9" s="38" customFormat="1" ht="13.5" customHeight="1">
      <c r="A234" s="59"/>
      <c r="B234" s="109"/>
      <c r="C234" s="109"/>
      <c r="D234" s="76"/>
      <c r="E234" s="61"/>
      <c r="F234" s="110"/>
      <c r="G234" s="77"/>
      <c r="H234" s="388"/>
      <c r="I234" s="389"/>
    </row>
    <row r="235" spans="1:9" s="118" customFormat="1" ht="13.5" customHeight="1">
      <c r="A235" s="111"/>
      <c r="B235" s="143" t="s">
        <v>361</v>
      </c>
      <c r="C235" s="143" t="s">
        <v>362</v>
      </c>
      <c r="D235" s="84"/>
      <c r="E235" s="85"/>
      <c r="F235" s="115"/>
      <c r="G235" s="115"/>
      <c r="H235" s="396"/>
      <c r="I235" s="397"/>
    </row>
    <row r="236" spans="1:9" s="38" customFormat="1" ht="13.5" customHeight="1">
      <c r="A236" s="59"/>
      <c r="B236" s="109" t="s">
        <v>363</v>
      </c>
      <c r="C236" s="109" t="s">
        <v>183</v>
      </c>
      <c r="D236" s="76">
        <v>4.0999999999999996</v>
      </c>
      <c r="E236" s="61" t="s">
        <v>119</v>
      </c>
      <c r="F236" s="110"/>
      <c r="G236" s="110"/>
      <c r="H236" s="398"/>
      <c r="I236" s="399"/>
    </row>
    <row r="237" spans="1:9" s="118" customFormat="1" ht="13.5" customHeight="1">
      <c r="A237" s="111"/>
      <c r="B237" s="143" t="s">
        <v>361</v>
      </c>
      <c r="C237" s="143" t="s">
        <v>364</v>
      </c>
      <c r="D237" s="84"/>
      <c r="E237" s="85"/>
      <c r="F237" s="115"/>
      <c r="G237" s="115"/>
      <c r="H237" s="396"/>
      <c r="I237" s="397"/>
    </row>
    <row r="238" spans="1:9" s="38" customFormat="1" ht="13.5" customHeight="1">
      <c r="A238" s="59"/>
      <c r="B238" s="109" t="s">
        <v>363</v>
      </c>
      <c r="C238" s="109" t="s">
        <v>183</v>
      </c>
      <c r="D238" s="76">
        <v>9.1</v>
      </c>
      <c r="E238" s="61" t="s">
        <v>119</v>
      </c>
      <c r="F238" s="110"/>
      <c r="G238" s="110"/>
      <c r="H238" s="398"/>
      <c r="I238" s="399"/>
    </row>
    <row r="239" spans="1:9" s="118" customFormat="1" ht="13.5" customHeight="1">
      <c r="A239" s="111"/>
      <c r="B239" s="143" t="s">
        <v>315</v>
      </c>
      <c r="C239" s="143"/>
      <c r="D239" s="84"/>
      <c r="E239" s="85"/>
      <c r="F239" s="115"/>
      <c r="G239" s="115"/>
      <c r="H239" s="396"/>
      <c r="I239" s="404"/>
    </row>
    <row r="240" spans="1:9" s="38" customFormat="1" ht="13.5" customHeight="1">
      <c r="A240" s="59"/>
      <c r="B240" s="109" t="s">
        <v>365</v>
      </c>
      <c r="C240" s="109" t="s">
        <v>125</v>
      </c>
      <c r="D240" s="76">
        <v>2.1</v>
      </c>
      <c r="E240" s="61" t="s">
        <v>119</v>
      </c>
      <c r="F240" s="110"/>
      <c r="G240" s="110"/>
      <c r="H240" s="398"/>
      <c r="I240" s="399"/>
    </row>
    <row r="241" spans="1:9" s="118" customFormat="1" ht="13.5" customHeight="1">
      <c r="A241" s="111"/>
      <c r="B241" s="143" t="s">
        <v>185</v>
      </c>
      <c r="C241" s="143"/>
      <c r="D241" s="84"/>
      <c r="E241" s="85"/>
      <c r="F241" s="115"/>
      <c r="G241" s="115"/>
      <c r="H241" s="396"/>
      <c r="I241" s="404"/>
    </row>
    <row r="242" spans="1:9" s="38" customFormat="1" ht="13.5" customHeight="1">
      <c r="A242" s="59"/>
      <c r="B242" s="109" t="s">
        <v>365</v>
      </c>
      <c r="C242" s="109" t="s">
        <v>125</v>
      </c>
      <c r="D242" s="76">
        <v>4.5999999999999996</v>
      </c>
      <c r="E242" s="61" t="s">
        <v>119</v>
      </c>
      <c r="F242" s="110"/>
      <c r="G242" s="110"/>
      <c r="H242" s="398"/>
      <c r="I242" s="399"/>
    </row>
    <row r="243" spans="1:9" s="118" customFormat="1" ht="13.5" customHeight="1">
      <c r="A243" s="111"/>
      <c r="B243" s="143"/>
      <c r="C243" s="143"/>
      <c r="D243" s="84"/>
      <c r="E243" s="85"/>
      <c r="F243" s="115"/>
      <c r="G243" s="115"/>
      <c r="H243" s="396"/>
      <c r="I243" s="397"/>
    </row>
    <row r="244" spans="1:9" s="38" customFormat="1" ht="13.5" customHeight="1">
      <c r="A244" s="59"/>
      <c r="B244" s="109"/>
      <c r="C244" s="109"/>
      <c r="D244" s="76"/>
      <c r="E244" s="61"/>
      <c r="F244" s="110"/>
      <c r="G244" s="110"/>
      <c r="H244" s="398"/>
      <c r="I244" s="399"/>
    </row>
    <row r="245" spans="1:9" s="118" customFormat="1" ht="13.5" customHeight="1">
      <c r="A245" s="111"/>
      <c r="B245" s="143"/>
      <c r="C245" s="143"/>
      <c r="D245" s="84"/>
      <c r="E245" s="85"/>
      <c r="F245" s="115"/>
      <c r="G245" s="115"/>
      <c r="H245" s="396"/>
      <c r="I245" s="397"/>
    </row>
    <row r="246" spans="1:9" s="38" customFormat="1" ht="13.5" customHeight="1">
      <c r="A246" s="59"/>
      <c r="B246" s="109" t="s">
        <v>87</v>
      </c>
      <c r="C246" s="109"/>
      <c r="D246" s="76"/>
      <c r="E246" s="61"/>
      <c r="F246" s="110"/>
      <c r="G246" s="110"/>
      <c r="H246" s="398"/>
      <c r="I246" s="399"/>
    </row>
    <row r="247" spans="1:9" s="118" customFormat="1" ht="13.5" customHeight="1">
      <c r="A247" s="111"/>
      <c r="B247" s="143" t="s">
        <v>319</v>
      </c>
      <c r="C247" s="143" t="s">
        <v>320</v>
      </c>
      <c r="D247" s="84"/>
      <c r="E247" s="85"/>
      <c r="F247" s="115"/>
      <c r="G247" s="115"/>
      <c r="H247" s="396"/>
      <c r="I247" s="397"/>
    </row>
    <row r="248" spans="1:9" s="38" customFormat="1" ht="13.5" customHeight="1">
      <c r="A248" s="59"/>
      <c r="B248" s="109" t="s">
        <v>321</v>
      </c>
      <c r="C248" s="109" t="s">
        <v>116</v>
      </c>
      <c r="D248" s="76">
        <v>11.1</v>
      </c>
      <c r="E248" s="61" t="s">
        <v>85</v>
      </c>
      <c r="F248" s="110"/>
      <c r="G248" s="110"/>
      <c r="H248" s="398"/>
      <c r="I248" s="399"/>
    </row>
    <row r="249" spans="1:9" s="118" customFormat="1" ht="13.5" customHeight="1">
      <c r="A249" s="111"/>
      <c r="B249" s="143"/>
      <c r="C249" s="143" t="s">
        <v>322</v>
      </c>
      <c r="D249" s="84"/>
      <c r="E249" s="85"/>
      <c r="F249" s="115"/>
      <c r="G249" s="115"/>
      <c r="H249" s="396"/>
      <c r="I249" s="397"/>
    </row>
    <row r="250" spans="1:9" s="38" customFormat="1" ht="13.5" customHeight="1">
      <c r="A250" s="59"/>
      <c r="B250" s="109" t="s">
        <v>323</v>
      </c>
      <c r="C250" s="109" t="s">
        <v>116</v>
      </c>
      <c r="D250" s="76">
        <v>43</v>
      </c>
      <c r="E250" s="61" t="s">
        <v>119</v>
      </c>
      <c r="F250" s="110"/>
      <c r="G250" s="110"/>
      <c r="H250" s="398"/>
      <c r="I250" s="399"/>
    </row>
    <row r="251" spans="1:9" s="118" customFormat="1" ht="13.5" customHeight="1">
      <c r="A251" s="111"/>
      <c r="B251" s="112"/>
      <c r="C251" s="112"/>
      <c r="D251" s="113"/>
      <c r="E251" s="114"/>
      <c r="F251" s="115"/>
      <c r="G251" s="115"/>
      <c r="H251" s="396"/>
      <c r="I251" s="397"/>
    </row>
    <row r="252" spans="1:9" s="38" customFormat="1" ht="13.5" customHeight="1">
      <c r="A252" s="59"/>
      <c r="B252" s="109"/>
      <c r="C252" s="109"/>
      <c r="D252" s="76"/>
      <c r="E252" s="61"/>
      <c r="F252" s="110"/>
      <c r="G252" s="110"/>
      <c r="H252" s="398"/>
      <c r="I252" s="399"/>
    </row>
    <row r="253" spans="1:9" s="118" customFormat="1" ht="13.5" customHeight="1">
      <c r="A253" s="111"/>
      <c r="B253" s="255" t="s">
        <v>324</v>
      </c>
      <c r="C253" s="253"/>
      <c r="D253" s="256"/>
      <c r="E253" s="257"/>
      <c r="F253" s="258"/>
      <c r="G253" s="258"/>
      <c r="H253" s="409"/>
      <c r="I253" s="410"/>
    </row>
    <row r="254" spans="1:9" s="38" customFormat="1" ht="13.5" customHeight="1">
      <c r="A254" s="59"/>
      <c r="B254" s="254" t="s">
        <v>325</v>
      </c>
      <c r="C254" s="254"/>
      <c r="D254" s="248"/>
      <c r="E254" s="249"/>
      <c r="F254" s="252"/>
      <c r="G254" s="252"/>
      <c r="H254" s="411"/>
      <c r="I254" s="412"/>
    </row>
    <row r="255" spans="1:9" s="118" customFormat="1" ht="13.5" customHeight="1">
      <c r="A255" s="111"/>
      <c r="B255" s="255" t="s">
        <v>326</v>
      </c>
      <c r="C255" s="255" t="s">
        <v>327</v>
      </c>
      <c r="D255" s="256"/>
      <c r="E255" s="257"/>
      <c r="F255" s="258"/>
      <c r="G255" s="258"/>
      <c r="H255" s="409"/>
      <c r="I255" s="410"/>
    </row>
    <row r="256" spans="1:9" s="38" customFormat="1" ht="13.5" customHeight="1">
      <c r="A256" s="59"/>
      <c r="B256" s="254" t="s">
        <v>328</v>
      </c>
      <c r="C256" s="254" t="s">
        <v>329</v>
      </c>
      <c r="D256" s="248">
        <v>55</v>
      </c>
      <c r="E256" s="249" t="s">
        <v>119</v>
      </c>
      <c r="F256" s="252"/>
      <c r="G256" s="252"/>
      <c r="H256" s="411"/>
      <c r="I256" s="412"/>
    </row>
    <row r="257" spans="1:9" s="118" customFormat="1" ht="13.5" customHeight="1">
      <c r="A257" s="111"/>
      <c r="B257" s="255" t="s">
        <v>326</v>
      </c>
      <c r="C257" s="255" t="s">
        <v>1587</v>
      </c>
      <c r="D257" s="256"/>
      <c r="E257" s="257"/>
      <c r="F257" s="258"/>
      <c r="G257" s="258"/>
      <c r="H257" s="409"/>
      <c r="I257" s="410"/>
    </row>
    <row r="258" spans="1:9" s="38" customFormat="1" ht="13.5" customHeight="1">
      <c r="A258" s="59"/>
      <c r="B258" s="254" t="s">
        <v>1586</v>
      </c>
      <c r="C258" s="254" t="s">
        <v>1590</v>
      </c>
      <c r="D258" s="248">
        <v>14</v>
      </c>
      <c r="E258" s="249" t="s">
        <v>1589</v>
      </c>
      <c r="F258" s="252"/>
      <c r="G258" s="252"/>
      <c r="H258" s="411"/>
      <c r="I258" s="412"/>
    </row>
    <row r="259" spans="1:9" s="208" customFormat="1" ht="13.5" customHeight="1">
      <c r="A259" s="207"/>
      <c r="B259" s="262"/>
      <c r="C259" s="262"/>
      <c r="D259" s="262"/>
      <c r="E259" s="263"/>
      <c r="F259" s="264"/>
      <c r="G259" s="264"/>
      <c r="H259" s="417"/>
      <c r="I259" s="418"/>
    </row>
    <row r="260" spans="1:9" s="213" customFormat="1" ht="13.5" customHeight="1">
      <c r="A260" s="212"/>
      <c r="B260" s="265" t="s">
        <v>1567</v>
      </c>
      <c r="C260" s="265" t="s">
        <v>1568</v>
      </c>
      <c r="D260" s="265">
        <v>453</v>
      </c>
      <c r="E260" s="266" t="s">
        <v>1569</v>
      </c>
      <c r="F260" s="267"/>
      <c r="G260" s="267"/>
      <c r="H260" s="419"/>
      <c r="I260" s="420"/>
    </row>
    <row r="261" spans="1:9" s="118" customFormat="1" ht="13.5" customHeight="1">
      <c r="A261" s="111"/>
      <c r="B261" s="112"/>
      <c r="C261" s="112"/>
      <c r="D261" s="113"/>
      <c r="E261" s="114"/>
      <c r="F261" s="115"/>
      <c r="G261" s="115"/>
      <c r="H261" s="396"/>
      <c r="I261" s="397"/>
    </row>
    <row r="262" spans="1:9" s="38" customFormat="1" ht="13.5" customHeight="1">
      <c r="A262" s="59"/>
      <c r="B262" s="100"/>
      <c r="C262" s="109"/>
      <c r="D262" s="76"/>
      <c r="E262" s="61"/>
      <c r="F262" s="110"/>
      <c r="G262" s="110"/>
      <c r="H262" s="398"/>
      <c r="I262" s="399"/>
    </row>
    <row r="263" spans="1:9" s="118" customFormat="1" ht="13.5" customHeight="1">
      <c r="A263" s="111"/>
      <c r="B263" s="112"/>
      <c r="C263" s="112"/>
      <c r="D263" s="113"/>
      <c r="E263" s="114"/>
      <c r="F263" s="115"/>
      <c r="G263" s="115"/>
      <c r="H263" s="400"/>
      <c r="I263" s="401"/>
    </row>
    <row r="264" spans="1:9" s="38" customFormat="1" ht="13.5" customHeight="1">
      <c r="A264" s="87"/>
      <c r="B264" s="125"/>
      <c r="C264" s="126"/>
      <c r="D264" s="88"/>
      <c r="E264" s="89"/>
      <c r="F264" s="127"/>
      <c r="G264" s="127"/>
      <c r="H264" s="402"/>
      <c r="I264" s="403"/>
    </row>
    <row r="265" spans="1:9" s="118" customFormat="1" ht="13.5" customHeight="1">
      <c r="A265" s="130"/>
      <c r="B265" s="131"/>
      <c r="C265" s="131"/>
      <c r="E265" s="132"/>
      <c r="F265" s="133"/>
      <c r="G265" s="134"/>
    </row>
    <row r="266" spans="1:9" s="38" customFormat="1" ht="13.5" customHeight="1">
      <c r="A266" s="50"/>
      <c r="B266" s="136"/>
      <c r="C266" s="136"/>
      <c r="E266" s="95"/>
      <c r="F266" s="137"/>
      <c r="G266" s="138"/>
    </row>
    <row r="267" spans="1:9" s="38" customFormat="1" ht="13.5" customHeight="1">
      <c r="A267" s="376"/>
      <c r="B267" s="394"/>
      <c r="C267" s="394"/>
      <c r="D267" s="379"/>
      <c r="E267" s="381"/>
      <c r="F267" s="382"/>
      <c r="G267" s="48"/>
      <c r="H267" s="3"/>
    </row>
    <row r="268" spans="1:9" s="38" customFormat="1" ht="13.5" customHeight="1">
      <c r="A268" s="395"/>
      <c r="B268" s="395"/>
      <c r="C268" s="395"/>
      <c r="D268" s="380"/>
      <c r="E268" s="383"/>
      <c r="F268" s="383"/>
      <c r="G268" s="51"/>
      <c r="H268" s="52" t="s">
        <v>57</v>
      </c>
      <c r="I268" s="53">
        <f>I230+1</f>
        <v>35</v>
      </c>
    </row>
    <row r="269" spans="1:9" s="38" customFormat="1" ht="13.5" customHeight="1">
      <c r="A269" s="54"/>
      <c r="B269" s="96"/>
      <c r="C269" s="96"/>
      <c r="D269" s="55"/>
      <c r="E269" s="56"/>
      <c r="F269" s="57"/>
      <c r="G269" s="57"/>
      <c r="H269" s="384"/>
      <c r="I269" s="385"/>
    </row>
    <row r="270" spans="1:9" s="38" customFormat="1" ht="13.5" customHeight="1">
      <c r="A270" s="59" t="s">
        <v>29</v>
      </c>
      <c r="B270" s="100" t="s">
        <v>58</v>
      </c>
      <c r="C270" s="100" t="s">
        <v>59</v>
      </c>
      <c r="D270" s="60" t="s">
        <v>60</v>
      </c>
      <c r="E270" s="61" t="s">
        <v>32</v>
      </c>
      <c r="F270" s="61" t="s">
        <v>61</v>
      </c>
      <c r="G270" s="61" t="s">
        <v>62</v>
      </c>
      <c r="H270" s="386" t="s">
        <v>63</v>
      </c>
      <c r="I270" s="387"/>
    </row>
    <row r="271" spans="1:9" s="38" customFormat="1" ht="13.5" customHeight="1">
      <c r="A271" s="67"/>
      <c r="B271" s="143" t="s">
        <v>330</v>
      </c>
      <c r="C271" s="143"/>
      <c r="D271" s="84"/>
      <c r="E271" s="85"/>
      <c r="F271" s="105"/>
      <c r="G271" s="70"/>
      <c r="H271" s="390"/>
      <c r="I271" s="391"/>
    </row>
    <row r="272" spans="1:9" s="38" customFormat="1" ht="13.5" customHeight="1">
      <c r="A272" s="59"/>
      <c r="B272" s="109" t="s">
        <v>331</v>
      </c>
      <c r="C272" s="109"/>
      <c r="D272" s="76"/>
      <c r="E272" s="61"/>
      <c r="F272" s="110"/>
      <c r="G272" s="77"/>
      <c r="H272" s="388"/>
      <c r="I272" s="389"/>
    </row>
    <row r="273" spans="1:9" s="118" customFormat="1" ht="13.5" customHeight="1">
      <c r="A273" s="111"/>
      <c r="B273" s="143" t="s">
        <v>326</v>
      </c>
      <c r="C273" s="253"/>
      <c r="D273" s="84"/>
      <c r="E273" s="85"/>
      <c r="F273" s="115"/>
      <c r="G273" s="115"/>
      <c r="H273" s="396"/>
      <c r="I273" s="397"/>
    </row>
    <row r="274" spans="1:9" s="38" customFormat="1" ht="13.5" customHeight="1">
      <c r="A274" s="59"/>
      <c r="B274" s="109" t="s">
        <v>332</v>
      </c>
      <c r="C274" s="254" t="s">
        <v>1565</v>
      </c>
      <c r="D274" s="76">
        <v>295</v>
      </c>
      <c r="E274" s="61" t="s">
        <v>85</v>
      </c>
      <c r="F274" s="110"/>
      <c r="G274" s="110"/>
      <c r="H274" s="398"/>
      <c r="I274" s="399"/>
    </row>
    <row r="275" spans="1:9" s="118" customFormat="1" ht="13.5" customHeight="1">
      <c r="A275" s="111"/>
      <c r="B275" s="143" t="s">
        <v>326</v>
      </c>
      <c r="C275" s="253" t="s">
        <v>339</v>
      </c>
      <c r="D275" s="84"/>
      <c r="E275" s="85"/>
      <c r="F275" s="115"/>
      <c r="G275" s="115"/>
      <c r="H275" s="396"/>
      <c r="I275" s="397"/>
    </row>
    <row r="276" spans="1:9" s="38" customFormat="1" ht="13.5" customHeight="1">
      <c r="A276" s="59"/>
      <c r="B276" s="109" t="s">
        <v>334</v>
      </c>
      <c r="C276" s="254" t="s">
        <v>366</v>
      </c>
      <c r="D276" s="76">
        <v>295</v>
      </c>
      <c r="E276" s="61" t="s">
        <v>85</v>
      </c>
      <c r="F276" s="110"/>
      <c r="G276" s="110"/>
      <c r="H276" s="398"/>
      <c r="I276" s="399"/>
    </row>
    <row r="277" spans="1:9" s="118" customFormat="1" ht="13.5" customHeight="1">
      <c r="A277" s="111"/>
      <c r="B277" s="143"/>
      <c r="C277" s="253" t="s">
        <v>335</v>
      </c>
      <c r="D277" s="84"/>
      <c r="E277" s="85"/>
      <c r="F277" s="115"/>
      <c r="G277" s="115"/>
      <c r="H277" s="396"/>
      <c r="I277" s="397"/>
    </row>
    <row r="278" spans="1:9" s="38" customFormat="1" ht="13.5" customHeight="1">
      <c r="A278" s="59"/>
      <c r="B278" s="109"/>
      <c r="C278" s="254" t="s">
        <v>150</v>
      </c>
      <c r="D278" s="76"/>
      <c r="E278" s="61"/>
      <c r="F278" s="110"/>
      <c r="G278" s="110"/>
      <c r="H278" s="398"/>
      <c r="I278" s="399"/>
    </row>
    <row r="279" spans="1:9" s="118" customFormat="1" ht="13.5" customHeight="1">
      <c r="A279" s="111"/>
      <c r="B279" s="143" t="s">
        <v>336</v>
      </c>
      <c r="C279" s="253"/>
      <c r="D279" s="84"/>
      <c r="E279" s="85"/>
      <c r="F279" s="115"/>
      <c r="G279" s="115"/>
      <c r="H279" s="396"/>
      <c r="I279" s="397"/>
    </row>
    <row r="280" spans="1:9" s="38" customFormat="1" ht="13.5" customHeight="1">
      <c r="A280" s="59"/>
      <c r="B280" s="109" t="s">
        <v>332</v>
      </c>
      <c r="C280" s="254" t="s">
        <v>1565</v>
      </c>
      <c r="D280" s="76">
        <v>31.3</v>
      </c>
      <c r="E280" s="61" t="s">
        <v>85</v>
      </c>
      <c r="F280" s="110"/>
      <c r="G280" s="110"/>
      <c r="H280" s="398"/>
      <c r="I280" s="399"/>
    </row>
    <row r="281" spans="1:9" s="118" customFormat="1" ht="13.5" customHeight="1">
      <c r="A281" s="111"/>
      <c r="B281" s="143" t="s">
        <v>336</v>
      </c>
      <c r="C281" s="253" t="s">
        <v>339</v>
      </c>
      <c r="D281" s="84"/>
      <c r="E281" s="85"/>
      <c r="F281" s="115"/>
      <c r="G281" s="115"/>
      <c r="H281" s="396"/>
      <c r="I281" s="397"/>
    </row>
    <row r="282" spans="1:9" s="38" customFormat="1" ht="13.5" customHeight="1">
      <c r="A282" s="59"/>
      <c r="B282" s="109" t="s">
        <v>334</v>
      </c>
      <c r="C282" s="254" t="s">
        <v>366</v>
      </c>
      <c r="D282" s="76">
        <v>31.3</v>
      </c>
      <c r="E282" s="61" t="s">
        <v>85</v>
      </c>
      <c r="F282" s="110"/>
      <c r="G282" s="110"/>
      <c r="H282" s="398"/>
      <c r="I282" s="399"/>
    </row>
    <row r="283" spans="1:9" s="118" customFormat="1" ht="13.5" customHeight="1">
      <c r="A283" s="111"/>
      <c r="B283" s="143"/>
      <c r="C283" s="253" t="s">
        <v>335</v>
      </c>
      <c r="D283" s="84"/>
      <c r="E283" s="85"/>
      <c r="F283" s="115"/>
      <c r="G283" s="115"/>
      <c r="H283" s="396"/>
      <c r="I283" s="397"/>
    </row>
    <row r="284" spans="1:9" s="38" customFormat="1" ht="13.5" customHeight="1">
      <c r="A284" s="59"/>
      <c r="B284" s="109"/>
      <c r="C284" s="254" t="s">
        <v>150</v>
      </c>
      <c r="D284" s="76"/>
      <c r="E284" s="61"/>
      <c r="F284" s="110"/>
      <c r="G284" s="110"/>
      <c r="H284" s="398"/>
      <c r="I284" s="399"/>
    </row>
    <row r="285" spans="1:9" s="118" customFormat="1" ht="13.5" customHeight="1">
      <c r="A285" s="111"/>
      <c r="B285" s="143" t="s">
        <v>319</v>
      </c>
      <c r="C285" s="253"/>
      <c r="D285" s="84"/>
      <c r="E285" s="85"/>
      <c r="F285" s="115"/>
      <c r="G285" s="115"/>
      <c r="H285" s="396"/>
      <c r="I285" s="397"/>
    </row>
    <row r="286" spans="1:9" s="38" customFormat="1" ht="13.5" customHeight="1">
      <c r="A286" s="59"/>
      <c r="B286" s="109" t="s">
        <v>332</v>
      </c>
      <c r="C286" s="254" t="s">
        <v>1565</v>
      </c>
      <c r="D286" s="76">
        <v>127</v>
      </c>
      <c r="E286" s="61" t="s">
        <v>85</v>
      </c>
      <c r="F286" s="110"/>
      <c r="G286" s="110"/>
      <c r="H286" s="398"/>
      <c r="I286" s="399"/>
    </row>
    <row r="287" spans="1:9" s="118" customFormat="1" ht="13.5" customHeight="1">
      <c r="A287" s="111"/>
      <c r="B287" s="143" t="s">
        <v>319</v>
      </c>
      <c r="C287" s="143" t="s">
        <v>339</v>
      </c>
      <c r="D287" s="84"/>
      <c r="E287" s="85"/>
      <c r="F287" s="115"/>
      <c r="G287" s="115"/>
      <c r="H287" s="396"/>
      <c r="I287" s="397"/>
    </row>
    <row r="288" spans="1:9" s="38" customFormat="1" ht="13.5" customHeight="1">
      <c r="A288" s="59"/>
      <c r="B288" s="109" t="s">
        <v>340</v>
      </c>
      <c r="C288" s="109" t="s">
        <v>341</v>
      </c>
      <c r="D288" s="76">
        <v>127</v>
      </c>
      <c r="E288" s="61" t="s">
        <v>85</v>
      </c>
      <c r="F288" s="110"/>
      <c r="G288" s="110"/>
      <c r="H288" s="398"/>
      <c r="I288" s="399"/>
    </row>
    <row r="289" spans="1:9" s="118" customFormat="1" ht="13.5" customHeight="1">
      <c r="A289" s="111"/>
      <c r="B289" s="143" t="s">
        <v>319</v>
      </c>
      <c r="C289" s="143" t="s">
        <v>1570</v>
      </c>
      <c r="D289" s="84"/>
      <c r="E289" s="85"/>
      <c r="F289" s="115"/>
      <c r="G289" s="115"/>
      <c r="H289" s="396"/>
      <c r="I289" s="397"/>
    </row>
    <row r="290" spans="1:9" s="38" customFormat="1" ht="13.5" customHeight="1">
      <c r="A290" s="59"/>
      <c r="B290" s="109" t="s">
        <v>340</v>
      </c>
      <c r="C290" s="109" t="s">
        <v>367</v>
      </c>
      <c r="D290" s="76">
        <v>11.1</v>
      </c>
      <c r="E290" s="61" t="s">
        <v>85</v>
      </c>
      <c r="F290" s="110"/>
      <c r="G290" s="110"/>
      <c r="H290" s="398"/>
      <c r="I290" s="399"/>
    </row>
    <row r="291" spans="1:9" s="118" customFormat="1" ht="13.5" customHeight="1">
      <c r="A291" s="111"/>
      <c r="B291" s="143"/>
      <c r="C291" s="143"/>
      <c r="D291" s="84"/>
      <c r="E291" s="85"/>
      <c r="F291" s="115"/>
      <c r="G291" s="115"/>
      <c r="H291" s="396"/>
      <c r="I291" s="397"/>
    </row>
    <row r="292" spans="1:9" s="38" customFormat="1" ht="13.5" customHeight="1">
      <c r="A292" s="59"/>
      <c r="B292" s="109"/>
      <c r="C292" s="109"/>
      <c r="D292" s="76"/>
      <c r="E292" s="61"/>
      <c r="F292" s="110"/>
      <c r="G292" s="110"/>
      <c r="H292" s="398"/>
      <c r="I292" s="399"/>
    </row>
    <row r="293" spans="1:9" s="118" customFormat="1" ht="13.5" customHeight="1">
      <c r="A293" s="111"/>
      <c r="B293" s="143"/>
      <c r="C293" s="143"/>
      <c r="D293" s="84"/>
      <c r="E293" s="85"/>
      <c r="F293" s="115"/>
      <c r="G293" s="115"/>
      <c r="H293" s="396"/>
      <c r="I293" s="397"/>
    </row>
    <row r="294" spans="1:9" s="38" customFormat="1" ht="13.5" customHeight="1">
      <c r="A294" s="59"/>
      <c r="B294" s="109" t="s">
        <v>304</v>
      </c>
      <c r="C294" s="109"/>
      <c r="D294" s="76"/>
      <c r="E294" s="61"/>
      <c r="F294" s="110"/>
      <c r="G294" s="110"/>
      <c r="H294" s="398"/>
      <c r="I294" s="399"/>
    </row>
    <row r="295" spans="1:9" s="118" customFormat="1" ht="13.5" customHeight="1">
      <c r="A295" s="111"/>
      <c r="B295" s="143"/>
      <c r="C295" s="143" t="s">
        <v>343</v>
      </c>
      <c r="D295" s="84"/>
      <c r="E295" s="85"/>
      <c r="F295" s="115"/>
      <c r="G295" s="115"/>
      <c r="H295" s="396"/>
      <c r="I295" s="397"/>
    </row>
    <row r="296" spans="1:9" s="38" customFormat="1" ht="13.5" customHeight="1">
      <c r="A296" s="59"/>
      <c r="B296" s="109" t="s">
        <v>344</v>
      </c>
      <c r="C296" s="109" t="s">
        <v>345</v>
      </c>
      <c r="D296" s="76">
        <v>124</v>
      </c>
      <c r="E296" s="61" t="s">
        <v>119</v>
      </c>
      <c r="F296" s="110"/>
      <c r="G296" s="110"/>
      <c r="H296" s="398"/>
      <c r="I296" s="399"/>
    </row>
    <row r="297" spans="1:9" s="118" customFormat="1" ht="13.5" customHeight="1">
      <c r="A297" s="111"/>
      <c r="B297" s="143"/>
      <c r="C297" s="143" t="s">
        <v>346</v>
      </c>
      <c r="D297" s="84"/>
      <c r="E297" s="85"/>
      <c r="F297" s="115"/>
      <c r="G297" s="115"/>
      <c r="H297" s="396"/>
      <c r="I297" s="397"/>
    </row>
    <row r="298" spans="1:9" s="38" customFormat="1" ht="13.5" customHeight="1">
      <c r="A298" s="59"/>
      <c r="B298" s="109" t="s">
        <v>347</v>
      </c>
      <c r="C298" s="109" t="s">
        <v>345</v>
      </c>
      <c r="D298" s="76">
        <v>72.2</v>
      </c>
      <c r="E298" s="61" t="s">
        <v>119</v>
      </c>
      <c r="F298" s="110"/>
      <c r="G298" s="110"/>
      <c r="H298" s="398"/>
      <c r="I298" s="399"/>
    </row>
    <row r="299" spans="1:9" s="118" customFormat="1" ht="13.5" customHeight="1">
      <c r="A299" s="111"/>
      <c r="B299" s="112"/>
      <c r="C299" s="112"/>
      <c r="D299" s="113"/>
      <c r="E299" s="114"/>
      <c r="F299" s="115"/>
      <c r="G299" s="115"/>
      <c r="H299" s="396"/>
      <c r="I299" s="397"/>
    </row>
    <row r="300" spans="1:9" s="38" customFormat="1" ht="13.5" customHeight="1">
      <c r="A300" s="59"/>
      <c r="B300" s="109"/>
      <c r="C300" s="109"/>
      <c r="D300" s="76"/>
      <c r="E300" s="61"/>
      <c r="F300" s="110"/>
      <c r="G300" s="110"/>
      <c r="H300" s="398"/>
      <c r="I300" s="399"/>
    </row>
    <row r="301" spans="1:9" s="118" customFormat="1" ht="13.5" customHeight="1">
      <c r="A301" s="111"/>
      <c r="B301" s="112"/>
      <c r="C301" s="112"/>
      <c r="D301" s="113"/>
      <c r="E301" s="114"/>
      <c r="F301" s="115"/>
      <c r="G301" s="115"/>
      <c r="H301" s="400"/>
      <c r="I301" s="401"/>
    </row>
    <row r="302" spans="1:9" s="38" customFormat="1" ht="13.5" customHeight="1">
      <c r="A302" s="87"/>
      <c r="B302" s="125" t="str">
        <f>$A$6&amp;"-"&amp;$A$10&amp;"-計"</f>
        <v>A-3-b-計</v>
      </c>
      <c r="C302" s="126"/>
      <c r="D302" s="88"/>
      <c r="E302" s="89"/>
      <c r="F302" s="127"/>
      <c r="G302" s="127"/>
      <c r="H302" s="402"/>
      <c r="I302" s="403"/>
    </row>
    <row r="303" spans="1:9" s="118" customFormat="1" ht="13.5" customHeight="1">
      <c r="A303" s="130"/>
      <c r="B303" s="131"/>
      <c r="C303" s="131"/>
      <c r="E303" s="132"/>
      <c r="F303" s="133"/>
      <c r="G303" s="134"/>
    </row>
    <row r="304" spans="1:9" s="38" customFormat="1" ht="13.5" customHeight="1">
      <c r="A304" s="50"/>
      <c r="B304" s="136"/>
      <c r="C304" s="136"/>
      <c r="E304" s="95"/>
      <c r="F304" s="137"/>
      <c r="G304" s="138"/>
    </row>
  </sheetData>
  <autoFilter ref="H1:H304" xr:uid="{00000000-0009-0000-0000-000009000000}"/>
  <mergeCells count="275">
    <mergeCell ref="H300:I300"/>
    <mergeCell ref="H301:I301"/>
    <mergeCell ref="H302:I302"/>
    <mergeCell ref="H294:I294"/>
    <mergeCell ref="H295:I295"/>
    <mergeCell ref="H296:I296"/>
    <mergeCell ref="H297:I297"/>
    <mergeCell ref="H298:I298"/>
    <mergeCell ref="H299:I299"/>
    <mergeCell ref="H288:I288"/>
    <mergeCell ref="H289:I289"/>
    <mergeCell ref="H290:I290"/>
    <mergeCell ref="H291:I291"/>
    <mergeCell ref="H292:I292"/>
    <mergeCell ref="H293:I293"/>
    <mergeCell ref="H282:I282"/>
    <mergeCell ref="H283:I283"/>
    <mergeCell ref="H284:I284"/>
    <mergeCell ref="H285:I285"/>
    <mergeCell ref="H286:I286"/>
    <mergeCell ref="H287:I287"/>
    <mergeCell ref="H269:I269"/>
    <mergeCell ref="H270:I270"/>
    <mergeCell ref="H276:I276"/>
    <mergeCell ref="H277:I277"/>
    <mergeCell ref="H278:I278"/>
    <mergeCell ref="H279:I279"/>
    <mergeCell ref="H280:I280"/>
    <mergeCell ref="H281:I281"/>
    <mergeCell ref="H271:I271"/>
    <mergeCell ref="H272:I272"/>
    <mergeCell ref="H273:I273"/>
    <mergeCell ref="H274:I274"/>
    <mergeCell ref="H275:I275"/>
    <mergeCell ref="H263:I263"/>
    <mergeCell ref="H264:I264"/>
    <mergeCell ref="A267:C268"/>
    <mergeCell ref="D267:D268"/>
    <mergeCell ref="E267:F268"/>
    <mergeCell ref="H257:I257"/>
    <mergeCell ref="H258:I258"/>
    <mergeCell ref="H259:I259"/>
    <mergeCell ref="H260:I260"/>
    <mergeCell ref="H261:I261"/>
    <mergeCell ref="H262:I262"/>
    <mergeCell ref="H251:I251"/>
    <mergeCell ref="H252:I252"/>
    <mergeCell ref="H253:I253"/>
    <mergeCell ref="H254:I254"/>
    <mergeCell ref="H255:I255"/>
    <mergeCell ref="H256:I256"/>
    <mergeCell ref="H245:I245"/>
    <mergeCell ref="H246:I246"/>
    <mergeCell ref="H247:I247"/>
    <mergeCell ref="H248:I248"/>
    <mergeCell ref="H249:I249"/>
    <mergeCell ref="H250:I250"/>
    <mergeCell ref="H232:I232"/>
    <mergeCell ref="H231:I231"/>
    <mergeCell ref="H239:I239"/>
    <mergeCell ref="H240:I240"/>
    <mergeCell ref="H241:I241"/>
    <mergeCell ref="H242:I242"/>
    <mergeCell ref="H243:I243"/>
    <mergeCell ref="H244:I244"/>
    <mergeCell ref="H233:I233"/>
    <mergeCell ref="H234:I234"/>
    <mergeCell ref="H235:I235"/>
    <mergeCell ref="H236:I236"/>
    <mergeCell ref="H237:I237"/>
    <mergeCell ref="H238:I238"/>
    <mergeCell ref="H224:I224"/>
    <mergeCell ref="H225:I225"/>
    <mergeCell ref="H226:I226"/>
    <mergeCell ref="A229:C230"/>
    <mergeCell ref="D229:D230"/>
    <mergeCell ref="E229:F230"/>
    <mergeCell ref="H218:I218"/>
    <mergeCell ref="H219:I219"/>
    <mergeCell ref="H220:I220"/>
    <mergeCell ref="H221:I221"/>
    <mergeCell ref="H222:I222"/>
    <mergeCell ref="H223:I223"/>
    <mergeCell ref="H212:I212"/>
    <mergeCell ref="H213:I213"/>
    <mergeCell ref="H214:I214"/>
    <mergeCell ref="H215:I215"/>
    <mergeCell ref="H216:I216"/>
    <mergeCell ref="H217:I217"/>
    <mergeCell ref="H206:I206"/>
    <mergeCell ref="H207:I207"/>
    <mergeCell ref="H208:I208"/>
    <mergeCell ref="H209:I209"/>
    <mergeCell ref="H210:I210"/>
    <mergeCell ref="H211:I211"/>
    <mergeCell ref="H193:I193"/>
    <mergeCell ref="H194:I194"/>
    <mergeCell ref="H200:I200"/>
    <mergeCell ref="H201:I201"/>
    <mergeCell ref="H202:I202"/>
    <mergeCell ref="H203:I203"/>
    <mergeCell ref="H204:I204"/>
    <mergeCell ref="H205:I205"/>
    <mergeCell ref="H195:I195"/>
    <mergeCell ref="H196:I196"/>
    <mergeCell ref="H197:I197"/>
    <mergeCell ref="H198:I198"/>
    <mergeCell ref="H199:I199"/>
    <mergeCell ref="H180:I180"/>
    <mergeCell ref="H169:I169"/>
    <mergeCell ref="H170:I170"/>
    <mergeCell ref="H174:I174"/>
    <mergeCell ref="H187:I187"/>
    <mergeCell ref="H188:I188"/>
    <mergeCell ref="A191:C192"/>
    <mergeCell ref="D191:D192"/>
    <mergeCell ref="E191:F192"/>
    <mergeCell ref="H184:I184"/>
    <mergeCell ref="H185:I185"/>
    <mergeCell ref="H186:I186"/>
    <mergeCell ref="H182:I182"/>
    <mergeCell ref="H156:I156"/>
    <mergeCell ref="H155:I155"/>
    <mergeCell ref="H164:I164"/>
    <mergeCell ref="H165:I165"/>
    <mergeCell ref="H166:I166"/>
    <mergeCell ref="H167:I167"/>
    <mergeCell ref="H168:I168"/>
    <mergeCell ref="H157:I157"/>
    <mergeCell ref="H158:I158"/>
    <mergeCell ref="H162:I162"/>
    <mergeCell ref="H148:I148"/>
    <mergeCell ref="H150:I150"/>
    <mergeCell ref="A153:C154"/>
    <mergeCell ref="D153:D154"/>
    <mergeCell ref="E153:F154"/>
    <mergeCell ref="H142:I142"/>
    <mergeCell ref="H136:I136"/>
    <mergeCell ref="H137:I137"/>
    <mergeCell ref="H138:I138"/>
    <mergeCell ref="H144:I144"/>
    <mergeCell ref="H143:I143"/>
    <mergeCell ref="H132:I132"/>
    <mergeCell ref="H133:I133"/>
    <mergeCell ref="H134:I134"/>
    <mergeCell ref="H135:I135"/>
    <mergeCell ref="H124:I124"/>
    <mergeCell ref="H125:I125"/>
    <mergeCell ref="H126:I126"/>
    <mergeCell ref="H127:I127"/>
    <mergeCell ref="H128:I128"/>
    <mergeCell ref="H129:I129"/>
    <mergeCell ref="H119:I119"/>
    <mergeCell ref="H120:I120"/>
    <mergeCell ref="H121:I121"/>
    <mergeCell ref="H122:I122"/>
    <mergeCell ref="H123:I123"/>
    <mergeCell ref="H117:I117"/>
    <mergeCell ref="H118:I118"/>
    <mergeCell ref="H130:I130"/>
    <mergeCell ref="H131:I131"/>
    <mergeCell ref="H111:I111"/>
    <mergeCell ref="H112:I112"/>
    <mergeCell ref="A115:C116"/>
    <mergeCell ref="D115:D116"/>
    <mergeCell ref="E115:F116"/>
    <mergeCell ref="H105:I105"/>
    <mergeCell ref="H106:I106"/>
    <mergeCell ref="H107:I107"/>
    <mergeCell ref="H108:I108"/>
    <mergeCell ref="H109:I109"/>
    <mergeCell ref="H110:I110"/>
    <mergeCell ref="H99:I99"/>
    <mergeCell ref="H100:I100"/>
    <mergeCell ref="H101:I101"/>
    <mergeCell ref="H102:I102"/>
    <mergeCell ref="H103:I103"/>
    <mergeCell ref="H104:I104"/>
    <mergeCell ref="H93:I93"/>
    <mergeCell ref="H94:I94"/>
    <mergeCell ref="H95:I95"/>
    <mergeCell ref="H96:I96"/>
    <mergeCell ref="H97:I97"/>
    <mergeCell ref="H98:I98"/>
    <mergeCell ref="H80:I80"/>
    <mergeCell ref="H79:I79"/>
    <mergeCell ref="H87:I87"/>
    <mergeCell ref="H88:I88"/>
    <mergeCell ref="H89:I89"/>
    <mergeCell ref="H90:I90"/>
    <mergeCell ref="H91:I91"/>
    <mergeCell ref="H92:I92"/>
    <mergeCell ref="H81:I81"/>
    <mergeCell ref="H82:I82"/>
    <mergeCell ref="H83:I83"/>
    <mergeCell ref="H84:I84"/>
    <mergeCell ref="H85:I85"/>
    <mergeCell ref="H86:I86"/>
    <mergeCell ref="H72:I72"/>
    <mergeCell ref="H73:I73"/>
    <mergeCell ref="H74:I74"/>
    <mergeCell ref="A77:C78"/>
    <mergeCell ref="D77:D78"/>
    <mergeCell ref="E77:F78"/>
    <mergeCell ref="H66:I66"/>
    <mergeCell ref="H67:I67"/>
    <mergeCell ref="H68:I68"/>
    <mergeCell ref="H69:I69"/>
    <mergeCell ref="H70:I70"/>
    <mergeCell ref="H71:I71"/>
    <mergeCell ref="H60:I60"/>
    <mergeCell ref="H61:I61"/>
    <mergeCell ref="H62:I62"/>
    <mergeCell ref="H63:I63"/>
    <mergeCell ref="H64:I64"/>
    <mergeCell ref="H65:I65"/>
    <mergeCell ref="H54:I54"/>
    <mergeCell ref="H55:I55"/>
    <mergeCell ref="H56:I56"/>
    <mergeCell ref="H57:I57"/>
    <mergeCell ref="H58:I58"/>
    <mergeCell ref="H59:I59"/>
    <mergeCell ref="H50:I50"/>
    <mergeCell ref="H51:I51"/>
    <mergeCell ref="H52:I52"/>
    <mergeCell ref="H53:I53"/>
    <mergeCell ref="H43:I43"/>
    <mergeCell ref="H44:I44"/>
    <mergeCell ref="H45:I45"/>
    <mergeCell ref="H46:I46"/>
    <mergeCell ref="H47:I47"/>
    <mergeCell ref="H24:I24"/>
    <mergeCell ref="H25:I25"/>
    <mergeCell ref="H26:I26"/>
    <mergeCell ref="H27:I27"/>
    <mergeCell ref="H28:I28"/>
    <mergeCell ref="H41:I41"/>
    <mergeCell ref="H42:I42"/>
    <mergeCell ref="H48:I48"/>
    <mergeCell ref="H49:I49"/>
    <mergeCell ref="H35:I35"/>
    <mergeCell ref="H36:I36"/>
    <mergeCell ref="A39:C40"/>
    <mergeCell ref="D39:D40"/>
    <mergeCell ref="E39:F40"/>
    <mergeCell ref="H29:I29"/>
    <mergeCell ref="H30:I30"/>
    <mergeCell ref="H31:I31"/>
    <mergeCell ref="H32:I32"/>
    <mergeCell ref="H33:I33"/>
    <mergeCell ref="H34:I34"/>
    <mergeCell ref="H4:I4"/>
    <mergeCell ref="A1:C2"/>
    <mergeCell ref="D1:D2"/>
    <mergeCell ref="E1:F2"/>
    <mergeCell ref="H3:I3"/>
    <mergeCell ref="H11:I11"/>
    <mergeCell ref="H12:I12"/>
    <mergeCell ref="H13:I13"/>
    <mergeCell ref="H14:I14"/>
    <mergeCell ref="H15:I15"/>
    <mergeCell ref="H16:I16"/>
    <mergeCell ref="H5:I5"/>
    <mergeCell ref="H6:I6"/>
    <mergeCell ref="H7:I7"/>
    <mergeCell ref="H8:I8"/>
    <mergeCell ref="H9:I9"/>
    <mergeCell ref="H10:I10"/>
    <mergeCell ref="H23:I23"/>
    <mergeCell ref="H17:I17"/>
    <mergeCell ref="H18:I18"/>
    <mergeCell ref="H19:I19"/>
    <mergeCell ref="H20:I20"/>
    <mergeCell ref="H21:I21"/>
    <mergeCell ref="H22:I22"/>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456"/>
  <sheetViews>
    <sheetView showGridLines="0" view="pageBreakPreview" zoomScale="80" zoomScaleNormal="90" zoomScaleSheetLayoutView="80" workbookViewId="0">
      <selection activeCell="H16" sqref="H16:I16"/>
    </sheetView>
  </sheetViews>
  <sheetFormatPr defaultRowHeight="13.5" customHeight="1"/>
  <cols>
    <col min="1" max="1" width="5.7265625" style="3" customWidth="1"/>
    <col min="2" max="3" width="29.6328125" style="142" customWidth="1"/>
    <col min="4" max="4" width="10.26953125" style="3" customWidth="1"/>
    <col min="5" max="5" width="5.7265625" style="3" customWidth="1"/>
    <col min="6" max="6" width="13.6328125" style="3" customWidth="1"/>
    <col min="7" max="7" width="14.6328125" style="3" customWidth="1"/>
    <col min="8" max="8" width="5.08984375" style="3" customWidth="1"/>
    <col min="9" max="9" width="12.6328125" style="3" customWidth="1"/>
    <col min="10" max="10" width="1.6328125" style="3" customWidth="1"/>
    <col min="11" max="11" width="1.453125" style="3" hidden="1" customWidth="1"/>
    <col min="12" max="13" width="10.6328125" style="3" hidden="1" customWidth="1"/>
    <col min="14" max="14" width="14" style="3" hidden="1" customWidth="1"/>
    <col min="15" max="230" width="9" style="3"/>
    <col min="231" max="231" width="5.7265625" style="3" customWidth="1"/>
    <col min="232" max="233" width="29.6328125" style="3" customWidth="1"/>
    <col min="234" max="234" width="10.26953125" style="3" customWidth="1"/>
    <col min="235" max="235" width="5.7265625" style="3" customWidth="1"/>
    <col min="236" max="236" width="13.6328125" style="3" customWidth="1"/>
    <col min="237" max="237" width="14.6328125" style="3" customWidth="1"/>
    <col min="238" max="238" width="5.08984375" style="3" customWidth="1"/>
    <col min="239" max="239" width="12.6328125" style="3" customWidth="1"/>
    <col min="240" max="240" width="1.6328125" style="3" customWidth="1"/>
    <col min="241" max="241" width="11.7265625" style="3" customWidth="1"/>
    <col min="242" max="242" width="13" style="3" customWidth="1"/>
    <col min="243" max="246" width="11.7265625" style="3" customWidth="1"/>
    <col min="247" max="247" width="10.453125" style="3" customWidth="1"/>
    <col min="248" max="248" width="0.90625" style="3" customWidth="1"/>
    <col min="249" max="249" width="5.6328125" style="3" customWidth="1"/>
    <col min="250" max="250" width="9" style="3" customWidth="1"/>
    <col min="251" max="251" width="5.6328125" style="3" customWidth="1"/>
    <col min="252" max="252" width="9" style="3" customWidth="1"/>
    <col min="253" max="253" width="5.6328125" style="3" customWidth="1"/>
    <col min="254" max="254" width="9" style="3" customWidth="1"/>
    <col min="255" max="255" width="5.6328125" style="3" customWidth="1"/>
    <col min="256" max="256" width="9" style="3" customWidth="1"/>
    <col min="257" max="257" width="5.6328125" style="3" customWidth="1"/>
    <col min="258" max="258" width="9" style="3" customWidth="1"/>
    <col min="259" max="259" width="9" style="3"/>
    <col min="260" max="260" width="0.90625" style="3" customWidth="1"/>
    <col min="261" max="261" width="4.453125" style="3" customWidth="1"/>
    <col min="262" max="262" width="9" style="3"/>
    <col min="263" max="263" width="11.08984375" style="3" customWidth="1"/>
    <col min="264" max="264" width="0.90625" style="3" customWidth="1"/>
    <col min="265" max="265" width="4.6328125" style="3" customWidth="1"/>
    <col min="266" max="266" width="22.6328125" style="3" customWidth="1"/>
    <col min="267" max="270" width="0" style="3" hidden="1" customWidth="1"/>
    <col min="271" max="486" width="9" style="3"/>
    <col min="487" max="487" width="5.7265625" style="3" customWidth="1"/>
    <col min="488" max="489" width="29.6328125" style="3" customWidth="1"/>
    <col min="490" max="490" width="10.26953125" style="3" customWidth="1"/>
    <col min="491" max="491" width="5.7265625" style="3" customWidth="1"/>
    <col min="492" max="492" width="13.6328125" style="3" customWidth="1"/>
    <col min="493" max="493" width="14.6328125" style="3" customWidth="1"/>
    <col min="494" max="494" width="5.08984375" style="3" customWidth="1"/>
    <col min="495" max="495" width="12.6328125" style="3" customWidth="1"/>
    <col min="496" max="496" width="1.6328125" style="3" customWidth="1"/>
    <col min="497" max="497" width="11.7265625" style="3" customWidth="1"/>
    <col min="498" max="498" width="13" style="3" customWidth="1"/>
    <col min="499" max="502" width="11.7265625" style="3" customWidth="1"/>
    <col min="503" max="503" width="10.453125" style="3" customWidth="1"/>
    <col min="504" max="504" width="0.90625" style="3" customWidth="1"/>
    <col min="505" max="505" width="5.6328125" style="3" customWidth="1"/>
    <col min="506" max="506" width="9" style="3" customWidth="1"/>
    <col min="507" max="507" width="5.6328125" style="3" customWidth="1"/>
    <col min="508" max="508" width="9" style="3" customWidth="1"/>
    <col min="509" max="509" width="5.6328125" style="3" customWidth="1"/>
    <col min="510" max="510" width="9" style="3" customWidth="1"/>
    <col min="511" max="511" width="5.6328125" style="3" customWidth="1"/>
    <col min="512" max="512" width="9" style="3" customWidth="1"/>
    <col min="513" max="513" width="5.6328125" style="3" customWidth="1"/>
    <col min="514" max="514" width="9" style="3" customWidth="1"/>
    <col min="515" max="515" width="9" style="3"/>
    <col min="516" max="516" width="0.90625" style="3" customWidth="1"/>
    <col min="517" max="517" width="4.453125" style="3" customWidth="1"/>
    <col min="518" max="518" width="9" style="3"/>
    <col min="519" max="519" width="11.08984375" style="3" customWidth="1"/>
    <col min="520" max="520" width="0.90625" style="3" customWidth="1"/>
    <col min="521" max="521" width="4.6328125" style="3" customWidth="1"/>
    <col min="522" max="522" width="22.6328125" style="3" customWidth="1"/>
    <col min="523" max="526" width="0" style="3" hidden="1" customWidth="1"/>
    <col min="527" max="742" width="9" style="3"/>
    <col min="743" max="743" width="5.7265625" style="3" customWidth="1"/>
    <col min="744" max="745" width="29.6328125" style="3" customWidth="1"/>
    <col min="746" max="746" width="10.26953125" style="3" customWidth="1"/>
    <col min="747" max="747" width="5.7265625" style="3" customWidth="1"/>
    <col min="748" max="748" width="13.6328125" style="3" customWidth="1"/>
    <col min="749" max="749" width="14.6328125" style="3" customWidth="1"/>
    <col min="750" max="750" width="5.08984375" style="3" customWidth="1"/>
    <col min="751" max="751" width="12.6328125" style="3" customWidth="1"/>
    <col min="752" max="752" width="1.6328125" style="3" customWidth="1"/>
    <col min="753" max="753" width="11.7265625" style="3" customWidth="1"/>
    <col min="754" max="754" width="13" style="3" customWidth="1"/>
    <col min="755" max="758" width="11.7265625" style="3" customWidth="1"/>
    <col min="759" max="759" width="10.453125" style="3" customWidth="1"/>
    <col min="760" max="760" width="0.90625" style="3" customWidth="1"/>
    <col min="761" max="761" width="5.6328125" style="3" customWidth="1"/>
    <col min="762" max="762" width="9" style="3" customWidth="1"/>
    <col min="763" max="763" width="5.6328125" style="3" customWidth="1"/>
    <col min="764" max="764" width="9" style="3" customWidth="1"/>
    <col min="765" max="765" width="5.6328125" style="3" customWidth="1"/>
    <col min="766" max="766" width="9" style="3" customWidth="1"/>
    <col min="767" max="767" width="5.6328125" style="3" customWidth="1"/>
    <col min="768" max="768" width="9" style="3" customWidth="1"/>
    <col min="769" max="769" width="5.6328125" style="3" customWidth="1"/>
    <col min="770" max="770" width="9" style="3" customWidth="1"/>
    <col min="771" max="771" width="9" style="3"/>
    <col min="772" max="772" width="0.90625" style="3" customWidth="1"/>
    <col min="773" max="773" width="4.453125" style="3" customWidth="1"/>
    <col min="774" max="774" width="9" style="3"/>
    <col min="775" max="775" width="11.08984375" style="3" customWidth="1"/>
    <col min="776" max="776" width="0.90625" style="3" customWidth="1"/>
    <col min="777" max="777" width="4.6328125" style="3" customWidth="1"/>
    <col min="778" max="778" width="22.6328125" style="3" customWidth="1"/>
    <col min="779" max="782" width="0" style="3" hidden="1" customWidth="1"/>
    <col min="783" max="998" width="9" style="3"/>
    <col min="999" max="999" width="5.7265625" style="3" customWidth="1"/>
    <col min="1000" max="1001" width="29.6328125" style="3" customWidth="1"/>
    <col min="1002" max="1002" width="10.26953125" style="3" customWidth="1"/>
    <col min="1003" max="1003" width="5.7265625" style="3" customWidth="1"/>
    <col min="1004" max="1004" width="13.6328125" style="3" customWidth="1"/>
    <col min="1005" max="1005" width="14.6328125" style="3" customWidth="1"/>
    <col min="1006" max="1006" width="5.08984375" style="3" customWidth="1"/>
    <col min="1007" max="1007" width="12.6328125" style="3" customWidth="1"/>
    <col min="1008" max="1008" width="1.6328125" style="3" customWidth="1"/>
    <col min="1009" max="1009" width="11.7265625" style="3" customWidth="1"/>
    <col min="1010" max="1010" width="13" style="3" customWidth="1"/>
    <col min="1011" max="1014" width="11.7265625" style="3" customWidth="1"/>
    <col min="1015" max="1015" width="10.453125" style="3" customWidth="1"/>
    <col min="1016" max="1016" width="0.90625" style="3" customWidth="1"/>
    <col min="1017" max="1017" width="5.6328125" style="3" customWidth="1"/>
    <col min="1018" max="1018" width="9" style="3" customWidth="1"/>
    <col min="1019" max="1019" width="5.6328125" style="3" customWidth="1"/>
    <col min="1020" max="1020" width="9" style="3" customWidth="1"/>
    <col min="1021" max="1021" width="5.6328125" style="3" customWidth="1"/>
    <col min="1022" max="1022" width="9" style="3" customWidth="1"/>
    <col min="1023" max="1023" width="5.6328125" style="3" customWidth="1"/>
    <col min="1024" max="1024" width="9" style="3" customWidth="1"/>
    <col min="1025" max="1025" width="5.6328125" style="3" customWidth="1"/>
    <col min="1026" max="1026" width="9" style="3" customWidth="1"/>
    <col min="1027" max="1027" width="9" style="3"/>
    <col min="1028" max="1028" width="0.90625" style="3" customWidth="1"/>
    <col min="1029" max="1029" width="4.453125" style="3" customWidth="1"/>
    <col min="1030" max="1030" width="9" style="3"/>
    <col min="1031" max="1031" width="11.08984375" style="3" customWidth="1"/>
    <col min="1032" max="1032" width="0.90625" style="3" customWidth="1"/>
    <col min="1033" max="1033" width="4.6328125" style="3" customWidth="1"/>
    <col min="1034" max="1034" width="22.6328125" style="3" customWidth="1"/>
    <col min="1035" max="1038" width="0" style="3" hidden="1" customWidth="1"/>
    <col min="1039" max="1254" width="9" style="3"/>
    <col min="1255" max="1255" width="5.7265625" style="3" customWidth="1"/>
    <col min="1256" max="1257" width="29.6328125" style="3" customWidth="1"/>
    <col min="1258" max="1258" width="10.26953125" style="3" customWidth="1"/>
    <col min="1259" max="1259" width="5.7265625" style="3" customWidth="1"/>
    <col min="1260" max="1260" width="13.6328125" style="3" customWidth="1"/>
    <col min="1261" max="1261" width="14.6328125" style="3" customWidth="1"/>
    <col min="1262" max="1262" width="5.08984375" style="3" customWidth="1"/>
    <col min="1263" max="1263" width="12.6328125" style="3" customWidth="1"/>
    <col min="1264" max="1264" width="1.6328125" style="3" customWidth="1"/>
    <col min="1265" max="1265" width="11.7265625" style="3" customWidth="1"/>
    <col min="1266" max="1266" width="13" style="3" customWidth="1"/>
    <col min="1267" max="1270" width="11.7265625" style="3" customWidth="1"/>
    <col min="1271" max="1271" width="10.453125" style="3" customWidth="1"/>
    <col min="1272" max="1272" width="0.90625" style="3" customWidth="1"/>
    <col min="1273" max="1273" width="5.6328125" style="3" customWidth="1"/>
    <col min="1274" max="1274" width="9" style="3" customWidth="1"/>
    <col min="1275" max="1275" width="5.6328125" style="3" customWidth="1"/>
    <col min="1276" max="1276" width="9" style="3" customWidth="1"/>
    <col min="1277" max="1277" width="5.6328125" style="3" customWidth="1"/>
    <col min="1278" max="1278" width="9" style="3" customWidth="1"/>
    <col min="1279" max="1279" width="5.6328125" style="3" customWidth="1"/>
    <col min="1280" max="1280" width="9" style="3" customWidth="1"/>
    <col min="1281" max="1281" width="5.6328125" style="3" customWidth="1"/>
    <col min="1282" max="1282" width="9" style="3" customWidth="1"/>
    <col min="1283" max="1283" width="9" style="3"/>
    <col min="1284" max="1284" width="0.90625" style="3" customWidth="1"/>
    <col min="1285" max="1285" width="4.453125" style="3" customWidth="1"/>
    <col min="1286" max="1286" width="9" style="3"/>
    <col min="1287" max="1287" width="11.08984375" style="3" customWidth="1"/>
    <col min="1288" max="1288" width="0.90625" style="3" customWidth="1"/>
    <col min="1289" max="1289" width="4.6328125" style="3" customWidth="1"/>
    <col min="1290" max="1290" width="22.6328125" style="3" customWidth="1"/>
    <col min="1291" max="1294" width="0" style="3" hidden="1" customWidth="1"/>
    <col min="1295" max="1510" width="9" style="3"/>
    <col min="1511" max="1511" width="5.7265625" style="3" customWidth="1"/>
    <col min="1512" max="1513" width="29.6328125" style="3" customWidth="1"/>
    <col min="1514" max="1514" width="10.26953125" style="3" customWidth="1"/>
    <col min="1515" max="1515" width="5.7265625" style="3" customWidth="1"/>
    <col min="1516" max="1516" width="13.6328125" style="3" customWidth="1"/>
    <col min="1517" max="1517" width="14.6328125" style="3" customWidth="1"/>
    <col min="1518" max="1518" width="5.08984375" style="3" customWidth="1"/>
    <col min="1519" max="1519" width="12.6328125" style="3" customWidth="1"/>
    <col min="1520" max="1520" width="1.6328125" style="3" customWidth="1"/>
    <col min="1521" max="1521" width="11.7265625" style="3" customWidth="1"/>
    <col min="1522" max="1522" width="13" style="3" customWidth="1"/>
    <col min="1523" max="1526" width="11.7265625" style="3" customWidth="1"/>
    <col min="1527" max="1527" width="10.453125" style="3" customWidth="1"/>
    <col min="1528" max="1528" width="0.90625" style="3" customWidth="1"/>
    <col min="1529" max="1529" width="5.6328125" style="3" customWidth="1"/>
    <col min="1530" max="1530" width="9" style="3" customWidth="1"/>
    <col min="1531" max="1531" width="5.6328125" style="3" customWidth="1"/>
    <col min="1532" max="1532" width="9" style="3" customWidth="1"/>
    <col min="1533" max="1533" width="5.6328125" style="3" customWidth="1"/>
    <col min="1534" max="1534" width="9" style="3" customWidth="1"/>
    <col min="1535" max="1535" width="5.6328125" style="3" customWidth="1"/>
    <col min="1536" max="1536" width="9" style="3" customWidth="1"/>
    <col min="1537" max="1537" width="5.6328125" style="3" customWidth="1"/>
    <col min="1538" max="1538" width="9" style="3" customWidth="1"/>
    <col min="1539" max="1539" width="9" style="3"/>
    <col min="1540" max="1540" width="0.90625" style="3" customWidth="1"/>
    <col min="1541" max="1541" width="4.453125" style="3" customWidth="1"/>
    <col min="1542" max="1542" width="9" style="3"/>
    <col min="1543" max="1543" width="11.08984375" style="3" customWidth="1"/>
    <col min="1544" max="1544" width="0.90625" style="3" customWidth="1"/>
    <col min="1545" max="1545" width="4.6328125" style="3" customWidth="1"/>
    <col min="1546" max="1546" width="22.6328125" style="3" customWidth="1"/>
    <col min="1547" max="1550" width="0" style="3" hidden="1" customWidth="1"/>
    <col min="1551" max="1766" width="9" style="3"/>
    <col min="1767" max="1767" width="5.7265625" style="3" customWidth="1"/>
    <col min="1768" max="1769" width="29.6328125" style="3" customWidth="1"/>
    <col min="1770" max="1770" width="10.26953125" style="3" customWidth="1"/>
    <col min="1771" max="1771" width="5.7265625" style="3" customWidth="1"/>
    <col min="1772" max="1772" width="13.6328125" style="3" customWidth="1"/>
    <col min="1773" max="1773" width="14.6328125" style="3" customWidth="1"/>
    <col min="1774" max="1774" width="5.08984375" style="3" customWidth="1"/>
    <col min="1775" max="1775" width="12.6328125" style="3" customWidth="1"/>
    <col min="1776" max="1776" width="1.6328125" style="3" customWidth="1"/>
    <col min="1777" max="1777" width="11.7265625" style="3" customWidth="1"/>
    <col min="1778" max="1778" width="13" style="3" customWidth="1"/>
    <col min="1779" max="1782" width="11.7265625" style="3" customWidth="1"/>
    <col min="1783" max="1783" width="10.453125" style="3" customWidth="1"/>
    <col min="1784" max="1784" width="0.90625" style="3" customWidth="1"/>
    <col min="1785" max="1785" width="5.6328125" style="3" customWidth="1"/>
    <col min="1786" max="1786" width="9" style="3" customWidth="1"/>
    <col min="1787" max="1787" width="5.6328125" style="3" customWidth="1"/>
    <col min="1788" max="1788" width="9" style="3" customWidth="1"/>
    <col min="1789" max="1789" width="5.6328125" style="3" customWidth="1"/>
    <col min="1790" max="1790" width="9" style="3" customWidth="1"/>
    <col min="1791" max="1791" width="5.6328125" style="3" customWidth="1"/>
    <col min="1792" max="1792" width="9" style="3" customWidth="1"/>
    <col min="1793" max="1793" width="5.6328125" style="3" customWidth="1"/>
    <col min="1794" max="1794" width="9" style="3" customWidth="1"/>
    <col min="1795" max="1795" width="9" style="3"/>
    <col min="1796" max="1796" width="0.90625" style="3" customWidth="1"/>
    <col min="1797" max="1797" width="4.453125" style="3" customWidth="1"/>
    <col min="1798" max="1798" width="9" style="3"/>
    <col min="1799" max="1799" width="11.08984375" style="3" customWidth="1"/>
    <col min="1800" max="1800" width="0.90625" style="3" customWidth="1"/>
    <col min="1801" max="1801" width="4.6328125" style="3" customWidth="1"/>
    <col min="1802" max="1802" width="22.6328125" style="3" customWidth="1"/>
    <col min="1803" max="1806" width="0" style="3" hidden="1" customWidth="1"/>
    <col min="1807" max="2022" width="9" style="3"/>
    <col min="2023" max="2023" width="5.7265625" style="3" customWidth="1"/>
    <col min="2024" max="2025" width="29.6328125" style="3" customWidth="1"/>
    <col min="2026" max="2026" width="10.26953125" style="3" customWidth="1"/>
    <col min="2027" max="2027" width="5.7265625" style="3" customWidth="1"/>
    <col min="2028" max="2028" width="13.6328125" style="3" customWidth="1"/>
    <col min="2029" max="2029" width="14.6328125" style="3" customWidth="1"/>
    <col min="2030" max="2030" width="5.08984375" style="3" customWidth="1"/>
    <col min="2031" max="2031" width="12.6328125" style="3" customWidth="1"/>
    <col min="2032" max="2032" width="1.6328125" style="3" customWidth="1"/>
    <col min="2033" max="2033" width="11.7265625" style="3" customWidth="1"/>
    <col min="2034" max="2034" width="13" style="3" customWidth="1"/>
    <col min="2035" max="2038" width="11.7265625" style="3" customWidth="1"/>
    <col min="2039" max="2039" width="10.453125" style="3" customWidth="1"/>
    <col min="2040" max="2040" width="0.90625" style="3" customWidth="1"/>
    <col min="2041" max="2041" width="5.6328125" style="3" customWidth="1"/>
    <col min="2042" max="2042" width="9" style="3" customWidth="1"/>
    <col min="2043" max="2043" width="5.6328125" style="3" customWidth="1"/>
    <col min="2044" max="2044" width="9" style="3" customWidth="1"/>
    <col min="2045" max="2045" width="5.6328125" style="3" customWidth="1"/>
    <col min="2046" max="2046" width="9" style="3" customWidth="1"/>
    <col min="2047" max="2047" width="5.6328125" style="3" customWidth="1"/>
    <col min="2048" max="2048" width="9" style="3" customWidth="1"/>
    <col min="2049" max="2049" width="5.6328125" style="3" customWidth="1"/>
    <col min="2050" max="2050" width="9" style="3" customWidth="1"/>
    <col min="2051" max="2051" width="9" style="3"/>
    <col min="2052" max="2052" width="0.90625" style="3" customWidth="1"/>
    <col min="2053" max="2053" width="4.453125" style="3" customWidth="1"/>
    <col min="2054" max="2054" width="9" style="3"/>
    <col min="2055" max="2055" width="11.08984375" style="3" customWidth="1"/>
    <col min="2056" max="2056" width="0.90625" style="3" customWidth="1"/>
    <col min="2057" max="2057" width="4.6328125" style="3" customWidth="1"/>
    <col min="2058" max="2058" width="22.6328125" style="3" customWidth="1"/>
    <col min="2059" max="2062" width="0" style="3" hidden="1" customWidth="1"/>
    <col min="2063" max="2278" width="9" style="3"/>
    <col min="2279" max="2279" width="5.7265625" style="3" customWidth="1"/>
    <col min="2280" max="2281" width="29.6328125" style="3" customWidth="1"/>
    <col min="2282" max="2282" width="10.26953125" style="3" customWidth="1"/>
    <col min="2283" max="2283" width="5.7265625" style="3" customWidth="1"/>
    <col min="2284" max="2284" width="13.6328125" style="3" customWidth="1"/>
    <col min="2285" max="2285" width="14.6328125" style="3" customWidth="1"/>
    <col min="2286" max="2286" width="5.08984375" style="3" customWidth="1"/>
    <col min="2287" max="2287" width="12.6328125" style="3" customWidth="1"/>
    <col min="2288" max="2288" width="1.6328125" style="3" customWidth="1"/>
    <col min="2289" max="2289" width="11.7265625" style="3" customWidth="1"/>
    <col min="2290" max="2290" width="13" style="3" customWidth="1"/>
    <col min="2291" max="2294" width="11.7265625" style="3" customWidth="1"/>
    <col min="2295" max="2295" width="10.453125" style="3" customWidth="1"/>
    <col min="2296" max="2296" width="0.90625" style="3" customWidth="1"/>
    <col min="2297" max="2297" width="5.6328125" style="3" customWidth="1"/>
    <col min="2298" max="2298" width="9" style="3" customWidth="1"/>
    <col min="2299" max="2299" width="5.6328125" style="3" customWidth="1"/>
    <col min="2300" max="2300" width="9" style="3" customWidth="1"/>
    <col min="2301" max="2301" width="5.6328125" style="3" customWidth="1"/>
    <col min="2302" max="2302" width="9" style="3" customWidth="1"/>
    <col min="2303" max="2303" width="5.6328125" style="3" customWidth="1"/>
    <col min="2304" max="2304" width="9" style="3" customWidth="1"/>
    <col min="2305" max="2305" width="5.6328125" style="3" customWidth="1"/>
    <col min="2306" max="2306" width="9" style="3" customWidth="1"/>
    <col min="2307" max="2307" width="9" style="3"/>
    <col min="2308" max="2308" width="0.90625" style="3" customWidth="1"/>
    <col min="2309" max="2309" width="4.453125" style="3" customWidth="1"/>
    <col min="2310" max="2310" width="9" style="3"/>
    <col min="2311" max="2311" width="11.08984375" style="3" customWidth="1"/>
    <col min="2312" max="2312" width="0.90625" style="3" customWidth="1"/>
    <col min="2313" max="2313" width="4.6328125" style="3" customWidth="1"/>
    <col min="2314" max="2314" width="22.6328125" style="3" customWidth="1"/>
    <col min="2315" max="2318" width="0" style="3" hidden="1" customWidth="1"/>
    <col min="2319" max="2534" width="9" style="3"/>
    <col min="2535" max="2535" width="5.7265625" style="3" customWidth="1"/>
    <col min="2536" max="2537" width="29.6328125" style="3" customWidth="1"/>
    <col min="2538" max="2538" width="10.26953125" style="3" customWidth="1"/>
    <col min="2539" max="2539" width="5.7265625" style="3" customWidth="1"/>
    <col min="2540" max="2540" width="13.6328125" style="3" customWidth="1"/>
    <col min="2541" max="2541" width="14.6328125" style="3" customWidth="1"/>
    <col min="2542" max="2542" width="5.08984375" style="3" customWidth="1"/>
    <col min="2543" max="2543" width="12.6328125" style="3" customWidth="1"/>
    <col min="2544" max="2544" width="1.6328125" style="3" customWidth="1"/>
    <col min="2545" max="2545" width="11.7265625" style="3" customWidth="1"/>
    <col min="2546" max="2546" width="13" style="3" customWidth="1"/>
    <col min="2547" max="2550" width="11.7265625" style="3" customWidth="1"/>
    <col min="2551" max="2551" width="10.453125" style="3" customWidth="1"/>
    <col min="2552" max="2552" width="0.90625" style="3" customWidth="1"/>
    <col min="2553" max="2553" width="5.6328125" style="3" customWidth="1"/>
    <col min="2554" max="2554" width="9" style="3" customWidth="1"/>
    <col min="2555" max="2555" width="5.6328125" style="3" customWidth="1"/>
    <col min="2556" max="2556" width="9" style="3" customWidth="1"/>
    <col min="2557" max="2557" width="5.6328125" style="3" customWidth="1"/>
    <col min="2558" max="2558" width="9" style="3" customWidth="1"/>
    <col min="2559" max="2559" width="5.6328125" style="3" customWidth="1"/>
    <col min="2560" max="2560" width="9" style="3" customWidth="1"/>
    <col min="2561" max="2561" width="5.6328125" style="3" customWidth="1"/>
    <col min="2562" max="2562" width="9" style="3" customWidth="1"/>
    <col min="2563" max="2563" width="9" style="3"/>
    <col min="2564" max="2564" width="0.90625" style="3" customWidth="1"/>
    <col min="2565" max="2565" width="4.453125" style="3" customWidth="1"/>
    <col min="2566" max="2566" width="9" style="3"/>
    <col min="2567" max="2567" width="11.08984375" style="3" customWidth="1"/>
    <col min="2568" max="2568" width="0.90625" style="3" customWidth="1"/>
    <col min="2569" max="2569" width="4.6328125" style="3" customWidth="1"/>
    <col min="2570" max="2570" width="22.6328125" style="3" customWidth="1"/>
    <col min="2571" max="2574" width="0" style="3" hidden="1" customWidth="1"/>
    <col min="2575" max="2790" width="9" style="3"/>
    <col min="2791" max="2791" width="5.7265625" style="3" customWidth="1"/>
    <col min="2792" max="2793" width="29.6328125" style="3" customWidth="1"/>
    <col min="2794" max="2794" width="10.26953125" style="3" customWidth="1"/>
    <col min="2795" max="2795" width="5.7265625" style="3" customWidth="1"/>
    <col min="2796" max="2796" width="13.6328125" style="3" customWidth="1"/>
    <col min="2797" max="2797" width="14.6328125" style="3" customWidth="1"/>
    <col min="2798" max="2798" width="5.08984375" style="3" customWidth="1"/>
    <col min="2799" max="2799" width="12.6328125" style="3" customWidth="1"/>
    <col min="2800" max="2800" width="1.6328125" style="3" customWidth="1"/>
    <col min="2801" max="2801" width="11.7265625" style="3" customWidth="1"/>
    <col min="2802" max="2802" width="13" style="3" customWidth="1"/>
    <col min="2803" max="2806" width="11.7265625" style="3" customWidth="1"/>
    <col min="2807" max="2807" width="10.453125" style="3" customWidth="1"/>
    <col min="2808" max="2808" width="0.90625" style="3" customWidth="1"/>
    <col min="2809" max="2809" width="5.6328125" style="3" customWidth="1"/>
    <col min="2810" max="2810" width="9" style="3" customWidth="1"/>
    <col min="2811" max="2811" width="5.6328125" style="3" customWidth="1"/>
    <col min="2812" max="2812" width="9" style="3" customWidth="1"/>
    <col min="2813" max="2813" width="5.6328125" style="3" customWidth="1"/>
    <col min="2814" max="2814" width="9" style="3" customWidth="1"/>
    <col min="2815" max="2815" width="5.6328125" style="3" customWidth="1"/>
    <col min="2816" max="2816" width="9" style="3" customWidth="1"/>
    <col min="2817" max="2817" width="5.6328125" style="3" customWidth="1"/>
    <col min="2818" max="2818" width="9" style="3" customWidth="1"/>
    <col min="2819" max="2819" width="9" style="3"/>
    <col min="2820" max="2820" width="0.90625" style="3" customWidth="1"/>
    <col min="2821" max="2821" width="4.453125" style="3" customWidth="1"/>
    <col min="2822" max="2822" width="9" style="3"/>
    <col min="2823" max="2823" width="11.08984375" style="3" customWidth="1"/>
    <col min="2824" max="2824" width="0.90625" style="3" customWidth="1"/>
    <col min="2825" max="2825" width="4.6328125" style="3" customWidth="1"/>
    <col min="2826" max="2826" width="22.6328125" style="3" customWidth="1"/>
    <col min="2827" max="2830" width="0" style="3" hidden="1" customWidth="1"/>
    <col min="2831" max="3046" width="9" style="3"/>
    <col min="3047" max="3047" width="5.7265625" style="3" customWidth="1"/>
    <col min="3048" max="3049" width="29.6328125" style="3" customWidth="1"/>
    <col min="3050" max="3050" width="10.26953125" style="3" customWidth="1"/>
    <col min="3051" max="3051" width="5.7265625" style="3" customWidth="1"/>
    <col min="3052" max="3052" width="13.6328125" style="3" customWidth="1"/>
    <col min="3053" max="3053" width="14.6328125" style="3" customWidth="1"/>
    <col min="3054" max="3054" width="5.08984375" style="3" customWidth="1"/>
    <col min="3055" max="3055" width="12.6328125" style="3" customWidth="1"/>
    <col min="3056" max="3056" width="1.6328125" style="3" customWidth="1"/>
    <col min="3057" max="3057" width="11.7265625" style="3" customWidth="1"/>
    <col min="3058" max="3058" width="13" style="3" customWidth="1"/>
    <col min="3059" max="3062" width="11.7265625" style="3" customWidth="1"/>
    <col min="3063" max="3063" width="10.453125" style="3" customWidth="1"/>
    <col min="3064" max="3064" width="0.90625" style="3" customWidth="1"/>
    <col min="3065" max="3065" width="5.6328125" style="3" customWidth="1"/>
    <col min="3066" max="3066" width="9" style="3" customWidth="1"/>
    <col min="3067" max="3067" width="5.6328125" style="3" customWidth="1"/>
    <col min="3068" max="3068" width="9" style="3" customWidth="1"/>
    <col min="3069" max="3069" width="5.6328125" style="3" customWidth="1"/>
    <col min="3070" max="3070" width="9" style="3" customWidth="1"/>
    <col min="3071" max="3071" width="5.6328125" style="3" customWidth="1"/>
    <col min="3072" max="3072" width="9" style="3" customWidth="1"/>
    <col min="3073" max="3073" width="5.6328125" style="3" customWidth="1"/>
    <col min="3074" max="3074" width="9" style="3" customWidth="1"/>
    <col min="3075" max="3075" width="9" style="3"/>
    <col min="3076" max="3076" width="0.90625" style="3" customWidth="1"/>
    <col min="3077" max="3077" width="4.453125" style="3" customWidth="1"/>
    <col min="3078" max="3078" width="9" style="3"/>
    <col min="3079" max="3079" width="11.08984375" style="3" customWidth="1"/>
    <col min="3080" max="3080" width="0.90625" style="3" customWidth="1"/>
    <col min="3081" max="3081" width="4.6328125" style="3" customWidth="1"/>
    <col min="3082" max="3082" width="22.6328125" style="3" customWidth="1"/>
    <col min="3083" max="3086" width="0" style="3" hidden="1" customWidth="1"/>
    <col min="3087" max="3302" width="9" style="3"/>
    <col min="3303" max="3303" width="5.7265625" style="3" customWidth="1"/>
    <col min="3304" max="3305" width="29.6328125" style="3" customWidth="1"/>
    <col min="3306" max="3306" width="10.26953125" style="3" customWidth="1"/>
    <col min="3307" max="3307" width="5.7265625" style="3" customWidth="1"/>
    <col min="3308" max="3308" width="13.6328125" style="3" customWidth="1"/>
    <col min="3309" max="3309" width="14.6328125" style="3" customWidth="1"/>
    <col min="3310" max="3310" width="5.08984375" style="3" customWidth="1"/>
    <col min="3311" max="3311" width="12.6328125" style="3" customWidth="1"/>
    <col min="3312" max="3312" width="1.6328125" style="3" customWidth="1"/>
    <col min="3313" max="3313" width="11.7265625" style="3" customWidth="1"/>
    <col min="3314" max="3314" width="13" style="3" customWidth="1"/>
    <col min="3315" max="3318" width="11.7265625" style="3" customWidth="1"/>
    <col min="3319" max="3319" width="10.453125" style="3" customWidth="1"/>
    <col min="3320" max="3320" width="0.90625" style="3" customWidth="1"/>
    <col min="3321" max="3321" width="5.6328125" style="3" customWidth="1"/>
    <col min="3322" max="3322" width="9" style="3" customWidth="1"/>
    <col min="3323" max="3323" width="5.6328125" style="3" customWidth="1"/>
    <col min="3324" max="3324" width="9" style="3" customWidth="1"/>
    <col min="3325" max="3325" width="5.6328125" style="3" customWidth="1"/>
    <col min="3326" max="3326" width="9" style="3" customWidth="1"/>
    <col min="3327" max="3327" width="5.6328125" style="3" customWidth="1"/>
    <col min="3328" max="3328" width="9" style="3" customWidth="1"/>
    <col min="3329" max="3329" width="5.6328125" style="3" customWidth="1"/>
    <col min="3330" max="3330" width="9" style="3" customWidth="1"/>
    <col min="3331" max="3331" width="9" style="3"/>
    <col min="3332" max="3332" width="0.90625" style="3" customWidth="1"/>
    <col min="3333" max="3333" width="4.453125" style="3" customWidth="1"/>
    <col min="3334" max="3334" width="9" style="3"/>
    <col min="3335" max="3335" width="11.08984375" style="3" customWidth="1"/>
    <col min="3336" max="3336" width="0.90625" style="3" customWidth="1"/>
    <col min="3337" max="3337" width="4.6328125" style="3" customWidth="1"/>
    <col min="3338" max="3338" width="22.6328125" style="3" customWidth="1"/>
    <col min="3339" max="3342" width="0" style="3" hidden="1" customWidth="1"/>
    <col min="3343" max="3558" width="9" style="3"/>
    <col min="3559" max="3559" width="5.7265625" style="3" customWidth="1"/>
    <col min="3560" max="3561" width="29.6328125" style="3" customWidth="1"/>
    <col min="3562" max="3562" width="10.26953125" style="3" customWidth="1"/>
    <col min="3563" max="3563" width="5.7265625" style="3" customWidth="1"/>
    <col min="3564" max="3564" width="13.6328125" style="3" customWidth="1"/>
    <col min="3565" max="3565" width="14.6328125" style="3" customWidth="1"/>
    <col min="3566" max="3566" width="5.08984375" style="3" customWidth="1"/>
    <col min="3567" max="3567" width="12.6328125" style="3" customWidth="1"/>
    <col min="3568" max="3568" width="1.6328125" style="3" customWidth="1"/>
    <col min="3569" max="3569" width="11.7265625" style="3" customWidth="1"/>
    <col min="3570" max="3570" width="13" style="3" customWidth="1"/>
    <col min="3571" max="3574" width="11.7265625" style="3" customWidth="1"/>
    <col min="3575" max="3575" width="10.453125" style="3" customWidth="1"/>
    <col min="3576" max="3576" width="0.90625" style="3" customWidth="1"/>
    <col min="3577" max="3577" width="5.6328125" style="3" customWidth="1"/>
    <col min="3578" max="3578" width="9" style="3" customWidth="1"/>
    <col min="3579" max="3579" width="5.6328125" style="3" customWidth="1"/>
    <col min="3580" max="3580" width="9" style="3" customWidth="1"/>
    <col min="3581" max="3581" width="5.6328125" style="3" customWidth="1"/>
    <col min="3582" max="3582" width="9" style="3" customWidth="1"/>
    <col min="3583" max="3583" width="5.6328125" style="3" customWidth="1"/>
    <col min="3584" max="3584" width="9" style="3" customWidth="1"/>
    <col min="3585" max="3585" width="5.6328125" style="3" customWidth="1"/>
    <col min="3586" max="3586" width="9" style="3" customWidth="1"/>
    <col min="3587" max="3587" width="9" style="3"/>
    <col min="3588" max="3588" width="0.90625" style="3" customWidth="1"/>
    <col min="3589" max="3589" width="4.453125" style="3" customWidth="1"/>
    <col min="3590" max="3590" width="9" style="3"/>
    <col min="3591" max="3591" width="11.08984375" style="3" customWidth="1"/>
    <col min="3592" max="3592" width="0.90625" style="3" customWidth="1"/>
    <col min="3593" max="3593" width="4.6328125" style="3" customWidth="1"/>
    <col min="3594" max="3594" width="22.6328125" style="3" customWidth="1"/>
    <col min="3595" max="3598" width="0" style="3" hidden="1" customWidth="1"/>
    <col min="3599" max="3814" width="9" style="3"/>
    <col min="3815" max="3815" width="5.7265625" style="3" customWidth="1"/>
    <col min="3816" max="3817" width="29.6328125" style="3" customWidth="1"/>
    <col min="3818" max="3818" width="10.26953125" style="3" customWidth="1"/>
    <col min="3819" max="3819" width="5.7265625" style="3" customWidth="1"/>
    <col min="3820" max="3820" width="13.6328125" style="3" customWidth="1"/>
    <col min="3821" max="3821" width="14.6328125" style="3" customWidth="1"/>
    <col min="3822" max="3822" width="5.08984375" style="3" customWidth="1"/>
    <col min="3823" max="3823" width="12.6328125" style="3" customWidth="1"/>
    <col min="3824" max="3824" width="1.6328125" style="3" customWidth="1"/>
    <col min="3825" max="3825" width="11.7265625" style="3" customWidth="1"/>
    <col min="3826" max="3826" width="13" style="3" customWidth="1"/>
    <col min="3827" max="3830" width="11.7265625" style="3" customWidth="1"/>
    <col min="3831" max="3831" width="10.453125" style="3" customWidth="1"/>
    <col min="3832" max="3832" width="0.90625" style="3" customWidth="1"/>
    <col min="3833" max="3833" width="5.6328125" style="3" customWidth="1"/>
    <col min="3834" max="3834" width="9" style="3" customWidth="1"/>
    <col min="3835" max="3835" width="5.6328125" style="3" customWidth="1"/>
    <col min="3836" max="3836" width="9" style="3" customWidth="1"/>
    <col min="3837" max="3837" width="5.6328125" style="3" customWidth="1"/>
    <col min="3838" max="3838" width="9" style="3" customWidth="1"/>
    <col min="3839" max="3839" width="5.6328125" style="3" customWidth="1"/>
    <col min="3840" max="3840" width="9" style="3" customWidth="1"/>
    <col min="3841" max="3841" width="5.6328125" style="3" customWidth="1"/>
    <col min="3842" max="3842" width="9" style="3" customWidth="1"/>
    <col min="3843" max="3843" width="9" style="3"/>
    <col min="3844" max="3844" width="0.90625" style="3" customWidth="1"/>
    <col min="3845" max="3845" width="4.453125" style="3" customWidth="1"/>
    <col min="3846" max="3846" width="9" style="3"/>
    <col min="3847" max="3847" width="11.08984375" style="3" customWidth="1"/>
    <col min="3848" max="3848" width="0.90625" style="3" customWidth="1"/>
    <col min="3849" max="3849" width="4.6328125" style="3" customWidth="1"/>
    <col min="3850" max="3850" width="22.6328125" style="3" customWidth="1"/>
    <col min="3851" max="3854" width="0" style="3" hidden="1" customWidth="1"/>
    <col min="3855" max="4070" width="9" style="3"/>
    <col min="4071" max="4071" width="5.7265625" style="3" customWidth="1"/>
    <col min="4072" max="4073" width="29.6328125" style="3" customWidth="1"/>
    <col min="4074" max="4074" width="10.26953125" style="3" customWidth="1"/>
    <col min="4075" max="4075" width="5.7265625" style="3" customWidth="1"/>
    <col min="4076" max="4076" width="13.6328125" style="3" customWidth="1"/>
    <col min="4077" max="4077" width="14.6328125" style="3" customWidth="1"/>
    <col min="4078" max="4078" width="5.08984375" style="3" customWidth="1"/>
    <col min="4079" max="4079" width="12.6328125" style="3" customWidth="1"/>
    <col min="4080" max="4080" width="1.6328125" style="3" customWidth="1"/>
    <col min="4081" max="4081" width="11.7265625" style="3" customWidth="1"/>
    <col min="4082" max="4082" width="13" style="3" customWidth="1"/>
    <col min="4083" max="4086" width="11.7265625" style="3" customWidth="1"/>
    <col min="4087" max="4087" width="10.453125" style="3" customWidth="1"/>
    <col min="4088" max="4088" width="0.90625" style="3" customWidth="1"/>
    <col min="4089" max="4089" width="5.6328125" style="3" customWidth="1"/>
    <col min="4090" max="4090" width="9" style="3" customWidth="1"/>
    <col min="4091" max="4091" width="5.6328125" style="3" customWidth="1"/>
    <col min="4092" max="4092" width="9" style="3" customWidth="1"/>
    <col min="4093" max="4093" width="5.6328125" style="3" customWidth="1"/>
    <col min="4094" max="4094" width="9" style="3" customWidth="1"/>
    <col min="4095" max="4095" width="5.6328125" style="3" customWidth="1"/>
    <col min="4096" max="4096" width="9" style="3" customWidth="1"/>
    <col min="4097" max="4097" width="5.6328125" style="3" customWidth="1"/>
    <col min="4098" max="4098" width="9" style="3" customWidth="1"/>
    <col min="4099" max="4099" width="9" style="3"/>
    <col min="4100" max="4100" width="0.90625" style="3" customWidth="1"/>
    <col min="4101" max="4101" width="4.453125" style="3" customWidth="1"/>
    <col min="4102" max="4102" width="9" style="3"/>
    <col min="4103" max="4103" width="11.08984375" style="3" customWidth="1"/>
    <col min="4104" max="4104" width="0.90625" style="3" customWidth="1"/>
    <col min="4105" max="4105" width="4.6328125" style="3" customWidth="1"/>
    <col min="4106" max="4106" width="22.6328125" style="3" customWidth="1"/>
    <col min="4107" max="4110" width="0" style="3" hidden="1" customWidth="1"/>
    <col min="4111" max="4326" width="9" style="3"/>
    <col min="4327" max="4327" width="5.7265625" style="3" customWidth="1"/>
    <col min="4328" max="4329" width="29.6328125" style="3" customWidth="1"/>
    <col min="4330" max="4330" width="10.26953125" style="3" customWidth="1"/>
    <col min="4331" max="4331" width="5.7265625" style="3" customWidth="1"/>
    <col min="4332" max="4332" width="13.6328125" style="3" customWidth="1"/>
    <col min="4333" max="4333" width="14.6328125" style="3" customWidth="1"/>
    <col min="4334" max="4334" width="5.08984375" style="3" customWidth="1"/>
    <col min="4335" max="4335" width="12.6328125" style="3" customWidth="1"/>
    <col min="4336" max="4336" width="1.6328125" style="3" customWidth="1"/>
    <col min="4337" max="4337" width="11.7265625" style="3" customWidth="1"/>
    <col min="4338" max="4338" width="13" style="3" customWidth="1"/>
    <col min="4339" max="4342" width="11.7265625" style="3" customWidth="1"/>
    <col min="4343" max="4343" width="10.453125" style="3" customWidth="1"/>
    <col min="4344" max="4344" width="0.90625" style="3" customWidth="1"/>
    <col min="4345" max="4345" width="5.6328125" style="3" customWidth="1"/>
    <col min="4346" max="4346" width="9" style="3" customWidth="1"/>
    <col min="4347" max="4347" width="5.6328125" style="3" customWidth="1"/>
    <col min="4348" max="4348" width="9" style="3" customWidth="1"/>
    <col min="4349" max="4349" width="5.6328125" style="3" customWidth="1"/>
    <col min="4350" max="4350" width="9" style="3" customWidth="1"/>
    <col min="4351" max="4351" width="5.6328125" style="3" customWidth="1"/>
    <col min="4352" max="4352" width="9" style="3" customWidth="1"/>
    <col min="4353" max="4353" width="5.6328125" style="3" customWidth="1"/>
    <col min="4354" max="4354" width="9" style="3" customWidth="1"/>
    <col min="4355" max="4355" width="9" style="3"/>
    <col min="4356" max="4356" width="0.90625" style="3" customWidth="1"/>
    <col min="4357" max="4357" width="4.453125" style="3" customWidth="1"/>
    <col min="4358" max="4358" width="9" style="3"/>
    <col min="4359" max="4359" width="11.08984375" style="3" customWidth="1"/>
    <col min="4360" max="4360" width="0.90625" style="3" customWidth="1"/>
    <col min="4361" max="4361" width="4.6328125" style="3" customWidth="1"/>
    <col min="4362" max="4362" width="22.6328125" style="3" customWidth="1"/>
    <col min="4363" max="4366" width="0" style="3" hidden="1" customWidth="1"/>
    <col min="4367" max="4582" width="9" style="3"/>
    <col min="4583" max="4583" width="5.7265625" style="3" customWidth="1"/>
    <col min="4584" max="4585" width="29.6328125" style="3" customWidth="1"/>
    <col min="4586" max="4586" width="10.26953125" style="3" customWidth="1"/>
    <col min="4587" max="4587" width="5.7265625" style="3" customWidth="1"/>
    <col min="4588" max="4588" width="13.6328125" style="3" customWidth="1"/>
    <col min="4589" max="4589" width="14.6328125" style="3" customWidth="1"/>
    <col min="4590" max="4590" width="5.08984375" style="3" customWidth="1"/>
    <col min="4591" max="4591" width="12.6328125" style="3" customWidth="1"/>
    <col min="4592" max="4592" width="1.6328125" style="3" customWidth="1"/>
    <col min="4593" max="4593" width="11.7265625" style="3" customWidth="1"/>
    <col min="4594" max="4594" width="13" style="3" customWidth="1"/>
    <col min="4595" max="4598" width="11.7265625" style="3" customWidth="1"/>
    <col min="4599" max="4599" width="10.453125" style="3" customWidth="1"/>
    <col min="4600" max="4600" width="0.90625" style="3" customWidth="1"/>
    <col min="4601" max="4601" width="5.6328125" style="3" customWidth="1"/>
    <col min="4602" max="4602" width="9" style="3" customWidth="1"/>
    <col min="4603" max="4603" width="5.6328125" style="3" customWidth="1"/>
    <col min="4604" max="4604" width="9" style="3" customWidth="1"/>
    <col min="4605" max="4605" width="5.6328125" style="3" customWidth="1"/>
    <col min="4606" max="4606" width="9" style="3" customWidth="1"/>
    <col min="4607" max="4607" width="5.6328125" style="3" customWidth="1"/>
    <col min="4608" max="4608" width="9" style="3" customWidth="1"/>
    <col min="4609" max="4609" width="5.6328125" style="3" customWidth="1"/>
    <col min="4610" max="4610" width="9" style="3" customWidth="1"/>
    <col min="4611" max="4611" width="9" style="3"/>
    <col min="4612" max="4612" width="0.90625" style="3" customWidth="1"/>
    <col min="4613" max="4613" width="4.453125" style="3" customWidth="1"/>
    <col min="4614" max="4614" width="9" style="3"/>
    <col min="4615" max="4615" width="11.08984375" style="3" customWidth="1"/>
    <col min="4616" max="4616" width="0.90625" style="3" customWidth="1"/>
    <col min="4617" max="4617" width="4.6328125" style="3" customWidth="1"/>
    <col min="4618" max="4618" width="22.6328125" style="3" customWidth="1"/>
    <col min="4619" max="4622" width="0" style="3" hidden="1" customWidth="1"/>
    <col min="4623" max="4838" width="9" style="3"/>
    <col min="4839" max="4839" width="5.7265625" style="3" customWidth="1"/>
    <col min="4840" max="4841" width="29.6328125" style="3" customWidth="1"/>
    <col min="4842" max="4842" width="10.26953125" style="3" customWidth="1"/>
    <col min="4843" max="4843" width="5.7265625" style="3" customWidth="1"/>
    <col min="4844" max="4844" width="13.6328125" style="3" customWidth="1"/>
    <col min="4845" max="4845" width="14.6328125" style="3" customWidth="1"/>
    <col min="4846" max="4846" width="5.08984375" style="3" customWidth="1"/>
    <col min="4847" max="4847" width="12.6328125" style="3" customWidth="1"/>
    <col min="4848" max="4848" width="1.6328125" style="3" customWidth="1"/>
    <col min="4849" max="4849" width="11.7265625" style="3" customWidth="1"/>
    <col min="4850" max="4850" width="13" style="3" customWidth="1"/>
    <col min="4851" max="4854" width="11.7265625" style="3" customWidth="1"/>
    <col min="4855" max="4855" width="10.453125" style="3" customWidth="1"/>
    <col min="4856" max="4856" width="0.90625" style="3" customWidth="1"/>
    <col min="4857" max="4857" width="5.6328125" style="3" customWidth="1"/>
    <col min="4858" max="4858" width="9" style="3" customWidth="1"/>
    <col min="4859" max="4859" width="5.6328125" style="3" customWidth="1"/>
    <col min="4860" max="4860" width="9" style="3" customWidth="1"/>
    <col min="4861" max="4861" width="5.6328125" style="3" customWidth="1"/>
    <col min="4862" max="4862" width="9" style="3" customWidth="1"/>
    <col min="4863" max="4863" width="5.6328125" style="3" customWidth="1"/>
    <col min="4864" max="4864" width="9" style="3" customWidth="1"/>
    <col min="4865" max="4865" width="5.6328125" style="3" customWidth="1"/>
    <col min="4866" max="4866" width="9" style="3" customWidth="1"/>
    <col min="4867" max="4867" width="9" style="3"/>
    <col min="4868" max="4868" width="0.90625" style="3" customWidth="1"/>
    <col min="4869" max="4869" width="4.453125" style="3" customWidth="1"/>
    <col min="4870" max="4870" width="9" style="3"/>
    <col min="4871" max="4871" width="11.08984375" style="3" customWidth="1"/>
    <col min="4872" max="4872" width="0.90625" style="3" customWidth="1"/>
    <col min="4873" max="4873" width="4.6328125" style="3" customWidth="1"/>
    <col min="4874" max="4874" width="22.6328125" style="3" customWidth="1"/>
    <col min="4875" max="4878" width="0" style="3" hidden="1" customWidth="1"/>
    <col min="4879" max="5094" width="9" style="3"/>
    <col min="5095" max="5095" width="5.7265625" style="3" customWidth="1"/>
    <col min="5096" max="5097" width="29.6328125" style="3" customWidth="1"/>
    <col min="5098" max="5098" width="10.26953125" style="3" customWidth="1"/>
    <col min="5099" max="5099" width="5.7265625" style="3" customWidth="1"/>
    <col min="5100" max="5100" width="13.6328125" style="3" customWidth="1"/>
    <col min="5101" max="5101" width="14.6328125" style="3" customWidth="1"/>
    <col min="5102" max="5102" width="5.08984375" style="3" customWidth="1"/>
    <col min="5103" max="5103" width="12.6328125" style="3" customWidth="1"/>
    <col min="5104" max="5104" width="1.6328125" style="3" customWidth="1"/>
    <col min="5105" max="5105" width="11.7265625" style="3" customWidth="1"/>
    <col min="5106" max="5106" width="13" style="3" customWidth="1"/>
    <col min="5107" max="5110" width="11.7265625" style="3" customWidth="1"/>
    <col min="5111" max="5111" width="10.453125" style="3" customWidth="1"/>
    <col min="5112" max="5112" width="0.90625" style="3" customWidth="1"/>
    <col min="5113" max="5113" width="5.6328125" style="3" customWidth="1"/>
    <col min="5114" max="5114" width="9" style="3" customWidth="1"/>
    <col min="5115" max="5115" width="5.6328125" style="3" customWidth="1"/>
    <col min="5116" max="5116" width="9" style="3" customWidth="1"/>
    <col min="5117" max="5117" width="5.6328125" style="3" customWidth="1"/>
    <col min="5118" max="5118" width="9" style="3" customWidth="1"/>
    <col min="5119" max="5119" width="5.6328125" style="3" customWidth="1"/>
    <col min="5120" max="5120" width="9" style="3" customWidth="1"/>
    <col min="5121" max="5121" width="5.6328125" style="3" customWidth="1"/>
    <col min="5122" max="5122" width="9" style="3" customWidth="1"/>
    <col min="5123" max="5123" width="9" style="3"/>
    <col min="5124" max="5124" width="0.90625" style="3" customWidth="1"/>
    <col min="5125" max="5125" width="4.453125" style="3" customWidth="1"/>
    <col min="5126" max="5126" width="9" style="3"/>
    <col min="5127" max="5127" width="11.08984375" style="3" customWidth="1"/>
    <col min="5128" max="5128" width="0.90625" style="3" customWidth="1"/>
    <col min="5129" max="5129" width="4.6328125" style="3" customWidth="1"/>
    <col min="5130" max="5130" width="22.6328125" style="3" customWidth="1"/>
    <col min="5131" max="5134" width="0" style="3" hidden="1" customWidth="1"/>
    <col min="5135" max="5350" width="9" style="3"/>
    <col min="5351" max="5351" width="5.7265625" style="3" customWidth="1"/>
    <col min="5352" max="5353" width="29.6328125" style="3" customWidth="1"/>
    <col min="5354" max="5354" width="10.26953125" style="3" customWidth="1"/>
    <col min="5355" max="5355" width="5.7265625" style="3" customWidth="1"/>
    <col min="5356" max="5356" width="13.6328125" style="3" customWidth="1"/>
    <col min="5357" max="5357" width="14.6328125" style="3" customWidth="1"/>
    <col min="5358" max="5358" width="5.08984375" style="3" customWidth="1"/>
    <col min="5359" max="5359" width="12.6328125" style="3" customWidth="1"/>
    <col min="5360" max="5360" width="1.6328125" style="3" customWidth="1"/>
    <col min="5361" max="5361" width="11.7265625" style="3" customWidth="1"/>
    <col min="5362" max="5362" width="13" style="3" customWidth="1"/>
    <col min="5363" max="5366" width="11.7265625" style="3" customWidth="1"/>
    <col min="5367" max="5367" width="10.453125" style="3" customWidth="1"/>
    <col min="5368" max="5368" width="0.90625" style="3" customWidth="1"/>
    <col min="5369" max="5369" width="5.6328125" style="3" customWidth="1"/>
    <col min="5370" max="5370" width="9" style="3" customWidth="1"/>
    <col min="5371" max="5371" width="5.6328125" style="3" customWidth="1"/>
    <col min="5372" max="5372" width="9" style="3" customWidth="1"/>
    <col min="5373" max="5373" width="5.6328125" style="3" customWidth="1"/>
    <col min="5374" max="5374" width="9" style="3" customWidth="1"/>
    <col min="5375" max="5375" width="5.6328125" style="3" customWidth="1"/>
    <col min="5376" max="5376" width="9" style="3" customWidth="1"/>
    <col min="5377" max="5377" width="5.6328125" style="3" customWidth="1"/>
    <col min="5378" max="5378" width="9" style="3" customWidth="1"/>
    <col min="5379" max="5379" width="9" style="3"/>
    <col min="5380" max="5380" width="0.90625" style="3" customWidth="1"/>
    <col min="5381" max="5381" width="4.453125" style="3" customWidth="1"/>
    <col min="5382" max="5382" width="9" style="3"/>
    <col min="5383" max="5383" width="11.08984375" style="3" customWidth="1"/>
    <col min="5384" max="5384" width="0.90625" style="3" customWidth="1"/>
    <col min="5385" max="5385" width="4.6328125" style="3" customWidth="1"/>
    <col min="5386" max="5386" width="22.6328125" style="3" customWidth="1"/>
    <col min="5387" max="5390" width="0" style="3" hidden="1" customWidth="1"/>
    <col min="5391" max="5606" width="9" style="3"/>
    <col min="5607" max="5607" width="5.7265625" style="3" customWidth="1"/>
    <col min="5608" max="5609" width="29.6328125" style="3" customWidth="1"/>
    <col min="5610" max="5610" width="10.26953125" style="3" customWidth="1"/>
    <col min="5611" max="5611" width="5.7265625" style="3" customWidth="1"/>
    <col min="5612" max="5612" width="13.6328125" style="3" customWidth="1"/>
    <col min="5613" max="5613" width="14.6328125" style="3" customWidth="1"/>
    <col min="5614" max="5614" width="5.08984375" style="3" customWidth="1"/>
    <col min="5615" max="5615" width="12.6328125" style="3" customWidth="1"/>
    <col min="5616" max="5616" width="1.6328125" style="3" customWidth="1"/>
    <col min="5617" max="5617" width="11.7265625" style="3" customWidth="1"/>
    <col min="5618" max="5618" width="13" style="3" customWidth="1"/>
    <col min="5619" max="5622" width="11.7265625" style="3" customWidth="1"/>
    <col min="5623" max="5623" width="10.453125" style="3" customWidth="1"/>
    <col min="5624" max="5624" width="0.90625" style="3" customWidth="1"/>
    <col min="5625" max="5625" width="5.6328125" style="3" customWidth="1"/>
    <col min="5626" max="5626" width="9" style="3" customWidth="1"/>
    <col min="5627" max="5627" width="5.6328125" style="3" customWidth="1"/>
    <col min="5628" max="5628" width="9" style="3" customWidth="1"/>
    <col min="5629" max="5629" width="5.6328125" style="3" customWidth="1"/>
    <col min="5630" max="5630" width="9" style="3" customWidth="1"/>
    <col min="5631" max="5631" width="5.6328125" style="3" customWidth="1"/>
    <col min="5632" max="5632" width="9" style="3" customWidth="1"/>
    <col min="5633" max="5633" width="5.6328125" style="3" customWidth="1"/>
    <col min="5634" max="5634" width="9" style="3" customWidth="1"/>
    <col min="5635" max="5635" width="9" style="3"/>
    <col min="5636" max="5636" width="0.90625" style="3" customWidth="1"/>
    <col min="5637" max="5637" width="4.453125" style="3" customWidth="1"/>
    <col min="5638" max="5638" width="9" style="3"/>
    <col min="5639" max="5639" width="11.08984375" style="3" customWidth="1"/>
    <col min="5640" max="5640" width="0.90625" style="3" customWidth="1"/>
    <col min="5641" max="5641" width="4.6328125" style="3" customWidth="1"/>
    <col min="5642" max="5642" width="22.6328125" style="3" customWidth="1"/>
    <col min="5643" max="5646" width="0" style="3" hidden="1" customWidth="1"/>
    <col min="5647" max="5862" width="9" style="3"/>
    <col min="5863" max="5863" width="5.7265625" style="3" customWidth="1"/>
    <col min="5864" max="5865" width="29.6328125" style="3" customWidth="1"/>
    <col min="5866" max="5866" width="10.26953125" style="3" customWidth="1"/>
    <col min="5867" max="5867" width="5.7265625" style="3" customWidth="1"/>
    <col min="5868" max="5868" width="13.6328125" style="3" customWidth="1"/>
    <col min="5869" max="5869" width="14.6328125" style="3" customWidth="1"/>
    <col min="5870" max="5870" width="5.08984375" style="3" customWidth="1"/>
    <col min="5871" max="5871" width="12.6328125" style="3" customWidth="1"/>
    <col min="5872" max="5872" width="1.6328125" style="3" customWidth="1"/>
    <col min="5873" max="5873" width="11.7265625" style="3" customWidth="1"/>
    <col min="5874" max="5874" width="13" style="3" customWidth="1"/>
    <col min="5875" max="5878" width="11.7265625" style="3" customWidth="1"/>
    <col min="5879" max="5879" width="10.453125" style="3" customWidth="1"/>
    <col min="5880" max="5880" width="0.90625" style="3" customWidth="1"/>
    <col min="5881" max="5881" width="5.6328125" style="3" customWidth="1"/>
    <col min="5882" max="5882" width="9" style="3" customWidth="1"/>
    <col min="5883" max="5883" width="5.6328125" style="3" customWidth="1"/>
    <col min="5884" max="5884" width="9" style="3" customWidth="1"/>
    <col min="5885" max="5885" width="5.6328125" style="3" customWidth="1"/>
    <col min="5886" max="5886" width="9" style="3" customWidth="1"/>
    <col min="5887" max="5887" width="5.6328125" style="3" customWidth="1"/>
    <col min="5888" max="5888" width="9" style="3" customWidth="1"/>
    <col min="5889" max="5889" width="5.6328125" style="3" customWidth="1"/>
    <col min="5890" max="5890" width="9" style="3" customWidth="1"/>
    <col min="5891" max="5891" width="9" style="3"/>
    <col min="5892" max="5892" width="0.90625" style="3" customWidth="1"/>
    <col min="5893" max="5893" width="4.453125" style="3" customWidth="1"/>
    <col min="5894" max="5894" width="9" style="3"/>
    <col min="5895" max="5895" width="11.08984375" style="3" customWidth="1"/>
    <col min="5896" max="5896" width="0.90625" style="3" customWidth="1"/>
    <col min="5897" max="5897" width="4.6328125" style="3" customWidth="1"/>
    <col min="5898" max="5898" width="22.6328125" style="3" customWidth="1"/>
    <col min="5899" max="5902" width="0" style="3" hidden="1" customWidth="1"/>
    <col min="5903" max="6118" width="9" style="3"/>
    <col min="6119" max="6119" width="5.7265625" style="3" customWidth="1"/>
    <col min="6120" max="6121" width="29.6328125" style="3" customWidth="1"/>
    <col min="6122" max="6122" width="10.26953125" style="3" customWidth="1"/>
    <col min="6123" max="6123" width="5.7265625" style="3" customWidth="1"/>
    <col min="6124" max="6124" width="13.6328125" style="3" customWidth="1"/>
    <col min="6125" max="6125" width="14.6328125" style="3" customWidth="1"/>
    <col min="6126" max="6126" width="5.08984375" style="3" customWidth="1"/>
    <col min="6127" max="6127" width="12.6328125" style="3" customWidth="1"/>
    <col min="6128" max="6128" width="1.6328125" style="3" customWidth="1"/>
    <col min="6129" max="6129" width="11.7265625" style="3" customWidth="1"/>
    <col min="6130" max="6130" width="13" style="3" customWidth="1"/>
    <col min="6131" max="6134" width="11.7265625" style="3" customWidth="1"/>
    <col min="6135" max="6135" width="10.453125" style="3" customWidth="1"/>
    <col min="6136" max="6136" width="0.90625" style="3" customWidth="1"/>
    <col min="6137" max="6137" width="5.6328125" style="3" customWidth="1"/>
    <col min="6138" max="6138" width="9" style="3" customWidth="1"/>
    <col min="6139" max="6139" width="5.6328125" style="3" customWidth="1"/>
    <col min="6140" max="6140" width="9" style="3" customWidth="1"/>
    <col min="6141" max="6141" width="5.6328125" style="3" customWidth="1"/>
    <col min="6142" max="6142" width="9" style="3" customWidth="1"/>
    <col min="6143" max="6143" width="5.6328125" style="3" customWidth="1"/>
    <col min="6144" max="6144" width="9" style="3" customWidth="1"/>
    <col min="6145" max="6145" width="5.6328125" style="3" customWidth="1"/>
    <col min="6146" max="6146" width="9" style="3" customWidth="1"/>
    <col min="6147" max="6147" width="9" style="3"/>
    <col min="6148" max="6148" width="0.90625" style="3" customWidth="1"/>
    <col min="6149" max="6149" width="4.453125" style="3" customWidth="1"/>
    <col min="6150" max="6150" width="9" style="3"/>
    <col min="6151" max="6151" width="11.08984375" style="3" customWidth="1"/>
    <col min="6152" max="6152" width="0.90625" style="3" customWidth="1"/>
    <col min="6153" max="6153" width="4.6328125" style="3" customWidth="1"/>
    <col min="6154" max="6154" width="22.6328125" style="3" customWidth="1"/>
    <col min="6155" max="6158" width="0" style="3" hidden="1" customWidth="1"/>
    <col min="6159" max="6374" width="9" style="3"/>
    <col min="6375" max="6375" width="5.7265625" style="3" customWidth="1"/>
    <col min="6376" max="6377" width="29.6328125" style="3" customWidth="1"/>
    <col min="6378" max="6378" width="10.26953125" style="3" customWidth="1"/>
    <col min="6379" max="6379" width="5.7265625" style="3" customWidth="1"/>
    <col min="6380" max="6380" width="13.6328125" style="3" customWidth="1"/>
    <col min="6381" max="6381" width="14.6328125" style="3" customWidth="1"/>
    <col min="6382" max="6382" width="5.08984375" style="3" customWidth="1"/>
    <col min="6383" max="6383" width="12.6328125" style="3" customWidth="1"/>
    <col min="6384" max="6384" width="1.6328125" style="3" customWidth="1"/>
    <col min="6385" max="6385" width="11.7265625" style="3" customWidth="1"/>
    <col min="6386" max="6386" width="13" style="3" customWidth="1"/>
    <col min="6387" max="6390" width="11.7265625" style="3" customWidth="1"/>
    <col min="6391" max="6391" width="10.453125" style="3" customWidth="1"/>
    <col min="6392" max="6392" width="0.90625" style="3" customWidth="1"/>
    <col min="6393" max="6393" width="5.6328125" style="3" customWidth="1"/>
    <col min="6394" max="6394" width="9" style="3" customWidth="1"/>
    <col min="6395" max="6395" width="5.6328125" style="3" customWidth="1"/>
    <col min="6396" max="6396" width="9" style="3" customWidth="1"/>
    <col min="6397" max="6397" width="5.6328125" style="3" customWidth="1"/>
    <col min="6398" max="6398" width="9" style="3" customWidth="1"/>
    <col min="6399" max="6399" width="5.6328125" style="3" customWidth="1"/>
    <col min="6400" max="6400" width="9" style="3" customWidth="1"/>
    <col min="6401" max="6401" width="5.6328125" style="3" customWidth="1"/>
    <col min="6402" max="6402" width="9" style="3" customWidth="1"/>
    <col min="6403" max="6403" width="9" style="3"/>
    <col min="6404" max="6404" width="0.90625" style="3" customWidth="1"/>
    <col min="6405" max="6405" width="4.453125" style="3" customWidth="1"/>
    <col min="6406" max="6406" width="9" style="3"/>
    <col min="6407" max="6407" width="11.08984375" style="3" customWidth="1"/>
    <col min="6408" max="6408" width="0.90625" style="3" customWidth="1"/>
    <col min="6409" max="6409" width="4.6328125" style="3" customWidth="1"/>
    <col min="6410" max="6410" width="22.6328125" style="3" customWidth="1"/>
    <col min="6411" max="6414" width="0" style="3" hidden="1" customWidth="1"/>
    <col min="6415" max="6630" width="9" style="3"/>
    <col min="6631" max="6631" width="5.7265625" style="3" customWidth="1"/>
    <col min="6632" max="6633" width="29.6328125" style="3" customWidth="1"/>
    <col min="6634" max="6634" width="10.26953125" style="3" customWidth="1"/>
    <col min="6635" max="6635" width="5.7265625" style="3" customWidth="1"/>
    <col min="6636" max="6636" width="13.6328125" style="3" customWidth="1"/>
    <col min="6637" max="6637" width="14.6328125" style="3" customWidth="1"/>
    <col min="6638" max="6638" width="5.08984375" style="3" customWidth="1"/>
    <col min="6639" max="6639" width="12.6328125" style="3" customWidth="1"/>
    <col min="6640" max="6640" width="1.6328125" style="3" customWidth="1"/>
    <col min="6641" max="6641" width="11.7265625" style="3" customWidth="1"/>
    <col min="6642" max="6642" width="13" style="3" customWidth="1"/>
    <col min="6643" max="6646" width="11.7265625" style="3" customWidth="1"/>
    <col min="6647" max="6647" width="10.453125" style="3" customWidth="1"/>
    <col min="6648" max="6648" width="0.90625" style="3" customWidth="1"/>
    <col min="6649" max="6649" width="5.6328125" style="3" customWidth="1"/>
    <col min="6650" max="6650" width="9" style="3" customWidth="1"/>
    <col min="6651" max="6651" width="5.6328125" style="3" customWidth="1"/>
    <col min="6652" max="6652" width="9" style="3" customWidth="1"/>
    <col min="6653" max="6653" width="5.6328125" style="3" customWidth="1"/>
    <col min="6654" max="6654" width="9" style="3" customWidth="1"/>
    <col min="6655" max="6655" width="5.6328125" style="3" customWidth="1"/>
    <col min="6656" max="6656" width="9" style="3" customWidth="1"/>
    <col min="6657" max="6657" width="5.6328125" style="3" customWidth="1"/>
    <col min="6658" max="6658" width="9" style="3" customWidth="1"/>
    <col min="6659" max="6659" width="9" style="3"/>
    <col min="6660" max="6660" width="0.90625" style="3" customWidth="1"/>
    <col min="6661" max="6661" width="4.453125" style="3" customWidth="1"/>
    <col min="6662" max="6662" width="9" style="3"/>
    <col min="6663" max="6663" width="11.08984375" style="3" customWidth="1"/>
    <col min="6664" max="6664" width="0.90625" style="3" customWidth="1"/>
    <col min="6665" max="6665" width="4.6328125" style="3" customWidth="1"/>
    <col min="6666" max="6666" width="22.6328125" style="3" customWidth="1"/>
    <col min="6667" max="6670" width="0" style="3" hidden="1" customWidth="1"/>
    <col min="6671" max="6886" width="9" style="3"/>
    <col min="6887" max="6887" width="5.7265625" style="3" customWidth="1"/>
    <col min="6888" max="6889" width="29.6328125" style="3" customWidth="1"/>
    <col min="6890" max="6890" width="10.26953125" style="3" customWidth="1"/>
    <col min="6891" max="6891" width="5.7265625" style="3" customWidth="1"/>
    <col min="6892" max="6892" width="13.6328125" style="3" customWidth="1"/>
    <col min="6893" max="6893" width="14.6328125" style="3" customWidth="1"/>
    <col min="6894" max="6894" width="5.08984375" style="3" customWidth="1"/>
    <col min="6895" max="6895" width="12.6328125" style="3" customWidth="1"/>
    <col min="6896" max="6896" width="1.6328125" style="3" customWidth="1"/>
    <col min="6897" max="6897" width="11.7265625" style="3" customWidth="1"/>
    <col min="6898" max="6898" width="13" style="3" customWidth="1"/>
    <col min="6899" max="6902" width="11.7265625" style="3" customWidth="1"/>
    <col min="6903" max="6903" width="10.453125" style="3" customWidth="1"/>
    <col min="6904" max="6904" width="0.90625" style="3" customWidth="1"/>
    <col min="6905" max="6905" width="5.6328125" style="3" customWidth="1"/>
    <col min="6906" max="6906" width="9" style="3" customWidth="1"/>
    <col min="6907" max="6907" width="5.6328125" style="3" customWidth="1"/>
    <col min="6908" max="6908" width="9" style="3" customWidth="1"/>
    <col min="6909" max="6909" width="5.6328125" style="3" customWidth="1"/>
    <col min="6910" max="6910" width="9" style="3" customWidth="1"/>
    <col min="6911" max="6911" width="5.6328125" style="3" customWidth="1"/>
    <col min="6912" max="6912" width="9" style="3" customWidth="1"/>
    <col min="6913" max="6913" width="5.6328125" style="3" customWidth="1"/>
    <col min="6914" max="6914" width="9" style="3" customWidth="1"/>
    <col min="6915" max="6915" width="9" style="3"/>
    <col min="6916" max="6916" width="0.90625" style="3" customWidth="1"/>
    <col min="6917" max="6917" width="4.453125" style="3" customWidth="1"/>
    <col min="6918" max="6918" width="9" style="3"/>
    <col min="6919" max="6919" width="11.08984375" style="3" customWidth="1"/>
    <col min="6920" max="6920" width="0.90625" style="3" customWidth="1"/>
    <col min="6921" max="6921" width="4.6328125" style="3" customWidth="1"/>
    <col min="6922" max="6922" width="22.6328125" style="3" customWidth="1"/>
    <col min="6923" max="6926" width="0" style="3" hidden="1" customWidth="1"/>
    <col min="6927" max="7142" width="9" style="3"/>
    <col min="7143" max="7143" width="5.7265625" style="3" customWidth="1"/>
    <col min="7144" max="7145" width="29.6328125" style="3" customWidth="1"/>
    <col min="7146" max="7146" width="10.26953125" style="3" customWidth="1"/>
    <col min="7147" max="7147" width="5.7265625" style="3" customWidth="1"/>
    <col min="7148" max="7148" width="13.6328125" style="3" customWidth="1"/>
    <col min="7149" max="7149" width="14.6328125" style="3" customWidth="1"/>
    <col min="7150" max="7150" width="5.08984375" style="3" customWidth="1"/>
    <col min="7151" max="7151" width="12.6328125" style="3" customWidth="1"/>
    <col min="7152" max="7152" width="1.6328125" style="3" customWidth="1"/>
    <col min="7153" max="7153" width="11.7265625" style="3" customWidth="1"/>
    <col min="7154" max="7154" width="13" style="3" customWidth="1"/>
    <col min="7155" max="7158" width="11.7265625" style="3" customWidth="1"/>
    <col min="7159" max="7159" width="10.453125" style="3" customWidth="1"/>
    <col min="7160" max="7160" width="0.90625" style="3" customWidth="1"/>
    <col min="7161" max="7161" width="5.6328125" style="3" customWidth="1"/>
    <col min="7162" max="7162" width="9" style="3" customWidth="1"/>
    <col min="7163" max="7163" width="5.6328125" style="3" customWidth="1"/>
    <col min="7164" max="7164" width="9" style="3" customWidth="1"/>
    <col min="7165" max="7165" width="5.6328125" style="3" customWidth="1"/>
    <col min="7166" max="7166" width="9" style="3" customWidth="1"/>
    <col min="7167" max="7167" width="5.6328125" style="3" customWidth="1"/>
    <col min="7168" max="7168" width="9" style="3" customWidth="1"/>
    <col min="7169" max="7169" width="5.6328125" style="3" customWidth="1"/>
    <col min="7170" max="7170" width="9" style="3" customWidth="1"/>
    <col min="7171" max="7171" width="9" style="3"/>
    <col min="7172" max="7172" width="0.90625" style="3" customWidth="1"/>
    <col min="7173" max="7173" width="4.453125" style="3" customWidth="1"/>
    <col min="7174" max="7174" width="9" style="3"/>
    <col min="7175" max="7175" width="11.08984375" style="3" customWidth="1"/>
    <col min="7176" max="7176" width="0.90625" style="3" customWidth="1"/>
    <col min="7177" max="7177" width="4.6328125" style="3" customWidth="1"/>
    <col min="7178" max="7178" width="22.6328125" style="3" customWidth="1"/>
    <col min="7179" max="7182" width="0" style="3" hidden="1" customWidth="1"/>
    <col min="7183" max="7398" width="9" style="3"/>
    <col min="7399" max="7399" width="5.7265625" style="3" customWidth="1"/>
    <col min="7400" max="7401" width="29.6328125" style="3" customWidth="1"/>
    <col min="7402" max="7402" width="10.26953125" style="3" customWidth="1"/>
    <col min="7403" max="7403" width="5.7265625" style="3" customWidth="1"/>
    <col min="7404" max="7404" width="13.6328125" style="3" customWidth="1"/>
    <col min="7405" max="7405" width="14.6328125" style="3" customWidth="1"/>
    <col min="7406" max="7406" width="5.08984375" style="3" customWidth="1"/>
    <col min="7407" max="7407" width="12.6328125" style="3" customWidth="1"/>
    <col min="7408" max="7408" width="1.6328125" style="3" customWidth="1"/>
    <col min="7409" max="7409" width="11.7265625" style="3" customWidth="1"/>
    <col min="7410" max="7410" width="13" style="3" customWidth="1"/>
    <col min="7411" max="7414" width="11.7265625" style="3" customWidth="1"/>
    <col min="7415" max="7415" width="10.453125" style="3" customWidth="1"/>
    <col min="7416" max="7416" width="0.90625" style="3" customWidth="1"/>
    <col min="7417" max="7417" width="5.6328125" style="3" customWidth="1"/>
    <col min="7418" max="7418" width="9" style="3" customWidth="1"/>
    <col min="7419" max="7419" width="5.6328125" style="3" customWidth="1"/>
    <col min="7420" max="7420" width="9" style="3" customWidth="1"/>
    <col min="7421" max="7421" width="5.6328125" style="3" customWidth="1"/>
    <col min="7422" max="7422" width="9" style="3" customWidth="1"/>
    <col min="7423" max="7423" width="5.6328125" style="3" customWidth="1"/>
    <col min="7424" max="7424" width="9" style="3" customWidth="1"/>
    <col min="7425" max="7425" width="5.6328125" style="3" customWidth="1"/>
    <col min="7426" max="7426" width="9" style="3" customWidth="1"/>
    <col min="7427" max="7427" width="9" style="3"/>
    <col min="7428" max="7428" width="0.90625" style="3" customWidth="1"/>
    <col min="7429" max="7429" width="4.453125" style="3" customWidth="1"/>
    <col min="7430" max="7430" width="9" style="3"/>
    <col min="7431" max="7431" width="11.08984375" style="3" customWidth="1"/>
    <col min="7432" max="7432" width="0.90625" style="3" customWidth="1"/>
    <col min="7433" max="7433" width="4.6328125" style="3" customWidth="1"/>
    <col min="7434" max="7434" width="22.6328125" style="3" customWidth="1"/>
    <col min="7435" max="7438" width="0" style="3" hidden="1" customWidth="1"/>
    <col min="7439" max="7654" width="9" style="3"/>
    <col min="7655" max="7655" width="5.7265625" style="3" customWidth="1"/>
    <col min="7656" max="7657" width="29.6328125" style="3" customWidth="1"/>
    <col min="7658" max="7658" width="10.26953125" style="3" customWidth="1"/>
    <col min="7659" max="7659" width="5.7265625" style="3" customWidth="1"/>
    <col min="7660" max="7660" width="13.6328125" style="3" customWidth="1"/>
    <col min="7661" max="7661" width="14.6328125" style="3" customWidth="1"/>
    <col min="7662" max="7662" width="5.08984375" style="3" customWidth="1"/>
    <col min="7663" max="7663" width="12.6328125" style="3" customWidth="1"/>
    <col min="7664" max="7664" width="1.6328125" style="3" customWidth="1"/>
    <col min="7665" max="7665" width="11.7265625" style="3" customWidth="1"/>
    <col min="7666" max="7666" width="13" style="3" customWidth="1"/>
    <col min="7667" max="7670" width="11.7265625" style="3" customWidth="1"/>
    <col min="7671" max="7671" width="10.453125" style="3" customWidth="1"/>
    <col min="7672" max="7672" width="0.90625" style="3" customWidth="1"/>
    <col min="7673" max="7673" width="5.6328125" style="3" customWidth="1"/>
    <col min="7674" max="7674" width="9" style="3" customWidth="1"/>
    <col min="7675" max="7675" width="5.6328125" style="3" customWidth="1"/>
    <col min="7676" max="7676" width="9" style="3" customWidth="1"/>
    <col min="7677" max="7677" width="5.6328125" style="3" customWidth="1"/>
    <col min="7678" max="7678" width="9" style="3" customWidth="1"/>
    <col min="7679" max="7679" width="5.6328125" style="3" customWidth="1"/>
    <col min="7680" max="7680" width="9" style="3" customWidth="1"/>
    <col min="7681" max="7681" width="5.6328125" style="3" customWidth="1"/>
    <col min="7682" max="7682" width="9" style="3" customWidth="1"/>
    <col min="7683" max="7683" width="9" style="3"/>
    <col min="7684" max="7684" width="0.90625" style="3" customWidth="1"/>
    <col min="7685" max="7685" width="4.453125" style="3" customWidth="1"/>
    <col min="7686" max="7686" width="9" style="3"/>
    <col min="7687" max="7687" width="11.08984375" style="3" customWidth="1"/>
    <col min="7688" max="7688" width="0.90625" style="3" customWidth="1"/>
    <col min="7689" max="7689" width="4.6328125" style="3" customWidth="1"/>
    <col min="7690" max="7690" width="22.6328125" style="3" customWidth="1"/>
    <col min="7691" max="7694" width="0" style="3" hidden="1" customWidth="1"/>
    <col min="7695" max="7910" width="9" style="3"/>
    <col min="7911" max="7911" width="5.7265625" style="3" customWidth="1"/>
    <col min="7912" max="7913" width="29.6328125" style="3" customWidth="1"/>
    <col min="7914" max="7914" width="10.26953125" style="3" customWidth="1"/>
    <col min="7915" max="7915" width="5.7265625" style="3" customWidth="1"/>
    <col min="7916" max="7916" width="13.6328125" style="3" customWidth="1"/>
    <col min="7917" max="7917" width="14.6328125" style="3" customWidth="1"/>
    <col min="7918" max="7918" width="5.08984375" style="3" customWidth="1"/>
    <col min="7919" max="7919" width="12.6328125" style="3" customWidth="1"/>
    <col min="7920" max="7920" width="1.6328125" style="3" customWidth="1"/>
    <col min="7921" max="7921" width="11.7265625" style="3" customWidth="1"/>
    <col min="7922" max="7922" width="13" style="3" customWidth="1"/>
    <col min="7923" max="7926" width="11.7265625" style="3" customWidth="1"/>
    <col min="7927" max="7927" width="10.453125" style="3" customWidth="1"/>
    <col min="7928" max="7928" width="0.90625" style="3" customWidth="1"/>
    <col min="7929" max="7929" width="5.6328125" style="3" customWidth="1"/>
    <col min="7930" max="7930" width="9" style="3" customWidth="1"/>
    <col min="7931" max="7931" width="5.6328125" style="3" customWidth="1"/>
    <col min="7932" max="7932" width="9" style="3" customWidth="1"/>
    <col min="7933" max="7933" width="5.6328125" style="3" customWidth="1"/>
    <col min="7934" max="7934" width="9" style="3" customWidth="1"/>
    <col min="7935" max="7935" width="5.6328125" style="3" customWidth="1"/>
    <col min="7936" max="7936" width="9" style="3" customWidth="1"/>
    <col min="7937" max="7937" width="5.6328125" style="3" customWidth="1"/>
    <col min="7938" max="7938" width="9" style="3" customWidth="1"/>
    <col min="7939" max="7939" width="9" style="3"/>
    <col min="7940" max="7940" width="0.90625" style="3" customWidth="1"/>
    <col min="7941" max="7941" width="4.453125" style="3" customWidth="1"/>
    <col min="7942" max="7942" width="9" style="3"/>
    <col min="7943" max="7943" width="11.08984375" style="3" customWidth="1"/>
    <col min="7944" max="7944" width="0.90625" style="3" customWidth="1"/>
    <col min="7945" max="7945" width="4.6328125" style="3" customWidth="1"/>
    <col min="7946" max="7946" width="22.6328125" style="3" customWidth="1"/>
    <col min="7947" max="7950" width="0" style="3" hidden="1" customWidth="1"/>
    <col min="7951" max="8166" width="9" style="3"/>
    <col min="8167" max="8167" width="5.7265625" style="3" customWidth="1"/>
    <col min="8168" max="8169" width="29.6328125" style="3" customWidth="1"/>
    <col min="8170" max="8170" width="10.26953125" style="3" customWidth="1"/>
    <col min="8171" max="8171" width="5.7265625" style="3" customWidth="1"/>
    <col min="8172" max="8172" width="13.6328125" style="3" customWidth="1"/>
    <col min="8173" max="8173" width="14.6328125" style="3" customWidth="1"/>
    <col min="8174" max="8174" width="5.08984375" style="3" customWidth="1"/>
    <col min="8175" max="8175" width="12.6328125" style="3" customWidth="1"/>
    <col min="8176" max="8176" width="1.6328125" style="3" customWidth="1"/>
    <col min="8177" max="8177" width="11.7265625" style="3" customWidth="1"/>
    <col min="8178" max="8178" width="13" style="3" customWidth="1"/>
    <col min="8179" max="8182" width="11.7265625" style="3" customWidth="1"/>
    <col min="8183" max="8183" width="10.453125" style="3" customWidth="1"/>
    <col min="8184" max="8184" width="0.90625" style="3" customWidth="1"/>
    <col min="8185" max="8185" width="5.6328125" style="3" customWidth="1"/>
    <col min="8186" max="8186" width="9" style="3" customWidth="1"/>
    <col min="8187" max="8187" width="5.6328125" style="3" customWidth="1"/>
    <col min="8188" max="8188" width="9" style="3" customWidth="1"/>
    <col min="8189" max="8189" width="5.6328125" style="3" customWidth="1"/>
    <col min="8190" max="8190" width="9" style="3" customWidth="1"/>
    <col min="8191" max="8191" width="5.6328125" style="3" customWidth="1"/>
    <col min="8192" max="8192" width="9" style="3" customWidth="1"/>
    <col min="8193" max="8193" width="5.6328125" style="3" customWidth="1"/>
    <col min="8194" max="8194" width="9" style="3" customWidth="1"/>
    <col min="8195" max="8195" width="9" style="3"/>
    <col min="8196" max="8196" width="0.90625" style="3" customWidth="1"/>
    <col min="8197" max="8197" width="4.453125" style="3" customWidth="1"/>
    <col min="8198" max="8198" width="9" style="3"/>
    <col min="8199" max="8199" width="11.08984375" style="3" customWidth="1"/>
    <col min="8200" max="8200" width="0.90625" style="3" customWidth="1"/>
    <col min="8201" max="8201" width="4.6328125" style="3" customWidth="1"/>
    <col min="8202" max="8202" width="22.6328125" style="3" customWidth="1"/>
    <col min="8203" max="8206" width="0" style="3" hidden="1" customWidth="1"/>
    <col min="8207" max="8422" width="9" style="3"/>
    <col min="8423" max="8423" width="5.7265625" style="3" customWidth="1"/>
    <col min="8424" max="8425" width="29.6328125" style="3" customWidth="1"/>
    <col min="8426" max="8426" width="10.26953125" style="3" customWidth="1"/>
    <col min="8427" max="8427" width="5.7265625" style="3" customWidth="1"/>
    <col min="8428" max="8428" width="13.6328125" style="3" customWidth="1"/>
    <col min="8429" max="8429" width="14.6328125" style="3" customWidth="1"/>
    <col min="8430" max="8430" width="5.08984375" style="3" customWidth="1"/>
    <col min="8431" max="8431" width="12.6328125" style="3" customWidth="1"/>
    <col min="8432" max="8432" width="1.6328125" style="3" customWidth="1"/>
    <col min="8433" max="8433" width="11.7265625" style="3" customWidth="1"/>
    <col min="8434" max="8434" width="13" style="3" customWidth="1"/>
    <col min="8435" max="8438" width="11.7265625" style="3" customWidth="1"/>
    <col min="8439" max="8439" width="10.453125" style="3" customWidth="1"/>
    <col min="8440" max="8440" width="0.90625" style="3" customWidth="1"/>
    <col min="8441" max="8441" width="5.6328125" style="3" customWidth="1"/>
    <col min="8442" max="8442" width="9" style="3" customWidth="1"/>
    <col min="8443" max="8443" width="5.6328125" style="3" customWidth="1"/>
    <col min="8444" max="8444" width="9" style="3" customWidth="1"/>
    <col min="8445" max="8445" width="5.6328125" style="3" customWidth="1"/>
    <col min="8446" max="8446" width="9" style="3" customWidth="1"/>
    <col min="8447" max="8447" width="5.6328125" style="3" customWidth="1"/>
    <col min="8448" max="8448" width="9" style="3" customWidth="1"/>
    <col min="8449" max="8449" width="5.6328125" style="3" customWidth="1"/>
    <col min="8450" max="8450" width="9" style="3" customWidth="1"/>
    <col min="8451" max="8451" width="9" style="3"/>
    <col min="8452" max="8452" width="0.90625" style="3" customWidth="1"/>
    <col min="8453" max="8453" width="4.453125" style="3" customWidth="1"/>
    <col min="8454" max="8454" width="9" style="3"/>
    <col min="8455" max="8455" width="11.08984375" style="3" customWidth="1"/>
    <col min="8456" max="8456" width="0.90625" style="3" customWidth="1"/>
    <col min="8457" max="8457" width="4.6328125" style="3" customWidth="1"/>
    <col min="8458" max="8458" width="22.6328125" style="3" customWidth="1"/>
    <col min="8459" max="8462" width="0" style="3" hidden="1" customWidth="1"/>
    <col min="8463" max="8678" width="9" style="3"/>
    <col min="8679" max="8679" width="5.7265625" style="3" customWidth="1"/>
    <col min="8680" max="8681" width="29.6328125" style="3" customWidth="1"/>
    <col min="8682" max="8682" width="10.26953125" style="3" customWidth="1"/>
    <col min="8683" max="8683" width="5.7265625" style="3" customWidth="1"/>
    <col min="8684" max="8684" width="13.6328125" style="3" customWidth="1"/>
    <col min="8685" max="8685" width="14.6328125" style="3" customWidth="1"/>
    <col min="8686" max="8686" width="5.08984375" style="3" customWidth="1"/>
    <col min="8687" max="8687" width="12.6328125" style="3" customWidth="1"/>
    <col min="8688" max="8688" width="1.6328125" style="3" customWidth="1"/>
    <col min="8689" max="8689" width="11.7265625" style="3" customWidth="1"/>
    <col min="8690" max="8690" width="13" style="3" customWidth="1"/>
    <col min="8691" max="8694" width="11.7265625" style="3" customWidth="1"/>
    <col min="8695" max="8695" width="10.453125" style="3" customWidth="1"/>
    <col min="8696" max="8696" width="0.90625" style="3" customWidth="1"/>
    <col min="8697" max="8697" width="5.6328125" style="3" customWidth="1"/>
    <col min="8698" max="8698" width="9" style="3" customWidth="1"/>
    <col min="8699" max="8699" width="5.6328125" style="3" customWidth="1"/>
    <col min="8700" max="8700" width="9" style="3" customWidth="1"/>
    <col min="8701" max="8701" width="5.6328125" style="3" customWidth="1"/>
    <col min="8702" max="8702" width="9" style="3" customWidth="1"/>
    <col min="8703" max="8703" width="5.6328125" style="3" customWidth="1"/>
    <col min="8704" max="8704" width="9" style="3" customWidth="1"/>
    <col min="8705" max="8705" width="5.6328125" style="3" customWidth="1"/>
    <col min="8706" max="8706" width="9" style="3" customWidth="1"/>
    <col min="8707" max="8707" width="9" style="3"/>
    <col min="8708" max="8708" width="0.90625" style="3" customWidth="1"/>
    <col min="8709" max="8709" width="4.453125" style="3" customWidth="1"/>
    <col min="8710" max="8710" width="9" style="3"/>
    <col min="8711" max="8711" width="11.08984375" style="3" customWidth="1"/>
    <col min="8712" max="8712" width="0.90625" style="3" customWidth="1"/>
    <col min="8713" max="8713" width="4.6328125" style="3" customWidth="1"/>
    <col min="8714" max="8714" width="22.6328125" style="3" customWidth="1"/>
    <col min="8715" max="8718" width="0" style="3" hidden="1" customWidth="1"/>
    <col min="8719" max="8934" width="9" style="3"/>
    <col min="8935" max="8935" width="5.7265625" style="3" customWidth="1"/>
    <col min="8936" max="8937" width="29.6328125" style="3" customWidth="1"/>
    <col min="8938" max="8938" width="10.26953125" style="3" customWidth="1"/>
    <col min="8939" max="8939" width="5.7265625" style="3" customWidth="1"/>
    <col min="8940" max="8940" width="13.6328125" style="3" customWidth="1"/>
    <col min="8941" max="8941" width="14.6328125" style="3" customWidth="1"/>
    <col min="8942" max="8942" width="5.08984375" style="3" customWidth="1"/>
    <col min="8943" max="8943" width="12.6328125" style="3" customWidth="1"/>
    <col min="8944" max="8944" width="1.6328125" style="3" customWidth="1"/>
    <col min="8945" max="8945" width="11.7265625" style="3" customWidth="1"/>
    <col min="8946" max="8946" width="13" style="3" customWidth="1"/>
    <col min="8947" max="8950" width="11.7265625" style="3" customWidth="1"/>
    <col min="8951" max="8951" width="10.453125" style="3" customWidth="1"/>
    <col min="8952" max="8952" width="0.90625" style="3" customWidth="1"/>
    <col min="8953" max="8953" width="5.6328125" style="3" customWidth="1"/>
    <col min="8954" max="8954" width="9" style="3" customWidth="1"/>
    <col min="8955" max="8955" width="5.6328125" style="3" customWidth="1"/>
    <col min="8956" max="8956" width="9" style="3" customWidth="1"/>
    <col min="8957" max="8957" width="5.6328125" style="3" customWidth="1"/>
    <col min="8958" max="8958" width="9" style="3" customWidth="1"/>
    <col min="8959" max="8959" width="5.6328125" style="3" customWidth="1"/>
    <col min="8960" max="8960" width="9" style="3" customWidth="1"/>
    <col min="8961" max="8961" width="5.6328125" style="3" customWidth="1"/>
    <col min="8962" max="8962" width="9" style="3" customWidth="1"/>
    <col min="8963" max="8963" width="9" style="3"/>
    <col min="8964" max="8964" width="0.90625" style="3" customWidth="1"/>
    <col min="8965" max="8965" width="4.453125" style="3" customWidth="1"/>
    <col min="8966" max="8966" width="9" style="3"/>
    <col min="8967" max="8967" width="11.08984375" style="3" customWidth="1"/>
    <col min="8968" max="8968" width="0.90625" style="3" customWidth="1"/>
    <col min="8969" max="8969" width="4.6328125" style="3" customWidth="1"/>
    <col min="8970" max="8970" width="22.6328125" style="3" customWidth="1"/>
    <col min="8971" max="8974" width="0" style="3" hidden="1" customWidth="1"/>
    <col min="8975" max="9190" width="9" style="3"/>
    <col min="9191" max="9191" width="5.7265625" style="3" customWidth="1"/>
    <col min="9192" max="9193" width="29.6328125" style="3" customWidth="1"/>
    <col min="9194" max="9194" width="10.26953125" style="3" customWidth="1"/>
    <col min="9195" max="9195" width="5.7265625" style="3" customWidth="1"/>
    <col min="9196" max="9196" width="13.6328125" style="3" customWidth="1"/>
    <col min="9197" max="9197" width="14.6328125" style="3" customWidth="1"/>
    <col min="9198" max="9198" width="5.08984375" style="3" customWidth="1"/>
    <col min="9199" max="9199" width="12.6328125" style="3" customWidth="1"/>
    <col min="9200" max="9200" width="1.6328125" style="3" customWidth="1"/>
    <col min="9201" max="9201" width="11.7265625" style="3" customWidth="1"/>
    <col min="9202" max="9202" width="13" style="3" customWidth="1"/>
    <col min="9203" max="9206" width="11.7265625" style="3" customWidth="1"/>
    <col min="9207" max="9207" width="10.453125" style="3" customWidth="1"/>
    <col min="9208" max="9208" width="0.90625" style="3" customWidth="1"/>
    <col min="9209" max="9209" width="5.6328125" style="3" customWidth="1"/>
    <col min="9210" max="9210" width="9" style="3" customWidth="1"/>
    <col min="9211" max="9211" width="5.6328125" style="3" customWidth="1"/>
    <col min="9212" max="9212" width="9" style="3" customWidth="1"/>
    <col min="9213" max="9213" width="5.6328125" style="3" customWidth="1"/>
    <col min="9214" max="9214" width="9" style="3" customWidth="1"/>
    <col min="9215" max="9215" width="5.6328125" style="3" customWidth="1"/>
    <col min="9216" max="9216" width="9" style="3" customWidth="1"/>
    <col min="9217" max="9217" width="5.6328125" style="3" customWidth="1"/>
    <col min="9218" max="9218" width="9" style="3" customWidth="1"/>
    <col min="9219" max="9219" width="9" style="3"/>
    <col min="9220" max="9220" width="0.90625" style="3" customWidth="1"/>
    <col min="9221" max="9221" width="4.453125" style="3" customWidth="1"/>
    <col min="9222" max="9222" width="9" style="3"/>
    <col min="9223" max="9223" width="11.08984375" style="3" customWidth="1"/>
    <col min="9224" max="9224" width="0.90625" style="3" customWidth="1"/>
    <col min="9225" max="9225" width="4.6328125" style="3" customWidth="1"/>
    <col min="9226" max="9226" width="22.6328125" style="3" customWidth="1"/>
    <col min="9227" max="9230" width="0" style="3" hidden="1" customWidth="1"/>
    <col min="9231" max="9446" width="9" style="3"/>
    <col min="9447" max="9447" width="5.7265625" style="3" customWidth="1"/>
    <col min="9448" max="9449" width="29.6328125" style="3" customWidth="1"/>
    <col min="9450" max="9450" width="10.26953125" style="3" customWidth="1"/>
    <col min="9451" max="9451" width="5.7265625" style="3" customWidth="1"/>
    <col min="9452" max="9452" width="13.6328125" style="3" customWidth="1"/>
    <col min="9453" max="9453" width="14.6328125" style="3" customWidth="1"/>
    <col min="9454" max="9454" width="5.08984375" style="3" customWidth="1"/>
    <col min="9455" max="9455" width="12.6328125" style="3" customWidth="1"/>
    <col min="9456" max="9456" width="1.6328125" style="3" customWidth="1"/>
    <col min="9457" max="9457" width="11.7265625" style="3" customWidth="1"/>
    <col min="9458" max="9458" width="13" style="3" customWidth="1"/>
    <col min="9459" max="9462" width="11.7265625" style="3" customWidth="1"/>
    <col min="9463" max="9463" width="10.453125" style="3" customWidth="1"/>
    <col min="9464" max="9464" width="0.90625" style="3" customWidth="1"/>
    <col min="9465" max="9465" width="5.6328125" style="3" customWidth="1"/>
    <col min="9466" max="9466" width="9" style="3" customWidth="1"/>
    <col min="9467" max="9467" width="5.6328125" style="3" customWidth="1"/>
    <col min="9468" max="9468" width="9" style="3" customWidth="1"/>
    <col min="9469" max="9469" width="5.6328125" style="3" customWidth="1"/>
    <col min="9470" max="9470" width="9" style="3" customWidth="1"/>
    <col min="9471" max="9471" width="5.6328125" style="3" customWidth="1"/>
    <col min="9472" max="9472" width="9" style="3" customWidth="1"/>
    <col min="9473" max="9473" width="5.6328125" style="3" customWidth="1"/>
    <col min="9474" max="9474" width="9" style="3" customWidth="1"/>
    <col min="9475" max="9475" width="9" style="3"/>
    <col min="9476" max="9476" width="0.90625" style="3" customWidth="1"/>
    <col min="9477" max="9477" width="4.453125" style="3" customWidth="1"/>
    <col min="9478" max="9478" width="9" style="3"/>
    <col min="9479" max="9479" width="11.08984375" style="3" customWidth="1"/>
    <col min="9480" max="9480" width="0.90625" style="3" customWidth="1"/>
    <col min="9481" max="9481" width="4.6328125" style="3" customWidth="1"/>
    <col min="9482" max="9482" width="22.6328125" style="3" customWidth="1"/>
    <col min="9483" max="9486" width="0" style="3" hidden="1" customWidth="1"/>
    <col min="9487" max="9702" width="9" style="3"/>
    <col min="9703" max="9703" width="5.7265625" style="3" customWidth="1"/>
    <col min="9704" max="9705" width="29.6328125" style="3" customWidth="1"/>
    <col min="9706" max="9706" width="10.26953125" style="3" customWidth="1"/>
    <col min="9707" max="9707" width="5.7265625" style="3" customWidth="1"/>
    <col min="9708" max="9708" width="13.6328125" style="3" customWidth="1"/>
    <col min="9709" max="9709" width="14.6328125" style="3" customWidth="1"/>
    <col min="9710" max="9710" width="5.08984375" style="3" customWidth="1"/>
    <col min="9711" max="9711" width="12.6328125" style="3" customWidth="1"/>
    <col min="9712" max="9712" width="1.6328125" style="3" customWidth="1"/>
    <col min="9713" max="9713" width="11.7265625" style="3" customWidth="1"/>
    <col min="9714" max="9714" width="13" style="3" customWidth="1"/>
    <col min="9715" max="9718" width="11.7265625" style="3" customWidth="1"/>
    <col min="9719" max="9719" width="10.453125" style="3" customWidth="1"/>
    <col min="9720" max="9720" width="0.90625" style="3" customWidth="1"/>
    <col min="9721" max="9721" width="5.6328125" style="3" customWidth="1"/>
    <col min="9722" max="9722" width="9" style="3" customWidth="1"/>
    <col min="9723" max="9723" width="5.6328125" style="3" customWidth="1"/>
    <col min="9724" max="9724" width="9" style="3" customWidth="1"/>
    <col min="9725" max="9725" width="5.6328125" style="3" customWidth="1"/>
    <col min="9726" max="9726" width="9" style="3" customWidth="1"/>
    <col min="9727" max="9727" width="5.6328125" style="3" customWidth="1"/>
    <col min="9728" max="9728" width="9" style="3" customWidth="1"/>
    <col min="9729" max="9729" width="5.6328125" style="3" customWidth="1"/>
    <col min="9730" max="9730" width="9" style="3" customWidth="1"/>
    <col min="9731" max="9731" width="9" style="3"/>
    <col min="9732" max="9732" width="0.90625" style="3" customWidth="1"/>
    <col min="9733" max="9733" width="4.453125" style="3" customWidth="1"/>
    <col min="9734" max="9734" width="9" style="3"/>
    <col min="9735" max="9735" width="11.08984375" style="3" customWidth="1"/>
    <col min="9736" max="9736" width="0.90625" style="3" customWidth="1"/>
    <col min="9737" max="9737" width="4.6328125" style="3" customWidth="1"/>
    <col min="9738" max="9738" width="22.6328125" style="3" customWidth="1"/>
    <col min="9739" max="9742" width="0" style="3" hidden="1" customWidth="1"/>
    <col min="9743" max="9958" width="9" style="3"/>
    <col min="9959" max="9959" width="5.7265625" style="3" customWidth="1"/>
    <col min="9960" max="9961" width="29.6328125" style="3" customWidth="1"/>
    <col min="9962" max="9962" width="10.26953125" style="3" customWidth="1"/>
    <col min="9963" max="9963" width="5.7265625" style="3" customWidth="1"/>
    <col min="9964" max="9964" width="13.6328125" style="3" customWidth="1"/>
    <col min="9965" max="9965" width="14.6328125" style="3" customWidth="1"/>
    <col min="9966" max="9966" width="5.08984375" style="3" customWidth="1"/>
    <col min="9967" max="9967" width="12.6328125" style="3" customWidth="1"/>
    <col min="9968" max="9968" width="1.6328125" style="3" customWidth="1"/>
    <col min="9969" max="9969" width="11.7265625" style="3" customWidth="1"/>
    <col min="9970" max="9970" width="13" style="3" customWidth="1"/>
    <col min="9971" max="9974" width="11.7265625" style="3" customWidth="1"/>
    <col min="9975" max="9975" width="10.453125" style="3" customWidth="1"/>
    <col min="9976" max="9976" width="0.90625" style="3" customWidth="1"/>
    <col min="9977" max="9977" width="5.6328125" style="3" customWidth="1"/>
    <col min="9978" max="9978" width="9" style="3" customWidth="1"/>
    <col min="9979" max="9979" width="5.6328125" style="3" customWidth="1"/>
    <col min="9980" max="9980" width="9" style="3" customWidth="1"/>
    <col min="9981" max="9981" width="5.6328125" style="3" customWidth="1"/>
    <col min="9982" max="9982" width="9" style="3" customWidth="1"/>
    <col min="9983" max="9983" width="5.6328125" style="3" customWidth="1"/>
    <col min="9984" max="9984" width="9" style="3" customWidth="1"/>
    <col min="9985" max="9985" width="5.6328125" style="3" customWidth="1"/>
    <col min="9986" max="9986" width="9" style="3" customWidth="1"/>
    <col min="9987" max="9987" width="9" style="3"/>
    <col min="9988" max="9988" width="0.90625" style="3" customWidth="1"/>
    <col min="9989" max="9989" width="4.453125" style="3" customWidth="1"/>
    <col min="9990" max="9990" width="9" style="3"/>
    <col min="9991" max="9991" width="11.08984375" style="3" customWidth="1"/>
    <col min="9992" max="9992" width="0.90625" style="3" customWidth="1"/>
    <col min="9993" max="9993" width="4.6328125" style="3" customWidth="1"/>
    <col min="9994" max="9994" width="22.6328125" style="3" customWidth="1"/>
    <col min="9995" max="9998" width="0" style="3" hidden="1" customWidth="1"/>
    <col min="9999" max="10214" width="9" style="3"/>
    <col min="10215" max="10215" width="5.7265625" style="3" customWidth="1"/>
    <col min="10216" max="10217" width="29.6328125" style="3" customWidth="1"/>
    <col min="10218" max="10218" width="10.26953125" style="3" customWidth="1"/>
    <col min="10219" max="10219" width="5.7265625" style="3" customWidth="1"/>
    <col min="10220" max="10220" width="13.6328125" style="3" customWidth="1"/>
    <col min="10221" max="10221" width="14.6328125" style="3" customWidth="1"/>
    <col min="10222" max="10222" width="5.08984375" style="3" customWidth="1"/>
    <col min="10223" max="10223" width="12.6328125" style="3" customWidth="1"/>
    <col min="10224" max="10224" width="1.6328125" style="3" customWidth="1"/>
    <col min="10225" max="10225" width="11.7265625" style="3" customWidth="1"/>
    <col min="10226" max="10226" width="13" style="3" customWidth="1"/>
    <col min="10227" max="10230" width="11.7265625" style="3" customWidth="1"/>
    <col min="10231" max="10231" width="10.453125" style="3" customWidth="1"/>
    <col min="10232" max="10232" width="0.90625" style="3" customWidth="1"/>
    <col min="10233" max="10233" width="5.6328125" style="3" customWidth="1"/>
    <col min="10234" max="10234" width="9" style="3" customWidth="1"/>
    <col min="10235" max="10235" width="5.6328125" style="3" customWidth="1"/>
    <col min="10236" max="10236" width="9" style="3" customWidth="1"/>
    <col min="10237" max="10237" width="5.6328125" style="3" customWidth="1"/>
    <col min="10238" max="10238" width="9" style="3" customWidth="1"/>
    <col min="10239" max="10239" width="5.6328125" style="3" customWidth="1"/>
    <col min="10240" max="10240" width="9" style="3" customWidth="1"/>
    <col min="10241" max="10241" width="5.6328125" style="3" customWidth="1"/>
    <col min="10242" max="10242" width="9" style="3" customWidth="1"/>
    <col min="10243" max="10243" width="9" style="3"/>
    <col min="10244" max="10244" width="0.90625" style="3" customWidth="1"/>
    <col min="10245" max="10245" width="4.453125" style="3" customWidth="1"/>
    <col min="10246" max="10246" width="9" style="3"/>
    <col min="10247" max="10247" width="11.08984375" style="3" customWidth="1"/>
    <col min="10248" max="10248" width="0.90625" style="3" customWidth="1"/>
    <col min="10249" max="10249" width="4.6328125" style="3" customWidth="1"/>
    <col min="10250" max="10250" width="22.6328125" style="3" customWidth="1"/>
    <col min="10251" max="10254" width="0" style="3" hidden="1" customWidth="1"/>
    <col min="10255" max="10470" width="9" style="3"/>
    <col min="10471" max="10471" width="5.7265625" style="3" customWidth="1"/>
    <col min="10472" max="10473" width="29.6328125" style="3" customWidth="1"/>
    <col min="10474" max="10474" width="10.26953125" style="3" customWidth="1"/>
    <col min="10475" max="10475" width="5.7265625" style="3" customWidth="1"/>
    <col min="10476" max="10476" width="13.6328125" style="3" customWidth="1"/>
    <col min="10477" max="10477" width="14.6328125" style="3" customWidth="1"/>
    <col min="10478" max="10478" width="5.08984375" style="3" customWidth="1"/>
    <col min="10479" max="10479" width="12.6328125" style="3" customWidth="1"/>
    <col min="10480" max="10480" width="1.6328125" style="3" customWidth="1"/>
    <col min="10481" max="10481" width="11.7265625" style="3" customWidth="1"/>
    <col min="10482" max="10482" width="13" style="3" customWidth="1"/>
    <col min="10483" max="10486" width="11.7265625" style="3" customWidth="1"/>
    <col min="10487" max="10487" width="10.453125" style="3" customWidth="1"/>
    <col min="10488" max="10488" width="0.90625" style="3" customWidth="1"/>
    <col min="10489" max="10489" width="5.6328125" style="3" customWidth="1"/>
    <col min="10490" max="10490" width="9" style="3" customWidth="1"/>
    <col min="10491" max="10491" width="5.6328125" style="3" customWidth="1"/>
    <col min="10492" max="10492" width="9" style="3" customWidth="1"/>
    <col min="10493" max="10493" width="5.6328125" style="3" customWidth="1"/>
    <col min="10494" max="10494" width="9" style="3" customWidth="1"/>
    <col min="10495" max="10495" width="5.6328125" style="3" customWidth="1"/>
    <col min="10496" max="10496" width="9" style="3" customWidth="1"/>
    <col min="10497" max="10497" width="5.6328125" style="3" customWidth="1"/>
    <col min="10498" max="10498" width="9" style="3" customWidth="1"/>
    <col min="10499" max="10499" width="9" style="3"/>
    <col min="10500" max="10500" width="0.90625" style="3" customWidth="1"/>
    <col min="10501" max="10501" width="4.453125" style="3" customWidth="1"/>
    <col min="10502" max="10502" width="9" style="3"/>
    <col min="10503" max="10503" width="11.08984375" style="3" customWidth="1"/>
    <col min="10504" max="10504" width="0.90625" style="3" customWidth="1"/>
    <col min="10505" max="10505" width="4.6328125" style="3" customWidth="1"/>
    <col min="10506" max="10506" width="22.6328125" style="3" customWidth="1"/>
    <col min="10507" max="10510" width="0" style="3" hidden="1" customWidth="1"/>
    <col min="10511" max="10726" width="9" style="3"/>
    <col min="10727" max="10727" width="5.7265625" style="3" customWidth="1"/>
    <col min="10728" max="10729" width="29.6328125" style="3" customWidth="1"/>
    <col min="10730" max="10730" width="10.26953125" style="3" customWidth="1"/>
    <col min="10731" max="10731" width="5.7265625" style="3" customWidth="1"/>
    <col min="10732" max="10732" width="13.6328125" style="3" customWidth="1"/>
    <col min="10733" max="10733" width="14.6328125" style="3" customWidth="1"/>
    <col min="10734" max="10734" width="5.08984375" style="3" customWidth="1"/>
    <col min="10735" max="10735" width="12.6328125" style="3" customWidth="1"/>
    <col min="10736" max="10736" width="1.6328125" style="3" customWidth="1"/>
    <col min="10737" max="10737" width="11.7265625" style="3" customWidth="1"/>
    <col min="10738" max="10738" width="13" style="3" customWidth="1"/>
    <col min="10739" max="10742" width="11.7265625" style="3" customWidth="1"/>
    <col min="10743" max="10743" width="10.453125" style="3" customWidth="1"/>
    <col min="10744" max="10744" width="0.90625" style="3" customWidth="1"/>
    <col min="10745" max="10745" width="5.6328125" style="3" customWidth="1"/>
    <col min="10746" max="10746" width="9" style="3" customWidth="1"/>
    <col min="10747" max="10747" width="5.6328125" style="3" customWidth="1"/>
    <col min="10748" max="10748" width="9" style="3" customWidth="1"/>
    <col min="10749" max="10749" width="5.6328125" style="3" customWidth="1"/>
    <col min="10750" max="10750" width="9" style="3" customWidth="1"/>
    <col min="10751" max="10751" width="5.6328125" style="3" customWidth="1"/>
    <col min="10752" max="10752" width="9" style="3" customWidth="1"/>
    <col min="10753" max="10753" width="5.6328125" style="3" customWidth="1"/>
    <col min="10754" max="10754" width="9" style="3" customWidth="1"/>
    <col min="10755" max="10755" width="9" style="3"/>
    <col min="10756" max="10756" width="0.90625" style="3" customWidth="1"/>
    <col min="10757" max="10757" width="4.453125" style="3" customWidth="1"/>
    <col min="10758" max="10758" width="9" style="3"/>
    <col min="10759" max="10759" width="11.08984375" style="3" customWidth="1"/>
    <col min="10760" max="10760" width="0.90625" style="3" customWidth="1"/>
    <col min="10761" max="10761" width="4.6328125" style="3" customWidth="1"/>
    <col min="10762" max="10762" width="22.6328125" style="3" customWidth="1"/>
    <col min="10763" max="10766" width="0" style="3" hidden="1" customWidth="1"/>
    <col min="10767" max="10982" width="9" style="3"/>
    <col min="10983" max="10983" width="5.7265625" style="3" customWidth="1"/>
    <col min="10984" max="10985" width="29.6328125" style="3" customWidth="1"/>
    <col min="10986" max="10986" width="10.26953125" style="3" customWidth="1"/>
    <col min="10987" max="10987" width="5.7265625" style="3" customWidth="1"/>
    <col min="10988" max="10988" width="13.6328125" style="3" customWidth="1"/>
    <col min="10989" max="10989" width="14.6328125" style="3" customWidth="1"/>
    <col min="10990" max="10990" width="5.08984375" style="3" customWidth="1"/>
    <col min="10991" max="10991" width="12.6328125" style="3" customWidth="1"/>
    <col min="10992" max="10992" width="1.6328125" style="3" customWidth="1"/>
    <col min="10993" max="10993" width="11.7265625" style="3" customWidth="1"/>
    <col min="10994" max="10994" width="13" style="3" customWidth="1"/>
    <col min="10995" max="10998" width="11.7265625" style="3" customWidth="1"/>
    <col min="10999" max="10999" width="10.453125" style="3" customWidth="1"/>
    <col min="11000" max="11000" width="0.90625" style="3" customWidth="1"/>
    <col min="11001" max="11001" width="5.6328125" style="3" customWidth="1"/>
    <col min="11002" max="11002" width="9" style="3" customWidth="1"/>
    <col min="11003" max="11003" width="5.6328125" style="3" customWidth="1"/>
    <col min="11004" max="11004" width="9" style="3" customWidth="1"/>
    <col min="11005" max="11005" width="5.6328125" style="3" customWidth="1"/>
    <col min="11006" max="11006" width="9" style="3" customWidth="1"/>
    <col min="11007" max="11007" width="5.6328125" style="3" customWidth="1"/>
    <col min="11008" max="11008" width="9" style="3" customWidth="1"/>
    <col min="11009" max="11009" width="5.6328125" style="3" customWidth="1"/>
    <col min="11010" max="11010" width="9" style="3" customWidth="1"/>
    <col min="11011" max="11011" width="9" style="3"/>
    <col min="11012" max="11012" width="0.90625" style="3" customWidth="1"/>
    <col min="11013" max="11013" width="4.453125" style="3" customWidth="1"/>
    <col min="11014" max="11014" width="9" style="3"/>
    <col min="11015" max="11015" width="11.08984375" style="3" customWidth="1"/>
    <col min="11016" max="11016" width="0.90625" style="3" customWidth="1"/>
    <col min="11017" max="11017" width="4.6328125" style="3" customWidth="1"/>
    <col min="11018" max="11018" width="22.6328125" style="3" customWidth="1"/>
    <col min="11019" max="11022" width="0" style="3" hidden="1" customWidth="1"/>
    <col min="11023" max="11238" width="9" style="3"/>
    <col min="11239" max="11239" width="5.7265625" style="3" customWidth="1"/>
    <col min="11240" max="11241" width="29.6328125" style="3" customWidth="1"/>
    <col min="11242" max="11242" width="10.26953125" style="3" customWidth="1"/>
    <col min="11243" max="11243" width="5.7265625" style="3" customWidth="1"/>
    <col min="11244" max="11244" width="13.6328125" style="3" customWidth="1"/>
    <col min="11245" max="11245" width="14.6328125" style="3" customWidth="1"/>
    <col min="11246" max="11246" width="5.08984375" style="3" customWidth="1"/>
    <col min="11247" max="11247" width="12.6328125" style="3" customWidth="1"/>
    <col min="11248" max="11248" width="1.6328125" style="3" customWidth="1"/>
    <col min="11249" max="11249" width="11.7265625" style="3" customWidth="1"/>
    <col min="11250" max="11250" width="13" style="3" customWidth="1"/>
    <col min="11251" max="11254" width="11.7265625" style="3" customWidth="1"/>
    <col min="11255" max="11255" width="10.453125" style="3" customWidth="1"/>
    <col min="11256" max="11256" width="0.90625" style="3" customWidth="1"/>
    <col min="11257" max="11257" width="5.6328125" style="3" customWidth="1"/>
    <col min="11258" max="11258" width="9" style="3" customWidth="1"/>
    <col min="11259" max="11259" width="5.6328125" style="3" customWidth="1"/>
    <col min="11260" max="11260" width="9" style="3" customWidth="1"/>
    <col min="11261" max="11261" width="5.6328125" style="3" customWidth="1"/>
    <col min="11262" max="11262" width="9" style="3" customWidth="1"/>
    <col min="11263" max="11263" width="5.6328125" style="3" customWidth="1"/>
    <col min="11264" max="11264" width="9" style="3" customWidth="1"/>
    <col min="11265" max="11265" width="5.6328125" style="3" customWidth="1"/>
    <col min="11266" max="11266" width="9" style="3" customWidth="1"/>
    <col min="11267" max="11267" width="9" style="3"/>
    <col min="11268" max="11268" width="0.90625" style="3" customWidth="1"/>
    <col min="11269" max="11269" width="4.453125" style="3" customWidth="1"/>
    <col min="11270" max="11270" width="9" style="3"/>
    <col min="11271" max="11271" width="11.08984375" style="3" customWidth="1"/>
    <col min="11272" max="11272" width="0.90625" style="3" customWidth="1"/>
    <col min="11273" max="11273" width="4.6328125" style="3" customWidth="1"/>
    <col min="11274" max="11274" width="22.6328125" style="3" customWidth="1"/>
    <col min="11275" max="11278" width="0" style="3" hidden="1" customWidth="1"/>
    <col min="11279" max="11494" width="9" style="3"/>
    <col min="11495" max="11495" width="5.7265625" style="3" customWidth="1"/>
    <col min="11496" max="11497" width="29.6328125" style="3" customWidth="1"/>
    <col min="11498" max="11498" width="10.26953125" style="3" customWidth="1"/>
    <col min="11499" max="11499" width="5.7265625" style="3" customWidth="1"/>
    <col min="11500" max="11500" width="13.6328125" style="3" customWidth="1"/>
    <col min="11501" max="11501" width="14.6328125" style="3" customWidth="1"/>
    <col min="11502" max="11502" width="5.08984375" style="3" customWidth="1"/>
    <col min="11503" max="11503" width="12.6328125" style="3" customWidth="1"/>
    <col min="11504" max="11504" width="1.6328125" style="3" customWidth="1"/>
    <col min="11505" max="11505" width="11.7265625" style="3" customWidth="1"/>
    <col min="11506" max="11506" width="13" style="3" customWidth="1"/>
    <col min="11507" max="11510" width="11.7265625" style="3" customWidth="1"/>
    <col min="11511" max="11511" width="10.453125" style="3" customWidth="1"/>
    <col min="11512" max="11512" width="0.90625" style="3" customWidth="1"/>
    <col min="11513" max="11513" width="5.6328125" style="3" customWidth="1"/>
    <col min="11514" max="11514" width="9" style="3" customWidth="1"/>
    <col min="11515" max="11515" width="5.6328125" style="3" customWidth="1"/>
    <col min="11516" max="11516" width="9" style="3" customWidth="1"/>
    <col min="11517" max="11517" width="5.6328125" style="3" customWidth="1"/>
    <col min="11518" max="11518" width="9" style="3" customWidth="1"/>
    <col min="11519" max="11519" width="5.6328125" style="3" customWidth="1"/>
    <col min="11520" max="11520" width="9" style="3" customWidth="1"/>
    <col min="11521" max="11521" width="5.6328125" style="3" customWidth="1"/>
    <col min="11522" max="11522" width="9" style="3" customWidth="1"/>
    <col min="11523" max="11523" width="9" style="3"/>
    <col min="11524" max="11524" width="0.90625" style="3" customWidth="1"/>
    <col min="11525" max="11525" width="4.453125" style="3" customWidth="1"/>
    <col min="11526" max="11526" width="9" style="3"/>
    <col min="11527" max="11527" width="11.08984375" style="3" customWidth="1"/>
    <col min="11528" max="11528" width="0.90625" style="3" customWidth="1"/>
    <col min="11529" max="11529" width="4.6328125" style="3" customWidth="1"/>
    <col min="11530" max="11530" width="22.6328125" style="3" customWidth="1"/>
    <col min="11531" max="11534" width="0" style="3" hidden="1" customWidth="1"/>
    <col min="11535" max="11750" width="9" style="3"/>
    <col min="11751" max="11751" width="5.7265625" style="3" customWidth="1"/>
    <col min="11752" max="11753" width="29.6328125" style="3" customWidth="1"/>
    <col min="11754" max="11754" width="10.26953125" style="3" customWidth="1"/>
    <col min="11755" max="11755" width="5.7265625" style="3" customWidth="1"/>
    <col min="11756" max="11756" width="13.6328125" style="3" customWidth="1"/>
    <col min="11757" max="11757" width="14.6328125" style="3" customWidth="1"/>
    <col min="11758" max="11758" width="5.08984375" style="3" customWidth="1"/>
    <col min="11759" max="11759" width="12.6328125" style="3" customWidth="1"/>
    <col min="11760" max="11760" width="1.6328125" style="3" customWidth="1"/>
    <col min="11761" max="11761" width="11.7265625" style="3" customWidth="1"/>
    <col min="11762" max="11762" width="13" style="3" customWidth="1"/>
    <col min="11763" max="11766" width="11.7265625" style="3" customWidth="1"/>
    <col min="11767" max="11767" width="10.453125" style="3" customWidth="1"/>
    <col min="11768" max="11768" width="0.90625" style="3" customWidth="1"/>
    <col min="11769" max="11769" width="5.6328125" style="3" customWidth="1"/>
    <col min="11770" max="11770" width="9" style="3" customWidth="1"/>
    <col min="11771" max="11771" width="5.6328125" style="3" customWidth="1"/>
    <col min="11772" max="11772" width="9" style="3" customWidth="1"/>
    <col min="11773" max="11773" width="5.6328125" style="3" customWidth="1"/>
    <col min="11774" max="11774" width="9" style="3" customWidth="1"/>
    <col min="11775" max="11775" width="5.6328125" style="3" customWidth="1"/>
    <col min="11776" max="11776" width="9" style="3" customWidth="1"/>
    <col min="11777" max="11777" width="5.6328125" style="3" customWidth="1"/>
    <col min="11778" max="11778" width="9" style="3" customWidth="1"/>
    <col min="11779" max="11779" width="9" style="3"/>
    <col min="11780" max="11780" width="0.90625" style="3" customWidth="1"/>
    <col min="11781" max="11781" width="4.453125" style="3" customWidth="1"/>
    <col min="11782" max="11782" width="9" style="3"/>
    <col min="11783" max="11783" width="11.08984375" style="3" customWidth="1"/>
    <col min="11784" max="11784" width="0.90625" style="3" customWidth="1"/>
    <col min="11785" max="11785" width="4.6328125" style="3" customWidth="1"/>
    <col min="11786" max="11786" width="22.6328125" style="3" customWidth="1"/>
    <col min="11787" max="11790" width="0" style="3" hidden="1" customWidth="1"/>
    <col min="11791" max="12006" width="9" style="3"/>
    <col min="12007" max="12007" width="5.7265625" style="3" customWidth="1"/>
    <col min="12008" max="12009" width="29.6328125" style="3" customWidth="1"/>
    <col min="12010" max="12010" width="10.26953125" style="3" customWidth="1"/>
    <col min="12011" max="12011" width="5.7265625" style="3" customWidth="1"/>
    <col min="12012" max="12012" width="13.6328125" style="3" customWidth="1"/>
    <col min="12013" max="12013" width="14.6328125" style="3" customWidth="1"/>
    <col min="12014" max="12014" width="5.08984375" style="3" customWidth="1"/>
    <col min="12015" max="12015" width="12.6328125" style="3" customWidth="1"/>
    <col min="12016" max="12016" width="1.6328125" style="3" customWidth="1"/>
    <col min="12017" max="12017" width="11.7265625" style="3" customWidth="1"/>
    <col min="12018" max="12018" width="13" style="3" customWidth="1"/>
    <col min="12019" max="12022" width="11.7265625" style="3" customWidth="1"/>
    <col min="12023" max="12023" width="10.453125" style="3" customWidth="1"/>
    <col min="12024" max="12024" width="0.90625" style="3" customWidth="1"/>
    <col min="12025" max="12025" width="5.6328125" style="3" customWidth="1"/>
    <col min="12026" max="12026" width="9" style="3" customWidth="1"/>
    <col min="12027" max="12027" width="5.6328125" style="3" customWidth="1"/>
    <col min="12028" max="12028" width="9" style="3" customWidth="1"/>
    <col min="12029" max="12029" width="5.6328125" style="3" customWidth="1"/>
    <col min="12030" max="12030" width="9" style="3" customWidth="1"/>
    <col min="12031" max="12031" width="5.6328125" style="3" customWidth="1"/>
    <col min="12032" max="12032" width="9" style="3" customWidth="1"/>
    <col min="12033" max="12033" width="5.6328125" style="3" customWidth="1"/>
    <col min="12034" max="12034" width="9" style="3" customWidth="1"/>
    <col min="12035" max="12035" width="9" style="3"/>
    <col min="12036" max="12036" width="0.90625" style="3" customWidth="1"/>
    <col min="12037" max="12037" width="4.453125" style="3" customWidth="1"/>
    <col min="12038" max="12038" width="9" style="3"/>
    <col min="12039" max="12039" width="11.08984375" style="3" customWidth="1"/>
    <col min="12040" max="12040" width="0.90625" style="3" customWidth="1"/>
    <col min="12041" max="12041" width="4.6328125" style="3" customWidth="1"/>
    <col min="12042" max="12042" width="22.6328125" style="3" customWidth="1"/>
    <col min="12043" max="12046" width="0" style="3" hidden="1" customWidth="1"/>
    <col min="12047" max="12262" width="9" style="3"/>
    <col min="12263" max="12263" width="5.7265625" style="3" customWidth="1"/>
    <col min="12264" max="12265" width="29.6328125" style="3" customWidth="1"/>
    <col min="12266" max="12266" width="10.26953125" style="3" customWidth="1"/>
    <col min="12267" max="12267" width="5.7265625" style="3" customWidth="1"/>
    <col min="12268" max="12268" width="13.6328125" style="3" customWidth="1"/>
    <col min="12269" max="12269" width="14.6328125" style="3" customWidth="1"/>
    <col min="12270" max="12270" width="5.08984375" style="3" customWidth="1"/>
    <col min="12271" max="12271" width="12.6328125" style="3" customWidth="1"/>
    <col min="12272" max="12272" width="1.6328125" style="3" customWidth="1"/>
    <col min="12273" max="12273" width="11.7265625" style="3" customWidth="1"/>
    <col min="12274" max="12274" width="13" style="3" customWidth="1"/>
    <col min="12275" max="12278" width="11.7265625" style="3" customWidth="1"/>
    <col min="12279" max="12279" width="10.453125" style="3" customWidth="1"/>
    <col min="12280" max="12280" width="0.90625" style="3" customWidth="1"/>
    <col min="12281" max="12281" width="5.6328125" style="3" customWidth="1"/>
    <col min="12282" max="12282" width="9" style="3" customWidth="1"/>
    <col min="12283" max="12283" width="5.6328125" style="3" customWidth="1"/>
    <col min="12284" max="12284" width="9" style="3" customWidth="1"/>
    <col min="12285" max="12285" width="5.6328125" style="3" customWidth="1"/>
    <col min="12286" max="12286" width="9" style="3" customWidth="1"/>
    <col min="12287" max="12287" width="5.6328125" style="3" customWidth="1"/>
    <col min="12288" max="12288" width="9" style="3" customWidth="1"/>
    <col min="12289" max="12289" width="5.6328125" style="3" customWidth="1"/>
    <col min="12290" max="12290" width="9" style="3" customWidth="1"/>
    <col min="12291" max="12291" width="9" style="3"/>
    <col min="12292" max="12292" width="0.90625" style="3" customWidth="1"/>
    <col min="12293" max="12293" width="4.453125" style="3" customWidth="1"/>
    <col min="12294" max="12294" width="9" style="3"/>
    <col min="12295" max="12295" width="11.08984375" style="3" customWidth="1"/>
    <col min="12296" max="12296" width="0.90625" style="3" customWidth="1"/>
    <col min="12297" max="12297" width="4.6328125" style="3" customWidth="1"/>
    <col min="12298" max="12298" width="22.6328125" style="3" customWidth="1"/>
    <col min="12299" max="12302" width="0" style="3" hidden="1" customWidth="1"/>
    <col min="12303" max="12518" width="9" style="3"/>
    <col min="12519" max="12519" width="5.7265625" style="3" customWidth="1"/>
    <col min="12520" max="12521" width="29.6328125" style="3" customWidth="1"/>
    <col min="12522" max="12522" width="10.26953125" style="3" customWidth="1"/>
    <col min="12523" max="12523" width="5.7265625" style="3" customWidth="1"/>
    <col min="12524" max="12524" width="13.6328125" style="3" customWidth="1"/>
    <col min="12525" max="12525" width="14.6328125" style="3" customWidth="1"/>
    <col min="12526" max="12526" width="5.08984375" style="3" customWidth="1"/>
    <col min="12527" max="12527" width="12.6328125" style="3" customWidth="1"/>
    <col min="12528" max="12528" width="1.6328125" style="3" customWidth="1"/>
    <col min="12529" max="12529" width="11.7265625" style="3" customWidth="1"/>
    <col min="12530" max="12530" width="13" style="3" customWidth="1"/>
    <col min="12531" max="12534" width="11.7265625" style="3" customWidth="1"/>
    <col min="12535" max="12535" width="10.453125" style="3" customWidth="1"/>
    <col min="12536" max="12536" width="0.90625" style="3" customWidth="1"/>
    <col min="12537" max="12537" width="5.6328125" style="3" customWidth="1"/>
    <col min="12538" max="12538" width="9" style="3" customWidth="1"/>
    <col min="12539" max="12539" width="5.6328125" style="3" customWidth="1"/>
    <col min="12540" max="12540" width="9" style="3" customWidth="1"/>
    <col min="12541" max="12541" width="5.6328125" style="3" customWidth="1"/>
    <col min="12542" max="12542" width="9" style="3" customWidth="1"/>
    <col min="12543" max="12543" width="5.6328125" style="3" customWidth="1"/>
    <col min="12544" max="12544" width="9" style="3" customWidth="1"/>
    <col min="12545" max="12545" width="5.6328125" style="3" customWidth="1"/>
    <col min="12546" max="12546" width="9" style="3" customWidth="1"/>
    <col min="12547" max="12547" width="9" style="3"/>
    <col min="12548" max="12548" width="0.90625" style="3" customWidth="1"/>
    <col min="12549" max="12549" width="4.453125" style="3" customWidth="1"/>
    <col min="12550" max="12550" width="9" style="3"/>
    <col min="12551" max="12551" width="11.08984375" style="3" customWidth="1"/>
    <col min="12552" max="12552" width="0.90625" style="3" customWidth="1"/>
    <col min="12553" max="12553" width="4.6328125" style="3" customWidth="1"/>
    <col min="12554" max="12554" width="22.6328125" style="3" customWidth="1"/>
    <col min="12555" max="12558" width="0" style="3" hidden="1" customWidth="1"/>
    <col min="12559" max="12774" width="9" style="3"/>
    <col min="12775" max="12775" width="5.7265625" style="3" customWidth="1"/>
    <col min="12776" max="12777" width="29.6328125" style="3" customWidth="1"/>
    <col min="12778" max="12778" width="10.26953125" style="3" customWidth="1"/>
    <col min="12779" max="12779" width="5.7265625" style="3" customWidth="1"/>
    <col min="12780" max="12780" width="13.6328125" style="3" customWidth="1"/>
    <col min="12781" max="12781" width="14.6328125" style="3" customWidth="1"/>
    <col min="12782" max="12782" width="5.08984375" style="3" customWidth="1"/>
    <col min="12783" max="12783" width="12.6328125" style="3" customWidth="1"/>
    <col min="12784" max="12784" width="1.6328125" style="3" customWidth="1"/>
    <col min="12785" max="12785" width="11.7265625" style="3" customWidth="1"/>
    <col min="12786" max="12786" width="13" style="3" customWidth="1"/>
    <col min="12787" max="12790" width="11.7265625" style="3" customWidth="1"/>
    <col min="12791" max="12791" width="10.453125" style="3" customWidth="1"/>
    <col min="12792" max="12792" width="0.90625" style="3" customWidth="1"/>
    <col min="12793" max="12793" width="5.6328125" style="3" customWidth="1"/>
    <col min="12794" max="12794" width="9" style="3" customWidth="1"/>
    <col min="12795" max="12795" width="5.6328125" style="3" customWidth="1"/>
    <col min="12796" max="12796" width="9" style="3" customWidth="1"/>
    <col min="12797" max="12797" width="5.6328125" style="3" customWidth="1"/>
    <col min="12798" max="12798" width="9" style="3" customWidth="1"/>
    <col min="12799" max="12799" width="5.6328125" style="3" customWidth="1"/>
    <col min="12800" max="12800" width="9" style="3" customWidth="1"/>
    <col min="12801" max="12801" width="5.6328125" style="3" customWidth="1"/>
    <col min="12802" max="12802" width="9" style="3" customWidth="1"/>
    <col min="12803" max="12803" width="9" style="3"/>
    <col min="12804" max="12804" width="0.90625" style="3" customWidth="1"/>
    <col min="12805" max="12805" width="4.453125" style="3" customWidth="1"/>
    <col min="12806" max="12806" width="9" style="3"/>
    <col min="12807" max="12807" width="11.08984375" style="3" customWidth="1"/>
    <col min="12808" max="12808" width="0.90625" style="3" customWidth="1"/>
    <col min="12809" max="12809" width="4.6328125" style="3" customWidth="1"/>
    <col min="12810" max="12810" width="22.6328125" style="3" customWidth="1"/>
    <col min="12811" max="12814" width="0" style="3" hidden="1" customWidth="1"/>
    <col min="12815" max="13030" width="9" style="3"/>
    <col min="13031" max="13031" width="5.7265625" style="3" customWidth="1"/>
    <col min="13032" max="13033" width="29.6328125" style="3" customWidth="1"/>
    <col min="13034" max="13034" width="10.26953125" style="3" customWidth="1"/>
    <col min="13035" max="13035" width="5.7265625" style="3" customWidth="1"/>
    <col min="13036" max="13036" width="13.6328125" style="3" customWidth="1"/>
    <col min="13037" max="13037" width="14.6328125" style="3" customWidth="1"/>
    <col min="13038" max="13038" width="5.08984375" style="3" customWidth="1"/>
    <col min="13039" max="13039" width="12.6328125" style="3" customWidth="1"/>
    <col min="13040" max="13040" width="1.6328125" style="3" customWidth="1"/>
    <col min="13041" max="13041" width="11.7265625" style="3" customWidth="1"/>
    <col min="13042" max="13042" width="13" style="3" customWidth="1"/>
    <col min="13043" max="13046" width="11.7265625" style="3" customWidth="1"/>
    <col min="13047" max="13047" width="10.453125" style="3" customWidth="1"/>
    <col min="13048" max="13048" width="0.90625" style="3" customWidth="1"/>
    <col min="13049" max="13049" width="5.6328125" style="3" customWidth="1"/>
    <col min="13050" max="13050" width="9" style="3" customWidth="1"/>
    <col min="13051" max="13051" width="5.6328125" style="3" customWidth="1"/>
    <col min="13052" max="13052" width="9" style="3" customWidth="1"/>
    <col min="13053" max="13053" width="5.6328125" style="3" customWidth="1"/>
    <col min="13054" max="13054" width="9" style="3" customWidth="1"/>
    <col min="13055" max="13055" width="5.6328125" style="3" customWidth="1"/>
    <col min="13056" max="13056" width="9" style="3" customWidth="1"/>
    <col min="13057" max="13057" width="5.6328125" style="3" customWidth="1"/>
    <col min="13058" max="13058" width="9" style="3" customWidth="1"/>
    <col min="13059" max="13059" width="9" style="3"/>
    <col min="13060" max="13060" width="0.90625" style="3" customWidth="1"/>
    <col min="13061" max="13061" width="4.453125" style="3" customWidth="1"/>
    <col min="13062" max="13062" width="9" style="3"/>
    <col min="13063" max="13063" width="11.08984375" style="3" customWidth="1"/>
    <col min="13064" max="13064" width="0.90625" style="3" customWidth="1"/>
    <col min="13065" max="13065" width="4.6328125" style="3" customWidth="1"/>
    <col min="13066" max="13066" width="22.6328125" style="3" customWidth="1"/>
    <col min="13067" max="13070" width="0" style="3" hidden="1" customWidth="1"/>
    <col min="13071" max="13286" width="9" style="3"/>
    <col min="13287" max="13287" width="5.7265625" style="3" customWidth="1"/>
    <col min="13288" max="13289" width="29.6328125" style="3" customWidth="1"/>
    <col min="13290" max="13290" width="10.26953125" style="3" customWidth="1"/>
    <col min="13291" max="13291" width="5.7265625" style="3" customWidth="1"/>
    <col min="13292" max="13292" width="13.6328125" style="3" customWidth="1"/>
    <col min="13293" max="13293" width="14.6328125" style="3" customWidth="1"/>
    <col min="13294" max="13294" width="5.08984375" style="3" customWidth="1"/>
    <col min="13295" max="13295" width="12.6328125" style="3" customWidth="1"/>
    <col min="13296" max="13296" width="1.6328125" style="3" customWidth="1"/>
    <col min="13297" max="13297" width="11.7265625" style="3" customWidth="1"/>
    <col min="13298" max="13298" width="13" style="3" customWidth="1"/>
    <col min="13299" max="13302" width="11.7265625" style="3" customWidth="1"/>
    <col min="13303" max="13303" width="10.453125" style="3" customWidth="1"/>
    <col min="13304" max="13304" width="0.90625" style="3" customWidth="1"/>
    <col min="13305" max="13305" width="5.6328125" style="3" customWidth="1"/>
    <col min="13306" max="13306" width="9" style="3" customWidth="1"/>
    <col min="13307" max="13307" width="5.6328125" style="3" customWidth="1"/>
    <col min="13308" max="13308" width="9" style="3" customWidth="1"/>
    <col min="13309" max="13309" width="5.6328125" style="3" customWidth="1"/>
    <col min="13310" max="13310" width="9" style="3" customWidth="1"/>
    <col min="13311" max="13311" width="5.6328125" style="3" customWidth="1"/>
    <col min="13312" max="13312" width="9" style="3" customWidth="1"/>
    <col min="13313" max="13313" width="5.6328125" style="3" customWidth="1"/>
    <col min="13314" max="13314" width="9" style="3" customWidth="1"/>
    <col min="13315" max="13315" width="9" style="3"/>
    <col min="13316" max="13316" width="0.90625" style="3" customWidth="1"/>
    <col min="13317" max="13317" width="4.453125" style="3" customWidth="1"/>
    <col min="13318" max="13318" width="9" style="3"/>
    <col min="13319" max="13319" width="11.08984375" style="3" customWidth="1"/>
    <col min="13320" max="13320" width="0.90625" style="3" customWidth="1"/>
    <col min="13321" max="13321" width="4.6328125" style="3" customWidth="1"/>
    <col min="13322" max="13322" width="22.6328125" style="3" customWidth="1"/>
    <col min="13323" max="13326" width="0" style="3" hidden="1" customWidth="1"/>
    <col min="13327" max="13542" width="9" style="3"/>
    <col min="13543" max="13543" width="5.7265625" style="3" customWidth="1"/>
    <col min="13544" max="13545" width="29.6328125" style="3" customWidth="1"/>
    <col min="13546" max="13546" width="10.26953125" style="3" customWidth="1"/>
    <col min="13547" max="13547" width="5.7265625" style="3" customWidth="1"/>
    <col min="13548" max="13548" width="13.6328125" style="3" customWidth="1"/>
    <col min="13549" max="13549" width="14.6328125" style="3" customWidth="1"/>
    <col min="13550" max="13550" width="5.08984375" style="3" customWidth="1"/>
    <col min="13551" max="13551" width="12.6328125" style="3" customWidth="1"/>
    <col min="13552" max="13552" width="1.6328125" style="3" customWidth="1"/>
    <col min="13553" max="13553" width="11.7265625" style="3" customWidth="1"/>
    <col min="13554" max="13554" width="13" style="3" customWidth="1"/>
    <col min="13555" max="13558" width="11.7265625" style="3" customWidth="1"/>
    <col min="13559" max="13559" width="10.453125" style="3" customWidth="1"/>
    <col min="13560" max="13560" width="0.90625" style="3" customWidth="1"/>
    <col min="13561" max="13561" width="5.6328125" style="3" customWidth="1"/>
    <col min="13562" max="13562" width="9" style="3" customWidth="1"/>
    <col min="13563" max="13563" width="5.6328125" style="3" customWidth="1"/>
    <col min="13564" max="13564" width="9" style="3" customWidth="1"/>
    <col min="13565" max="13565" width="5.6328125" style="3" customWidth="1"/>
    <col min="13566" max="13566" width="9" style="3" customWidth="1"/>
    <col min="13567" max="13567" width="5.6328125" style="3" customWidth="1"/>
    <col min="13568" max="13568" width="9" style="3" customWidth="1"/>
    <col min="13569" max="13569" width="5.6328125" style="3" customWidth="1"/>
    <col min="13570" max="13570" width="9" style="3" customWidth="1"/>
    <col min="13571" max="13571" width="9" style="3"/>
    <col min="13572" max="13572" width="0.90625" style="3" customWidth="1"/>
    <col min="13573" max="13573" width="4.453125" style="3" customWidth="1"/>
    <col min="13574" max="13574" width="9" style="3"/>
    <col min="13575" max="13575" width="11.08984375" style="3" customWidth="1"/>
    <col min="13576" max="13576" width="0.90625" style="3" customWidth="1"/>
    <col min="13577" max="13577" width="4.6328125" style="3" customWidth="1"/>
    <col min="13578" max="13578" width="22.6328125" style="3" customWidth="1"/>
    <col min="13579" max="13582" width="0" style="3" hidden="1" customWidth="1"/>
    <col min="13583" max="13798" width="9" style="3"/>
    <col min="13799" max="13799" width="5.7265625" style="3" customWidth="1"/>
    <col min="13800" max="13801" width="29.6328125" style="3" customWidth="1"/>
    <col min="13802" max="13802" width="10.26953125" style="3" customWidth="1"/>
    <col min="13803" max="13803" width="5.7265625" style="3" customWidth="1"/>
    <col min="13804" max="13804" width="13.6328125" style="3" customWidth="1"/>
    <col min="13805" max="13805" width="14.6328125" style="3" customWidth="1"/>
    <col min="13806" max="13806" width="5.08984375" style="3" customWidth="1"/>
    <col min="13807" max="13807" width="12.6328125" style="3" customWidth="1"/>
    <col min="13808" max="13808" width="1.6328125" style="3" customWidth="1"/>
    <col min="13809" max="13809" width="11.7265625" style="3" customWidth="1"/>
    <col min="13810" max="13810" width="13" style="3" customWidth="1"/>
    <col min="13811" max="13814" width="11.7265625" style="3" customWidth="1"/>
    <col min="13815" max="13815" width="10.453125" style="3" customWidth="1"/>
    <col min="13816" max="13816" width="0.90625" style="3" customWidth="1"/>
    <col min="13817" max="13817" width="5.6328125" style="3" customWidth="1"/>
    <col min="13818" max="13818" width="9" style="3" customWidth="1"/>
    <col min="13819" max="13819" width="5.6328125" style="3" customWidth="1"/>
    <col min="13820" max="13820" width="9" style="3" customWidth="1"/>
    <col min="13821" max="13821" width="5.6328125" style="3" customWidth="1"/>
    <col min="13822" max="13822" width="9" style="3" customWidth="1"/>
    <col min="13823" max="13823" width="5.6328125" style="3" customWidth="1"/>
    <col min="13824" max="13824" width="9" style="3" customWidth="1"/>
    <col min="13825" max="13825" width="5.6328125" style="3" customWidth="1"/>
    <col min="13826" max="13826" width="9" style="3" customWidth="1"/>
    <col min="13827" max="13827" width="9" style="3"/>
    <col min="13828" max="13828" width="0.90625" style="3" customWidth="1"/>
    <col min="13829" max="13829" width="4.453125" style="3" customWidth="1"/>
    <col min="13830" max="13830" width="9" style="3"/>
    <col min="13831" max="13831" width="11.08984375" style="3" customWidth="1"/>
    <col min="13832" max="13832" width="0.90625" style="3" customWidth="1"/>
    <col min="13833" max="13833" width="4.6328125" style="3" customWidth="1"/>
    <col min="13834" max="13834" width="22.6328125" style="3" customWidth="1"/>
    <col min="13835" max="13838" width="0" style="3" hidden="1" customWidth="1"/>
    <col min="13839" max="14054" width="9" style="3"/>
    <col min="14055" max="14055" width="5.7265625" style="3" customWidth="1"/>
    <col min="14056" max="14057" width="29.6328125" style="3" customWidth="1"/>
    <col min="14058" max="14058" width="10.26953125" style="3" customWidth="1"/>
    <col min="14059" max="14059" width="5.7265625" style="3" customWidth="1"/>
    <col min="14060" max="14060" width="13.6328125" style="3" customWidth="1"/>
    <col min="14061" max="14061" width="14.6328125" style="3" customWidth="1"/>
    <col min="14062" max="14062" width="5.08984375" style="3" customWidth="1"/>
    <col min="14063" max="14063" width="12.6328125" style="3" customWidth="1"/>
    <col min="14064" max="14064" width="1.6328125" style="3" customWidth="1"/>
    <col min="14065" max="14065" width="11.7265625" style="3" customWidth="1"/>
    <col min="14066" max="14066" width="13" style="3" customWidth="1"/>
    <col min="14067" max="14070" width="11.7265625" style="3" customWidth="1"/>
    <col min="14071" max="14071" width="10.453125" style="3" customWidth="1"/>
    <col min="14072" max="14072" width="0.90625" style="3" customWidth="1"/>
    <col min="14073" max="14073" width="5.6328125" style="3" customWidth="1"/>
    <col min="14074" max="14074" width="9" style="3" customWidth="1"/>
    <col min="14075" max="14075" width="5.6328125" style="3" customWidth="1"/>
    <col min="14076" max="14076" width="9" style="3" customWidth="1"/>
    <col min="14077" max="14077" width="5.6328125" style="3" customWidth="1"/>
    <col min="14078" max="14078" width="9" style="3" customWidth="1"/>
    <col min="14079" max="14079" width="5.6328125" style="3" customWidth="1"/>
    <col min="14080" max="14080" width="9" style="3" customWidth="1"/>
    <col min="14081" max="14081" width="5.6328125" style="3" customWidth="1"/>
    <col min="14082" max="14082" width="9" style="3" customWidth="1"/>
    <col min="14083" max="14083" width="9" style="3"/>
    <col min="14084" max="14084" width="0.90625" style="3" customWidth="1"/>
    <col min="14085" max="14085" width="4.453125" style="3" customWidth="1"/>
    <col min="14086" max="14086" width="9" style="3"/>
    <col min="14087" max="14087" width="11.08984375" style="3" customWidth="1"/>
    <col min="14088" max="14088" width="0.90625" style="3" customWidth="1"/>
    <col min="14089" max="14089" width="4.6328125" style="3" customWidth="1"/>
    <col min="14090" max="14090" width="22.6328125" style="3" customWidth="1"/>
    <col min="14091" max="14094" width="0" style="3" hidden="1" customWidth="1"/>
    <col min="14095" max="14310" width="9" style="3"/>
    <col min="14311" max="14311" width="5.7265625" style="3" customWidth="1"/>
    <col min="14312" max="14313" width="29.6328125" style="3" customWidth="1"/>
    <col min="14314" max="14314" width="10.26953125" style="3" customWidth="1"/>
    <col min="14315" max="14315" width="5.7265625" style="3" customWidth="1"/>
    <col min="14316" max="14316" width="13.6328125" style="3" customWidth="1"/>
    <col min="14317" max="14317" width="14.6328125" style="3" customWidth="1"/>
    <col min="14318" max="14318" width="5.08984375" style="3" customWidth="1"/>
    <col min="14319" max="14319" width="12.6328125" style="3" customWidth="1"/>
    <col min="14320" max="14320" width="1.6328125" style="3" customWidth="1"/>
    <col min="14321" max="14321" width="11.7265625" style="3" customWidth="1"/>
    <col min="14322" max="14322" width="13" style="3" customWidth="1"/>
    <col min="14323" max="14326" width="11.7265625" style="3" customWidth="1"/>
    <col min="14327" max="14327" width="10.453125" style="3" customWidth="1"/>
    <col min="14328" max="14328" width="0.90625" style="3" customWidth="1"/>
    <col min="14329" max="14329" width="5.6328125" style="3" customWidth="1"/>
    <col min="14330" max="14330" width="9" style="3" customWidth="1"/>
    <col min="14331" max="14331" width="5.6328125" style="3" customWidth="1"/>
    <col min="14332" max="14332" width="9" style="3" customWidth="1"/>
    <col min="14333" max="14333" width="5.6328125" style="3" customWidth="1"/>
    <col min="14334" max="14334" width="9" style="3" customWidth="1"/>
    <col min="14335" max="14335" width="5.6328125" style="3" customWidth="1"/>
    <col min="14336" max="14336" width="9" style="3" customWidth="1"/>
    <col min="14337" max="14337" width="5.6328125" style="3" customWidth="1"/>
    <col min="14338" max="14338" width="9" style="3" customWidth="1"/>
    <col min="14339" max="14339" width="9" style="3"/>
    <col min="14340" max="14340" width="0.90625" style="3" customWidth="1"/>
    <col min="14341" max="14341" width="4.453125" style="3" customWidth="1"/>
    <col min="14342" max="14342" width="9" style="3"/>
    <col min="14343" max="14343" width="11.08984375" style="3" customWidth="1"/>
    <col min="14344" max="14344" width="0.90625" style="3" customWidth="1"/>
    <col min="14345" max="14345" width="4.6328125" style="3" customWidth="1"/>
    <col min="14346" max="14346" width="22.6328125" style="3" customWidth="1"/>
    <col min="14347" max="14350" width="0" style="3" hidden="1" customWidth="1"/>
    <col min="14351" max="14566" width="9" style="3"/>
    <col min="14567" max="14567" width="5.7265625" style="3" customWidth="1"/>
    <col min="14568" max="14569" width="29.6328125" style="3" customWidth="1"/>
    <col min="14570" max="14570" width="10.26953125" style="3" customWidth="1"/>
    <col min="14571" max="14571" width="5.7265625" style="3" customWidth="1"/>
    <col min="14572" max="14572" width="13.6328125" style="3" customWidth="1"/>
    <col min="14573" max="14573" width="14.6328125" style="3" customWidth="1"/>
    <col min="14574" max="14574" width="5.08984375" style="3" customWidth="1"/>
    <col min="14575" max="14575" width="12.6328125" style="3" customWidth="1"/>
    <col min="14576" max="14576" width="1.6328125" style="3" customWidth="1"/>
    <col min="14577" max="14577" width="11.7265625" style="3" customWidth="1"/>
    <col min="14578" max="14578" width="13" style="3" customWidth="1"/>
    <col min="14579" max="14582" width="11.7265625" style="3" customWidth="1"/>
    <col min="14583" max="14583" width="10.453125" style="3" customWidth="1"/>
    <col min="14584" max="14584" width="0.90625" style="3" customWidth="1"/>
    <col min="14585" max="14585" width="5.6328125" style="3" customWidth="1"/>
    <col min="14586" max="14586" width="9" style="3" customWidth="1"/>
    <col min="14587" max="14587" width="5.6328125" style="3" customWidth="1"/>
    <col min="14588" max="14588" width="9" style="3" customWidth="1"/>
    <col min="14589" max="14589" width="5.6328125" style="3" customWidth="1"/>
    <col min="14590" max="14590" width="9" style="3" customWidth="1"/>
    <col min="14591" max="14591" width="5.6328125" style="3" customWidth="1"/>
    <col min="14592" max="14592" width="9" style="3" customWidth="1"/>
    <col min="14593" max="14593" width="5.6328125" style="3" customWidth="1"/>
    <col min="14594" max="14594" width="9" style="3" customWidth="1"/>
    <col min="14595" max="14595" width="9" style="3"/>
    <col min="14596" max="14596" width="0.90625" style="3" customWidth="1"/>
    <col min="14597" max="14597" width="4.453125" style="3" customWidth="1"/>
    <col min="14598" max="14598" width="9" style="3"/>
    <col min="14599" max="14599" width="11.08984375" style="3" customWidth="1"/>
    <col min="14600" max="14600" width="0.90625" style="3" customWidth="1"/>
    <col min="14601" max="14601" width="4.6328125" style="3" customWidth="1"/>
    <col min="14602" max="14602" width="22.6328125" style="3" customWidth="1"/>
    <col min="14603" max="14606" width="0" style="3" hidden="1" customWidth="1"/>
    <col min="14607" max="14822" width="9" style="3"/>
    <col min="14823" max="14823" width="5.7265625" style="3" customWidth="1"/>
    <col min="14824" max="14825" width="29.6328125" style="3" customWidth="1"/>
    <col min="14826" max="14826" width="10.26953125" style="3" customWidth="1"/>
    <col min="14827" max="14827" width="5.7265625" style="3" customWidth="1"/>
    <col min="14828" max="14828" width="13.6328125" style="3" customWidth="1"/>
    <col min="14829" max="14829" width="14.6328125" style="3" customWidth="1"/>
    <col min="14830" max="14830" width="5.08984375" style="3" customWidth="1"/>
    <col min="14831" max="14831" width="12.6328125" style="3" customWidth="1"/>
    <col min="14832" max="14832" width="1.6328125" style="3" customWidth="1"/>
    <col min="14833" max="14833" width="11.7265625" style="3" customWidth="1"/>
    <col min="14834" max="14834" width="13" style="3" customWidth="1"/>
    <col min="14835" max="14838" width="11.7265625" style="3" customWidth="1"/>
    <col min="14839" max="14839" width="10.453125" style="3" customWidth="1"/>
    <col min="14840" max="14840" width="0.90625" style="3" customWidth="1"/>
    <col min="14841" max="14841" width="5.6328125" style="3" customWidth="1"/>
    <col min="14842" max="14842" width="9" style="3" customWidth="1"/>
    <col min="14843" max="14843" width="5.6328125" style="3" customWidth="1"/>
    <col min="14844" max="14844" width="9" style="3" customWidth="1"/>
    <col min="14845" max="14845" width="5.6328125" style="3" customWidth="1"/>
    <col min="14846" max="14846" width="9" style="3" customWidth="1"/>
    <col min="14847" max="14847" width="5.6328125" style="3" customWidth="1"/>
    <col min="14848" max="14848" width="9" style="3" customWidth="1"/>
    <col min="14849" max="14849" width="5.6328125" style="3" customWidth="1"/>
    <col min="14850" max="14850" width="9" style="3" customWidth="1"/>
    <col min="14851" max="14851" width="9" style="3"/>
    <col min="14852" max="14852" width="0.90625" style="3" customWidth="1"/>
    <col min="14853" max="14853" width="4.453125" style="3" customWidth="1"/>
    <col min="14854" max="14854" width="9" style="3"/>
    <col min="14855" max="14855" width="11.08984375" style="3" customWidth="1"/>
    <col min="14856" max="14856" width="0.90625" style="3" customWidth="1"/>
    <col min="14857" max="14857" width="4.6328125" style="3" customWidth="1"/>
    <col min="14858" max="14858" width="22.6328125" style="3" customWidth="1"/>
    <col min="14859" max="14862" width="0" style="3" hidden="1" customWidth="1"/>
    <col min="14863" max="15078" width="9" style="3"/>
    <col min="15079" max="15079" width="5.7265625" style="3" customWidth="1"/>
    <col min="15080" max="15081" width="29.6328125" style="3" customWidth="1"/>
    <col min="15082" max="15082" width="10.26953125" style="3" customWidth="1"/>
    <col min="15083" max="15083" width="5.7265625" style="3" customWidth="1"/>
    <col min="15084" max="15084" width="13.6328125" style="3" customWidth="1"/>
    <col min="15085" max="15085" width="14.6328125" style="3" customWidth="1"/>
    <col min="15086" max="15086" width="5.08984375" style="3" customWidth="1"/>
    <col min="15087" max="15087" width="12.6328125" style="3" customWidth="1"/>
    <col min="15088" max="15088" width="1.6328125" style="3" customWidth="1"/>
    <col min="15089" max="15089" width="11.7265625" style="3" customWidth="1"/>
    <col min="15090" max="15090" width="13" style="3" customWidth="1"/>
    <col min="15091" max="15094" width="11.7265625" style="3" customWidth="1"/>
    <col min="15095" max="15095" width="10.453125" style="3" customWidth="1"/>
    <col min="15096" max="15096" width="0.90625" style="3" customWidth="1"/>
    <col min="15097" max="15097" width="5.6328125" style="3" customWidth="1"/>
    <col min="15098" max="15098" width="9" style="3" customWidth="1"/>
    <col min="15099" max="15099" width="5.6328125" style="3" customWidth="1"/>
    <col min="15100" max="15100" width="9" style="3" customWidth="1"/>
    <col min="15101" max="15101" width="5.6328125" style="3" customWidth="1"/>
    <col min="15102" max="15102" width="9" style="3" customWidth="1"/>
    <col min="15103" max="15103" width="5.6328125" style="3" customWidth="1"/>
    <col min="15104" max="15104" width="9" style="3" customWidth="1"/>
    <col min="15105" max="15105" width="5.6328125" style="3" customWidth="1"/>
    <col min="15106" max="15106" width="9" style="3" customWidth="1"/>
    <col min="15107" max="15107" width="9" style="3"/>
    <col min="15108" max="15108" width="0.90625" style="3" customWidth="1"/>
    <col min="15109" max="15109" width="4.453125" style="3" customWidth="1"/>
    <col min="15110" max="15110" width="9" style="3"/>
    <col min="15111" max="15111" width="11.08984375" style="3" customWidth="1"/>
    <col min="15112" max="15112" width="0.90625" style="3" customWidth="1"/>
    <col min="15113" max="15113" width="4.6328125" style="3" customWidth="1"/>
    <col min="15114" max="15114" width="22.6328125" style="3" customWidth="1"/>
    <col min="15115" max="15118" width="0" style="3" hidden="1" customWidth="1"/>
    <col min="15119" max="15334" width="9" style="3"/>
    <col min="15335" max="15335" width="5.7265625" style="3" customWidth="1"/>
    <col min="15336" max="15337" width="29.6328125" style="3" customWidth="1"/>
    <col min="15338" max="15338" width="10.26953125" style="3" customWidth="1"/>
    <col min="15339" max="15339" width="5.7265625" style="3" customWidth="1"/>
    <col min="15340" max="15340" width="13.6328125" style="3" customWidth="1"/>
    <col min="15341" max="15341" width="14.6328125" style="3" customWidth="1"/>
    <col min="15342" max="15342" width="5.08984375" style="3" customWidth="1"/>
    <col min="15343" max="15343" width="12.6328125" style="3" customWidth="1"/>
    <col min="15344" max="15344" width="1.6328125" style="3" customWidth="1"/>
    <col min="15345" max="15345" width="11.7265625" style="3" customWidth="1"/>
    <col min="15346" max="15346" width="13" style="3" customWidth="1"/>
    <col min="15347" max="15350" width="11.7265625" style="3" customWidth="1"/>
    <col min="15351" max="15351" width="10.453125" style="3" customWidth="1"/>
    <col min="15352" max="15352" width="0.90625" style="3" customWidth="1"/>
    <col min="15353" max="15353" width="5.6328125" style="3" customWidth="1"/>
    <col min="15354" max="15354" width="9" style="3" customWidth="1"/>
    <col min="15355" max="15355" width="5.6328125" style="3" customWidth="1"/>
    <col min="15356" max="15356" width="9" style="3" customWidth="1"/>
    <col min="15357" max="15357" width="5.6328125" style="3" customWidth="1"/>
    <col min="15358" max="15358" width="9" style="3" customWidth="1"/>
    <col min="15359" max="15359" width="5.6328125" style="3" customWidth="1"/>
    <col min="15360" max="15360" width="9" style="3" customWidth="1"/>
    <col min="15361" max="15361" width="5.6328125" style="3" customWidth="1"/>
    <col min="15362" max="15362" width="9" style="3" customWidth="1"/>
    <col min="15363" max="15363" width="9" style="3"/>
    <col min="15364" max="15364" width="0.90625" style="3" customWidth="1"/>
    <col min="15365" max="15365" width="4.453125" style="3" customWidth="1"/>
    <col min="15366" max="15366" width="9" style="3"/>
    <col min="15367" max="15367" width="11.08984375" style="3" customWidth="1"/>
    <col min="15368" max="15368" width="0.90625" style="3" customWidth="1"/>
    <col min="15369" max="15369" width="4.6328125" style="3" customWidth="1"/>
    <col min="15370" max="15370" width="22.6328125" style="3" customWidth="1"/>
    <col min="15371" max="15374" width="0" style="3" hidden="1" customWidth="1"/>
    <col min="15375" max="15590" width="9" style="3"/>
    <col min="15591" max="15591" width="5.7265625" style="3" customWidth="1"/>
    <col min="15592" max="15593" width="29.6328125" style="3" customWidth="1"/>
    <col min="15594" max="15594" width="10.26953125" style="3" customWidth="1"/>
    <col min="15595" max="15595" width="5.7265625" style="3" customWidth="1"/>
    <col min="15596" max="15596" width="13.6328125" style="3" customWidth="1"/>
    <col min="15597" max="15597" width="14.6328125" style="3" customWidth="1"/>
    <col min="15598" max="15598" width="5.08984375" style="3" customWidth="1"/>
    <col min="15599" max="15599" width="12.6328125" style="3" customWidth="1"/>
    <col min="15600" max="15600" width="1.6328125" style="3" customWidth="1"/>
    <col min="15601" max="15601" width="11.7265625" style="3" customWidth="1"/>
    <col min="15602" max="15602" width="13" style="3" customWidth="1"/>
    <col min="15603" max="15606" width="11.7265625" style="3" customWidth="1"/>
    <col min="15607" max="15607" width="10.453125" style="3" customWidth="1"/>
    <col min="15608" max="15608" width="0.90625" style="3" customWidth="1"/>
    <col min="15609" max="15609" width="5.6328125" style="3" customWidth="1"/>
    <col min="15610" max="15610" width="9" style="3" customWidth="1"/>
    <col min="15611" max="15611" width="5.6328125" style="3" customWidth="1"/>
    <col min="15612" max="15612" width="9" style="3" customWidth="1"/>
    <col min="15613" max="15613" width="5.6328125" style="3" customWidth="1"/>
    <col min="15614" max="15614" width="9" style="3" customWidth="1"/>
    <col min="15615" max="15615" width="5.6328125" style="3" customWidth="1"/>
    <col min="15616" max="15616" width="9" style="3" customWidth="1"/>
    <col min="15617" max="15617" width="5.6328125" style="3" customWidth="1"/>
    <col min="15618" max="15618" width="9" style="3" customWidth="1"/>
    <col min="15619" max="15619" width="9" style="3"/>
    <col min="15620" max="15620" width="0.90625" style="3" customWidth="1"/>
    <col min="15621" max="15621" width="4.453125" style="3" customWidth="1"/>
    <col min="15622" max="15622" width="9" style="3"/>
    <col min="15623" max="15623" width="11.08984375" style="3" customWidth="1"/>
    <col min="15624" max="15624" width="0.90625" style="3" customWidth="1"/>
    <col min="15625" max="15625" width="4.6328125" style="3" customWidth="1"/>
    <col min="15626" max="15626" width="22.6328125" style="3" customWidth="1"/>
    <col min="15627" max="15630" width="0" style="3" hidden="1" customWidth="1"/>
    <col min="15631" max="15846" width="9" style="3"/>
    <col min="15847" max="15847" width="5.7265625" style="3" customWidth="1"/>
    <col min="15848" max="15849" width="29.6328125" style="3" customWidth="1"/>
    <col min="15850" max="15850" width="10.26953125" style="3" customWidth="1"/>
    <col min="15851" max="15851" width="5.7265625" style="3" customWidth="1"/>
    <col min="15852" max="15852" width="13.6328125" style="3" customWidth="1"/>
    <col min="15853" max="15853" width="14.6328125" style="3" customWidth="1"/>
    <col min="15854" max="15854" width="5.08984375" style="3" customWidth="1"/>
    <col min="15855" max="15855" width="12.6328125" style="3" customWidth="1"/>
    <col min="15856" max="15856" width="1.6328125" style="3" customWidth="1"/>
    <col min="15857" max="15857" width="11.7265625" style="3" customWidth="1"/>
    <col min="15858" max="15858" width="13" style="3" customWidth="1"/>
    <col min="15859" max="15862" width="11.7265625" style="3" customWidth="1"/>
    <col min="15863" max="15863" width="10.453125" style="3" customWidth="1"/>
    <col min="15864" max="15864" width="0.90625" style="3" customWidth="1"/>
    <col min="15865" max="15865" width="5.6328125" style="3" customWidth="1"/>
    <col min="15866" max="15866" width="9" style="3" customWidth="1"/>
    <col min="15867" max="15867" width="5.6328125" style="3" customWidth="1"/>
    <col min="15868" max="15868" width="9" style="3" customWidth="1"/>
    <col min="15869" max="15869" width="5.6328125" style="3" customWidth="1"/>
    <col min="15870" max="15870" width="9" style="3" customWidth="1"/>
    <col min="15871" max="15871" width="5.6328125" style="3" customWidth="1"/>
    <col min="15872" max="15872" width="9" style="3" customWidth="1"/>
    <col min="15873" max="15873" width="5.6328125" style="3" customWidth="1"/>
    <col min="15874" max="15874" width="9" style="3" customWidth="1"/>
    <col min="15875" max="15875" width="9" style="3"/>
    <col min="15876" max="15876" width="0.90625" style="3" customWidth="1"/>
    <col min="15877" max="15877" width="4.453125" style="3" customWidth="1"/>
    <col min="15878" max="15878" width="9" style="3"/>
    <col min="15879" max="15879" width="11.08984375" style="3" customWidth="1"/>
    <col min="15880" max="15880" width="0.90625" style="3" customWidth="1"/>
    <col min="15881" max="15881" width="4.6328125" style="3" customWidth="1"/>
    <col min="15882" max="15882" width="22.6328125" style="3" customWidth="1"/>
    <col min="15883" max="15886" width="0" style="3" hidden="1" customWidth="1"/>
    <col min="15887" max="16102" width="9" style="3"/>
    <col min="16103" max="16103" width="5.7265625" style="3" customWidth="1"/>
    <col min="16104" max="16105" width="29.6328125" style="3" customWidth="1"/>
    <col min="16106" max="16106" width="10.26953125" style="3" customWidth="1"/>
    <col min="16107" max="16107" width="5.7265625" style="3" customWidth="1"/>
    <col min="16108" max="16108" width="13.6328125" style="3" customWidth="1"/>
    <col min="16109" max="16109" width="14.6328125" style="3" customWidth="1"/>
    <col min="16110" max="16110" width="5.08984375" style="3" customWidth="1"/>
    <col min="16111" max="16111" width="12.6328125" style="3" customWidth="1"/>
    <col min="16112" max="16112" width="1.6328125" style="3" customWidth="1"/>
    <col min="16113" max="16113" width="11.7265625" style="3" customWidth="1"/>
    <col min="16114" max="16114" width="13" style="3" customWidth="1"/>
    <col min="16115" max="16118" width="11.7265625" style="3" customWidth="1"/>
    <col min="16119" max="16119" width="10.453125" style="3" customWidth="1"/>
    <col min="16120" max="16120" width="0.90625" style="3" customWidth="1"/>
    <col min="16121" max="16121" width="5.6328125" style="3" customWidth="1"/>
    <col min="16122" max="16122" width="9" style="3" customWidth="1"/>
    <col min="16123" max="16123" width="5.6328125" style="3" customWidth="1"/>
    <col min="16124" max="16124" width="9" style="3" customWidth="1"/>
    <col min="16125" max="16125" width="5.6328125" style="3" customWidth="1"/>
    <col min="16126" max="16126" width="9" style="3" customWidth="1"/>
    <col min="16127" max="16127" width="5.6328125" style="3" customWidth="1"/>
    <col min="16128" max="16128" width="9" style="3" customWidth="1"/>
    <col min="16129" max="16129" width="5.6328125" style="3" customWidth="1"/>
    <col min="16130" max="16130" width="9" style="3" customWidth="1"/>
    <col min="16131" max="16131" width="9" style="3"/>
    <col min="16132" max="16132" width="0.90625" style="3" customWidth="1"/>
    <col min="16133" max="16133" width="4.453125" style="3" customWidth="1"/>
    <col min="16134" max="16134" width="9" style="3"/>
    <col min="16135" max="16135" width="11.08984375" style="3" customWidth="1"/>
    <col min="16136" max="16136" width="0.90625" style="3" customWidth="1"/>
    <col min="16137" max="16137" width="4.6328125" style="3" customWidth="1"/>
    <col min="16138" max="16138" width="22.6328125" style="3" customWidth="1"/>
    <col min="16139" max="16142" width="0" style="3" hidden="1" customWidth="1"/>
    <col min="16143" max="16358" width="9" style="3"/>
    <col min="16359" max="16384" width="9" style="3" customWidth="1"/>
  </cols>
  <sheetData>
    <row r="1" spans="1:14" s="38" customFormat="1" ht="13.5" customHeight="1">
      <c r="A1" s="376"/>
      <c r="B1" s="394"/>
      <c r="C1" s="394"/>
      <c r="D1" s="379"/>
      <c r="E1" s="381"/>
      <c r="F1" s="382"/>
      <c r="G1" s="48"/>
      <c r="H1" s="3"/>
    </row>
    <row r="2" spans="1:14" s="38" customFormat="1" ht="13.5" customHeight="1">
      <c r="A2" s="395"/>
      <c r="B2" s="395"/>
      <c r="C2" s="395"/>
      <c r="D2" s="380"/>
      <c r="E2" s="383"/>
      <c r="F2" s="383"/>
      <c r="G2" s="51"/>
      <c r="H2" s="52" t="s">
        <v>57</v>
      </c>
      <c r="I2" s="53">
        <f>'内訳(建築A3)'!$I$268+1</f>
        <v>36</v>
      </c>
    </row>
    <row r="3" spans="1:14" s="38" customFormat="1" ht="13.5" customHeight="1">
      <c r="A3" s="54"/>
      <c r="B3" s="96"/>
      <c r="C3" s="96"/>
      <c r="D3" s="55"/>
      <c r="E3" s="56"/>
      <c r="F3" s="57"/>
      <c r="G3" s="57"/>
      <c r="H3" s="384"/>
      <c r="I3" s="385"/>
      <c r="L3" s="97"/>
      <c r="M3" s="98"/>
      <c r="N3" s="99"/>
    </row>
    <row r="4" spans="1:14" s="38" customFormat="1" ht="13.5" customHeight="1">
      <c r="A4" s="59" t="s">
        <v>29</v>
      </c>
      <c r="B4" s="100" t="s">
        <v>58</v>
      </c>
      <c r="C4" s="100" t="s">
        <v>59</v>
      </c>
      <c r="D4" s="60" t="s">
        <v>60</v>
      </c>
      <c r="E4" s="61" t="s">
        <v>32</v>
      </c>
      <c r="F4" s="61" t="s">
        <v>61</v>
      </c>
      <c r="G4" s="61" t="s">
        <v>62</v>
      </c>
      <c r="H4" s="386" t="s">
        <v>63</v>
      </c>
      <c r="I4" s="387"/>
      <c r="L4" s="101" t="s">
        <v>77</v>
      </c>
      <c r="M4" s="102" t="s">
        <v>78</v>
      </c>
      <c r="N4" s="103" t="s">
        <v>79</v>
      </c>
    </row>
    <row r="5" spans="1:14" s="38" customFormat="1" ht="13.5" customHeight="1">
      <c r="A5" s="67"/>
      <c r="B5" s="104"/>
      <c r="C5" s="104"/>
      <c r="D5" s="68"/>
      <c r="E5" s="69"/>
      <c r="F5" s="105"/>
      <c r="G5" s="70"/>
      <c r="H5" s="390"/>
      <c r="I5" s="391"/>
      <c r="L5" s="106" t="e">
        <f>IF(COUNTA(#REF!)=0,IF(#REF!="","",#REF!),IF(#REF!="","",#REF!))</f>
        <v>#REF!</v>
      </c>
      <c r="M5" s="107" t="e">
        <f>IF(COUNTA(#REF!)=0,IF(#REF!="","",#REF!),IF(#REF!="","",#REF!))</f>
        <v>#REF!</v>
      </c>
      <c r="N5" s="108" t="e">
        <f>IF(AND(L5&lt;&gt;"",M5&lt;&gt;""),L5&amp;"/"&amp;M5,IF(AND(L5&lt;&gt;"",M5=""),L5,IF(AND(L5="",M5&lt;&gt;""),M5,"")))</f>
        <v>#REF!</v>
      </c>
    </row>
    <row r="6" spans="1:14" s="38" customFormat="1" ht="13.5" customHeight="1">
      <c r="A6" s="59" t="s">
        <v>368</v>
      </c>
      <c r="B6" s="109" t="s">
        <v>369</v>
      </c>
      <c r="C6" s="109"/>
      <c r="D6" s="76"/>
      <c r="E6" s="61"/>
      <c r="F6" s="110"/>
      <c r="G6" s="77"/>
      <c r="H6" s="388"/>
      <c r="I6" s="389"/>
      <c r="L6" s="101" t="e">
        <f>IF(COUNTA(#REF!)=0,IF(#REF!="","",#REF!),IF(#REF!="","",#REF!))</f>
        <v>#REF!</v>
      </c>
      <c r="M6" s="102" t="e">
        <f>IF(COUNTA(#REF!)=0,IF(#REF!="","",#REF!),IF(#REF!="","",#REF!))</f>
        <v>#REF!</v>
      </c>
      <c r="N6" s="103" t="e">
        <f>IF(AND(L6&lt;&gt;"",M6&lt;&gt;""),L6&amp;"/"&amp;M6,IF(AND(L6&lt;&gt;"",M6=""),L6,IF(AND(L6="",M6&lt;&gt;""),M6,"")))</f>
        <v>#REF!</v>
      </c>
    </row>
    <row r="7" spans="1:14" s="118" customFormat="1" ht="13.5" customHeight="1">
      <c r="A7" s="111"/>
      <c r="B7" s="112"/>
      <c r="C7" s="112"/>
      <c r="D7" s="113"/>
      <c r="E7" s="114"/>
      <c r="F7" s="115"/>
      <c r="G7" s="115"/>
      <c r="H7" s="396"/>
      <c r="I7" s="397"/>
      <c r="L7" s="106" t="e">
        <f>IF(COUNTA(#REF!)=0,IF(#REF!="","",#REF!),IF(#REF!="","",#REF!))</f>
        <v>#REF!</v>
      </c>
      <c r="M7" s="107" t="e">
        <f>IF(COUNTA(#REF!)=0,IF(#REF!="","",#REF!),IF(#REF!="","",#REF!))</f>
        <v>#REF!</v>
      </c>
      <c r="N7" s="108" t="e">
        <f t="shared" ref="N7:N36" si="0">IF(AND(L7&lt;&gt;"",M7&lt;&gt;""),L7&amp;"/"&amp;M7,IF(AND(L7&lt;&gt;"",M7=""),L7,IF(AND(L7="",M7&lt;&gt;""),M7,"")))</f>
        <v>#REF!</v>
      </c>
    </row>
    <row r="8" spans="1:14" s="38" customFormat="1" ht="13.5" customHeight="1">
      <c r="A8" s="59" t="s">
        <v>370</v>
      </c>
      <c r="B8" s="109" t="s">
        <v>110</v>
      </c>
      <c r="C8" s="109"/>
      <c r="D8" s="76">
        <v>1</v>
      </c>
      <c r="E8" s="61" t="s">
        <v>38</v>
      </c>
      <c r="F8" s="110"/>
      <c r="G8" s="110"/>
      <c r="H8" s="398"/>
      <c r="I8" s="399"/>
      <c r="L8" s="101" t="e">
        <f>IF(COUNTA(#REF!)=0,IF(#REF!="","",#REF!),IF(#REF!="","",#REF!))</f>
        <v>#REF!</v>
      </c>
      <c r="M8" s="102" t="e">
        <f>IF(COUNTA(#REF!)=0,IF(#REF!="","",#REF!),IF(#REF!="","",#REF!))</f>
        <v>#REF!</v>
      </c>
      <c r="N8" s="103" t="e">
        <f t="shared" si="0"/>
        <v>#REF!</v>
      </c>
    </row>
    <row r="9" spans="1:14" s="118" customFormat="1" ht="13.5" customHeight="1">
      <c r="A9" s="111"/>
      <c r="B9" s="112"/>
      <c r="C9" s="112"/>
      <c r="D9" s="113"/>
      <c r="E9" s="114"/>
      <c r="F9" s="115"/>
      <c r="G9" s="115"/>
      <c r="H9" s="396"/>
      <c r="I9" s="397"/>
      <c r="L9" s="106" t="e">
        <f>IF(COUNTA(#REF!)=0,IF(#REF!="","",#REF!),IF(#REF!="","",#REF!))</f>
        <v>#REF!</v>
      </c>
      <c r="M9" s="107" t="e">
        <f>IF(COUNTA(#REF!)=0,IF(#REF!="","",#REF!),IF(#REF!="","",#REF!))</f>
        <v>#REF!</v>
      </c>
      <c r="N9" s="108" t="e">
        <f t="shared" si="0"/>
        <v>#REF!</v>
      </c>
    </row>
    <row r="10" spans="1:14" s="38" customFormat="1" ht="13.5" customHeight="1">
      <c r="A10" s="59" t="s">
        <v>371</v>
      </c>
      <c r="B10" s="109" t="s">
        <v>112</v>
      </c>
      <c r="C10" s="109"/>
      <c r="D10" s="76">
        <v>1</v>
      </c>
      <c r="E10" s="61" t="s">
        <v>38</v>
      </c>
      <c r="F10" s="110"/>
      <c r="G10" s="110"/>
      <c r="H10" s="398"/>
      <c r="I10" s="399"/>
      <c r="L10" s="101" t="e">
        <f>IF(COUNTA(#REF!)=0,IF(#REF!="","",#REF!),IF(#REF!="","",#REF!))</f>
        <v>#REF!</v>
      </c>
      <c r="M10" s="102" t="e">
        <f>IF(COUNTA(#REF!)=0,IF(#REF!="","",#REF!),IF(#REF!="","",#REF!))</f>
        <v>#REF!</v>
      </c>
      <c r="N10" s="103" t="e">
        <f t="shared" si="0"/>
        <v>#REF!</v>
      </c>
    </row>
    <row r="11" spans="1:14" s="118" customFormat="1" ht="13.5" customHeight="1">
      <c r="A11" s="111"/>
      <c r="B11" s="112"/>
      <c r="C11" s="112"/>
      <c r="D11" s="113"/>
      <c r="E11" s="114"/>
      <c r="F11" s="115"/>
      <c r="G11" s="115"/>
      <c r="H11" s="396"/>
      <c r="I11" s="397"/>
      <c r="L11" s="106" t="e">
        <f>IF(COUNTA(#REF!)=0,IF(#REF!="","",#REF!),IF(#REF!="","",#REF!))</f>
        <v>#REF!</v>
      </c>
      <c r="M11" s="107" t="e">
        <f>IF(COUNTA(#REF!)=0,IF(#REF!="","",#REF!),IF(#REF!="","",#REF!))</f>
        <v>#REF!</v>
      </c>
      <c r="N11" s="108" t="e">
        <f t="shared" si="0"/>
        <v>#REF!</v>
      </c>
    </row>
    <row r="12" spans="1:14" s="38" customFormat="1" ht="13.5" customHeight="1">
      <c r="A12" s="59"/>
      <c r="B12" s="109"/>
      <c r="C12" s="109"/>
      <c r="D12" s="76"/>
      <c r="E12" s="61"/>
      <c r="F12" s="110"/>
      <c r="G12" s="110"/>
      <c r="H12" s="398"/>
      <c r="I12" s="399"/>
      <c r="L12" s="101" t="e">
        <f>IF(COUNTA(#REF!)=0,IF(#REF!="","",#REF!),IF(#REF!="","",#REF!))</f>
        <v>#REF!</v>
      </c>
      <c r="M12" s="102" t="e">
        <f>IF(COUNTA(#REF!)=0,IF(#REF!="","",#REF!),IF(#REF!="","",#REF!))</f>
        <v>#REF!</v>
      </c>
      <c r="N12" s="103" t="e">
        <f t="shared" si="0"/>
        <v>#REF!</v>
      </c>
    </row>
    <row r="13" spans="1:14" s="118" customFormat="1" ht="13.5" customHeight="1">
      <c r="A13" s="111"/>
      <c r="B13" s="112"/>
      <c r="C13" s="112"/>
      <c r="D13" s="113"/>
      <c r="E13" s="114"/>
      <c r="F13" s="115"/>
      <c r="G13" s="115"/>
      <c r="H13" s="396"/>
      <c r="I13" s="397"/>
      <c r="L13" s="106" t="e">
        <f>IF(COUNTA(#REF!)=0,IF(#REF!="","",#REF!),IF(#REF!="","",#REF!))</f>
        <v>#REF!</v>
      </c>
      <c r="M13" s="107" t="e">
        <f>IF(COUNTA(#REF!)=0,IF(#REF!="","",#REF!),IF(#REF!="","",#REF!))</f>
        <v>#REF!</v>
      </c>
      <c r="N13" s="108" t="e">
        <f t="shared" si="0"/>
        <v>#REF!</v>
      </c>
    </row>
    <row r="14" spans="1:14" s="38" customFormat="1" ht="13.5" customHeight="1">
      <c r="A14" s="59"/>
      <c r="B14" s="109"/>
      <c r="C14" s="109"/>
      <c r="D14" s="76"/>
      <c r="E14" s="61"/>
      <c r="F14" s="110"/>
      <c r="G14" s="110"/>
      <c r="H14" s="398"/>
      <c r="I14" s="399"/>
      <c r="L14" s="101" t="e">
        <f>IF(COUNTA(#REF!)=0,IF(#REF!="","",#REF!),IF(#REF!="","",#REF!))</f>
        <v>#REF!</v>
      </c>
      <c r="M14" s="102" t="e">
        <f>IF(COUNTA(#REF!)=0,IF(#REF!="","",#REF!),IF(#REF!="","",#REF!))</f>
        <v>#REF!</v>
      </c>
      <c r="N14" s="103" t="e">
        <f t="shared" si="0"/>
        <v>#REF!</v>
      </c>
    </row>
    <row r="15" spans="1:14" s="118" customFormat="1" ht="13.5" customHeight="1">
      <c r="A15" s="111"/>
      <c r="B15" s="112"/>
      <c r="C15" s="112"/>
      <c r="D15" s="113"/>
      <c r="E15" s="114"/>
      <c r="F15" s="115"/>
      <c r="G15" s="115"/>
      <c r="H15" s="396"/>
      <c r="I15" s="397"/>
      <c r="L15" s="106" t="e">
        <f>IF(COUNTA(#REF!)=0,IF(#REF!="","",#REF!),IF(#REF!="","",#REF!))</f>
        <v>#REF!</v>
      </c>
      <c r="M15" s="107" t="e">
        <f>IF(COUNTA(#REF!)=0,IF(#REF!="","",#REF!),IF(#REF!="","",#REF!))</f>
        <v>#REF!</v>
      </c>
      <c r="N15" s="108" t="e">
        <f t="shared" si="0"/>
        <v>#REF!</v>
      </c>
    </row>
    <row r="16" spans="1:14" s="38" customFormat="1" ht="13.5" customHeight="1">
      <c r="A16" s="59"/>
      <c r="B16" s="109"/>
      <c r="C16" s="109"/>
      <c r="D16" s="76"/>
      <c r="E16" s="61"/>
      <c r="F16" s="110"/>
      <c r="G16" s="110"/>
      <c r="H16" s="398"/>
      <c r="I16" s="399"/>
      <c r="L16" s="101" t="e">
        <f>IF(COUNTA(#REF!)=0,IF(#REF!="","",#REF!),IF(#REF!="","",#REF!))</f>
        <v>#REF!</v>
      </c>
      <c r="M16" s="102" t="e">
        <f>IF(COUNTA(#REF!)=0,IF(#REF!="","",#REF!),IF(#REF!="","",#REF!))</f>
        <v>#REF!</v>
      </c>
      <c r="N16" s="103" t="e">
        <f t="shared" si="0"/>
        <v>#REF!</v>
      </c>
    </row>
    <row r="17" spans="1:14" s="118" customFormat="1" ht="13.5" customHeight="1">
      <c r="A17" s="111"/>
      <c r="B17" s="112"/>
      <c r="C17" s="112"/>
      <c r="D17" s="113"/>
      <c r="E17" s="114"/>
      <c r="F17" s="115"/>
      <c r="G17" s="115"/>
      <c r="H17" s="396"/>
      <c r="I17" s="397"/>
      <c r="L17" s="106" t="e">
        <f>IF(COUNTA(#REF!)=0,IF(#REF!="","",#REF!),IF(#REF!="","",#REF!))</f>
        <v>#REF!</v>
      </c>
      <c r="M17" s="107" t="e">
        <f>IF(COUNTA(#REF!)=0,IF(#REF!="","",#REF!),IF(#REF!="","",#REF!))</f>
        <v>#REF!</v>
      </c>
      <c r="N17" s="108" t="e">
        <f t="shared" si="0"/>
        <v>#REF!</v>
      </c>
    </row>
    <row r="18" spans="1:14" s="38" customFormat="1" ht="13.5" customHeight="1">
      <c r="A18" s="59"/>
      <c r="B18" s="109"/>
      <c r="C18" s="109"/>
      <c r="D18" s="76"/>
      <c r="E18" s="61"/>
      <c r="F18" s="110"/>
      <c r="G18" s="110"/>
      <c r="H18" s="398"/>
      <c r="I18" s="399"/>
      <c r="L18" s="101" t="e">
        <f>IF(COUNTA(#REF!)=0,IF(#REF!="","",#REF!),IF(#REF!="","",#REF!))</f>
        <v>#REF!</v>
      </c>
      <c r="M18" s="102" t="e">
        <f>IF(COUNTA(#REF!)=0,IF(#REF!="","",#REF!),IF(#REF!="","",#REF!))</f>
        <v>#REF!</v>
      </c>
      <c r="N18" s="103" t="e">
        <f t="shared" si="0"/>
        <v>#REF!</v>
      </c>
    </row>
    <row r="19" spans="1:14" s="118" customFormat="1" ht="13.5" customHeight="1">
      <c r="A19" s="111"/>
      <c r="B19" s="112"/>
      <c r="C19" s="112"/>
      <c r="D19" s="113"/>
      <c r="E19" s="114"/>
      <c r="F19" s="115"/>
      <c r="G19" s="115"/>
      <c r="H19" s="396"/>
      <c r="I19" s="397"/>
      <c r="L19" s="106" t="e">
        <f>IF(COUNTA(#REF!)=0,IF(#REF!="","",#REF!),IF(#REF!="","",#REF!))</f>
        <v>#REF!</v>
      </c>
      <c r="M19" s="107" t="e">
        <f>IF(COUNTA(#REF!)=0,IF(#REF!="","",#REF!),IF(#REF!="","",#REF!))</f>
        <v>#REF!</v>
      </c>
      <c r="N19" s="108" t="e">
        <f t="shared" si="0"/>
        <v>#REF!</v>
      </c>
    </row>
    <row r="20" spans="1:14" s="38" customFormat="1" ht="13.5" customHeight="1">
      <c r="A20" s="59"/>
      <c r="B20" s="109"/>
      <c r="C20" s="109"/>
      <c r="D20" s="76"/>
      <c r="E20" s="61"/>
      <c r="F20" s="110"/>
      <c r="G20" s="110"/>
      <c r="H20" s="398"/>
      <c r="I20" s="399"/>
      <c r="L20" s="101" t="e">
        <f>IF(COUNTA(#REF!)=0,IF(#REF!="","",#REF!),IF(#REF!="","",#REF!))</f>
        <v>#REF!</v>
      </c>
      <c r="M20" s="102" t="e">
        <f>IF(COUNTA(#REF!)=0,IF(#REF!="","",#REF!),IF(#REF!="","",#REF!))</f>
        <v>#REF!</v>
      </c>
      <c r="N20" s="103" t="e">
        <f t="shared" si="0"/>
        <v>#REF!</v>
      </c>
    </row>
    <row r="21" spans="1:14" s="118" customFormat="1" ht="13.5" customHeight="1">
      <c r="A21" s="111"/>
      <c r="B21" s="112"/>
      <c r="C21" s="112"/>
      <c r="D21" s="113"/>
      <c r="E21" s="114"/>
      <c r="F21" s="115"/>
      <c r="G21" s="115"/>
      <c r="H21" s="396"/>
      <c r="I21" s="397"/>
      <c r="L21" s="106" t="e">
        <f>IF(COUNTA(#REF!)=0,IF(#REF!="","",#REF!),IF(#REF!="","",#REF!))</f>
        <v>#REF!</v>
      </c>
      <c r="M21" s="107" t="e">
        <f>IF(COUNTA(#REF!)=0,IF(#REF!="","",#REF!),IF(#REF!="","",#REF!))</f>
        <v>#REF!</v>
      </c>
      <c r="N21" s="108" t="e">
        <f t="shared" si="0"/>
        <v>#REF!</v>
      </c>
    </row>
    <row r="22" spans="1:14" s="38" customFormat="1" ht="13.5" customHeight="1">
      <c r="A22" s="59"/>
      <c r="B22" s="109"/>
      <c r="C22" s="109"/>
      <c r="D22" s="76"/>
      <c r="E22" s="61"/>
      <c r="F22" s="110"/>
      <c r="G22" s="110"/>
      <c r="H22" s="398"/>
      <c r="I22" s="399"/>
      <c r="L22" s="101" t="e">
        <f>IF(COUNTA(#REF!)=0,IF(#REF!="","",#REF!),IF(#REF!="","",#REF!))</f>
        <v>#REF!</v>
      </c>
      <c r="M22" s="102" t="e">
        <f>IF(COUNTA(#REF!)=0,IF(#REF!="","",#REF!),IF(#REF!="","",#REF!))</f>
        <v>#REF!</v>
      </c>
      <c r="N22" s="103" t="e">
        <f t="shared" si="0"/>
        <v>#REF!</v>
      </c>
    </row>
    <row r="23" spans="1:14" s="118" customFormat="1" ht="13.5" customHeight="1">
      <c r="A23" s="111"/>
      <c r="B23" s="112"/>
      <c r="C23" s="112"/>
      <c r="D23" s="113"/>
      <c r="E23" s="114"/>
      <c r="F23" s="115"/>
      <c r="G23" s="115"/>
      <c r="H23" s="396"/>
      <c r="I23" s="397"/>
      <c r="L23" s="106" t="e">
        <f>IF(COUNTA(#REF!)=0,IF(#REF!="","",#REF!),IF(#REF!="","",#REF!))</f>
        <v>#REF!</v>
      </c>
      <c r="M23" s="107" t="e">
        <f>IF(COUNTA(#REF!)=0,IF(#REF!="","",#REF!),IF(#REF!="","",#REF!))</f>
        <v>#REF!</v>
      </c>
      <c r="N23" s="108" t="e">
        <f t="shared" si="0"/>
        <v>#REF!</v>
      </c>
    </row>
    <row r="24" spans="1:14" s="38" customFormat="1" ht="13.5" customHeight="1">
      <c r="A24" s="59"/>
      <c r="B24" s="109"/>
      <c r="C24" s="109"/>
      <c r="D24" s="76"/>
      <c r="E24" s="61"/>
      <c r="F24" s="110"/>
      <c r="G24" s="110"/>
      <c r="H24" s="398"/>
      <c r="I24" s="399"/>
      <c r="L24" s="101" t="e">
        <f>IF(COUNTA(#REF!)=0,IF(#REF!="","",#REF!),IF(#REF!="","",#REF!))</f>
        <v>#REF!</v>
      </c>
      <c r="M24" s="102" t="e">
        <f>IF(COUNTA(#REF!)=0,IF(#REF!="","",#REF!),IF(#REF!="","",#REF!))</f>
        <v>#REF!</v>
      </c>
      <c r="N24" s="103" t="e">
        <f t="shared" si="0"/>
        <v>#REF!</v>
      </c>
    </row>
    <row r="25" spans="1:14" s="118" customFormat="1" ht="13.5" customHeight="1">
      <c r="A25" s="111"/>
      <c r="B25" s="112"/>
      <c r="C25" s="112"/>
      <c r="D25" s="113"/>
      <c r="E25" s="114"/>
      <c r="F25" s="115"/>
      <c r="G25" s="115"/>
      <c r="H25" s="396"/>
      <c r="I25" s="397"/>
      <c r="L25" s="106" t="e">
        <f>IF(COUNTA(#REF!)=0,IF(#REF!="","",#REF!),IF(#REF!="","",#REF!))</f>
        <v>#REF!</v>
      </c>
      <c r="M25" s="107" t="e">
        <f>IF(COUNTA(#REF!)=0,IF(#REF!="","",#REF!),IF(#REF!="","",#REF!))</f>
        <v>#REF!</v>
      </c>
      <c r="N25" s="108" t="e">
        <f t="shared" si="0"/>
        <v>#REF!</v>
      </c>
    </row>
    <row r="26" spans="1:14" s="38" customFormat="1" ht="13.5" customHeight="1">
      <c r="A26" s="59"/>
      <c r="B26" s="109"/>
      <c r="C26" s="109"/>
      <c r="D26" s="76"/>
      <c r="E26" s="61"/>
      <c r="F26" s="110"/>
      <c r="G26" s="110"/>
      <c r="H26" s="398"/>
      <c r="I26" s="399"/>
      <c r="L26" s="101" t="e">
        <f>IF(COUNTA(#REF!)=0,IF(#REF!="","",#REF!),IF(#REF!="","",#REF!))</f>
        <v>#REF!</v>
      </c>
      <c r="M26" s="102" t="e">
        <f>IF(COUNTA(#REF!)=0,IF(#REF!="","",#REF!),IF(#REF!="","",#REF!))</f>
        <v>#REF!</v>
      </c>
      <c r="N26" s="103" t="e">
        <f t="shared" si="0"/>
        <v>#REF!</v>
      </c>
    </row>
    <row r="27" spans="1:14" s="118" customFormat="1" ht="13.5" customHeight="1">
      <c r="A27" s="111"/>
      <c r="B27" s="112"/>
      <c r="C27" s="112"/>
      <c r="D27" s="113"/>
      <c r="E27" s="114"/>
      <c r="F27" s="115"/>
      <c r="G27" s="115"/>
      <c r="H27" s="396"/>
      <c r="I27" s="397"/>
      <c r="L27" s="106" t="e">
        <f>IF(COUNTA(#REF!)=0,IF(#REF!="","",#REF!),IF(#REF!="","",#REF!))</f>
        <v>#REF!</v>
      </c>
      <c r="M27" s="107" t="e">
        <f>IF(COUNTA(#REF!)=0,IF(#REF!="","",#REF!),IF(#REF!="","",#REF!))</f>
        <v>#REF!</v>
      </c>
      <c r="N27" s="108" t="e">
        <f t="shared" si="0"/>
        <v>#REF!</v>
      </c>
    </row>
    <row r="28" spans="1:14" s="38" customFormat="1" ht="13.5" customHeight="1">
      <c r="A28" s="59"/>
      <c r="B28" s="109"/>
      <c r="C28" s="109"/>
      <c r="D28" s="76"/>
      <c r="E28" s="61"/>
      <c r="F28" s="110"/>
      <c r="G28" s="110"/>
      <c r="H28" s="398"/>
      <c r="I28" s="399"/>
      <c r="L28" s="101" t="e">
        <f>IF(COUNTA(#REF!)=0,IF(#REF!="","",#REF!),IF(#REF!="","",#REF!))</f>
        <v>#REF!</v>
      </c>
      <c r="M28" s="102" t="e">
        <f>IF(COUNTA(#REF!)=0,IF(#REF!="","",#REF!),IF(#REF!="","",#REF!))</f>
        <v>#REF!</v>
      </c>
      <c r="N28" s="103" t="e">
        <f t="shared" si="0"/>
        <v>#REF!</v>
      </c>
    </row>
    <row r="29" spans="1:14" s="118" customFormat="1" ht="13.5" customHeight="1">
      <c r="A29" s="111"/>
      <c r="B29" s="112"/>
      <c r="C29" s="112"/>
      <c r="D29" s="113"/>
      <c r="E29" s="114"/>
      <c r="F29" s="115"/>
      <c r="G29" s="115"/>
      <c r="H29" s="396"/>
      <c r="I29" s="397"/>
      <c r="L29" s="106" t="e">
        <f>IF(COUNTA(#REF!)=0,IF(#REF!="","",#REF!),IF(#REF!="","",#REF!))</f>
        <v>#REF!</v>
      </c>
      <c r="M29" s="107" t="e">
        <f>IF(COUNTA(#REF!)=0,IF(#REF!="","",#REF!),IF(#REF!="","",#REF!))</f>
        <v>#REF!</v>
      </c>
      <c r="N29" s="108" t="e">
        <f t="shared" si="0"/>
        <v>#REF!</v>
      </c>
    </row>
    <row r="30" spans="1:14" s="38" customFormat="1" ht="13.5" customHeight="1">
      <c r="A30" s="59"/>
      <c r="B30" s="109"/>
      <c r="C30" s="109"/>
      <c r="D30" s="76"/>
      <c r="E30" s="61"/>
      <c r="F30" s="110"/>
      <c r="G30" s="110"/>
      <c r="H30" s="398"/>
      <c r="I30" s="399"/>
      <c r="L30" s="101" t="e">
        <f>IF(COUNTA(#REF!)=0,IF(#REF!="","",#REF!),IF(#REF!="","",#REF!))</f>
        <v>#REF!</v>
      </c>
      <c r="M30" s="102" t="e">
        <f>IF(COUNTA(#REF!)=0,IF(#REF!="","",#REF!),IF(#REF!="","",#REF!))</f>
        <v>#REF!</v>
      </c>
      <c r="N30" s="103" t="e">
        <f t="shared" si="0"/>
        <v>#REF!</v>
      </c>
    </row>
    <row r="31" spans="1:14" s="118" customFormat="1" ht="13.5" customHeight="1">
      <c r="A31" s="111"/>
      <c r="B31" s="112"/>
      <c r="C31" s="112"/>
      <c r="D31" s="113"/>
      <c r="E31" s="114"/>
      <c r="F31" s="115"/>
      <c r="G31" s="115"/>
      <c r="H31" s="396"/>
      <c r="I31" s="397"/>
      <c r="L31" s="106" t="e">
        <f>IF(COUNTA(#REF!)=0,IF(#REF!="","",#REF!),IF(#REF!="","",#REF!))</f>
        <v>#REF!</v>
      </c>
      <c r="M31" s="107" t="e">
        <f>IF(COUNTA(#REF!)=0,IF(#REF!="","",#REF!),IF(#REF!="","",#REF!))</f>
        <v>#REF!</v>
      </c>
      <c r="N31" s="108" t="e">
        <f t="shared" si="0"/>
        <v>#REF!</v>
      </c>
    </row>
    <row r="32" spans="1:14" s="38" customFormat="1" ht="13.5" customHeight="1">
      <c r="A32" s="59"/>
      <c r="B32" s="109"/>
      <c r="C32" s="109"/>
      <c r="D32" s="76"/>
      <c r="E32" s="61"/>
      <c r="F32" s="110"/>
      <c r="G32" s="110"/>
      <c r="H32" s="398"/>
      <c r="I32" s="399"/>
      <c r="L32" s="101" t="e">
        <f>IF(COUNTA(#REF!)=0,IF(#REF!="","",#REF!),IF(#REF!="","",#REF!))</f>
        <v>#REF!</v>
      </c>
      <c r="M32" s="102" t="e">
        <f>IF(COUNTA(#REF!)=0,IF(#REF!="","",#REF!),IF(#REF!="","",#REF!))</f>
        <v>#REF!</v>
      </c>
      <c r="N32" s="103" t="e">
        <f t="shared" si="0"/>
        <v>#REF!</v>
      </c>
    </row>
    <row r="33" spans="1:14" s="118" customFormat="1" ht="13.5" customHeight="1">
      <c r="A33" s="111"/>
      <c r="B33" s="112"/>
      <c r="C33" s="112"/>
      <c r="D33" s="113"/>
      <c r="E33" s="114"/>
      <c r="F33" s="115"/>
      <c r="G33" s="115"/>
      <c r="H33" s="396"/>
      <c r="I33" s="397"/>
      <c r="L33" s="106" t="e">
        <f>IF(COUNTA(#REF!)=0,IF(#REF!="","",#REF!),IF(#REF!="","",#REF!))</f>
        <v>#REF!</v>
      </c>
      <c r="M33" s="107" t="e">
        <f>IF(COUNTA(#REF!)=0,IF(#REF!="","",#REF!),IF(#REF!="","",#REF!))</f>
        <v>#REF!</v>
      </c>
      <c r="N33" s="108" t="e">
        <f t="shared" si="0"/>
        <v>#REF!</v>
      </c>
    </row>
    <row r="34" spans="1:14" s="38" customFormat="1" ht="13.5" customHeight="1">
      <c r="A34" s="59"/>
      <c r="B34" s="109"/>
      <c r="C34" s="109"/>
      <c r="D34" s="76"/>
      <c r="E34" s="61"/>
      <c r="F34" s="110"/>
      <c r="G34" s="110"/>
      <c r="H34" s="398"/>
      <c r="I34" s="399"/>
      <c r="L34" s="101" t="e">
        <f>IF(COUNTA(#REF!)=0,IF(#REF!="","",#REF!),IF(#REF!="","",#REF!))</f>
        <v>#REF!</v>
      </c>
      <c r="M34" s="102" t="e">
        <f>IF(COUNTA(#REF!)=0,IF(#REF!="","",#REF!),IF(#REF!="","",#REF!))</f>
        <v>#REF!</v>
      </c>
      <c r="N34" s="103" t="e">
        <f t="shared" si="0"/>
        <v>#REF!</v>
      </c>
    </row>
    <row r="35" spans="1:14" s="118" customFormat="1" ht="13.5" customHeight="1">
      <c r="A35" s="111"/>
      <c r="B35" s="112"/>
      <c r="C35" s="112"/>
      <c r="D35" s="113"/>
      <c r="E35" s="114"/>
      <c r="F35" s="115"/>
      <c r="G35" s="115"/>
      <c r="H35" s="400"/>
      <c r="I35" s="401"/>
      <c r="L35" s="106" t="e">
        <f>IF(COUNTA(#REF!)=0,IF(#REF!="","",#REF!),IF(#REF!="","",#REF!))</f>
        <v>#REF!</v>
      </c>
      <c r="M35" s="107" t="e">
        <f>IF(COUNTA(#REF!)=0,IF(#REF!="","",#REF!),IF(#REF!="","",#REF!))</f>
        <v>#REF!</v>
      </c>
      <c r="N35" s="108" t="e">
        <f t="shared" si="0"/>
        <v>#REF!</v>
      </c>
    </row>
    <row r="36" spans="1:14" s="38" customFormat="1" ht="13.5" customHeight="1">
      <c r="A36" s="87"/>
      <c r="B36" s="125" t="str">
        <f>+$A$6&amp;"-計"</f>
        <v>A-4-計</v>
      </c>
      <c r="C36" s="126"/>
      <c r="D36" s="88"/>
      <c r="E36" s="89"/>
      <c r="F36" s="127"/>
      <c r="G36" s="127"/>
      <c r="H36" s="402"/>
      <c r="I36" s="403"/>
      <c r="L36" s="94" t="e">
        <f>IF(COUNTA(#REF!)=0,IF(#REF!="","",#REF!),IF(#REF!="","",#REF!))</f>
        <v>#REF!</v>
      </c>
      <c r="M36" s="128" t="e">
        <f>IF(COUNTA(#REF!)=0,IF(#REF!="","",#REF!),IF(#REF!="","",#REF!))</f>
        <v>#REF!</v>
      </c>
      <c r="N36" s="129" t="e">
        <f t="shared" si="0"/>
        <v>#REF!</v>
      </c>
    </row>
    <row r="37" spans="1:14" s="118" customFormat="1" ht="13.5" customHeight="1">
      <c r="A37" s="130"/>
      <c r="B37" s="131"/>
      <c r="C37" s="131"/>
      <c r="E37" s="132"/>
      <c r="F37" s="133"/>
      <c r="G37" s="134"/>
    </row>
    <row r="38" spans="1:14" s="38" customFormat="1" ht="13.5" customHeight="1">
      <c r="A38" s="50"/>
      <c r="B38" s="136"/>
      <c r="C38" s="136"/>
      <c r="E38" s="95"/>
      <c r="F38" s="137"/>
      <c r="G38" s="138"/>
    </row>
    <row r="39" spans="1:14" s="38" customFormat="1" ht="13.5" customHeight="1">
      <c r="A39" s="376"/>
      <c r="B39" s="394"/>
      <c r="C39" s="394"/>
      <c r="D39" s="379"/>
      <c r="E39" s="381"/>
      <c r="F39" s="382"/>
      <c r="G39" s="48"/>
      <c r="H39" s="3"/>
    </row>
    <row r="40" spans="1:14" s="38" customFormat="1" ht="13.5" customHeight="1">
      <c r="A40" s="395"/>
      <c r="B40" s="395"/>
      <c r="C40" s="395"/>
      <c r="D40" s="380"/>
      <c r="E40" s="383"/>
      <c r="F40" s="383"/>
      <c r="G40" s="51"/>
      <c r="H40" s="52" t="s">
        <v>57</v>
      </c>
      <c r="I40" s="53">
        <f>I2+1</f>
        <v>37</v>
      </c>
    </row>
    <row r="41" spans="1:14" s="38" customFormat="1" ht="13.5" customHeight="1">
      <c r="A41" s="54"/>
      <c r="B41" s="96"/>
      <c r="C41" s="96"/>
      <c r="D41" s="55"/>
      <c r="E41" s="56"/>
      <c r="F41" s="57"/>
      <c r="G41" s="57"/>
      <c r="H41" s="384"/>
      <c r="I41" s="385"/>
      <c r="L41" s="97"/>
      <c r="M41" s="98"/>
      <c r="N41" s="99"/>
    </row>
    <row r="42" spans="1:14" s="38" customFormat="1" ht="13.5" customHeight="1">
      <c r="A42" s="59" t="s">
        <v>29</v>
      </c>
      <c r="B42" s="100" t="s">
        <v>58</v>
      </c>
      <c r="C42" s="100" t="s">
        <v>59</v>
      </c>
      <c r="D42" s="60" t="s">
        <v>60</v>
      </c>
      <c r="E42" s="61" t="s">
        <v>32</v>
      </c>
      <c r="F42" s="61" t="s">
        <v>61</v>
      </c>
      <c r="G42" s="61" t="s">
        <v>62</v>
      </c>
      <c r="H42" s="386" t="s">
        <v>63</v>
      </c>
      <c r="I42" s="387"/>
      <c r="L42" s="101" t="s">
        <v>77</v>
      </c>
      <c r="M42" s="102" t="s">
        <v>78</v>
      </c>
      <c r="N42" s="103" t="s">
        <v>79</v>
      </c>
    </row>
    <row r="43" spans="1:14" s="38" customFormat="1" ht="13.5" customHeight="1">
      <c r="A43" s="67"/>
      <c r="B43" s="104"/>
      <c r="C43" s="104"/>
      <c r="D43" s="68"/>
      <c r="E43" s="69"/>
      <c r="F43" s="105"/>
      <c r="G43" s="70"/>
      <c r="H43" s="390"/>
      <c r="I43" s="391"/>
      <c r="L43" s="106" t="e">
        <f>IF(COUNTA(#REF!)=0,IF(#REF!="","",#REF!),IF(#REF!="","",#REF!))</f>
        <v>#REF!</v>
      </c>
      <c r="M43" s="107" t="e">
        <f>IF(COUNTA(#REF!)=0,IF(#REF!="","",#REF!),IF(#REF!="","",#REF!))</f>
        <v>#REF!</v>
      </c>
      <c r="N43" s="108" t="e">
        <f>IF(AND(L43&lt;&gt;"",M43&lt;&gt;""),L43&amp;"/"&amp;M43,IF(AND(L43&lt;&gt;"",M43=""),L43,IF(AND(L43="",M43&lt;&gt;""),M43,"")))</f>
        <v>#REF!</v>
      </c>
    </row>
    <row r="44" spans="1:14" s="38" customFormat="1" ht="13.5" customHeight="1">
      <c r="A44" s="59" t="str">
        <f>+$A$8</f>
        <v>a</v>
      </c>
      <c r="B44" s="109" t="str">
        <f>+$B$8</f>
        <v>撤去</v>
      </c>
      <c r="C44" s="109"/>
      <c r="D44" s="76"/>
      <c r="E44" s="61"/>
      <c r="F44" s="110"/>
      <c r="G44" s="77"/>
      <c r="H44" s="388"/>
      <c r="I44" s="389"/>
      <c r="L44" s="101" t="e">
        <f>IF(COUNTA(#REF!)=0,IF(#REF!="","",#REF!),IF(#REF!="","",#REF!))</f>
        <v>#REF!</v>
      </c>
      <c r="M44" s="102" t="e">
        <f>IF(COUNTA(#REF!)=0,IF(#REF!="","",#REF!),IF(#REF!="","",#REF!))</f>
        <v>#REF!</v>
      </c>
      <c r="N44" s="103" t="e">
        <f>IF(AND(L44&lt;&gt;"",M44&lt;&gt;""),L44&amp;"/"&amp;M44,IF(AND(L44&lt;&gt;"",M44=""),L44,IF(AND(L44="",M44&lt;&gt;""),M44,"")))</f>
        <v>#REF!</v>
      </c>
    </row>
    <row r="45" spans="1:14" s="118" customFormat="1" ht="13.5" customHeight="1">
      <c r="A45" s="111"/>
      <c r="B45" s="143"/>
      <c r="C45" s="143"/>
      <c r="D45" s="84"/>
      <c r="E45" s="85"/>
      <c r="F45" s="115"/>
      <c r="G45" s="115"/>
      <c r="H45" s="396"/>
      <c r="I45" s="404"/>
      <c r="L45" s="106" t="e">
        <f>IF(COUNTA(#REF!)=0,IF(#REF!="","",#REF!),IF(#REF!="","",#REF!))</f>
        <v>#REF!</v>
      </c>
      <c r="M45" s="107" t="e">
        <f>IF(COUNTA(#REF!)=0,IF(#REF!="","",#REF!),IF(#REF!="","",#REF!))</f>
        <v>#REF!</v>
      </c>
      <c r="N45" s="108" t="e">
        <f t="shared" ref="N45:N74" si="1">IF(AND(L45&lt;&gt;"",M45&lt;&gt;""),L45&amp;"/"&amp;M45,IF(AND(L45&lt;&gt;"",M45=""),L45,IF(AND(L45="",M45&lt;&gt;""),M45,"")))</f>
        <v>#REF!</v>
      </c>
    </row>
    <row r="46" spans="1:14" s="38" customFormat="1" ht="13.5" customHeight="1">
      <c r="A46" s="59"/>
      <c r="B46" s="109" t="s">
        <v>372</v>
      </c>
      <c r="C46" s="109"/>
      <c r="D46" s="76"/>
      <c r="E46" s="61"/>
      <c r="F46" s="110"/>
      <c r="G46" s="110"/>
      <c r="H46" s="398"/>
      <c r="I46" s="399"/>
      <c r="L46" s="101" t="e">
        <f>IF(COUNTA(#REF!)=0,IF(#REF!="","",#REF!),IF(#REF!="","",#REF!))</f>
        <v>#REF!</v>
      </c>
      <c r="M46" s="102" t="e">
        <f>IF(COUNTA(#REF!)=0,IF(#REF!="","",#REF!),IF(#REF!="","",#REF!))</f>
        <v>#REF!</v>
      </c>
      <c r="N46" s="103" t="e">
        <f t="shared" si="1"/>
        <v>#REF!</v>
      </c>
    </row>
    <row r="47" spans="1:14" s="118" customFormat="1" ht="13.5" customHeight="1">
      <c r="A47" s="111"/>
      <c r="B47" s="143" t="s">
        <v>373</v>
      </c>
      <c r="C47" s="143" t="s">
        <v>374</v>
      </c>
      <c r="D47" s="84"/>
      <c r="E47" s="85"/>
      <c r="F47" s="115"/>
      <c r="G47" s="115"/>
      <c r="H47" s="396"/>
      <c r="I47" s="397"/>
      <c r="L47" s="106" t="e">
        <f>IF(COUNTA(#REF!)=0,IF(#REF!="","",#REF!),IF(#REF!="","",#REF!))</f>
        <v>#REF!</v>
      </c>
      <c r="M47" s="107" t="e">
        <f>IF(COUNTA(#REF!)=0,IF(#REF!="","",#REF!),IF(#REF!="","",#REF!))</f>
        <v>#REF!</v>
      </c>
      <c r="N47" s="108" t="e">
        <f t="shared" si="1"/>
        <v>#REF!</v>
      </c>
    </row>
    <row r="48" spans="1:14" s="38" customFormat="1" ht="13.5" customHeight="1">
      <c r="A48" s="59"/>
      <c r="B48" s="109" t="s">
        <v>375</v>
      </c>
      <c r="C48" s="109" t="s">
        <v>376</v>
      </c>
      <c r="D48" s="76">
        <v>1</v>
      </c>
      <c r="E48" s="61" t="s">
        <v>145</v>
      </c>
      <c r="F48" s="110"/>
      <c r="G48" s="110"/>
      <c r="H48" s="398"/>
      <c r="I48" s="399"/>
      <c r="L48" s="101" t="e">
        <f>IF(COUNTA(#REF!)=0,IF(#REF!="","",#REF!),IF(#REF!="","",#REF!))</f>
        <v>#REF!</v>
      </c>
      <c r="M48" s="102" t="e">
        <f>IF(COUNTA(#REF!)=0,IF(#REF!="","",#REF!),IF(#REF!="","",#REF!))</f>
        <v>#REF!</v>
      </c>
      <c r="N48" s="103" t="e">
        <f t="shared" si="1"/>
        <v>#REF!</v>
      </c>
    </row>
    <row r="49" spans="1:14" s="118" customFormat="1" ht="13.5" customHeight="1">
      <c r="A49" s="111"/>
      <c r="B49" s="143"/>
      <c r="C49" s="143" t="s">
        <v>377</v>
      </c>
      <c r="D49" s="84"/>
      <c r="E49" s="85"/>
      <c r="F49" s="115"/>
      <c r="G49" s="115"/>
      <c r="H49" s="396"/>
      <c r="I49" s="397"/>
      <c r="L49" s="106" t="e">
        <f>IF(COUNTA(#REF!)=0,IF(#REF!="","",#REF!),IF(#REF!="","",#REF!))</f>
        <v>#REF!</v>
      </c>
      <c r="M49" s="107" t="e">
        <f>IF(COUNTA(#REF!)=0,IF(#REF!="","",#REF!),IF(#REF!="","",#REF!))</f>
        <v>#REF!</v>
      </c>
      <c r="N49" s="108" t="e">
        <f t="shared" si="1"/>
        <v>#REF!</v>
      </c>
    </row>
    <row r="50" spans="1:14" s="38" customFormat="1" ht="13.5" customHeight="1">
      <c r="A50" s="59"/>
      <c r="B50" s="109"/>
      <c r="C50" s="109" t="s">
        <v>378</v>
      </c>
      <c r="D50" s="76"/>
      <c r="E50" s="61"/>
      <c r="F50" s="110"/>
      <c r="G50" s="110"/>
      <c r="H50" s="398"/>
      <c r="I50" s="399"/>
      <c r="L50" s="101" t="e">
        <f>IF(COUNTA(#REF!)=0,IF(#REF!="","",#REF!),IF(#REF!="","",#REF!))</f>
        <v>#REF!</v>
      </c>
      <c r="M50" s="102" t="e">
        <f>IF(COUNTA(#REF!)=0,IF(#REF!="","",#REF!),IF(#REF!="","",#REF!))</f>
        <v>#REF!</v>
      </c>
      <c r="N50" s="103" t="e">
        <f t="shared" si="1"/>
        <v>#REF!</v>
      </c>
    </row>
    <row r="51" spans="1:14" s="118" customFormat="1" ht="13.5" customHeight="1">
      <c r="A51" s="111"/>
      <c r="B51" s="143" t="s">
        <v>379</v>
      </c>
      <c r="C51" s="143" t="s">
        <v>380</v>
      </c>
      <c r="D51" s="84"/>
      <c r="E51" s="85"/>
      <c r="F51" s="115"/>
      <c r="G51" s="115"/>
      <c r="H51" s="396"/>
      <c r="I51" s="397"/>
      <c r="L51" s="106" t="e">
        <f>IF(COUNTA(#REF!)=0,IF(#REF!="","",#REF!),IF(#REF!="","",#REF!))</f>
        <v>#REF!</v>
      </c>
      <c r="M51" s="107" t="e">
        <f>IF(COUNTA(#REF!)=0,IF(#REF!="","",#REF!),IF(#REF!="","",#REF!))</f>
        <v>#REF!</v>
      </c>
      <c r="N51" s="108" t="e">
        <f t="shared" si="1"/>
        <v>#REF!</v>
      </c>
    </row>
    <row r="52" spans="1:14" s="38" customFormat="1" ht="13.5" customHeight="1">
      <c r="A52" s="59"/>
      <c r="B52" s="109" t="s">
        <v>375</v>
      </c>
      <c r="C52" s="109" t="s">
        <v>376</v>
      </c>
      <c r="D52" s="76">
        <v>2</v>
      </c>
      <c r="E52" s="61" t="s">
        <v>145</v>
      </c>
      <c r="F52" s="110"/>
      <c r="G52" s="110"/>
      <c r="H52" s="398"/>
      <c r="I52" s="399"/>
      <c r="L52" s="101" t="e">
        <f>IF(COUNTA(#REF!)=0,IF(#REF!="","",#REF!),IF(#REF!="","",#REF!))</f>
        <v>#REF!</v>
      </c>
      <c r="M52" s="102" t="e">
        <f>IF(COUNTA(#REF!)=0,IF(#REF!="","",#REF!),IF(#REF!="","",#REF!))</f>
        <v>#REF!</v>
      </c>
      <c r="N52" s="103" t="e">
        <f t="shared" si="1"/>
        <v>#REF!</v>
      </c>
    </row>
    <row r="53" spans="1:14" s="118" customFormat="1" ht="13.5" customHeight="1">
      <c r="A53" s="111"/>
      <c r="B53" s="143"/>
      <c r="C53" s="143" t="s">
        <v>377</v>
      </c>
      <c r="D53" s="84"/>
      <c r="E53" s="85"/>
      <c r="F53" s="115"/>
      <c r="G53" s="115"/>
      <c r="H53" s="396"/>
      <c r="I53" s="397"/>
      <c r="L53" s="106" t="e">
        <f>IF(COUNTA(#REF!)=0,IF(#REF!="","",#REF!),IF(#REF!="","",#REF!))</f>
        <v>#REF!</v>
      </c>
      <c r="M53" s="107" t="e">
        <f>IF(COUNTA(#REF!)=0,IF(#REF!="","",#REF!),IF(#REF!="","",#REF!))</f>
        <v>#REF!</v>
      </c>
      <c r="N53" s="108" t="e">
        <f t="shared" si="1"/>
        <v>#REF!</v>
      </c>
    </row>
    <row r="54" spans="1:14" s="38" customFormat="1" ht="13.5" customHeight="1">
      <c r="A54" s="59"/>
      <c r="B54" s="109"/>
      <c r="C54" s="109" t="s">
        <v>378</v>
      </c>
      <c r="D54" s="76"/>
      <c r="E54" s="61"/>
      <c r="F54" s="110"/>
      <c r="G54" s="110"/>
      <c r="H54" s="398"/>
      <c r="I54" s="399"/>
      <c r="L54" s="101" t="e">
        <f>IF(COUNTA(#REF!)=0,IF(#REF!="","",#REF!),IF(#REF!="","",#REF!))</f>
        <v>#REF!</v>
      </c>
      <c r="M54" s="102" t="e">
        <f>IF(COUNTA(#REF!)=0,IF(#REF!="","",#REF!),IF(#REF!="","",#REF!))</f>
        <v>#REF!</v>
      </c>
      <c r="N54" s="103" t="e">
        <f t="shared" si="1"/>
        <v>#REF!</v>
      </c>
    </row>
    <row r="55" spans="1:14" s="118" customFormat="1" ht="13.5" customHeight="1">
      <c r="A55" s="111"/>
      <c r="B55" s="143" t="s">
        <v>381</v>
      </c>
      <c r="C55" s="143" t="s">
        <v>382</v>
      </c>
      <c r="D55" s="84"/>
      <c r="E55" s="85"/>
      <c r="F55" s="115"/>
      <c r="G55" s="115"/>
      <c r="H55" s="396"/>
      <c r="I55" s="397"/>
      <c r="L55" s="106" t="e">
        <f>IF(COUNTA(#REF!)=0,IF(#REF!="","",#REF!),IF(#REF!="","",#REF!))</f>
        <v>#REF!</v>
      </c>
      <c r="M55" s="107" t="e">
        <f>IF(COUNTA(#REF!)=0,IF(#REF!="","",#REF!),IF(#REF!="","",#REF!))</f>
        <v>#REF!</v>
      </c>
      <c r="N55" s="108" t="e">
        <f t="shared" si="1"/>
        <v>#REF!</v>
      </c>
    </row>
    <row r="56" spans="1:14" s="38" customFormat="1" ht="13.5" customHeight="1">
      <c r="A56" s="59"/>
      <c r="B56" s="109" t="s">
        <v>383</v>
      </c>
      <c r="C56" s="109" t="s">
        <v>384</v>
      </c>
      <c r="D56" s="76">
        <v>1</v>
      </c>
      <c r="E56" s="61" t="s">
        <v>145</v>
      </c>
      <c r="F56" s="110"/>
      <c r="G56" s="110"/>
      <c r="H56" s="398"/>
      <c r="I56" s="399"/>
      <c r="L56" s="101" t="e">
        <f>IF(COUNTA(#REF!)=0,IF(#REF!="","",#REF!),IF(#REF!="","",#REF!))</f>
        <v>#REF!</v>
      </c>
      <c r="M56" s="102" t="e">
        <f>IF(COUNTA(#REF!)=0,IF(#REF!="","",#REF!),IF(#REF!="","",#REF!))</f>
        <v>#REF!</v>
      </c>
      <c r="N56" s="103" t="e">
        <f t="shared" si="1"/>
        <v>#REF!</v>
      </c>
    </row>
    <row r="57" spans="1:14" s="118" customFormat="1" ht="13.5" customHeight="1">
      <c r="A57" s="111"/>
      <c r="B57" s="143"/>
      <c r="C57" s="143"/>
      <c r="D57" s="84"/>
      <c r="E57" s="85"/>
      <c r="F57" s="115"/>
      <c r="G57" s="115"/>
      <c r="H57" s="396"/>
      <c r="I57" s="397"/>
      <c r="L57" s="106" t="e">
        <f>IF(COUNTA(#REF!)=0,IF(#REF!="","",#REF!),IF(#REF!="","",#REF!))</f>
        <v>#REF!</v>
      </c>
      <c r="M57" s="107" t="e">
        <f>IF(COUNTA(#REF!)=0,IF(#REF!="","",#REF!),IF(#REF!="","",#REF!))</f>
        <v>#REF!</v>
      </c>
      <c r="N57" s="108" t="e">
        <f t="shared" si="1"/>
        <v>#REF!</v>
      </c>
    </row>
    <row r="58" spans="1:14" s="38" customFormat="1" ht="13.5" customHeight="1">
      <c r="A58" s="59"/>
      <c r="B58" s="109" t="s">
        <v>385</v>
      </c>
      <c r="C58" s="109"/>
      <c r="D58" s="76">
        <v>3.2</v>
      </c>
      <c r="E58" s="61" t="s">
        <v>119</v>
      </c>
      <c r="F58" s="110"/>
      <c r="G58" s="110"/>
      <c r="H58" s="398"/>
      <c r="I58" s="399"/>
      <c r="L58" s="101" t="e">
        <f>IF(COUNTA(#REF!)=0,IF(#REF!="","",#REF!),IF(#REF!="","",#REF!))</f>
        <v>#REF!</v>
      </c>
      <c r="M58" s="102" t="e">
        <f>IF(COUNTA(#REF!)=0,IF(#REF!="","",#REF!),IF(#REF!="","",#REF!))</f>
        <v>#REF!</v>
      </c>
      <c r="N58" s="103" t="e">
        <f t="shared" si="1"/>
        <v>#REF!</v>
      </c>
    </row>
    <row r="59" spans="1:14" s="118" customFormat="1" ht="13.5" customHeight="1">
      <c r="A59" s="111"/>
      <c r="B59" s="143"/>
      <c r="C59" s="143"/>
      <c r="D59" s="84"/>
      <c r="E59" s="85"/>
      <c r="F59" s="115"/>
      <c r="G59" s="115"/>
      <c r="H59" s="396"/>
      <c r="I59" s="397"/>
      <c r="L59" s="106" t="e">
        <f>IF(COUNTA(#REF!)=0,IF(#REF!="","",#REF!),IF(#REF!="","",#REF!))</f>
        <v>#REF!</v>
      </c>
      <c r="M59" s="107" t="e">
        <f>IF(COUNTA(#REF!)=0,IF(#REF!="","",#REF!),IF(#REF!="","",#REF!))</f>
        <v>#REF!</v>
      </c>
      <c r="N59" s="108" t="e">
        <f t="shared" si="1"/>
        <v>#REF!</v>
      </c>
    </row>
    <row r="60" spans="1:14" s="38" customFormat="1" ht="13.5" customHeight="1">
      <c r="A60" s="59"/>
      <c r="B60" s="109" t="s">
        <v>386</v>
      </c>
      <c r="C60" s="109" t="s">
        <v>387</v>
      </c>
      <c r="D60" s="76">
        <v>3.2</v>
      </c>
      <c r="E60" s="61" t="s">
        <v>119</v>
      </c>
      <c r="F60" s="110"/>
      <c r="G60" s="110"/>
      <c r="H60" s="398"/>
      <c r="I60" s="399"/>
      <c r="L60" s="101" t="e">
        <f>IF(COUNTA(#REF!)=0,IF(#REF!="","",#REF!),IF(#REF!="","",#REF!))</f>
        <v>#REF!</v>
      </c>
      <c r="M60" s="102" t="e">
        <f>IF(COUNTA(#REF!)=0,IF(#REF!="","",#REF!),IF(#REF!="","",#REF!))</f>
        <v>#REF!</v>
      </c>
      <c r="N60" s="103" t="e">
        <f t="shared" si="1"/>
        <v>#REF!</v>
      </c>
    </row>
    <row r="61" spans="1:14" s="118" customFormat="1" ht="13.5" customHeight="1">
      <c r="A61" s="111"/>
      <c r="B61" s="143"/>
      <c r="C61" s="143"/>
      <c r="D61" s="84"/>
      <c r="E61" s="85"/>
      <c r="F61" s="115"/>
      <c r="G61" s="115"/>
      <c r="H61" s="396"/>
      <c r="I61" s="397"/>
      <c r="L61" s="106" t="e">
        <f>IF(COUNTA(#REF!)=0,IF(#REF!="","",#REF!),IF(#REF!="","",#REF!))</f>
        <v>#REF!</v>
      </c>
      <c r="M61" s="107" t="e">
        <f>IF(COUNTA(#REF!)=0,IF(#REF!="","",#REF!),IF(#REF!="","",#REF!))</f>
        <v>#REF!</v>
      </c>
      <c r="N61" s="108" t="e">
        <f t="shared" si="1"/>
        <v>#REF!</v>
      </c>
    </row>
    <row r="62" spans="1:14" s="38" customFormat="1" ht="13.5" customHeight="1">
      <c r="A62" s="59"/>
      <c r="B62" s="109" t="s">
        <v>388</v>
      </c>
      <c r="C62" s="109" t="s">
        <v>389</v>
      </c>
      <c r="D62" s="76">
        <v>10.3</v>
      </c>
      <c r="E62" s="61" t="s">
        <v>85</v>
      </c>
      <c r="F62" s="110"/>
      <c r="G62" s="110"/>
      <c r="H62" s="398"/>
      <c r="I62" s="399"/>
      <c r="L62" s="101" t="e">
        <f>IF(COUNTA(#REF!)=0,IF(#REF!="","",#REF!),IF(#REF!="","",#REF!))</f>
        <v>#REF!</v>
      </c>
      <c r="M62" s="102" t="e">
        <f>IF(COUNTA(#REF!)=0,IF(#REF!="","",#REF!),IF(#REF!="","",#REF!))</f>
        <v>#REF!</v>
      </c>
      <c r="N62" s="103" t="e">
        <f t="shared" si="1"/>
        <v>#REF!</v>
      </c>
    </row>
    <row r="63" spans="1:14" s="118" customFormat="1" ht="13.5" customHeight="1">
      <c r="A63" s="111"/>
      <c r="B63" s="143"/>
      <c r="C63" s="143"/>
      <c r="D63" s="84"/>
      <c r="E63" s="85"/>
      <c r="F63" s="115"/>
      <c r="G63" s="115"/>
      <c r="H63" s="396"/>
      <c r="I63" s="397"/>
      <c r="L63" s="106" t="e">
        <f>IF(COUNTA(#REF!)=0,IF(#REF!="","",#REF!),IF(#REF!="","",#REF!))</f>
        <v>#REF!</v>
      </c>
      <c r="M63" s="107" t="e">
        <f>IF(COUNTA(#REF!)=0,IF(#REF!="","",#REF!),IF(#REF!="","",#REF!))</f>
        <v>#REF!</v>
      </c>
      <c r="N63" s="108" t="e">
        <f t="shared" si="1"/>
        <v>#REF!</v>
      </c>
    </row>
    <row r="64" spans="1:14" s="38" customFormat="1" ht="13.5" customHeight="1">
      <c r="A64" s="59"/>
      <c r="B64" s="141" t="s">
        <v>390</v>
      </c>
      <c r="C64" s="109" t="s">
        <v>391</v>
      </c>
      <c r="D64" s="76">
        <v>20</v>
      </c>
      <c r="E64" s="61" t="s">
        <v>119</v>
      </c>
      <c r="F64" s="110"/>
      <c r="G64" s="110"/>
      <c r="H64" s="398"/>
      <c r="I64" s="399"/>
      <c r="L64" s="101" t="e">
        <f>IF(COUNTA(#REF!)=0,IF(#REF!="","",#REF!),IF(#REF!="","",#REF!))</f>
        <v>#REF!</v>
      </c>
      <c r="M64" s="102" t="e">
        <f>IF(COUNTA(#REF!)=0,IF(#REF!="","",#REF!),IF(#REF!="","",#REF!))</f>
        <v>#REF!</v>
      </c>
      <c r="N64" s="103" t="e">
        <f t="shared" si="1"/>
        <v>#REF!</v>
      </c>
    </row>
    <row r="65" spans="1:14" s="118" customFormat="1" ht="13.5" customHeight="1">
      <c r="A65" s="111"/>
      <c r="B65" s="143"/>
      <c r="C65" s="143"/>
      <c r="D65" s="84"/>
      <c r="E65" s="85"/>
      <c r="F65" s="115"/>
      <c r="G65" s="115"/>
      <c r="H65" s="116"/>
      <c r="I65" s="117"/>
      <c r="L65" s="106" t="e">
        <f>IF(COUNTA(#REF!)=0,IF(#REF!="","",#REF!),IF(#REF!="","",#REF!))</f>
        <v>#REF!</v>
      </c>
      <c r="M65" s="107" t="e">
        <f>IF(COUNTA(#REF!)=0,IF(#REF!="","",#REF!),IF(#REF!="","",#REF!))</f>
        <v>#REF!</v>
      </c>
      <c r="N65" s="108" t="e">
        <f t="shared" si="1"/>
        <v>#REF!</v>
      </c>
    </row>
    <row r="66" spans="1:14" s="38" customFormat="1" ht="13.5" customHeight="1">
      <c r="A66" s="59"/>
      <c r="B66" s="109"/>
      <c r="C66" s="109"/>
      <c r="D66" s="76"/>
      <c r="E66" s="61"/>
      <c r="F66" s="110"/>
      <c r="G66" s="110"/>
      <c r="H66" s="123"/>
      <c r="I66" s="124"/>
      <c r="L66" s="101" t="e">
        <f>IF(COUNTA(#REF!)=0,IF(#REF!="","",#REF!),IF(#REF!="","",#REF!))</f>
        <v>#REF!</v>
      </c>
      <c r="M66" s="102" t="e">
        <f>IF(COUNTA(#REF!)=0,IF(#REF!="","",#REF!),IF(#REF!="","",#REF!))</f>
        <v>#REF!</v>
      </c>
      <c r="N66" s="103" t="e">
        <f t="shared" si="1"/>
        <v>#REF!</v>
      </c>
    </row>
    <row r="67" spans="1:14" s="118" customFormat="1" ht="13.5" customHeight="1">
      <c r="A67" s="111"/>
      <c r="B67" s="143"/>
      <c r="C67" s="143"/>
      <c r="D67" s="84"/>
      <c r="E67" s="85"/>
      <c r="F67" s="115"/>
      <c r="G67" s="115"/>
      <c r="H67" s="116"/>
      <c r="I67" s="117"/>
      <c r="L67" s="106" t="e">
        <f>IF(COUNTA(#REF!)=0,IF(#REF!="","",#REF!),IF(#REF!="","",#REF!))</f>
        <v>#REF!</v>
      </c>
      <c r="M67" s="107" t="e">
        <f>IF(COUNTA(#REF!)=0,IF(#REF!="","",#REF!),IF(#REF!="","",#REF!))</f>
        <v>#REF!</v>
      </c>
      <c r="N67" s="108" t="e">
        <f t="shared" si="1"/>
        <v>#REF!</v>
      </c>
    </row>
    <row r="68" spans="1:14" s="38" customFormat="1" ht="13.5" customHeight="1">
      <c r="A68" s="59"/>
      <c r="B68" s="109"/>
      <c r="C68" s="109"/>
      <c r="D68" s="76"/>
      <c r="E68" s="61"/>
      <c r="F68" s="110"/>
      <c r="G68" s="110"/>
      <c r="H68" s="123"/>
      <c r="I68" s="124"/>
      <c r="L68" s="101" t="e">
        <f>IF(COUNTA(#REF!)=0,IF(#REF!="","",#REF!),IF(#REF!="","",#REF!))</f>
        <v>#REF!</v>
      </c>
      <c r="M68" s="102" t="e">
        <f>IF(COUNTA(#REF!)=0,IF(#REF!="","",#REF!),IF(#REF!="","",#REF!))</f>
        <v>#REF!</v>
      </c>
      <c r="N68" s="103" t="e">
        <f t="shared" si="1"/>
        <v>#REF!</v>
      </c>
    </row>
    <row r="69" spans="1:14" s="118" customFormat="1" ht="13.5" customHeight="1">
      <c r="A69" s="111"/>
      <c r="B69" s="143"/>
      <c r="C69" s="143"/>
      <c r="D69" s="84"/>
      <c r="E69" s="85"/>
      <c r="F69" s="115"/>
      <c r="G69" s="115"/>
      <c r="H69" s="116"/>
      <c r="I69" s="117"/>
      <c r="L69" s="106" t="e">
        <f>IF(COUNTA(#REF!)=0,IF(#REF!="","",#REF!),IF(#REF!="","",#REF!))</f>
        <v>#REF!</v>
      </c>
      <c r="M69" s="107" t="e">
        <f>IF(COUNTA(#REF!)=0,IF(#REF!="","",#REF!),IF(#REF!="","",#REF!))</f>
        <v>#REF!</v>
      </c>
      <c r="N69" s="108" t="e">
        <f t="shared" si="1"/>
        <v>#REF!</v>
      </c>
    </row>
    <row r="70" spans="1:14" s="38" customFormat="1" ht="13.5" customHeight="1">
      <c r="A70" s="59"/>
      <c r="B70" s="109"/>
      <c r="C70" s="109"/>
      <c r="D70" s="76"/>
      <c r="E70" s="61"/>
      <c r="F70" s="110"/>
      <c r="G70" s="110"/>
      <c r="H70" s="123"/>
      <c r="I70" s="124"/>
      <c r="L70" s="101" t="e">
        <f>IF(COUNTA(#REF!)=0,IF(#REF!="","",#REF!),IF(#REF!="","",#REF!))</f>
        <v>#REF!</v>
      </c>
      <c r="M70" s="102" t="e">
        <f>IF(COUNTA(#REF!)=0,IF(#REF!="","",#REF!),IF(#REF!="","",#REF!))</f>
        <v>#REF!</v>
      </c>
      <c r="N70" s="103" t="e">
        <f t="shared" si="1"/>
        <v>#REF!</v>
      </c>
    </row>
    <row r="71" spans="1:14" s="118" customFormat="1" ht="13.5" customHeight="1">
      <c r="A71" s="111"/>
      <c r="B71" s="143"/>
      <c r="C71" s="143"/>
      <c r="D71" s="84"/>
      <c r="E71" s="85"/>
      <c r="F71" s="115"/>
      <c r="G71" s="115"/>
      <c r="H71" s="116"/>
      <c r="I71" s="139"/>
      <c r="L71" s="106" t="e">
        <f>IF(COUNTA(#REF!)=0,IF(#REF!="","",#REF!),IF(#REF!="","",#REF!))</f>
        <v>#REF!</v>
      </c>
      <c r="M71" s="107" t="e">
        <f>IF(COUNTA(#REF!)=0,IF(#REF!="","",#REF!),IF(#REF!="","",#REF!))</f>
        <v>#REF!</v>
      </c>
      <c r="N71" s="108" t="e">
        <f t="shared" si="1"/>
        <v>#REF!</v>
      </c>
    </row>
    <row r="72" spans="1:14" s="38" customFormat="1" ht="13.5" customHeight="1">
      <c r="A72" s="59"/>
      <c r="B72" s="109"/>
      <c r="C72" s="109"/>
      <c r="D72" s="76"/>
      <c r="E72" s="61"/>
      <c r="F72" s="110"/>
      <c r="G72" s="110"/>
      <c r="H72" s="123"/>
      <c r="I72" s="124"/>
      <c r="L72" s="101" t="e">
        <f>IF(COUNTA(#REF!)=0,IF(#REF!="","",#REF!),IF(#REF!="","",#REF!))</f>
        <v>#REF!</v>
      </c>
      <c r="M72" s="102" t="e">
        <f>IF(COUNTA(#REF!)=0,IF(#REF!="","",#REF!),IF(#REF!="","",#REF!))</f>
        <v>#REF!</v>
      </c>
      <c r="N72" s="103" t="e">
        <f t="shared" si="1"/>
        <v>#REF!</v>
      </c>
    </row>
    <row r="73" spans="1:14" s="118" customFormat="1" ht="13.5" customHeight="1">
      <c r="A73" s="111"/>
      <c r="B73" s="112"/>
      <c r="C73" s="112"/>
      <c r="D73" s="113"/>
      <c r="E73" s="114"/>
      <c r="F73" s="115"/>
      <c r="G73" s="115"/>
      <c r="H73" s="400"/>
      <c r="I73" s="401"/>
      <c r="L73" s="106" t="e">
        <f>IF(COUNTA(#REF!)=0,IF(#REF!="","",#REF!),IF(#REF!="","",#REF!))</f>
        <v>#REF!</v>
      </c>
      <c r="M73" s="107" t="e">
        <f>IF(COUNTA(#REF!)=0,IF(#REF!="","",#REF!),IF(#REF!="","",#REF!))</f>
        <v>#REF!</v>
      </c>
      <c r="N73" s="108" t="e">
        <f t="shared" si="1"/>
        <v>#REF!</v>
      </c>
    </row>
    <row r="74" spans="1:14" s="38" customFormat="1" ht="13.5" customHeight="1">
      <c r="A74" s="87"/>
      <c r="B74" s="125"/>
      <c r="C74" s="126"/>
      <c r="D74" s="88"/>
      <c r="E74" s="89"/>
      <c r="F74" s="127"/>
      <c r="G74" s="127"/>
      <c r="H74" s="402"/>
      <c r="I74" s="403"/>
      <c r="L74" s="94" t="e">
        <f>IF(COUNTA(#REF!)=0,IF(#REF!="","",#REF!),IF(#REF!="","",#REF!))</f>
        <v>#REF!</v>
      </c>
      <c r="M74" s="128" t="e">
        <f>IF(COUNTA(#REF!)=0,IF(#REF!="","",#REF!),IF(#REF!="","",#REF!))</f>
        <v>#REF!</v>
      </c>
      <c r="N74" s="129" t="e">
        <f t="shared" si="1"/>
        <v>#REF!</v>
      </c>
    </row>
    <row r="75" spans="1:14" s="118" customFormat="1" ht="13.5" customHeight="1">
      <c r="A75" s="130"/>
      <c r="B75" s="131"/>
      <c r="C75" s="131"/>
      <c r="E75" s="132"/>
      <c r="F75" s="133"/>
      <c r="G75" s="134"/>
    </row>
    <row r="76" spans="1:14" s="38" customFormat="1" ht="13.5" customHeight="1">
      <c r="A76" s="50"/>
      <c r="B76" s="136"/>
      <c r="C76" s="136"/>
      <c r="E76" s="95"/>
      <c r="F76" s="137"/>
      <c r="G76" s="138"/>
    </row>
    <row r="77" spans="1:14" s="38" customFormat="1" ht="13.5" customHeight="1">
      <c r="A77" s="376"/>
      <c r="B77" s="394"/>
      <c r="C77" s="394"/>
      <c r="D77" s="379"/>
      <c r="E77" s="381"/>
      <c r="F77" s="382"/>
      <c r="G77" s="48"/>
      <c r="H77" s="3"/>
    </row>
    <row r="78" spans="1:14" s="38" customFormat="1" ht="13.5" customHeight="1">
      <c r="A78" s="395"/>
      <c r="B78" s="395"/>
      <c r="C78" s="395"/>
      <c r="D78" s="380"/>
      <c r="E78" s="383"/>
      <c r="F78" s="383"/>
      <c r="G78" s="51"/>
      <c r="H78" s="52" t="s">
        <v>57</v>
      </c>
      <c r="I78" s="53">
        <f>I40+1</f>
        <v>38</v>
      </c>
    </row>
    <row r="79" spans="1:14" s="38" customFormat="1" ht="13.5" customHeight="1">
      <c r="A79" s="54"/>
      <c r="B79" s="96"/>
      <c r="C79" s="96"/>
      <c r="D79" s="55"/>
      <c r="E79" s="56"/>
      <c r="F79" s="57"/>
      <c r="G79" s="57"/>
      <c r="H79" s="384"/>
      <c r="I79" s="385"/>
      <c r="L79" s="97"/>
      <c r="M79" s="98"/>
      <c r="N79" s="99"/>
    </row>
    <row r="80" spans="1:14" s="38" customFormat="1" ht="13.5" customHeight="1">
      <c r="A80" s="59" t="s">
        <v>29</v>
      </c>
      <c r="B80" s="100" t="s">
        <v>58</v>
      </c>
      <c r="C80" s="100" t="s">
        <v>59</v>
      </c>
      <c r="D80" s="60" t="s">
        <v>60</v>
      </c>
      <c r="E80" s="61" t="s">
        <v>32</v>
      </c>
      <c r="F80" s="61" t="s">
        <v>61</v>
      </c>
      <c r="G80" s="61" t="s">
        <v>62</v>
      </c>
      <c r="H80" s="386" t="s">
        <v>63</v>
      </c>
      <c r="I80" s="387"/>
      <c r="L80" s="101" t="s">
        <v>77</v>
      </c>
      <c r="M80" s="102" t="s">
        <v>78</v>
      </c>
      <c r="N80" s="103" t="s">
        <v>79</v>
      </c>
    </row>
    <row r="81" spans="1:14" s="38" customFormat="1" ht="13.5" customHeight="1">
      <c r="A81" s="67"/>
      <c r="B81" s="143"/>
      <c r="C81" s="143"/>
      <c r="D81" s="84"/>
      <c r="E81" s="85"/>
      <c r="F81" s="115"/>
      <c r="G81" s="115"/>
      <c r="H81" s="396"/>
      <c r="I81" s="404"/>
      <c r="L81" s="106" t="e">
        <f>IF(COUNTA(#REF!)=0,IF(#REF!="","",#REF!),IF(#REF!="","",#REF!))</f>
        <v>#REF!</v>
      </c>
      <c r="M81" s="107" t="e">
        <f>IF(COUNTA(#REF!)=0,IF(#REF!="","",#REF!),IF(#REF!="","",#REF!))</f>
        <v>#REF!</v>
      </c>
      <c r="N81" s="108" t="e">
        <f t="shared" ref="N81:N112" si="2">IF(AND(L81&lt;&gt;"",M81&lt;&gt;""),L81&amp;"/"&amp;M81,IF(AND(L81&lt;&gt;"",M81=""),L81,IF(AND(L81="",M81&lt;&gt;""),M81,"")))</f>
        <v>#REF!</v>
      </c>
    </row>
    <row r="82" spans="1:14" s="38" customFormat="1" ht="13.5" customHeight="1">
      <c r="A82" s="59"/>
      <c r="B82" s="109" t="s">
        <v>82</v>
      </c>
      <c r="C82" s="109"/>
      <c r="D82" s="76"/>
      <c r="E82" s="61"/>
      <c r="F82" s="110"/>
      <c r="G82" s="110"/>
      <c r="H82" s="398"/>
      <c r="I82" s="399"/>
      <c r="L82" s="101" t="e">
        <f>IF(COUNTA(#REF!)=0,IF(#REF!="","",#REF!),IF(#REF!="","",#REF!))</f>
        <v>#REF!</v>
      </c>
      <c r="M82" s="102" t="e">
        <f>IF(COUNTA(#REF!)=0,IF(#REF!="","",#REF!),IF(#REF!="","",#REF!))</f>
        <v>#REF!</v>
      </c>
      <c r="N82" s="103" t="e">
        <f t="shared" si="2"/>
        <v>#REF!</v>
      </c>
    </row>
    <row r="83" spans="1:14" s="118" customFormat="1" ht="13.5" customHeight="1">
      <c r="A83" s="111"/>
      <c r="B83" s="143"/>
      <c r="C83" s="143" t="s">
        <v>392</v>
      </c>
      <c r="D83" s="84"/>
      <c r="E83" s="85"/>
      <c r="F83" s="115"/>
      <c r="G83" s="115"/>
      <c r="H83" s="396"/>
      <c r="I83" s="404"/>
      <c r="L83" s="106" t="e">
        <f>IF(COUNTA(#REF!)=0,IF(#REF!="","",#REF!),IF(#REF!="","",#REF!))</f>
        <v>#REF!</v>
      </c>
      <c r="M83" s="107" t="e">
        <f>IF(COUNTA(#REF!)=0,IF(#REF!="","",#REF!),IF(#REF!="","",#REF!))</f>
        <v>#REF!</v>
      </c>
      <c r="N83" s="108" t="e">
        <f t="shared" si="2"/>
        <v>#REF!</v>
      </c>
    </row>
    <row r="84" spans="1:14" s="38" customFormat="1" ht="13.5" customHeight="1">
      <c r="A84" s="59"/>
      <c r="B84" s="109" t="s">
        <v>393</v>
      </c>
      <c r="C84" s="109" t="s">
        <v>394</v>
      </c>
      <c r="D84" s="76">
        <v>1.4</v>
      </c>
      <c r="E84" s="61" t="s">
        <v>119</v>
      </c>
      <c r="F84" s="110"/>
      <c r="G84" s="110"/>
      <c r="H84" s="398"/>
      <c r="I84" s="399"/>
      <c r="L84" s="101" t="e">
        <f>IF(COUNTA(#REF!)=0,IF(#REF!="","",#REF!),IF(#REF!="","",#REF!))</f>
        <v>#REF!</v>
      </c>
      <c r="M84" s="102" t="e">
        <f>IF(COUNTA(#REF!)=0,IF(#REF!="","",#REF!),IF(#REF!="","",#REF!))</f>
        <v>#REF!</v>
      </c>
      <c r="N84" s="103" t="e">
        <f t="shared" si="2"/>
        <v>#REF!</v>
      </c>
    </row>
    <row r="85" spans="1:14" s="118" customFormat="1" ht="13.5" customHeight="1">
      <c r="A85" s="111"/>
      <c r="B85" s="143" t="s">
        <v>395</v>
      </c>
      <c r="C85" s="143" t="s">
        <v>396</v>
      </c>
      <c r="D85" s="84"/>
      <c r="E85" s="85"/>
      <c r="F85" s="115"/>
      <c r="G85" s="115"/>
      <c r="H85" s="396"/>
      <c r="I85" s="404"/>
      <c r="L85" s="106" t="e">
        <f>IF(COUNTA(#REF!)=0,IF(#REF!="","",#REF!),IF(#REF!="","",#REF!))</f>
        <v>#REF!</v>
      </c>
      <c r="M85" s="107" t="e">
        <f>IF(COUNTA(#REF!)=0,IF(#REF!="","",#REF!),IF(#REF!="","",#REF!))</f>
        <v>#REF!</v>
      </c>
      <c r="N85" s="108" t="e">
        <f t="shared" si="2"/>
        <v>#REF!</v>
      </c>
    </row>
    <row r="86" spans="1:14" s="38" customFormat="1" ht="13.5" customHeight="1">
      <c r="A86" s="59"/>
      <c r="B86" s="109" t="s">
        <v>397</v>
      </c>
      <c r="C86" s="109" t="s">
        <v>394</v>
      </c>
      <c r="D86" s="76">
        <v>1.4</v>
      </c>
      <c r="E86" s="61" t="s">
        <v>119</v>
      </c>
      <c r="F86" s="110"/>
      <c r="G86" s="110"/>
      <c r="H86" s="398"/>
      <c r="I86" s="399"/>
      <c r="L86" s="101" t="e">
        <f>IF(COUNTA(#REF!)=0,IF(#REF!="","",#REF!),IF(#REF!="","",#REF!))</f>
        <v>#REF!</v>
      </c>
      <c r="M86" s="102" t="e">
        <f>IF(COUNTA(#REF!)=0,IF(#REF!="","",#REF!),IF(#REF!="","",#REF!))</f>
        <v>#REF!</v>
      </c>
      <c r="N86" s="103" t="e">
        <f t="shared" si="2"/>
        <v>#REF!</v>
      </c>
    </row>
    <row r="87" spans="1:14" s="118" customFormat="1" ht="13.5" customHeight="1">
      <c r="A87" s="111"/>
      <c r="B87" s="143"/>
      <c r="C87" s="143"/>
      <c r="D87" s="84"/>
      <c r="E87" s="85"/>
      <c r="F87" s="115"/>
      <c r="G87" s="115"/>
      <c r="H87" s="396"/>
      <c r="I87" s="397"/>
      <c r="L87" s="106" t="e">
        <f>IF(COUNTA(#REF!)=0,IF(#REF!="","",#REF!),IF(#REF!="","",#REF!))</f>
        <v>#REF!</v>
      </c>
      <c r="M87" s="107" t="e">
        <f>IF(COUNTA(#REF!)=0,IF(#REF!="","",#REF!),IF(#REF!="","",#REF!))</f>
        <v>#REF!</v>
      </c>
      <c r="N87" s="108" t="e">
        <f t="shared" si="2"/>
        <v>#REF!</v>
      </c>
    </row>
    <row r="88" spans="1:14" s="38" customFormat="1" ht="13.5" customHeight="1">
      <c r="A88" s="59"/>
      <c r="B88" s="109" t="s">
        <v>385</v>
      </c>
      <c r="C88" s="109"/>
      <c r="D88" s="76">
        <v>1.4</v>
      </c>
      <c r="E88" s="61" t="s">
        <v>119</v>
      </c>
      <c r="F88" s="110"/>
      <c r="G88" s="110"/>
      <c r="H88" s="398"/>
      <c r="I88" s="399"/>
      <c r="L88" s="101" t="e">
        <f>IF(COUNTA(#REF!)=0,IF(#REF!="","",#REF!),IF(#REF!="","",#REF!))</f>
        <v>#REF!</v>
      </c>
      <c r="M88" s="102" t="e">
        <f>IF(COUNTA(#REF!)=0,IF(#REF!="","",#REF!),IF(#REF!="","",#REF!))</f>
        <v>#REF!</v>
      </c>
      <c r="N88" s="103" t="e">
        <f t="shared" si="2"/>
        <v>#REF!</v>
      </c>
    </row>
    <row r="89" spans="1:14" s="118" customFormat="1" ht="13.5" customHeight="1">
      <c r="A89" s="111"/>
      <c r="B89" s="143"/>
      <c r="C89" s="143"/>
      <c r="D89" s="84"/>
      <c r="E89" s="85"/>
      <c r="F89" s="115"/>
      <c r="G89" s="115"/>
      <c r="H89" s="396"/>
      <c r="I89" s="397"/>
      <c r="L89" s="106" t="e">
        <f>IF(COUNTA(#REF!)=0,IF(#REF!="","",#REF!),IF(#REF!="","",#REF!))</f>
        <v>#REF!</v>
      </c>
      <c r="M89" s="107" t="e">
        <f>IF(COUNTA(#REF!)=0,IF(#REF!="","",#REF!),IF(#REF!="","",#REF!))</f>
        <v>#REF!</v>
      </c>
      <c r="N89" s="108" t="e">
        <f t="shared" si="2"/>
        <v>#REF!</v>
      </c>
    </row>
    <row r="90" spans="1:14" s="38" customFormat="1" ht="13.5" customHeight="1">
      <c r="A90" s="59"/>
      <c r="B90" s="109" t="s">
        <v>388</v>
      </c>
      <c r="C90" s="109" t="s">
        <v>398</v>
      </c>
      <c r="D90" s="76">
        <v>1.3</v>
      </c>
      <c r="E90" s="61" t="s">
        <v>85</v>
      </c>
      <c r="F90" s="110"/>
      <c r="G90" s="110"/>
      <c r="H90" s="398"/>
      <c r="I90" s="399"/>
      <c r="L90" s="101" t="e">
        <f>IF(COUNTA(#REF!)=0,IF(#REF!="","",#REF!),IF(#REF!="","",#REF!))</f>
        <v>#REF!</v>
      </c>
      <c r="M90" s="102" t="e">
        <f>IF(COUNTA(#REF!)=0,IF(#REF!="","",#REF!),IF(#REF!="","",#REF!))</f>
        <v>#REF!</v>
      </c>
      <c r="N90" s="103" t="e">
        <f t="shared" si="2"/>
        <v>#REF!</v>
      </c>
    </row>
    <row r="91" spans="1:14" s="118" customFormat="1" ht="13.5" customHeight="1">
      <c r="A91" s="111"/>
      <c r="B91" s="143"/>
      <c r="C91" s="143" t="s">
        <v>399</v>
      </c>
      <c r="D91" s="84"/>
      <c r="E91" s="85"/>
      <c r="F91" s="115"/>
      <c r="G91" s="115"/>
      <c r="H91" s="396"/>
      <c r="I91" s="404"/>
      <c r="L91" s="106" t="e">
        <f>IF(COUNTA(#REF!)=0,IF(#REF!="","",#REF!),IF(#REF!="","",#REF!))</f>
        <v>#REF!</v>
      </c>
      <c r="M91" s="107" t="e">
        <f>IF(COUNTA(#REF!)=0,IF(#REF!="","",#REF!),IF(#REF!="","",#REF!))</f>
        <v>#REF!</v>
      </c>
      <c r="N91" s="108" t="e">
        <f t="shared" si="2"/>
        <v>#REF!</v>
      </c>
    </row>
    <row r="92" spans="1:14" s="38" customFormat="1" ht="13.5" customHeight="1">
      <c r="A92" s="59"/>
      <c r="B92" s="109" t="s">
        <v>400</v>
      </c>
      <c r="C92" s="109" t="s">
        <v>394</v>
      </c>
      <c r="D92" s="76">
        <v>4</v>
      </c>
      <c r="E92" s="61" t="s">
        <v>85</v>
      </c>
      <c r="F92" s="110"/>
      <c r="G92" s="110"/>
      <c r="H92" s="398"/>
      <c r="I92" s="399"/>
      <c r="L92" s="101" t="e">
        <f>IF(COUNTA(#REF!)=0,IF(#REF!="","",#REF!),IF(#REF!="","",#REF!))</f>
        <v>#REF!</v>
      </c>
      <c r="M92" s="102" t="e">
        <f>IF(COUNTA(#REF!)=0,IF(#REF!="","",#REF!),IF(#REF!="","",#REF!))</f>
        <v>#REF!</v>
      </c>
      <c r="N92" s="103" t="e">
        <f t="shared" si="2"/>
        <v>#REF!</v>
      </c>
    </row>
    <row r="93" spans="1:14" s="118" customFormat="1" ht="13.5" customHeight="1">
      <c r="A93" s="111"/>
      <c r="B93" s="143"/>
      <c r="C93" s="143"/>
      <c r="D93" s="84"/>
      <c r="E93" s="85"/>
      <c r="F93" s="115"/>
      <c r="G93" s="115"/>
      <c r="H93" s="396"/>
      <c r="I93" s="397"/>
      <c r="L93" s="106" t="e">
        <f>IF(COUNTA(#REF!)=0,IF(#REF!="","",#REF!),IF(#REF!="","",#REF!))</f>
        <v>#REF!</v>
      </c>
      <c r="M93" s="107" t="e">
        <f>IF(COUNTA(#REF!)=0,IF(#REF!="","",#REF!),IF(#REF!="","",#REF!))</f>
        <v>#REF!</v>
      </c>
      <c r="N93" s="108" t="e">
        <f t="shared" si="2"/>
        <v>#REF!</v>
      </c>
    </row>
    <row r="94" spans="1:14" s="38" customFormat="1" ht="13.5" customHeight="1">
      <c r="A94" s="59"/>
      <c r="B94" s="141" t="s">
        <v>390</v>
      </c>
      <c r="C94" s="109" t="s">
        <v>391</v>
      </c>
      <c r="D94" s="76">
        <v>17.3</v>
      </c>
      <c r="E94" s="61" t="s">
        <v>119</v>
      </c>
      <c r="F94" s="110"/>
      <c r="G94" s="110"/>
      <c r="H94" s="398"/>
      <c r="I94" s="399"/>
      <c r="L94" s="101" t="e">
        <f>IF(COUNTA(#REF!)=0,IF(#REF!="","",#REF!),IF(#REF!="","",#REF!))</f>
        <v>#REF!</v>
      </c>
      <c r="M94" s="102" t="e">
        <f>IF(COUNTA(#REF!)=0,IF(#REF!="","",#REF!),IF(#REF!="","",#REF!))</f>
        <v>#REF!</v>
      </c>
      <c r="N94" s="103" t="e">
        <f t="shared" si="2"/>
        <v>#REF!</v>
      </c>
    </row>
    <row r="95" spans="1:14" s="118" customFormat="1" ht="13.5" customHeight="1">
      <c r="A95" s="111"/>
      <c r="B95" s="112"/>
      <c r="C95" s="112"/>
      <c r="D95" s="113"/>
      <c r="E95" s="114"/>
      <c r="F95" s="115"/>
      <c r="G95" s="115"/>
      <c r="H95" s="396"/>
      <c r="I95" s="404"/>
      <c r="L95" s="106" t="e">
        <f>IF(COUNTA(#REF!)=0,IF(#REF!="","",#REF!),IF(#REF!="","",#REF!))</f>
        <v>#REF!</v>
      </c>
      <c r="M95" s="107" t="e">
        <f>IF(COUNTA(#REF!)=0,IF(#REF!="","",#REF!),IF(#REF!="","",#REF!))</f>
        <v>#REF!</v>
      </c>
      <c r="N95" s="108" t="e">
        <f t="shared" si="2"/>
        <v>#REF!</v>
      </c>
    </row>
    <row r="96" spans="1:14" s="38" customFormat="1" ht="13.5" customHeight="1">
      <c r="A96" s="59"/>
      <c r="B96" s="109" t="s">
        <v>401</v>
      </c>
      <c r="C96" s="109" t="s">
        <v>399</v>
      </c>
      <c r="D96" s="76">
        <v>8.4</v>
      </c>
      <c r="E96" s="61" t="s">
        <v>119</v>
      </c>
      <c r="F96" s="110"/>
      <c r="G96" s="110"/>
      <c r="H96" s="398"/>
      <c r="I96" s="399"/>
      <c r="L96" s="101" t="e">
        <f>IF(COUNTA(#REF!)=0,IF(#REF!="","",#REF!),IF(#REF!="","",#REF!))</f>
        <v>#REF!</v>
      </c>
      <c r="M96" s="102" t="e">
        <f>IF(COUNTA(#REF!)=0,IF(#REF!="","",#REF!),IF(#REF!="","",#REF!))</f>
        <v>#REF!</v>
      </c>
      <c r="N96" s="103" t="e">
        <f t="shared" si="2"/>
        <v>#REF!</v>
      </c>
    </row>
    <row r="97" spans="1:14" s="118" customFormat="1" ht="13.5" customHeight="1">
      <c r="A97" s="111"/>
      <c r="B97" s="112"/>
      <c r="C97" s="112"/>
      <c r="D97" s="113"/>
      <c r="E97" s="114"/>
      <c r="F97" s="115"/>
      <c r="G97" s="115"/>
      <c r="H97" s="116"/>
      <c r="I97" s="139"/>
      <c r="L97" s="106" t="e">
        <f>IF(COUNTA(#REF!)=0,IF(#REF!="","",#REF!),IF(#REF!="","",#REF!))</f>
        <v>#REF!</v>
      </c>
      <c r="M97" s="107" t="e">
        <f>IF(COUNTA(#REF!)=0,IF(#REF!="","",#REF!),IF(#REF!="","",#REF!))</f>
        <v>#REF!</v>
      </c>
      <c r="N97" s="108" t="e">
        <f t="shared" si="2"/>
        <v>#REF!</v>
      </c>
    </row>
    <row r="98" spans="1:14" s="38" customFormat="1" ht="13.5" customHeight="1">
      <c r="A98" s="59"/>
      <c r="B98" s="109" t="s">
        <v>402</v>
      </c>
      <c r="C98" s="109" t="s">
        <v>399</v>
      </c>
      <c r="D98" s="76">
        <v>35.200000000000003</v>
      </c>
      <c r="E98" s="61" t="s">
        <v>119</v>
      </c>
      <c r="F98" s="110"/>
      <c r="G98" s="110"/>
      <c r="H98" s="123"/>
      <c r="I98" s="124"/>
      <c r="L98" s="101" t="e">
        <f>IF(COUNTA(#REF!)=0,IF(#REF!="","",#REF!),IF(#REF!="","",#REF!))</f>
        <v>#REF!</v>
      </c>
      <c r="M98" s="102" t="e">
        <f>IF(COUNTA(#REF!)=0,IF(#REF!="","",#REF!),IF(#REF!="","",#REF!))</f>
        <v>#REF!</v>
      </c>
      <c r="N98" s="103" t="e">
        <f t="shared" si="2"/>
        <v>#REF!</v>
      </c>
    </row>
    <row r="99" spans="1:14" s="118" customFormat="1" ht="13.5" customHeight="1">
      <c r="A99" s="111"/>
      <c r="B99" s="112"/>
      <c r="C99" s="112"/>
      <c r="D99" s="113"/>
      <c r="E99" s="114"/>
      <c r="F99" s="115"/>
      <c r="G99" s="115"/>
      <c r="H99" s="116"/>
      <c r="I99" s="117"/>
      <c r="L99" s="106" t="e">
        <f>IF(COUNTA(#REF!)=0,IF(#REF!="","",#REF!),IF(#REF!="","",#REF!))</f>
        <v>#REF!</v>
      </c>
      <c r="M99" s="107" t="e">
        <f>IF(COUNTA(#REF!)=0,IF(#REF!="","",#REF!),IF(#REF!="","",#REF!))</f>
        <v>#REF!</v>
      </c>
      <c r="N99" s="108" t="e">
        <f t="shared" si="2"/>
        <v>#REF!</v>
      </c>
    </row>
    <row r="100" spans="1:14" s="38" customFormat="1" ht="13.5" customHeight="1">
      <c r="A100" s="59"/>
      <c r="B100" s="109" t="s">
        <v>403</v>
      </c>
      <c r="C100" s="109" t="s">
        <v>306</v>
      </c>
      <c r="D100" s="76">
        <v>1643</v>
      </c>
      <c r="E100" s="61" t="s">
        <v>119</v>
      </c>
      <c r="F100" s="110"/>
      <c r="G100" s="110"/>
      <c r="H100" s="123"/>
      <c r="I100" s="124"/>
      <c r="L100" s="101" t="e">
        <f>IF(COUNTA(#REF!)=0,IF(#REF!="","",#REF!),IF(#REF!="","",#REF!))</f>
        <v>#REF!</v>
      </c>
      <c r="M100" s="102" t="e">
        <f>IF(COUNTA(#REF!)=0,IF(#REF!="","",#REF!),IF(#REF!="","",#REF!))</f>
        <v>#REF!</v>
      </c>
      <c r="N100" s="103" t="e">
        <f t="shared" si="2"/>
        <v>#REF!</v>
      </c>
    </row>
    <row r="101" spans="1:14" s="118" customFormat="1" ht="13.5" customHeight="1">
      <c r="A101" s="111"/>
      <c r="B101" s="143"/>
      <c r="C101" s="143"/>
      <c r="D101" s="84"/>
      <c r="E101" s="85"/>
      <c r="F101" s="115"/>
      <c r="G101" s="115"/>
      <c r="H101" s="396"/>
      <c r="I101" s="404"/>
      <c r="L101" s="106" t="e">
        <f>IF(COUNTA(#REF!)=0,IF(#REF!="","",#REF!),IF(#REF!="","",#REF!))</f>
        <v>#REF!</v>
      </c>
      <c r="M101" s="107" t="e">
        <f>IF(COUNTA(#REF!)=0,IF(#REF!="","",#REF!),IF(#REF!="","",#REF!))</f>
        <v>#REF!</v>
      </c>
      <c r="N101" s="108" t="e">
        <f t="shared" si="2"/>
        <v>#REF!</v>
      </c>
    </row>
    <row r="102" spans="1:14" s="38" customFormat="1" ht="13.5" customHeight="1">
      <c r="A102" s="59"/>
      <c r="B102" s="141"/>
      <c r="C102" s="109"/>
      <c r="D102" s="76"/>
      <c r="E102" s="61"/>
      <c r="F102" s="110"/>
      <c r="G102" s="110"/>
      <c r="H102" s="398"/>
      <c r="I102" s="399"/>
      <c r="L102" s="101" t="e">
        <f>IF(COUNTA(#REF!)=0,IF(#REF!="","",#REF!),IF(#REF!="","",#REF!))</f>
        <v>#REF!</v>
      </c>
      <c r="M102" s="102" t="e">
        <f>IF(COUNTA(#REF!)=0,IF(#REF!="","",#REF!),IF(#REF!="","",#REF!))</f>
        <v>#REF!</v>
      </c>
      <c r="N102" s="103" t="e">
        <f t="shared" si="2"/>
        <v>#REF!</v>
      </c>
    </row>
    <row r="103" spans="1:14" s="118" customFormat="1" ht="13.5" customHeight="1">
      <c r="A103" s="111"/>
      <c r="B103" s="112"/>
      <c r="C103" s="112"/>
      <c r="D103" s="113"/>
      <c r="E103" s="114"/>
      <c r="F103" s="115"/>
      <c r="G103" s="115"/>
      <c r="H103" s="396"/>
      <c r="I103" s="404"/>
      <c r="L103" s="106" t="e">
        <f>IF(COUNTA(#REF!)=0,IF(#REF!="","",#REF!),IF(#REF!="","",#REF!))</f>
        <v>#REF!</v>
      </c>
      <c r="M103" s="107" t="e">
        <f>IF(COUNTA(#REF!)=0,IF(#REF!="","",#REF!),IF(#REF!="","",#REF!))</f>
        <v>#REF!</v>
      </c>
      <c r="N103" s="108" t="e">
        <f t="shared" si="2"/>
        <v>#REF!</v>
      </c>
    </row>
    <row r="104" spans="1:14" s="38" customFormat="1" ht="13.5" customHeight="1">
      <c r="A104" s="59"/>
      <c r="B104" s="109"/>
      <c r="C104" s="109"/>
      <c r="D104" s="76"/>
      <c r="E104" s="61"/>
      <c r="F104" s="110"/>
      <c r="G104" s="110"/>
      <c r="H104" s="398"/>
      <c r="I104" s="399"/>
      <c r="L104" s="101" t="e">
        <f>IF(COUNTA(#REF!)=0,IF(#REF!="","",#REF!),IF(#REF!="","",#REF!))</f>
        <v>#REF!</v>
      </c>
      <c r="M104" s="102" t="e">
        <f>IF(COUNTA(#REF!)=0,IF(#REF!="","",#REF!),IF(#REF!="","",#REF!))</f>
        <v>#REF!</v>
      </c>
      <c r="N104" s="103" t="e">
        <f t="shared" si="2"/>
        <v>#REF!</v>
      </c>
    </row>
    <row r="105" spans="1:14" s="118" customFormat="1" ht="13.5" customHeight="1">
      <c r="A105" s="111"/>
      <c r="B105" s="112"/>
      <c r="C105" s="112"/>
      <c r="D105" s="113"/>
      <c r="E105" s="114"/>
      <c r="F105" s="115"/>
      <c r="G105" s="115"/>
      <c r="H105" s="116"/>
      <c r="I105" s="139"/>
      <c r="L105" s="106" t="e">
        <f>IF(COUNTA(#REF!)=0,IF(#REF!="","",#REF!),IF(#REF!="","",#REF!))</f>
        <v>#REF!</v>
      </c>
      <c r="M105" s="107" t="e">
        <f>IF(COUNTA(#REF!)=0,IF(#REF!="","",#REF!),IF(#REF!="","",#REF!))</f>
        <v>#REF!</v>
      </c>
      <c r="N105" s="108" t="e">
        <f t="shared" si="2"/>
        <v>#REF!</v>
      </c>
    </row>
    <row r="106" spans="1:14" s="38" customFormat="1" ht="13.5" customHeight="1">
      <c r="A106" s="59"/>
      <c r="B106" s="109"/>
      <c r="C106" s="109"/>
      <c r="D106" s="76"/>
      <c r="E106" s="61"/>
      <c r="F106" s="110"/>
      <c r="G106" s="110"/>
      <c r="H106" s="123"/>
      <c r="I106" s="124"/>
      <c r="L106" s="101" t="e">
        <f>IF(COUNTA(#REF!)=0,IF(#REF!="","",#REF!),IF(#REF!="","",#REF!))</f>
        <v>#REF!</v>
      </c>
      <c r="M106" s="102" t="e">
        <f>IF(COUNTA(#REF!)=0,IF(#REF!="","",#REF!),IF(#REF!="","",#REF!))</f>
        <v>#REF!</v>
      </c>
      <c r="N106" s="103" t="e">
        <f t="shared" si="2"/>
        <v>#REF!</v>
      </c>
    </row>
    <row r="107" spans="1:14" s="118" customFormat="1" ht="13.5" customHeight="1">
      <c r="A107" s="111"/>
      <c r="B107" s="112"/>
      <c r="C107" s="112"/>
      <c r="D107" s="113"/>
      <c r="E107" s="114"/>
      <c r="F107" s="115"/>
      <c r="G107" s="115"/>
      <c r="H107" s="116"/>
      <c r="I107" s="117"/>
      <c r="L107" s="106" t="e">
        <f>IF(COUNTA(#REF!)=0,IF(#REF!="","",#REF!),IF(#REF!="","",#REF!))</f>
        <v>#REF!</v>
      </c>
      <c r="M107" s="107" t="e">
        <f>IF(COUNTA(#REF!)=0,IF(#REF!="","",#REF!),IF(#REF!="","",#REF!))</f>
        <v>#REF!</v>
      </c>
      <c r="N107" s="108" t="e">
        <f t="shared" si="2"/>
        <v>#REF!</v>
      </c>
    </row>
    <row r="108" spans="1:14" s="38" customFormat="1" ht="13.5" customHeight="1">
      <c r="A108" s="59"/>
      <c r="B108" s="109"/>
      <c r="C108" s="109"/>
      <c r="D108" s="76"/>
      <c r="E108" s="61"/>
      <c r="F108" s="110"/>
      <c r="G108" s="110"/>
      <c r="H108" s="123"/>
      <c r="I108" s="124"/>
      <c r="L108" s="101" t="e">
        <f>IF(COUNTA(#REF!)=0,IF(#REF!="","",#REF!),IF(#REF!="","",#REF!))</f>
        <v>#REF!</v>
      </c>
      <c r="M108" s="102" t="e">
        <f>IF(COUNTA(#REF!)=0,IF(#REF!="","",#REF!),IF(#REF!="","",#REF!))</f>
        <v>#REF!</v>
      </c>
      <c r="N108" s="103" t="e">
        <f t="shared" si="2"/>
        <v>#REF!</v>
      </c>
    </row>
    <row r="109" spans="1:14" s="118" customFormat="1" ht="13.5" customHeight="1">
      <c r="A109" s="111"/>
      <c r="B109" s="112"/>
      <c r="C109" s="112"/>
      <c r="D109" s="113"/>
      <c r="E109" s="114"/>
      <c r="F109" s="115"/>
      <c r="G109" s="115"/>
      <c r="H109" s="396"/>
      <c r="I109" s="397"/>
      <c r="L109" s="106" t="e">
        <f>IF(COUNTA(#REF!)=0,IF(#REF!="","",#REF!),IF(#REF!="","",#REF!))</f>
        <v>#REF!</v>
      </c>
      <c r="M109" s="107" t="e">
        <f>IF(COUNTA(#REF!)=0,IF(#REF!="","",#REF!),IF(#REF!="","",#REF!))</f>
        <v>#REF!</v>
      </c>
      <c r="N109" s="108" t="e">
        <f t="shared" si="2"/>
        <v>#REF!</v>
      </c>
    </row>
    <row r="110" spans="1:14" s="38" customFormat="1" ht="13.5" customHeight="1">
      <c r="A110" s="59"/>
      <c r="B110" s="100"/>
      <c r="C110" s="109"/>
      <c r="D110" s="76"/>
      <c r="E110" s="61"/>
      <c r="F110" s="110"/>
      <c r="G110" s="110"/>
      <c r="H110" s="398"/>
      <c r="I110" s="399"/>
      <c r="L110" s="101" t="e">
        <f>IF(COUNTA(#REF!)=0,IF(#REF!="","",#REF!),IF(#REF!="","",#REF!))</f>
        <v>#REF!</v>
      </c>
      <c r="M110" s="102" t="e">
        <f>IF(COUNTA(#REF!)=0,IF(#REF!="","",#REF!),IF(#REF!="","",#REF!))</f>
        <v>#REF!</v>
      </c>
      <c r="N110" s="103" t="e">
        <f t="shared" si="2"/>
        <v>#REF!</v>
      </c>
    </row>
    <row r="111" spans="1:14" s="118" customFormat="1" ht="13.5" customHeight="1">
      <c r="A111" s="111"/>
      <c r="B111" s="112"/>
      <c r="C111" s="112"/>
      <c r="D111" s="113"/>
      <c r="E111" s="114"/>
      <c r="F111" s="115"/>
      <c r="G111" s="115"/>
      <c r="H111" s="400"/>
      <c r="I111" s="401"/>
      <c r="L111" s="106" t="e">
        <f>IF(COUNTA(#REF!)=0,IF(#REF!="","",#REF!),IF(#REF!="","",#REF!))</f>
        <v>#REF!</v>
      </c>
      <c r="M111" s="107" t="e">
        <f>IF(COUNTA(#REF!)=0,IF(#REF!="","",#REF!),IF(#REF!="","",#REF!))</f>
        <v>#REF!</v>
      </c>
      <c r="N111" s="108" t="e">
        <f t="shared" si="2"/>
        <v>#REF!</v>
      </c>
    </row>
    <row r="112" spans="1:14" s="38" customFormat="1" ht="13.5" customHeight="1">
      <c r="A112" s="87"/>
      <c r="B112" s="125"/>
      <c r="C112" s="126"/>
      <c r="D112" s="88"/>
      <c r="E112" s="89"/>
      <c r="F112" s="127"/>
      <c r="G112" s="127"/>
      <c r="H112" s="402"/>
      <c r="I112" s="403"/>
      <c r="L112" s="94" t="e">
        <f>IF(COUNTA(#REF!)=0,IF(#REF!="","",#REF!),IF(#REF!="","",#REF!))</f>
        <v>#REF!</v>
      </c>
      <c r="M112" s="128" t="e">
        <f>IF(COUNTA(#REF!)=0,IF(#REF!="","",#REF!),IF(#REF!="","",#REF!))</f>
        <v>#REF!</v>
      </c>
      <c r="N112" s="129" t="e">
        <f t="shared" si="2"/>
        <v>#REF!</v>
      </c>
    </row>
    <row r="113" spans="1:14" s="118" customFormat="1" ht="13.5" customHeight="1">
      <c r="A113" s="130"/>
      <c r="B113" s="131"/>
      <c r="C113" s="131"/>
      <c r="E113" s="132"/>
      <c r="F113" s="133"/>
      <c r="G113" s="134"/>
    </row>
    <row r="114" spans="1:14" s="38" customFormat="1" ht="13.5" customHeight="1">
      <c r="A114" s="50"/>
      <c r="B114" s="136"/>
      <c r="C114" s="136"/>
      <c r="E114" s="95"/>
      <c r="F114" s="137"/>
      <c r="G114" s="138"/>
    </row>
    <row r="115" spans="1:14" s="38" customFormat="1" ht="13.5" customHeight="1">
      <c r="A115" s="376"/>
      <c r="B115" s="394"/>
      <c r="C115" s="394"/>
      <c r="D115" s="379"/>
      <c r="E115" s="381"/>
      <c r="F115" s="382"/>
      <c r="G115" s="48"/>
      <c r="H115" s="3"/>
    </row>
    <row r="116" spans="1:14" s="38" customFormat="1" ht="13.5" customHeight="1">
      <c r="A116" s="395"/>
      <c r="B116" s="395"/>
      <c r="C116" s="395"/>
      <c r="D116" s="380"/>
      <c r="E116" s="383"/>
      <c r="F116" s="383"/>
      <c r="G116" s="51"/>
      <c r="H116" s="52" t="s">
        <v>57</v>
      </c>
      <c r="I116" s="53">
        <f>I78+1</f>
        <v>39</v>
      </c>
    </row>
    <row r="117" spans="1:14" s="38" customFormat="1" ht="13.5" customHeight="1">
      <c r="A117" s="54"/>
      <c r="B117" s="96"/>
      <c r="C117" s="96"/>
      <c r="D117" s="55"/>
      <c r="E117" s="56"/>
      <c r="F117" s="57"/>
      <c r="G117" s="57"/>
      <c r="H117" s="384"/>
      <c r="I117" s="385"/>
      <c r="L117" s="97"/>
      <c r="M117" s="98"/>
      <c r="N117" s="99"/>
    </row>
    <row r="118" spans="1:14" s="38" customFormat="1" ht="13.5" customHeight="1">
      <c r="A118" s="59" t="s">
        <v>29</v>
      </c>
      <c r="B118" s="100" t="s">
        <v>58</v>
      </c>
      <c r="C118" s="100" t="s">
        <v>59</v>
      </c>
      <c r="D118" s="60" t="s">
        <v>60</v>
      </c>
      <c r="E118" s="61" t="s">
        <v>32</v>
      </c>
      <c r="F118" s="61" t="s">
        <v>61</v>
      </c>
      <c r="G118" s="61" t="s">
        <v>62</v>
      </c>
      <c r="H118" s="386" t="s">
        <v>63</v>
      </c>
      <c r="I118" s="387"/>
      <c r="L118" s="101" t="s">
        <v>77</v>
      </c>
      <c r="M118" s="102" t="s">
        <v>78</v>
      </c>
      <c r="N118" s="103" t="s">
        <v>79</v>
      </c>
    </row>
    <row r="119" spans="1:14" s="38" customFormat="1" ht="13.5" customHeight="1">
      <c r="A119" s="67"/>
      <c r="B119" s="104"/>
      <c r="C119" s="104"/>
      <c r="D119" s="68"/>
      <c r="E119" s="69"/>
      <c r="F119" s="105"/>
      <c r="G119" s="70"/>
      <c r="H119" s="390"/>
      <c r="I119" s="391"/>
      <c r="L119" s="106" t="e">
        <f>IF(COUNTA(#REF!)=0,IF(#REF!="","",#REF!),IF(#REF!="","",#REF!))</f>
        <v>#REF!</v>
      </c>
      <c r="M119" s="107" t="e">
        <f>IF(COUNTA(#REF!)=0,IF(#REF!="","",#REF!),IF(#REF!="","",#REF!))</f>
        <v>#REF!</v>
      </c>
      <c r="N119" s="108" t="e">
        <f>IF(AND(L119&lt;&gt;"",M119&lt;&gt;""),L119&amp;"/"&amp;M119,IF(AND(L119&lt;&gt;"",M119=""),L119,IF(AND(L119="",M119&lt;&gt;""),M119,"")))</f>
        <v>#REF!</v>
      </c>
    </row>
    <row r="120" spans="1:14" s="38" customFormat="1" ht="13.5" customHeight="1">
      <c r="A120" s="59"/>
      <c r="B120" s="109" t="s">
        <v>159</v>
      </c>
      <c r="C120" s="109"/>
      <c r="D120" s="76"/>
      <c r="E120" s="61"/>
      <c r="F120" s="110"/>
      <c r="G120" s="77"/>
      <c r="H120" s="388"/>
      <c r="I120" s="389"/>
      <c r="L120" s="101" t="e">
        <f>IF(COUNTA(#REF!)=0,IF(#REF!="","",#REF!),IF(#REF!="","",#REF!))</f>
        <v>#REF!</v>
      </c>
      <c r="M120" s="102" t="e">
        <f>IF(COUNTA(#REF!)=0,IF(#REF!="","",#REF!),IF(#REF!="","",#REF!))</f>
        <v>#REF!</v>
      </c>
      <c r="N120" s="103" t="e">
        <f>IF(AND(L120&lt;&gt;"",M120&lt;&gt;""),L120&amp;"/"&amp;M120,IF(AND(L120&lt;&gt;"",M120=""),L120,IF(AND(L120="",M120&lt;&gt;""),M120,"")))</f>
        <v>#REF!</v>
      </c>
    </row>
    <row r="121" spans="1:14" s="118" customFormat="1" ht="13.5" customHeight="1">
      <c r="A121" s="111"/>
      <c r="B121" s="143"/>
      <c r="C121" s="143"/>
      <c r="D121" s="84"/>
      <c r="E121" s="85"/>
      <c r="F121" s="115"/>
      <c r="G121" s="115"/>
      <c r="H121" s="396"/>
      <c r="I121" s="404"/>
      <c r="L121" s="106" t="e">
        <f>IF(COUNTA(#REF!)=0,IF(#REF!="","",#REF!),IF(#REF!="","",#REF!))</f>
        <v>#REF!</v>
      </c>
      <c r="M121" s="107" t="e">
        <f>IF(COUNTA(#REF!)=0,IF(#REF!="","",#REF!),IF(#REF!="","",#REF!))</f>
        <v>#REF!</v>
      </c>
      <c r="N121" s="108" t="e">
        <f t="shared" ref="N121:N148" si="3">IF(AND(L121&lt;&gt;"",M121&lt;&gt;""),L121&amp;"/"&amp;M121,IF(AND(L121&lt;&gt;"",M121=""),L121,IF(AND(L121="",M121&lt;&gt;""),M121,"")))</f>
        <v>#REF!</v>
      </c>
    </row>
    <row r="122" spans="1:14" s="38" customFormat="1" ht="13.5" customHeight="1">
      <c r="A122" s="59"/>
      <c r="B122" s="109" t="s">
        <v>372</v>
      </c>
      <c r="C122" s="109"/>
      <c r="D122" s="76"/>
      <c r="E122" s="61"/>
      <c r="F122" s="110"/>
      <c r="G122" s="110"/>
      <c r="H122" s="398"/>
      <c r="I122" s="399"/>
      <c r="L122" s="101" t="e">
        <f>IF(COUNTA(#REF!)=0,IF(#REF!="","",#REF!),IF(#REF!="","",#REF!))</f>
        <v>#REF!</v>
      </c>
      <c r="M122" s="102" t="e">
        <f>IF(COUNTA(#REF!)=0,IF(#REF!="","",#REF!),IF(#REF!="","",#REF!))</f>
        <v>#REF!</v>
      </c>
      <c r="N122" s="103" t="e">
        <f t="shared" si="3"/>
        <v>#REF!</v>
      </c>
    </row>
    <row r="123" spans="1:14" s="118" customFormat="1" ht="13.5" customHeight="1">
      <c r="A123" s="111"/>
      <c r="B123" s="143"/>
      <c r="C123" s="143"/>
      <c r="D123" s="84"/>
      <c r="E123" s="85"/>
      <c r="F123" s="115"/>
      <c r="G123" s="115"/>
      <c r="H123" s="396"/>
      <c r="I123" s="404"/>
      <c r="L123" s="106" t="e">
        <f>IF(COUNTA(#REF!)=0,IF(#REF!="","",#REF!),IF(#REF!="","",#REF!))</f>
        <v>#REF!</v>
      </c>
      <c r="M123" s="107" t="e">
        <f>IF(COUNTA(#REF!)=0,IF(#REF!="","",#REF!),IF(#REF!="","",#REF!))</f>
        <v>#REF!</v>
      </c>
      <c r="N123" s="108" t="e">
        <f t="shared" si="3"/>
        <v>#REF!</v>
      </c>
    </row>
    <row r="124" spans="1:14" s="38" customFormat="1" ht="13.5" customHeight="1">
      <c r="A124" s="59"/>
      <c r="B124" s="109" t="s">
        <v>160</v>
      </c>
      <c r="C124" s="109" t="s">
        <v>404</v>
      </c>
      <c r="D124" s="76">
        <v>7.0000000000000007E-2</v>
      </c>
      <c r="E124" s="61" t="s">
        <v>164</v>
      </c>
      <c r="F124" s="110"/>
      <c r="G124" s="110"/>
      <c r="H124" s="398"/>
      <c r="I124" s="399"/>
      <c r="L124" s="101" t="e">
        <f>IF(COUNTA(#REF!)=0,IF(#REF!="","",#REF!),IF(#REF!="","",#REF!))</f>
        <v>#REF!</v>
      </c>
      <c r="M124" s="102" t="e">
        <f>IF(COUNTA(#REF!)=0,IF(#REF!="","",#REF!),IF(#REF!="","",#REF!))</f>
        <v>#REF!</v>
      </c>
      <c r="N124" s="103" t="e">
        <f t="shared" si="3"/>
        <v>#REF!</v>
      </c>
    </row>
    <row r="125" spans="1:14" s="118" customFormat="1" ht="13.5" customHeight="1">
      <c r="A125" s="111"/>
      <c r="B125" s="143"/>
      <c r="C125" s="143"/>
      <c r="D125" s="84"/>
      <c r="E125" s="85"/>
      <c r="F125" s="115"/>
      <c r="G125" s="115"/>
      <c r="H125" s="396"/>
      <c r="I125" s="404"/>
      <c r="L125" s="106" t="e">
        <f>IF(COUNTA(#REF!)=0,IF(#REF!="","",#REF!),IF(#REF!="","",#REF!))</f>
        <v>#REF!</v>
      </c>
      <c r="M125" s="107" t="e">
        <f>IF(COUNTA(#REF!)=0,IF(#REF!="","",#REF!),IF(#REF!="","",#REF!))</f>
        <v>#REF!</v>
      </c>
      <c r="N125" s="108" t="e">
        <f t="shared" si="3"/>
        <v>#REF!</v>
      </c>
    </row>
    <row r="126" spans="1:14" s="38" customFormat="1" ht="13.5" customHeight="1">
      <c r="A126" s="59"/>
      <c r="B126" s="109" t="s">
        <v>160</v>
      </c>
      <c r="C126" s="109" t="s">
        <v>405</v>
      </c>
      <c r="D126" s="76">
        <v>0.1</v>
      </c>
      <c r="E126" s="61" t="s">
        <v>164</v>
      </c>
      <c r="F126" s="110"/>
      <c r="G126" s="110"/>
      <c r="H126" s="398"/>
      <c r="I126" s="399"/>
      <c r="L126" s="101" t="e">
        <f>IF(COUNTA(#REF!)=0,IF(#REF!="","",#REF!),IF(#REF!="","",#REF!))</f>
        <v>#REF!</v>
      </c>
      <c r="M126" s="102" t="e">
        <f>IF(COUNTA(#REF!)=0,IF(#REF!="","",#REF!),IF(#REF!="","",#REF!))</f>
        <v>#REF!</v>
      </c>
      <c r="N126" s="103" t="e">
        <f t="shared" si="3"/>
        <v>#REF!</v>
      </c>
    </row>
    <row r="127" spans="1:14" s="118" customFormat="1" ht="13.5" customHeight="1">
      <c r="A127" s="111"/>
      <c r="B127" s="143"/>
      <c r="C127" s="143"/>
      <c r="D127" s="84"/>
      <c r="E127" s="85"/>
      <c r="F127" s="115"/>
      <c r="G127" s="115"/>
      <c r="H127" s="396"/>
      <c r="I127" s="404"/>
      <c r="L127" s="106" t="e">
        <f>IF(COUNTA(#REF!)=0,IF(#REF!="","",#REF!),IF(#REF!="","",#REF!))</f>
        <v>#REF!</v>
      </c>
      <c r="M127" s="107" t="e">
        <f>IF(COUNTA(#REF!)=0,IF(#REF!="","",#REF!),IF(#REF!="","",#REF!))</f>
        <v>#REF!</v>
      </c>
      <c r="N127" s="108" t="e">
        <f t="shared" si="3"/>
        <v>#REF!</v>
      </c>
    </row>
    <row r="128" spans="1:14" s="38" customFormat="1" ht="13.5" customHeight="1">
      <c r="A128" s="59"/>
      <c r="B128" s="109" t="s">
        <v>160</v>
      </c>
      <c r="C128" s="109" t="s">
        <v>163</v>
      </c>
      <c r="D128" s="76">
        <v>1.4</v>
      </c>
      <c r="E128" s="61" t="s">
        <v>164</v>
      </c>
      <c r="F128" s="110"/>
      <c r="G128" s="110"/>
      <c r="H128" s="398"/>
      <c r="I128" s="399"/>
      <c r="L128" s="101" t="e">
        <f>IF(COUNTA(#REF!)=0,IF(#REF!="","",#REF!),IF(#REF!="","",#REF!))</f>
        <v>#REF!</v>
      </c>
      <c r="M128" s="102" t="e">
        <f>IF(COUNTA(#REF!)=0,IF(#REF!="","",#REF!),IF(#REF!="","",#REF!))</f>
        <v>#REF!</v>
      </c>
      <c r="N128" s="103" t="e">
        <f t="shared" si="3"/>
        <v>#REF!</v>
      </c>
    </row>
    <row r="129" spans="1:14" s="118" customFormat="1" ht="13.5" customHeight="1">
      <c r="A129" s="111"/>
      <c r="B129" s="143"/>
      <c r="C129" s="143"/>
      <c r="D129" s="84"/>
      <c r="E129" s="85"/>
      <c r="F129" s="115"/>
      <c r="G129" s="115"/>
      <c r="H129" s="396"/>
      <c r="I129" s="404"/>
      <c r="L129" s="106" t="e">
        <f>IF(COUNTA(#REF!)=0,IF(#REF!="","",#REF!),IF(#REF!="","",#REF!))</f>
        <v>#REF!</v>
      </c>
      <c r="M129" s="107" t="e">
        <f>IF(COUNTA(#REF!)=0,IF(#REF!="","",#REF!),IF(#REF!="","",#REF!))</f>
        <v>#REF!</v>
      </c>
      <c r="N129" s="108" t="e">
        <f t="shared" si="3"/>
        <v>#REF!</v>
      </c>
    </row>
    <row r="130" spans="1:14" s="38" customFormat="1" ht="13.5" customHeight="1">
      <c r="A130" s="59"/>
      <c r="B130" s="109"/>
      <c r="C130" s="109"/>
      <c r="D130" s="76"/>
      <c r="E130" s="61"/>
      <c r="F130" s="110"/>
      <c r="G130" s="110"/>
      <c r="H130" s="398"/>
      <c r="I130" s="399"/>
      <c r="L130" s="101" t="e">
        <f>IF(COUNTA(#REF!)=0,IF(#REF!="","",#REF!),IF(#REF!="","",#REF!))</f>
        <v>#REF!</v>
      </c>
      <c r="M130" s="102" t="e">
        <f>IF(COUNTA(#REF!)=0,IF(#REF!="","",#REF!),IF(#REF!="","",#REF!))</f>
        <v>#REF!</v>
      </c>
      <c r="N130" s="103" t="e">
        <f t="shared" si="3"/>
        <v>#REF!</v>
      </c>
    </row>
    <row r="131" spans="1:14" s="118" customFormat="1" ht="13.5" customHeight="1">
      <c r="A131" s="111"/>
      <c r="B131" s="143"/>
      <c r="C131" s="143"/>
      <c r="D131" s="84"/>
      <c r="E131" s="85"/>
      <c r="F131" s="115"/>
      <c r="G131" s="115"/>
      <c r="H131" s="396"/>
      <c r="I131" s="404"/>
      <c r="L131" s="106" t="e">
        <f>IF(COUNTA(#REF!)=0,IF(#REF!="","",#REF!),IF(#REF!="","",#REF!))</f>
        <v>#REF!</v>
      </c>
      <c r="M131" s="107" t="e">
        <f>IF(COUNTA(#REF!)=0,IF(#REF!="","",#REF!),IF(#REF!="","",#REF!))</f>
        <v>#REF!</v>
      </c>
      <c r="N131" s="108" t="e">
        <f t="shared" si="3"/>
        <v>#REF!</v>
      </c>
    </row>
    <row r="132" spans="1:14" s="38" customFormat="1" ht="13.5" customHeight="1">
      <c r="A132" s="59"/>
      <c r="B132" s="109" t="s">
        <v>406</v>
      </c>
      <c r="C132" s="109"/>
      <c r="D132" s="76"/>
      <c r="E132" s="61"/>
      <c r="F132" s="110"/>
      <c r="G132" s="77"/>
      <c r="H132" s="388"/>
      <c r="I132" s="389"/>
      <c r="L132" s="101" t="e">
        <f>IF(COUNTA(#REF!)=0,IF(#REF!="","",#REF!),IF(#REF!="","",#REF!))</f>
        <v>#REF!</v>
      </c>
      <c r="M132" s="102" t="e">
        <f>IF(COUNTA(#REF!)=0,IF(#REF!="","",#REF!),IF(#REF!="","",#REF!))</f>
        <v>#REF!</v>
      </c>
      <c r="N132" s="103" t="e">
        <f t="shared" si="3"/>
        <v>#REF!</v>
      </c>
    </row>
    <row r="133" spans="1:14" s="118" customFormat="1" ht="13.5" customHeight="1">
      <c r="A133" s="111"/>
      <c r="B133" s="143"/>
      <c r="C133" s="143"/>
      <c r="D133" s="84"/>
      <c r="E133" s="85"/>
      <c r="F133" s="115"/>
      <c r="G133" s="115"/>
      <c r="H133" s="396"/>
      <c r="I133" s="404"/>
      <c r="L133" s="106" t="e">
        <f>IF(COUNTA(#REF!)=0,IF(#REF!="","",#REF!),IF(#REF!="","",#REF!))</f>
        <v>#REF!</v>
      </c>
      <c r="M133" s="107" t="e">
        <f>IF(COUNTA(#REF!)=0,IF(#REF!="","",#REF!),IF(#REF!="","",#REF!))</f>
        <v>#REF!</v>
      </c>
      <c r="N133" s="108" t="e">
        <f t="shared" si="3"/>
        <v>#REF!</v>
      </c>
    </row>
    <row r="134" spans="1:14" s="38" customFormat="1" ht="13.5" customHeight="1">
      <c r="A134" s="59"/>
      <c r="B134" s="109" t="s">
        <v>160</v>
      </c>
      <c r="C134" s="109" t="s">
        <v>404</v>
      </c>
      <c r="D134" s="76">
        <v>0.02</v>
      </c>
      <c r="E134" s="61" t="s">
        <v>164</v>
      </c>
      <c r="F134" s="110"/>
      <c r="G134" s="110"/>
      <c r="H134" s="398"/>
      <c r="I134" s="399"/>
      <c r="L134" s="101" t="e">
        <f>IF(COUNTA(#REF!)=0,IF(#REF!="","",#REF!),IF(#REF!="","",#REF!))</f>
        <v>#REF!</v>
      </c>
      <c r="M134" s="102" t="e">
        <f>IF(COUNTA(#REF!)=0,IF(#REF!="","",#REF!),IF(#REF!="","",#REF!))</f>
        <v>#REF!</v>
      </c>
      <c r="N134" s="103" t="e">
        <f t="shared" si="3"/>
        <v>#REF!</v>
      </c>
    </row>
    <row r="135" spans="1:14" s="118" customFormat="1" ht="13.5" customHeight="1">
      <c r="A135" s="111"/>
      <c r="B135" s="143"/>
      <c r="C135" s="143"/>
      <c r="D135" s="84"/>
      <c r="E135" s="85"/>
      <c r="F135" s="115"/>
      <c r="G135" s="115"/>
      <c r="H135" s="396"/>
      <c r="I135" s="404"/>
      <c r="L135" s="106" t="e">
        <f>IF(COUNTA(#REF!)=0,IF(#REF!="","",#REF!),IF(#REF!="","",#REF!))</f>
        <v>#REF!</v>
      </c>
      <c r="M135" s="107" t="e">
        <f>IF(COUNTA(#REF!)=0,IF(#REF!="","",#REF!),IF(#REF!="","",#REF!))</f>
        <v>#REF!</v>
      </c>
      <c r="N135" s="108" t="e">
        <f t="shared" si="3"/>
        <v>#REF!</v>
      </c>
    </row>
    <row r="136" spans="1:14" s="38" customFormat="1" ht="13.5" customHeight="1">
      <c r="A136" s="59"/>
      <c r="B136" s="109" t="s">
        <v>160</v>
      </c>
      <c r="C136" s="109" t="s">
        <v>405</v>
      </c>
      <c r="D136" s="76">
        <v>0.4</v>
      </c>
      <c r="E136" s="61" t="s">
        <v>164</v>
      </c>
      <c r="F136" s="110"/>
      <c r="G136" s="110"/>
      <c r="H136" s="398"/>
      <c r="I136" s="399"/>
      <c r="L136" s="101" t="e">
        <f>IF(COUNTA(#REF!)=0,IF(#REF!="","",#REF!),IF(#REF!="","",#REF!))</f>
        <v>#REF!</v>
      </c>
      <c r="M136" s="102" t="e">
        <f>IF(COUNTA(#REF!)=0,IF(#REF!="","",#REF!),IF(#REF!="","",#REF!))</f>
        <v>#REF!</v>
      </c>
      <c r="N136" s="103" t="e">
        <f t="shared" si="3"/>
        <v>#REF!</v>
      </c>
    </row>
    <row r="137" spans="1:14" s="118" customFormat="1" ht="13.5" customHeight="1">
      <c r="A137" s="111"/>
      <c r="B137" s="143"/>
      <c r="C137" s="143"/>
      <c r="D137" s="84"/>
      <c r="E137" s="85"/>
      <c r="F137" s="115"/>
      <c r="G137" s="115"/>
      <c r="H137" s="396"/>
      <c r="I137" s="404"/>
      <c r="L137" s="106" t="e">
        <f>IF(COUNTA(#REF!)=0,IF(#REF!="","",#REF!),IF(#REF!="","",#REF!))</f>
        <v>#REF!</v>
      </c>
      <c r="M137" s="107" t="e">
        <f>IF(COUNTA(#REF!)=0,IF(#REF!="","",#REF!),IF(#REF!="","",#REF!))</f>
        <v>#REF!</v>
      </c>
      <c r="N137" s="108" t="e">
        <f t="shared" si="3"/>
        <v>#REF!</v>
      </c>
    </row>
    <row r="138" spans="1:14" s="38" customFormat="1" ht="13.5" customHeight="1">
      <c r="A138" s="59"/>
      <c r="B138" s="109" t="s">
        <v>160</v>
      </c>
      <c r="C138" s="109" t="s">
        <v>163</v>
      </c>
      <c r="D138" s="76">
        <v>0.7</v>
      </c>
      <c r="E138" s="61" t="s">
        <v>164</v>
      </c>
      <c r="F138" s="110"/>
      <c r="G138" s="110"/>
      <c r="H138" s="398"/>
      <c r="I138" s="399"/>
      <c r="L138" s="101" t="e">
        <f>IF(COUNTA(#REF!)=0,IF(#REF!="","",#REF!),IF(#REF!="","",#REF!))</f>
        <v>#REF!</v>
      </c>
      <c r="M138" s="102" t="e">
        <f>IF(COUNTA(#REF!)=0,IF(#REF!="","",#REF!),IF(#REF!="","",#REF!))</f>
        <v>#REF!</v>
      </c>
      <c r="N138" s="103" t="e">
        <f t="shared" si="3"/>
        <v>#REF!</v>
      </c>
    </row>
    <row r="139" spans="1:14" s="118" customFormat="1" ht="13.5" customHeight="1">
      <c r="A139" s="111"/>
      <c r="B139" s="143"/>
      <c r="C139" s="143"/>
      <c r="D139" s="84"/>
      <c r="E139" s="85"/>
      <c r="F139" s="115"/>
      <c r="G139" s="115"/>
      <c r="H139" s="396"/>
      <c r="I139" s="404"/>
      <c r="L139" s="106" t="e">
        <f>IF(COUNTA(#REF!)=0,IF(#REF!="","",#REF!),IF(#REF!="","",#REF!))</f>
        <v>#REF!</v>
      </c>
      <c r="M139" s="107" t="e">
        <f>IF(COUNTA(#REF!)=0,IF(#REF!="","",#REF!),IF(#REF!="","",#REF!))</f>
        <v>#REF!</v>
      </c>
      <c r="N139" s="108" t="e">
        <f t="shared" si="3"/>
        <v>#REF!</v>
      </c>
    </row>
    <row r="140" spans="1:14" s="38" customFormat="1" ht="13.5" customHeight="1">
      <c r="A140" s="59"/>
      <c r="B140" s="109"/>
      <c r="C140" s="109"/>
      <c r="D140" s="76"/>
      <c r="E140" s="61"/>
      <c r="F140" s="110"/>
      <c r="G140" s="110"/>
      <c r="H140" s="398"/>
      <c r="I140" s="399"/>
      <c r="L140" s="101" t="e">
        <f>IF(COUNTA(#REF!)=0,IF(#REF!="","",#REF!),IF(#REF!="","",#REF!))</f>
        <v>#REF!</v>
      </c>
      <c r="M140" s="102" t="e">
        <f>IF(COUNTA(#REF!)=0,IF(#REF!="","",#REF!),IF(#REF!="","",#REF!))</f>
        <v>#REF!</v>
      </c>
      <c r="N140" s="103" t="e">
        <f t="shared" si="3"/>
        <v>#REF!</v>
      </c>
    </row>
    <row r="141" spans="1:14" s="118" customFormat="1" ht="13.5" customHeight="1">
      <c r="A141" s="111"/>
      <c r="B141" s="112"/>
      <c r="C141" s="112"/>
      <c r="D141" s="113"/>
      <c r="E141" s="114"/>
      <c r="F141" s="115"/>
      <c r="G141" s="115"/>
      <c r="H141" s="396"/>
      <c r="I141" s="397"/>
      <c r="L141" s="106" t="e">
        <f>IF(COUNTA(#REF!)=0,IF(#REF!="","",#REF!),IF(#REF!="","",#REF!))</f>
        <v>#REF!</v>
      </c>
      <c r="M141" s="107" t="e">
        <f>IF(COUNTA(#REF!)=0,IF(#REF!="","",#REF!),IF(#REF!="","",#REF!))</f>
        <v>#REF!</v>
      </c>
      <c r="N141" s="108" t="e">
        <f t="shared" si="3"/>
        <v>#REF!</v>
      </c>
    </row>
    <row r="142" spans="1:14" s="38" customFormat="1" ht="13.5" customHeight="1">
      <c r="A142" s="59"/>
      <c r="B142" s="109"/>
      <c r="C142" s="109"/>
      <c r="D142" s="76"/>
      <c r="E142" s="61"/>
      <c r="F142" s="110"/>
      <c r="G142" s="110"/>
      <c r="H142" s="398"/>
      <c r="I142" s="399"/>
      <c r="L142" s="101" t="e">
        <f>IF(COUNTA(#REF!)=0,IF(#REF!="","",#REF!),IF(#REF!="","",#REF!))</f>
        <v>#REF!</v>
      </c>
      <c r="M142" s="102" t="e">
        <f>IF(COUNTA(#REF!)=0,IF(#REF!="","",#REF!),IF(#REF!="","",#REF!))</f>
        <v>#REF!</v>
      </c>
      <c r="N142" s="103" t="e">
        <f t="shared" si="3"/>
        <v>#REF!</v>
      </c>
    </row>
    <row r="143" spans="1:14" s="118" customFormat="1" ht="13.5" customHeight="1">
      <c r="A143" s="111"/>
      <c r="B143" s="112"/>
      <c r="C143" s="112"/>
      <c r="D143" s="113"/>
      <c r="E143" s="114"/>
      <c r="F143" s="115"/>
      <c r="G143" s="115"/>
      <c r="H143" s="396"/>
      <c r="I143" s="397"/>
      <c r="L143" s="106" t="e">
        <f>IF(COUNTA(#REF!)=0,IF(#REF!="","",#REF!),IF(#REF!="","",#REF!))</f>
        <v>#REF!</v>
      </c>
      <c r="M143" s="107" t="e">
        <f>IF(COUNTA(#REF!)=0,IF(#REF!="","",#REF!),IF(#REF!="","",#REF!))</f>
        <v>#REF!</v>
      </c>
      <c r="N143" s="108" t="e">
        <f t="shared" si="3"/>
        <v>#REF!</v>
      </c>
    </row>
    <row r="144" spans="1:14" s="38" customFormat="1" ht="13.5" customHeight="1">
      <c r="A144" s="59"/>
      <c r="B144" s="109"/>
      <c r="C144" s="109"/>
      <c r="D144" s="76"/>
      <c r="E144" s="61"/>
      <c r="F144" s="110"/>
      <c r="G144" s="110"/>
      <c r="H144" s="398"/>
      <c r="I144" s="399"/>
      <c r="L144" s="101" t="e">
        <f>IF(COUNTA(#REF!)=0,IF(#REF!="","",#REF!),IF(#REF!="","",#REF!))</f>
        <v>#REF!</v>
      </c>
      <c r="M144" s="102" t="e">
        <f>IF(COUNTA(#REF!)=0,IF(#REF!="","",#REF!),IF(#REF!="","",#REF!))</f>
        <v>#REF!</v>
      </c>
      <c r="N144" s="103" t="e">
        <f t="shared" si="3"/>
        <v>#REF!</v>
      </c>
    </row>
    <row r="145" spans="1:14" s="118" customFormat="1" ht="13.5" customHeight="1">
      <c r="A145" s="111"/>
      <c r="B145" s="112"/>
      <c r="C145" s="112"/>
      <c r="D145" s="113"/>
      <c r="E145" s="114"/>
      <c r="F145" s="115"/>
      <c r="G145" s="115"/>
      <c r="H145" s="396"/>
      <c r="I145" s="397"/>
      <c r="L145" s="106" t="e">
        <f>IF(COUNTA(#REF!)=0,IF(#REF!="","",#REF!),IF(#REF!="","",#REF!))</f>
        <v>#REF!</v>
      </c>
      <c r="M145" s="107" t="e">
        <f>IF(COUNTA(#REF!)=0,IF(#REF!="","",#REF!),IF(#REF!="","",#REF!))</f>
        <v>#REF!</v>
      </c>
      <c r="N145" s="108" t="e">
        <f t="shared" si="3"/>
        <v>#REF!</v>
      </c>
    </row>
    <row r="146" spans="1:14" s="38" customFormat="1" ht="13.5" customHeight="1">
      <c r="A146" s="59"/>
      <c r="B146" s="109"/>
      <c r="C146" s="109"/>
      <c r="D146" s="76"/>
      <c r="E146" s="61"/>
      <c r="F146" s="110"/>
      <c r="G146" s="110"/>
      <c r="H146" s="398"/>
      <c r="I146" s="399"/>
      <c r="L146" s="101" t="e">
        <f>IF(COUNTA(#REF!)=0,IF(#REF!="","",#REF!),IF(#REF!="","",#REF!))</f>
        <v>#REF!</v>
      </c>
      <c r="M146" s="102" t="e">
        <f>IF(COUNTA(#REF!)=0,IF(#REF!="","",#REF!),IF(#REF!="","",#REF!))</f>
        <v>#REF!</v>
      </c>
      <c r="N146" s="103" t="e">
        <f t="shared" si="3"/>
        <v>#REF!</v>
      </c>
    </row>
    <row r="147" spans="1:14" s="118" customFormat="1" ht="13.5" customHeight="1">
      <c r="A147" s="111"/>
      <c r="B147" s="112"/>
      <c r="C147" s="112"/>
      <c r="D147" s="113"/>
      <c r="E147" s="114"/>
      <c r="F147" s="115"/>
      <c r="G147" s="115"/>
      <c r="H147" s="396"/>
      <c r="I147" s="397"/>
      <c r="L147" s="106" t="e">
        <f>IF(COUNTA(#REF!)=0,IF(#REF!="","",#REF!),IF(#REF!="","",#REF!))</f>
        <v>#REF!</v>
      </c>
      <c r="M147" s="107" t="e">
        <f>IF(COUNTA(#REF!)=0,IF(#REF!="","",#REF!),IF(#REF!="","",#REF!))</f>
        <v>#REF!</v>
      </c>
      <c r="N147" s="108" t="e">
        <f t="shared" si="3"/>
        <v>#REF!</v>
      </c>
    </row>
    <row r="148" spans="1:14" s="38" customFormat="1" ht="13.5" customHeight="1">
      <c r="A148" s="59"/>
      <c r="B148" s="100"/>
      <c r="C148" s="109"/>
      <c r="D148" s="76"/>
      <c r="E148" s="61"/>
      <c r="F148" s="110"/>
      <c r="G148" s="110"/>
      <c r="H148" s="398"/>
      <c r="I148" s="399"/>
      <c r="L148" s="101" t="e">
        <f>IF(COUNTA(#REF!)=0,IF(#REF!="","",#REF!),IF(#REF!="","",#REF!))</f>
        <v>#REF!</v>
      </c>
      <c r="M148" s="102" t="e">
        <f>IF(COUNTA(#REF!)=0,IF(#REF!="","",#REF!),IF(#REF!="","",#REF!))</f>
        <v>#REF!</v>
      </c>
      <c r="N148" s="103" t="e">
        <f t="shared" si="3"/>
        <v>#REF!</v>
      </c>
    </row>
    <row r="149" spans="1:14" s="118" customFormat="1" ht="13.5" customHeight="1">
      <c r="A149" s="111"/>
      <c r="B149" s="112"/>
      <c r="C149" s="112"/>
      <c r="D149" s="113"/>
      <c r="E149" s="114"/>
      <c r="F149" s="115"/>
      <c r="G149" s="115"/>
      <c r="H149" s="400"/>
      <c r="I149" s="401"/>
      <c r="L149" s="106" t="e">
        <f>IF(COUNTA(#REF!)=0,IF(#REF!="","",#REF!),IF(#REF!="","",#REF!))</f>
        <v>#REF!</v>
      </c>
      <c r="M149" s="107" t="e">
        <f>IF(COUNTA(#REF!)=0,IF(#REF!="","",#REF!),IF(#REF!="","",#REF!))</f>
        <v>#REF!</v>
      </c>
      <c r="N149" s="108" t="e">
        <f>IF(AND(L149&lt;&gt;"",M149&lt;&gt;""),L149&amp;"/"&amp;M149,IF(AND(L149&lt;&gt;"",M149=""),L149,IF(AND(L149="",M149&lt;&gt;""),M149,"")))</f>
        <v>#REF!</v>
      </c>
    </row>
    <row r="150" spans="1:14" s="38" customFormat="1" ht="13.5" customHeight="1">
      <c r="A150" s="87"/>
      <c r="B150" s="125"/>
      <c r="C150" s="126"/>
      <c r="D150" s="88"/>
      <c r="E150" s="89"/>
      <c r="F150" s="127"/>
      <c r="G150" s="127"/>
      <c r="H150" s="402"/>
      <c r="I150" s="403"/>
      <c r="L150" s="94" t="e">
        <f>IF(COUNTA(#REF!)=0,IF(#REF!="","",#REF!),IF(#REF!="","",#REF!))</f>
        <v>#REF!</v>
      </c>
      <c r="M150" s="128" t="e">
        <f>IF(COUNTA(#REF!)=0,IF(#REF!="","",#REF!),IF(#REF!="","",#REF!))</f>
        <v>#REF!</v>
      </c>
      <c r="N150" s="129" t="e">
        <f>IF(AND(L150&lt;&gt;"",M150&lt;&gt;""),L150&amp;"/"&amp;M150,IF(AND(L150&lt;&gt;"",M150=""),L150,IF(AND(L150="",M150&lt;&gt;""),M150,"")))</f>
        <v>#REF!</v>
      </c>
    </row>
    <row r="151" spans="1:14" s="118" customFormat="1" ht="13.5" customHeight="1">
      <c r="A151" s="130"/>
      <c r="B151" s="131"/>
      <c r="C151" s="131"/>
      <c r="E151" s="132"/>
      <c r="F151" s="133"/>
      <c r="G151" s="134"/>
    </row>
    <row r="152" spans="1:14" s="38" customFormat="1" ht="13.5" customHeight="1">
      <c r="A152" s="50"/>
      <c r="B152" s="136"/>
      <c r="C152" s="136"/>
      <c r="E152" s="95"/>
      <c r="F152" s="137"/>
      <c r="G152" s="138"/>
    </row>
    <row r="153" spans="1:14" s="38" customFormat="1" ht="13.5" customHeight="1">
      <c r="A153" s="376"/>
      <c r="B153" s="394"/>
      <c r="C153" s="394"/>
      <c r="D153" s="379"/>
      <c r="E153" s="381"/>
      <c r="F153" s="382"/>
      <c r="G153" s="48"/>
      <c r="H153" s="3"/>
    </row>
    <row r="154" spans="1:14" s="38" customFormat="1" ht="13.5" customHeight="1">
      <c r="A154" s="395"/>
      <c r="B154" s="395"/>
      <c r="C154" s="395"/>
      <c r="D154" s="380"/>
      <c r="E154" s="383"/>
      <c r="F154" s="383"/>
      <c r="G154" s="51"/>
      <c r="H154" s="52" t="s">
        <v>57</v>
      </c>
      <c r="I154" s="53">
        <f>I116+1</f>
        <v>40</v>
      </c>
    </row>
    <row r="155" spans="1:14" s="38" customFormat="1" ht="13.5" customHeight="1">
      <c r="A155" s="54"/>
      <c r="B155" s="96"/>
      <c r="C155" s="96"/>
      <c r="D155" s="55"/>
      <c r="E155" s="56"/>
      <c r="F155" s="57"/>
      <c r="G155" s="57"/>
      <c r="H155" s="384"/>
      <c r="I155" s="385"/>
      <c r="L155" s="97"/>
      <c r="M155" s="98"/>
      <c r="N155" s="99"/>
    </row>
    <row r="156" spans="1:14" s="38" customFormat="1" ht="13.5" customHeight="1">
      <c r="A156" s="59" t="s">
        <v>29</v>
      </c>
      <c r="B156" s="100" t="s">
        <v>58</v>
      </c>
      <c r="C156" s="100" t="s">
        <v>59</v>
      </c>
      <c r="D156" s="60" t="s">
        <v>60</v>
      </c>
      <c r="E156" s="61" t="s">
        <v>32</v>
      </c>
      <c r="F156" s="61" t="s">
        <v>61</v>
      </c>
      <c r="G156" s="61" t="s">
        <v>62</v>
      </c>
      <c r="H156" s="386" t="s">
        <v>63</v>
      </c>
      <c r="I156" s="387"/>
      <c r="L156" s="101" t="s">
        <v>77</v>
      </c>
      <c r="M156" s="102" t="s">
        <v>78</v>
      </c>
      <c r="N156" s="103" t="s">
        <v>79</v>
      </c>
    </row>
    <row r="157" spans="1:14" s="38" customFormat="1" ht="13.5" customHeight="1">
      <c r="A157" s="67"/>
      <c r="B157" s="104"/>
      <c r="C157" s="104"/>
      <c r="D157" s="68"/>
      <c r="E157" s="69"/>
      <c r="F157" s="105"/>
      <c r="G157" s="70"/>
      <c r="H157" s="390"/>
      <c r="I157" s="391"/>
      <c r="L157" s="106" t="e">
        <f>IF(COUNTA(#REF!)=0,IF(#REF!="","",#REF!),IF(#REF!="","",#REF!))</f>
        <v>#REF!</v>
      </c>
      <c r="M157" s="107" t="e">
        <f>IF(COUNTA(#REF!)=0,IF(#REF!="","",#REF!),IF(#REF!="","",#REF!))</f>
        <v>#REF!</v>
      </c>
      <c r="N157" s="108" t="e">
        <f>IF(AND(L157&lt;&gt;"",M157&lt;&gt;""),L157&amp;"/"&amp;M157,IF(AND(L157&lt;&gt;"",M157=""),L157,IF(AND(L157="",M157&lt;&gt;""),M157,"")))</f>
        <v>#REF!</v>
      </c>
    </row>
    <row r="158" spans="1:14" s="38" customFormat="1" ht="13.5" customHeight="1">
      <c r="A158" s="59"/>
      <c r="B158" s="109" t="s">
        <v>166</v>
      </c>
      <c r="C158" s="109"/>
      <c r="D158" s="76"/>
      <c r="E158" s="61"/>
      <c r="F158" s="110"/>
      <c r="G158" s="77"/>
      <c r="H158" s="388"/>
      <c r="I158" s="389"/>
      <c r="L158" s="101" t="e">
        <f>IF(COUNTA(#REF!)=0,IF(#REF!="","",#REF!),IF(#REF!="","",#REF!))</f>
        <v>#REF!</v>
      </c>
      <c r="M158" s="102" t="e">
        <f>IF(COUNTA(#REF!)=0,IF(#REF!="","",#REF!),IF(#REF!="","",#REF!))</f>
        <v>#REF!</v>
      </c>
      <c r="N158" s="103" t="e">
        <f>IF(AND(L158&lt;&gt;"",M158&lt;&gt;""),L158&amp;"/"&amp;M158,IF(AND(L158&lt;&gt;"",M158=""),L158,IF(AND(L158="",M158&lt;&gt;""),M158,"")))</f>
        <v>#REF!</v>
      </c>
    </row>
    <row r="159" spans="1:14" s="118" customFormat="1" ht="13.5" customHeight="1">
      <c r="A159" s="111"/>
      <c r="B159" s="143"/>
      <c r="C159" s="143"/>
      <c r="D159" s="84"/>
      <c r="E159" s="85"/>
      <c r="F159" s="115"/>
      <c r="G159" s="115"/>
      <c r="H159" s="396"/>
      <c r="I159" s="404"/>
      <c r="L159" s="106" t="e">
        <f>IF(COUNTA(#REF!)=0,IF(#REF!="","",#REF!),IF(#REF!="","",#REF!))</f>
        <v>#REF!</v>
      </c>
      <c r="M159" s="107" t="e">
        <f>IF(COUNTA(#REF!)=0,IF(#REF!="","",#REF!),IF(#REF!="","",#REF!))</f>
        <v>#REF!</v>
      </c>
      <c r="N159" s="108" t="e">
        <f t="shared" ref="N159:N186" si="4">IF(AND(L159&lt;&gt;"",M159&lt;&gt;""),L159&amp;"/"&amp;M159,IF(AND(L159&lt;&gt;"",M159=""),L159,IF(AND(L159="",M159&lt;&gt;""),M159,"")))</f>
        <v>#REF!</v>
      </c>
    </row>
    <row r="160" spans="1:14" s="38" customFormat="1" ht="13.5" customHeight="1">
      <c r="A160" s="59"/>
      <c r="B160" s="109" t="s">
        <v>372</v>
      </c>
      <c r="C160" s="109"/>
      <c r="D160" s="76"/>
      <c r="E160" s="61"/>
      <c r="F160" s="110"/>
      <c r="G160" s="110"/>
      <c r="H160" s="398"/>
      <c r="I160" s="399"/>
      <c r="L160" s="101" t="e">
        <f>IF(COUNTA(#REF!)=0,IF(#REF!="","",#REF!),IF(#REF!="","",#REF!))</f>
        <v>#REF!</v>
      </c>
      <c r="M160" s="102" t="e">
        <f>IF(COUNTA(#REF!)=0,IF(#REF!="","",#REF!),IF(#REF!="","",#REF!))</f>
        <v>#REF!</v>
      </c>
      <c r="N160" s="103" t="e">
        <f t="shared" si="4"/>
        <v>#REF!</v>
      </c>
    </row>
    <row r="161" spans="1:14" s="118" customFormat="1" ht="13.5" customHeight="1">
      <c r="A161" s="111"/>
      <c r="B161" s="143"/>
      <c r="C161" s="143"/>
      <c r="D161" s="84"/>
      <c r="E161" s="85"/>
      <c r="F161" s="115"/>
      <c r="G161" s="115"/>
      <c r="H161" s="396"/>
      <c r="I161" s="404"/>
      <c r="L161" s="106" t="e">
        <f>IF(COUNTA(#REF!)=0,IF(#REF!="","",#REF!),IF(#REF!="","",#REF!))</f>
        <v>#REF!</v>
      </c>
      <c r="M161" s="107" t="e">
        <f>IF(COUNTA(#REF!)=0,IF(#REF!="","",#REF!),IF(#REF!="","",#REF!))</f>
        <v>#REF!</v>
      </c>
      <c r="N161" s="108" t="e">
        <f t="shared" si="4"/>
        <v>#REF!</v>
      </c>
    </row>
    <row r="162" spans="1:14" s="38" customFormat="1" ht="13.5" customHeight="1">
      <c r="A162" s="59"/>
      <c r="B162" s="109" t="s">
        <v>167</v>
      </c>
      <c r="C162" s="109" t="s">
        <v>404</v>
      </c>
      <c r="D162" s="76">
        <v>7.0000000000000007E-2</v>
      </c>
      <c r="E162" s="61" t="s">
        <v>164</v>
      </c>
      <c r="F162" s="110"/>
      <c r="G162" s="110"/>
      <c r="H162" s="398"/>
      <c r="I162" s="399"/>
      <c r="L162" s="101" t="e">
        <f>IF(COUNTA(#REF!)=0,IF(#REF!="","",#REF!),IF(#REF!="","",#REF!))</f>
        <v>#REF!</v>
      </c>
      <c r="M162" s="102" t="e">
        <f>IF(COUNTA(#REF!)=0,IF(#REF!="","",#REF!),IF(#REF!="","",#REF!))</f>
        <v>#REF!</v>
      </c>
      <c r="N162" s="103" t="e">
        <f t="shared" si="4"/>
        <v>#REF!</v>
      </c>
    </row>
    <row r="163" spans="1:14" s="118" customFormat="1" ht="13.5" customHeight="1">
      <c r="A163" s="111"/>
      <c r="B163" s="143"/>
      <c r="C163" s="143"/>
      <c r="D163" s="84"/>
      <c r="E163" s="85"/>
      <c r="F163" s="115"/>
      <c r="G163" s="115"/>
      <c r="H163" s="396"/>
      <c r="I163" s="404"/>
      <c r="L163" s="106" t="e">
        <f>IF(COUNTA(#REF!)=0,IF(#REF!="","",#REF!),IF(#REF!="","",#REF!))</f>
        <v>#REF!</v>
      </c>
      <c r="M163" s="107" t="e">
        <f>IF(COUNTA(#REF!)=0,IF(#REF!="","",#REF!),IF(#REF!="","",#REF!))</f>
        <v>#REF!</v>
      </c>
      <c r="N163" s="108" t="e">
        <f t="shared" si="4"/>
        <v>#REF!</v>
      </c>
    </row>
    <row r="164" spans="1:14" s="38" customFormat="1" ht="13.5" customHeight="1">
      <c r="A164" s="59"/>
      <c r="B164" s="109" t="s">
        <v>167</v>
      </c>
      <c r="C164" s="109" t="s">
        <v>405</v>
      </c>
      <c r="D164" s="76">
        <v>0.1</v>
      </c>
      <c r="E164" s="61" t="s">
        <v>164</v>
      </c>
      <c r="F164" s="110"/>
      <c r="G164" s="110"/>
      <c r="H164" s="398"/>
      <c r="I164" s="399"/>
      <c r="L164" s="101" t="e">
        <f>IF(COUNTA(#REF!)=0,IF(#REF!="","",#REF!),IF(#REF!="","",#REF!))</f>
        <v>#REF!</v>
      </c>
      <c r="M164" s="102" t="e">
        <f>IF(COUNTA(#REF!)=0,IF(#REF!="","",#REF!),IF(#REF!="","",#REF!))</f>
        <v>#REF!</v>
      </c>
      <c r="N164" s="103" t="e">
        <f t="shared" si="4"/>
        <v>#REF!</v>
      </c>
    </row>
    <row r="165" spans="1:14" s="118" customFormat="1" ht="13.5" customHeight="1">
      <c r="A165" s="111"/>
      <c r="B165" s="143"/>
      <c r="C165" s="143"/>
      <c r="D165" s="84"/>
      <c r="E165" s="85"/>
      <c r="F165" s="115"/>
      <c r="G165" s="115"/>
      <c r="H165" s="396"/>
      <c r="I165" s="404"/>
      <c r="L165" s="106" t="e">
        <f>IF(COUNTA(#REF!)=0,IF(#REF!="","",#REF!),IF(#REF!="","",#REF!))</f>
        <v>#REF!</v>
      </c>
      <c r="M165" s="107" t="e">
        <f>IF(COUNTA(#REF!)=0,IF(#REF!="","",#REF!),IF(#REF!="","",#REF!))</f>
        <v>#REF!</v>
      </c>
      <c r="N165" s="108" t="e">
        <f t="shared" si="4"/>
        <v>#REF!</v>
      </c>
    </row>
    <row r="166" spans="1:14" s="38" customFormat="1" ht="13.5" customHeight="1">
      <c r="A166" s="59"/>
      <c r="B166" s="109" t="s">
        <v>167</v>
      </c>
      <c r="C166" s="109" t="s">
        <v>163</v>
      </c>
      <c r="D166" s="76">
        <v>1.4</v>
      </c>
      <c r="E166" s="61" t="s">
        <v>164</v>
      </c>
      <c r="F166" s="110"/>
      <c r="G166" s="110"/>
      <c r="H166" s="398"/>
      <c r="I166" s="399"/>
      <c r="L166" s="101" t="e">
        <f>IF(COUNTA(#REF!)=0,IF(#REF!="","",#REF!),IF(#REF!="","",#REF!))</f>
        <v>#REF!</v>
      </c>
      <c r="M166" s="102" t="e">
        <f>IF(COUNTA(#REF!)=0,IF(#REF!="","",#REF!),IF(#REF!="","",#REF!))</f>
        <v>#REF!</v>
      </c>
      <c r="N166" s="103" t="e">
        <f t="shared" si="4"/>
        <v>#REF!</v>
      </c>
    </row>
    <row r="167" spans="1:14" s="118" customFormat="1" ht="13.5" customHeight="1">
      <c r="A167" s="111"/>
      <c r="B167" s="143"/>
      <c r="C167" s="143"/>
      <c r="D167" s="84"/>
      <c r="E167" s="85"/>
      <c r="F167" s="115"/>
      <c r="G167" s="115"/>
      <c r="H167" s="396"/>
      <c r="I167" s="404"/>
      <c r="L167" s="106" t="e">
        <f>IF(COUNTA(#REF!)=0,IF(#REF!="","",#REF!),IF(#REF!="","",#REF!))</f>
        <v>#REF!</v>
      </c>
      <c r="M167" s="107" t="e">
        <f>IF(COUNTA(#REF!)=0,IF(#REF!="","",#REF!),IF(#REF!="","",#REF!))</f>
        <v>#REF!</v>
      </c>
      <c r="N167" s="108" t="e">
        <f t="shared" si="4"/>
        <v>#REF!</v>
      </c>
    </row>
    <row r="168" spans="1:14" s="38" customFormat="1" ht="13.5" customHeight="1">
      <c r="A168" s="59"/>
      <c r="B168" s="109"/>
      <c r="C168" s="109"/>
      <c r="D168" s="76"/>
      <c r="E168" s="61"/>
      <c r="F168" s="110"/>
      <c r="G168" s="110"/>
      <c r="H168" s="398"/>
      <c r="I168" s="399"/>
      <c r="L168" s="101" t="e">
        <f>IF(COUNTA(#REF!)=0,IF(#REF!="","",#REF!),IF(#REF!="","",#REF!))</f>
        <v>#REF!</v>
      </c>
      <c r="M168" s="102" t="e">
        <f>IF(COUNTA(#REF!)=0,IF(#REF!="","",#REF!),IF(#REF!="","",#REF!))</f>
        <v>#REF!</v>
      </c>
      <c r="N168" s="103" t="e">
        <f t="shared" si="4"/>
        <v>#REF!</v>
      </c>
    </row>
    <row r="169" spans="1:14" s="118" customFormat="1" ht="13.5" customHeight="1">
      <c r="A169" s="111"/>
      <c r="B169" s="143"/>
      <c r="C169" s="143"/>
      <c r="D169" s="84"/>
      <c r="E169" s="85"/>
      <c r="F169" s="115"/>
      <c r="G169" s="115"/>
      <c r="H169" s="396"/>
      <c r="I169" s="404"/>
      <c r="L169" s="106" t="e">
        <f>IF(COUNTA(#REF!)=0,IF(#REF!="","",#REF!),IF(#REF!="","",#REF!))</f>
        <v>#REF!</v>
      </c>
      <c r="M169" s="107" t="e">
        <f>IF(COUNTA(#REF!)=0,IF(#REF!="","",#REF!),IF(#REF!="","",#REF!))</f>
        <v>#REF!</v>
      </c>
      <c r="N169" s="108" t="e">
        <f t="shared" si="4"/>
        <v>#REF!</v>
      </c>
    </row>
    <row r="170" spans="1:14" s="38" customFormat="1" ht="13.5" customHeight="1">
      <c r="A170" s="59"/>
      <c r="B170" s="109" t="s">
        <v>82</v>
      </c>
      <c r="C170" s="109"/>
      <c r="D170" s="76"/>
      <c r="E170" s="61"/>
      <c r="F170" s="110"/>
      <c r="G170" s="110"/>
      <c r="H170" s="398"/>
      <c r="I170" s="399"/>
      <c r="L170" s="101" t="e">
        <f>IF(COUNTA(#REF!)=0,IF(#REF!="","",#REF!),IF(#REF!="","",#REF!))</f>
        <v>#REF!</v>
      </c>
      <c r="M170" s="102" t="e">
        <f>IF(COUNTA(#REF!)=0,IF(#REF!="","",#REF!),IF(#REF!="","",#REF!))</f>
        <v>#REF!</v>
      </c>
      <c r="N170" s="103" t="e">
        <f t="shared" si="4"/>
        <v>#REF!</v>
      </c>
    </row>
    <row r="171" spans="1:14" s="118" customFormat="1" ht="13.5" customHeight="1">
      <c r="A171" s="111"/>
      <c r="B171" s="143"/>
      <c r="C171" s="143"/>
      <c r="D171" s="84"/>
      <c r="E171" s="85"/>
      <c r="F171" s="115"/>
      <c r="G171" s="115"/>
      <c r="H171" s="396"/>
      <c r="I171" s="404"/>
      <c r="L171" s="106" t="e">
        <f>IF(COUNTA(#REF!)=0,IF(#REF!="","",#REF!),IF(#REF!="","",#REF!))</f>
        <v>#REF!</v>
      </c>
      <c r="M171" s="107" t="e">
        <f>IF(COUNTA(#REF!)=0,IF(#REF!="","",#REF!),IF(#REF!="","",#REF!))</f>
        <v>#REF!</v>
      </c>
      <c r="N171" s="108" t="e">
        <f t="shared" si="4"/>
        <v>#REF!</v>
      </c>
    </row>
    <row r="172" spans="1:14" s="38" customFormat="1" ht="13.5" customHeight="1">
      <c r="A172" s="59"/>
      <c r="B172" s="109" t="s">
        <v>167</v>
      </c>
      <c r="C172" s="109" t="s">
        <v>404</v>
      </c>
      <c r="D172" s="76">
        <v>0.02</v>
      </c>
      <c r="E172" s="61" t="s">
        <v>164</v>
      </c>
      <c r="F172" s="110"/>
      <c r="G172" s="110"/>
      <c r="H172" s="398"/>
      <c r="I172" s="399"/>
      <c r="L172" s="101" t="e">
        <f>IF(COUNTA(#REF!)=0,IF(#REF!="","",#REF!),IF(#REF!="","",#REF!))</f>
        <v>#REF!</v>
      </c>
      <c r="M172" s="102" t="e">
        <f>IF(COUNTA(#REF!)=0,IF(#REF!="","",#REF!),IF(#REF!="","",#REF!))</f>
        <v>#REF!</v>
      </c>
      <c r="N172" s="103" t="e">
        <f t="shared" si="4"/>
        <v>#REF!</v>
      </c>
    </row>
    <row r="173" spans="1:14" s="118" customFormat="1" ht="13.5" customHeight="1">
      <c r="A173" s="111"/>
      <c r="B173" s="143"/>
      <c r="C173" s="143"/>
      <c r="D173" s="84"/>
      <c r="E173" s="85"/>
      <c r="F173" s="115"/>
      <c r="G173" s="115"/>
      <c r="H173" s="396"/>
      <c r="I173" s="404"/>
      <c r="L173" s="106" t="e">
        <f>IF(COUNTA(#REF!)=0,IF(#REF!="","",#REF!),IF(#REF!="","",#REF!))</f>
        <v>#REF!</v>
      </c>
      <c r="M173" s="107" t="e">
        <f>IF(COUNTA(#REF!)=0,IF(#REF!="","",#REF!),IF(#REF!="","",#REF!))</f>
        <v>#REF!</v>
      </c>
      <c r="N173" s="108" t="e">
        <f t="shared" si="4"/>
        <v>#REF!</v>
      </c>
    </row>
    <row r="174" spans="1:14" s="38" customFormat="1" ht="13.5" customHeight="1">
      <c r="A174" s="59"/>
      <c r="B174" s="109" t="s">
        <v>167</v>
      </c>
      <c r="C174" s="109" t="s">
        <v>405</v>
      </c>
      <c r="D174" s="76">
        <v>0.4</v>
      </c>
      <c r="E174" s="61" t="s">
        <v>164</v>
      </c>
      <c r="F174" s="110"/>
      <c r="G174" s="110"/>
      <c r="H174" s="398"/>
      <c r="I174" s="399"/>
      <c r="L174" s="101" t="e">
        <f>IF(COUNTA(#REF!)=0,IF(#REF!="","",#REF!),IF(#REF!="","",#REF!))</f>
        <v>#REF!</v>
      </c>
      <c r="M174" s="102" t="e">
        <f>IF(COUNTA(#REF!)=0,IF(#REF!="","",#REF!),IF(#REF!="","",#REF!))</f>
        <v>#REF!</v>
      </c>
      <c r="N174" s="103" t="e">
        <f t="shared" si="4"/>
        <v>#REF!</v>
      </c>
    </row>
    <row r="175" spans="1:14" s="118" customFormat="1" ht="13.5" customHeight="1">
      <c r="A175" s="111"/>
      <c r="B175" s="143"/>
      <c r="C175" s="143"/>
      <c r="D175" s="84"/>
      <c r="E175" s="85"/>
      <c r="F175" s="115"/>
      <c r="G175" s="115"/>
      <c r="H175" s="396"/>
      <c r="I175" s="404"/>
      <c r="L175" s="106" t="e">
        <f>IF(COUNTA(#REF!)=0,IF(#REF!="","",#REF!),IF(#REF!="","",#REF!))</f>
        <v>#REF!</v>
      </c>
      <c r="M175" s="107" t="e">
        <f>IF(COUNTA(#REF!)=0,IF(#REF!="","",#REF!),IF(#REF!="","",#REF!))</f>
        <v>#REF!</v>
      </c>
      <c r="N175" s="108" t="e">
        <f t="shared" si="4"/>
        <v>#REF!</v>
      </c>
    </row>
    <row r="176" spans="1:14" s="38" customFormat="1" ht="13.5" customHeight="1">
      <c r="A176" s="59"/>
      <c r="B176" s="109" t="s">
        <v>167</v>
      </c>
      <c r="C176" s="109" t="s">
        <v>163</v>
      </c>
      <c r="D176" s="76">
        <v>0.7</v>
      </c>
      <c r="E176" s="61" t="s">
        <v>164</v>
      </c>
      <c r="F176" s="110"/>
      <c r="G176" s="110"/>
      <c r="H176" s="398"/>
      <c r="I176" s="399"/>
      <c r="L176" s="101" t="e">
        <f>IF(COUNTA(#REF!)=0,IF(#REF!="","",#REF!),IF(#REF!="","",#REF!))</f>
        <v>#REF!</v>
      </c>
      <c r="M176" s="102" t="e">
        <f>IF(COUNTA(#REF!)=0,IF(#REF!="","",#REF!),IF(#REF!="","",#REF!))</f>
        <v>#REF!</v>
      </c>
      <c r="N176" s="103" t="e">
        <f t="shared" si="4"/>
        <v>#REF!</v>
      </c>
    </row>
    <row r="177" spans="1:14" s="118" customFormat="1" ht="13.5" customHeight="1">
      <c r="A177" s="111"/>
      <c r="B177" s="143"/>
      <c r="C177" s="143"/>
      <c r="D177" s="84"/>
      <c r="E177" s="85"/>
      <c r="F177" s="115"/>
      <c r="G177" s="115"/>
      <c r="H177" s="396"/>
      <c r="I177" s="404"/>
      <c r="L177" s="106" t="e">
        <f>IF(COUNTA(#REF!)=0,IF(#REF!="","",#REF!),IF(#REF!="","",#REF!))</f>
        <v>#REF!</v>
      </c>
      <c r="M177" s="107" t="e">
        <f>IF(COUNTA(#REF!)=0,IF(#REF!="","",#REF!),IF(#REF!="","",#REF!))</f>
        <v>#REF!</v>
      </c>
      <c r="N177" s="108" t="e">
        <f t="shared" si="4"/>
        <v>#REF!</v>
      </c>
    </row>
    <row r="178" spans="1:14" s="38" customFormat="1" ht="13.5" customHeight="1">
      <c r="A178" s="59"/>
      <c r="B178" s="109"/>
      <c r="C178" s="109"/>
      <c r="D178" s="76"/>
      <c r="E178" s="61"/>
      <c r="F178" s="110"/>
      <c r="G178" s="110"/>
      <c r="H178" s="398"/>
      <c r="I178" s="399"/>
      <c r="L178" s="101" t="e">
        <f>IF(COUNTA(#REF!)=0,IF(#REF!="","",#REF!),IF(#REF!="","",#REF!))</f>
        <v>#REF!</v>
      </c>
      <c r="M178" s="102" t="e">
        <f>IF(COUNTA(#REF!)=0,IF(#REF!="","",#REF!),IF(#REF!="","",#REF!))</f>
        <v>#REF!</v>
      </c>
      <c r="N178" s="103" t="e">
        <f t="shared" si="4"/>
        <v>#REF!</v>
      </c>
    </row>
    <row r="179" spans="1:14" s="118" customFormat="1" ht="13.5" customHeight="1">
      <c r="A179" s="111"/>
      <c r="B179" s="112"/>
      <c r="C179" s="112"/>
      <c r="D179" s="113"/>
      <c r="E179" s="114"/>
      <c r="F179" s="115"/>
      <c r="G179" s="115"/>
      <c r="H179" s="396"/>
      <c r="I179" s="397"/>
      <c r="L179" s="106" t="e">
        <f>IF(COUNTA(#REF!)=0,IF(#REF!="","",#REF!),IF(#REF!="","",#REF!))</f>
        <v>#REF!</v>
      </c>
      <c r="M179" s="107" t="e">
        <f>IF(COUNTA(#REF!)=0,IF(#REF!="","",#REF!),IF(#REF!="","",#REF!))</f>
        <v>#REF!</v>
      </c>
      <c r="N179" s="108" t="e">
        <f t="shared" si="4"/>
        <v>#REF!</v>
      </c>
    </row>
    <row r="180" spans="1:14" s="38" customFormat="1" ht="13.5" customHeight="1">
      <c r="A180" s="59"/>
      <c r="B180" s="109"/>
      <c r="C180" s="109"/>
      <c r="D180" s="76"/>
      <c r="E180" s="61"/>
      <c r="F180" s="110"/>
      <c r="G180" s="110"/>
      <c r="H180" s="398"/>
      <c r="I180" s="399"/>
      <c r="L180" s="101" t="e">
        <f>IF(COUNTA(#REF!)=0,IF(#REF!="","",#REF!),IF(#REF!="","",#REF!))</f>
        <v>#REF!</v>
      </c>
      <c r="M180" s="102" t="e">
        <f>IF(COUNTA(#REF!)=0,IF(#REF!="","",#REF!),IF(#REF!="","",#REF!))</f>
        <v>#REF!</v>
      </c>
      <c r="N180" s="103" t="e">
        <f t="shared" si="4"/>
        <v>#REF!</v>
      </c>
    </row>
    <row r="181" spans="1:14" s="118" customFormat="1" ht="13.5" customHeight="1">
      <c r="A181" s="111"/>
      <c r="B181" s="112"/>
      <c r="C181" s="112"/>
      <c r="D181" s="113"/>
      <c r="E181" s="114"/>
      <c r="F181" s="115"/>
      <c r="G181" s="115"/>
      <c r="H181" s="396"/>
      <c r="I181" s="397"/>
      <c r="L181" s="106" t="e">
        <f>IF(COUNTA(#REF!)=0,IF(#REF!="","",#REF!),IF(#REF!="","",#REF!))</f>
        <v>#REF!</v>
      </c>
      <c r="M181" s="107" t="e">
        <f>IF(COUNTA(#REF!)=0,IF(#REF!="","",#REF!),IF(#REF!="","",#REF!))</f>
        <v>#REF!</v>
      </c>
      <c r="N181" s="108" t="e">
        <f t="shared" si="4"/>
        <v>#REF!</v>
      </c>
    </row>
    <row r="182" spans="1:14" s="38" customFormat="1" ht="13.5" customHeight="1">
      <c r="A182" s="59"/>
      <c r="B182" s="109"/>
      <c r="C182" s="109"/>
      <c r="D182" s="76"/>
      <c r="E182" s="61"/>
      <c r="F182" s="110"/>
      <c r="G182" s="110"/>
      <c r="H182" s="398"/>
      <c r="I182" s="399"/>
      <c r="L182" s="101" t="e">
        <f>IF(COUNTA(#REF!)=0,IF(#REF!="","",#REF!),IF(#REF!="","",#REF!))</f>
        <v>#REF!</v>
      </c>
      <c r="M182" s="102" t="e">
        <f>IF(COUNTA(#REF!)=0,IF(#REF!="","",#REF!),IF(#REF!="","",#REF!))</f>
        <v>#REF!</v>
      </c>
      <c r="N182" s="103" t="e">
        <f t="shared" si="4"/>
        <v>#REF!</v>
      </c>
    </row>
    <row r="183" spans="1:14" s="118" customFormat="1" ht="13.5" customHeight="1">
      <c r="A183" s="111"/>
      <c r="B183" s="112"/>
      <c r="C183" s="112"/>
      <c r="D183" s="113"/>
      <c r="E183" s="114"/>
      <c r="F183" s="115"/>
      <c r="G183" s="115"/>
      <c r="H183" s="396"/>
      <c r="I183" s="397"/>
      <c r="L183" s="106" t="e">
        <f>IF(COUNTA(#REF!)=0,IF(#REF!="","",#REF!),IF(#REF!="","",#REF!))</f>
        <v>#REF!</v>
      </c>
      <c r="M183" s="107" t="e">
        <f>IF(COUNTA(#REF!)=0,IF(#REF!="","",#REF!),IF(#REF!="","",#REF!))</f>
        <v>#REF!</v>
      </c>
      <c r="N183" s="108" t="e">
        <f t="shared" si="4"/>
        <v>#REF!</v>
      </c>
    </row>
    <row r="184" spans="1:14" s="38" customFormat="1" ht="13.5" customHeight="1">
      <c r="A184" s="59"/>
      <c r="B184" s="109"/>
      <c r="C184" s="109"/>
      <c r="D184" s="76"/>
      <c r="E184" s="61"/>
      <c r="F184" s="110"/>
      <c r="G184" s="110"/>
      <c r="H184" s="398"/>
      <c r="I184" s="399"/>
      <c r="L184" s="101" t="e">
        <f>IF(COUNTA(#REF!)=0,IF(#REF!="","",#REF!),IF(#REF!="","",#REF!))</f>
        <v>#REF!</v>
      </c>
      <c r="M184" s="102" t="e">
        <f>IF(COUNTA(#REF!)=0,IF(#REF!="","",#REF!),IF(#REF!="","",#REF!))</f>
        <v>#REF!</v>
      </c>
      <c r="N184" s="103" t="e">
        <f t="shared" si="4"/>
        <v>#REF!</v>
      </c>
    </row>
    <row r="185" spans="1:14" s="118" customFormat="1" ht="13.5" customHeight="1">
      <c r="A185" s="111"/>
      <c r="B185" s="112"/>
      <c r="C185" s="112"/>
      <c r="D185" s="113"/>
      <c r="E185" s="114"/>
      <c r="F185" s="115"/>
      <c r="G185" s="115"/>
      <c r="H185" s="396"/>
      <c r="I185" s="397"/>
      <c r="L185" s="106" t="e">
        <f>IF(COUNTA(#REF!)=0,IF(#REF!="","",#REF!),IF(#REF!="","",#REF!))</f>
        <v>#REF!</v>
      </c>
      <c r="M185" s="107" t="e">
        <f>IF(COUNTA(#REF!)=0,IF(#REF!="","",#REF!),IF(#REF!="","",#REF!))</f>
        <v>#REF!</v>
      </c>
      <c r="N185" s="108" t="e">
        <f t="shared" si="4"/>
        <v>#REF!</v>
      </c>
    </row>
    <row r="186" spans="1:14" s="38" customFormat="1" ht="13.5" customHeight="1">
      <c r="A186" s="59"/>
      <c r="B186" s="100"/>
      <c r="C186" s="109"/>
      <c r="D186" s="76"/>
      <c r="E186" s="61"/>
      <c r="F186" s="110"/>
      <c r="G186" s="110"/>
      <c r="H186" s="398"/>
      <c r="I186" s="399"/>
      <c r="L186" s="101" t="e">
        <f>IF(COUNTA(#REF!)=0,IF(#REF!="","",#REF!),IF(#REF!="","",#REF!))</f>
        <v>#REF!</v>
      </c>
      <c r="M186" s="102" t="e">
        <f>IF(COUNTA(#REF!)=0,IF(#REF!="","",#REF!),IF(#REF!="","",#REF!))</f>
        <v>#REF!</v>
      </c>
      <c r="N186" s="103" t="e">
        <f t="shared" si="4"/>
        <v>#REF!</v>
      </c>
    </row>
    <row r="187" spans="1:14" s="118" customFormat="1" ht="13.5" customHeight="1">
      <c r="A187" s="111"/>
      <c r="B187" s="112"/>
      <c r="C187" s="112"/>
      <c r="D187" s="113"/>
      <c r="E187" s="114"/>
      <c r="F187" s="115"/>
      <c r="G187" s="115"/>
      <c r="H187" s="400"/>
      <c r="I187" s="401"/>
      <c r="L187" s="106" t="e">
        <f>IF(COUNTA(#REF!)=0,IF(#REF!="","",#REF!),IF(#REF!="","",#REF!))</f>
        <v>#REF!</v>
      </c>
      <c r="M187" s="107" t="e">
        <f>IF(COUNTA(#REF!)=0,IF(#REF!="","",#REF!),IF(#REF!="","",#REF!))</f>
        <v>#REF!</v>
      </c>
      <c r="N187" s="108" t="e">
        <f>IF(AND(L187&lt;&gt;"",M187&lt;&gt;""),L187&amp;"/"&amp;M187,IF(AND(L187&lt;&gt;"",M187=""),L187,IF(AND(L187="",M187&lt;&gt;""),M187,"")))</f>
        <v>#REF!</v>
      </c>
    </row>
    <row r="188" spans="1:14" s="38" customFormat="1" ht="13.5" customHeight="1">
      <c r="A188" s="87"/>
      <c r="B188" s="125" t="str">
        <f>$A$6&amp;"-"&amp;$A$8&amp;"-計"</f>
        <v>A-4-a-計</v>
      </c>
      <c r="C188" s="126"/>
      <c r="D188" s="88"/>
      <c r="E188" s="89"/>
      <c r="F188" s="127"/>
      <c r="G188" s="127"/>
      <c r="H188" s="402"/>
      <c r="I188" s="403"/>
      <c r="L188" s="94" t="e">
        <f>IF(COUNTA(#REF!)=0,IF(#REF!="","",#REF!),IF(#REF!="","",#REF!))</f>
        <v>#REF!</v>
      </c>
      <c r="M188" s="128" t="e">
        <f>IF(COUNTA(#REF!)=0,IF(#REF!="","",#REF!),IF(#REF!="","",#REF!))</f>
        <v>#REF!</v>
      </c>
      <c r="N188" s="129" t="e">
        <f>IF(AND(L188&lt;&gt;"",M188&lt;&gt;""),L188&amp;"/"&amp;M188,IF(AND(L188&lt;&gt;"",M188=""),L188,IF(AND(L188="",M188&lt;&gt;""),M188,"")))</f>
        <v>#REF!</v>
      </c>
    </row>
    <row r="189" spans="1:14" s="118" customFormat="1" ht="13.5" customHeight="1">
      <c r="A189" s="130"/>
      <c r="B189" s="131"/>
      <c r="C189" s="131"/>
      <c r="E189" s="132"/>
      <c r="F189" s="133"/>
      <c r="G189" s="134"/>
    </row>
    <row r="190" spans="1:14" s="38" customFormat="1" ht="13.5" customHeight="1">
      <c r="A190" s="50"/>
      <c r="B190" s="136"/>
      <c r="C190" s="136"/>
      <c r="E190" s="95"/>
      <c r="F190" s="137"/>
      <c r="G190" s="138"/>
    </row>
    <row r="191" spans="1:14" s="38" customFormat="1" ht="13.5" customHeight="1">
      <c r="A191" s="376"/>
      <c r="B191" s="394"/>
      <c r="C191" s="394"/>
      <c r="D191" s="379"/>
      <c r="E191" s="381"/>
      <c r="F191" s="382"/>
      <c r="G191" s="48"/>
      <c r="H191" s="3"/>
    </row>
    <row r="192" spans="1:14" s="38" customFormat="1" ht="13.5" customHeight="1">
      <c r="A192" s="395"/>
      <c r="B192" s="395"/>
      <c r="C192" s="395"/>
      <c r="D192" s="380"/>
      <c r="E192" s="383"/>
      <c r="F192" s="383"/>
      <c r="G192" s="51"/>
      <c r="H192" s="52" t="s">
        <v>57</v>
      </c>
      <c r="I192" s="53">
        <f>I154+1</f>
        <v>41</v>
      </c>
    </row>
    <row r="193" spans="1:14" s="38" customFormat="1" ht="13.5" customHeight="1">
      <c r="A193" s="54"/>
      <c r="B193" s="96"/>
      <c r="C193" s="96"/>
      <c r="D193" s="55"/>
      <c r="E193" s="56"/>
      <c r="F193" s="57"/>
      <c r="G193" s="57"/>
      <c r="H193" s="384"/>
      <c r="I193" s="385"/>
      <c r="L193" s="97"/>
      <c r="M193" s="98"/>
      <c r="N193" s="99"/>
    </row>
    <row r="194" spans="1:14" s="38" customFormat="1" ht="13.5" customHeight="1">
      <c r="A194" s="59" t="s">
        <v>29</v>
      </c>
      <c r="B194" s="100" t="s">
        <v>58</v>
      </c>
      <c r="C194" s="100" t="s">
        <v>59</v>
      </c>
      <c r="D194" s="60" t="s">
        <v>60</v>
      </c>
      <c r="E194" s="61" t="s">
        <v>32</v>
      </c>
      <c r="F194" s="61" t="s">
        <v>61</v>
      </c>
      <c r="G194" s="61" t="s">
        <v>62</v>
      </c>
      <c r="H194" s="386" t="s">
        <v>63</v>
      </c>
      <c r="I194" s="387"/>
      <c r="L194" s="101" t="s">
        <v>77</v>
      </c>
      <c r="M194" s="102" t="s">
        <v>78</v>
      </c>
      <c r="N194" s="103" t="s">
        <v>79</v>
      </c>
    </row>
    <row r="195" spans="1:14" s="38" customFormat="1" ht="13.5" customHeight="1">
      <c r="A195" s="67"/>
      <c r="B195" s="104"/>
      <c r="C195" s="104"/>
      <c r="D195" s="68"/>
      <c r="E195" s="69"/>
      <c r="F195" s="105"/>
      <c r="G195" s="70"/>
      <c r="H195" s="390"/>
      <c r="I195" s="391"/>
      <c r="L195" s="106" t="e">
        <f>IF(COUNTA(#REF!)=0,IF(#REF!="","",#REF!),IF(#REF!="","",#REF!))</f>
        <v>#REF!</v>
      </c>
      <c r="M195" s="107" t="e">
        <f>IF(COUNTA(#REF!)=0,IF(#REF!="","",#REF!),IF(#REF!="","",#REF!))</f>
        <v>#REF!</v>
      </c>
      <c r="N195" s="108" t="e">
        <f>IF(AND(L195&lt;&gt;"",M195&lt;&gt;""),L195&amp;"/"&amp;M195,IF(AND(L195&lt;&gt;"",M195=""),L195,IF(AND(L195="",M195&lt;&gt;""),M195,"")))</f>
        <v>#REF!</v>
      </c>
    </row>
    <row r="196" spans="1:14" s="38" customFormat="1" ht="13.5" customHeight="1">
      <c r="A196" s="59" t="str">
        <f>+$A$10</f>
        <v>b</v>
      </c>
      <c r="B196" s="109" t="str">
        <f>+$B$10</f>
        <v>改修</v>
      </c>
      <c r="C196" s="109"/>
      <c r="D196" s="76"/>
      <c r="E196" s="61"/>
      <c r="F196" s="110"/>
      <c r="G196" s="77"/>
      <c r="H196" s="388"/>
      <c r="I196" s="389"/>
      <c r="L196" s="101" t="e">
        <f>IF(COUNTA(#REF!)=0,IF(#REF!="","",#REF!),IF(#REF!="","",#REF!))</f>
        <v>#REF!</v>
      </c>
      <c r="M196" s="102" t="e">
        <f>IF(COUNTA(#REF!)=0,IF(#REF!="","",#REF!),IF(#REF!="","",#REF!))</f>
        <v>#REF!</v>
      </c>
      <c r="N196" s="103" t="e">
        <f>IF(AND(L196&lt;&gt;"",M196&lt;&gt;""),L196&amp;"/"&amp;M196,IF(AND(L196&lt;&gt;"",M196=""),L196,IF(AND(L196="",M196&lt;&gt;""),M196,"")))</f>
        <v>#REF!</v>
      </c>
    </row>
    <row r="197" spans="1:14" s="118" customFormat="1" ht="13.5" customHeight="1">
      <c r="A197" s="111"/>
      <c r="B197" s="143"/>
      <c r="C197" s="143"/>
      <c r="D197" s="84"/>
      <c r="E197" s="85"/>
      <c r="F197" s="115"/>
      <c r="G197" s="115"/>
      <c r="H197" s="396"/>
      <c r="I197" s="404"/>
      <c r="L197" s="106" t="e">
        <f>IF(COUNTA(#REF!)=0,IF(#REF!="","",#REF!),IF(#REF!="","",#REF!))</f>
        <v>#REF!</v>
      </c>
      <c r="M197" s="107" t="e">
        <f>IF(COUNTA(#REF!)=0,IF(#REF!="","",#REF!),IF(#REF!="","",#REF!))</f>
        <v>#REF!</v>
      </c>
      <c r="N197" s="108" t="e">
        <f t="shared" ref="N197:N226" si="5">IF(AND(L197&lt;&gt;"",M197&lt;&gt;""),L197&amp;"/"&amp;M197,IF(AND(L197&lt;&gt;"",M197=""),L197,IF(AND(L197="",M197&lt;&gt;""),M197,"")))</f>
        <v>#REF!</v>
      </c>
    </row>
    <row r="198" spans="1:14" s="38" customFormat="1" ht="13.5" customHeight="1">
      <c r="A198" s="59"/>
      <c r="B198" s="109" t="s">
        <v>407</v>
      </c>
      <c r="C198" s="109"/>
      <c r="D198" s="76"/>
      <c r="E198" s="61"/>
      <c r="F198" s="110"/>
      <c r="G198" s="110"/>
      <c r="H198" s="398"/>
      <c r="I198" s="399"/>
      <c r="L198" s="101" t="e">
        <f>IF(COUNTA(#REF!)=0,IF(#REF!="","",#REF!),IF(#REF!="","",#REF!))</f>
        <v>#REF!</v>
      </c>
      <c r="M198" s="102" t="e">
        <f>IF(COUNTA(#REF!)=0,IF(#REF!="","",#REF!),IF(#REF!="","",#REF!))</f>
        <v>#REF!</v>
      </c>
      <c r="N198" s="103" t="e">
        <f t="shared" si="5"/>
        <v>#REF!</v>
      </c>
    </row>
    <row r="199" spans="1:14" s="118" customFormat="1" ht="13.5" customHeight="1">
      <c r="A199" s="111"/>
      <c r="B199" s="143"/>
      <c r="C199" s="143" t="s">
        <v>408</v>
      </c>
      <c r="D199" s="84"/>
      <c r="E199" s="85"/>
      <c r="F199" s="115"/>
      <c r="G199" s="115"/>
      <c r="H199" s="396"/>
      <c r="I199" s="397"/>
      <c r="L199" s="106" t="e">
        <f>IF(COUNTA(#REF!)=0,IF(#REF!="","",#REF!),IF(#REF!="","",#REF!))</f>
        <v>#REF!</v>
      </c>
      <c r="M199" s="107" t="e">
        <f>IF(COUNTA(#REF!)=0,IF(#REF!="","",#REF!),IF(#REF!="","",#REF!))</f>
        <v>#REF!</v>
      </c>
      <c r="N199" s="108" t="e">
        <f t="shared" si="5"/>
        <v>#REF!</v>
      </c>
    </row>
    <row r="200" spans="1:14" s="38" customFormat="1" ht="13.5" customHeight="1">
      <c r="A200" s="59"/>
      <c r="B200" s="109"/>
      <c r="C200" s="109" t="s">
        <v>409</v>
      </c>
      <c r="D200" s="76"/>
      <c r="E200" s="61"/>
      <c r="F200" s="110"/>
      <c r="G200" s="110"/>
      <c r="H200" s="398"/>
      <c r="I200" s="399"/>
      <c r="L200" s="101" t="e">
        <f>IF(COUNTA(#REF!)=0,IF(#REF!="","",#REF!),IF(#REF!="","",#REF!))</f>
        <v>#REF!</v>
      </c>
      <c r="M200" s="102" t="e">
        <f>IF(COUNTA(#REF!)=0,IF(#REF!="","",#REF!),IF(#REF!="","",#REF!))</f>
        <v>#REF!</v>
      </c>
      <c r="N200" s="103" t="e">
        <f t="shared" si="5"/>
        <v>#REF!</v>
      </c>
    </row>
    <row r="201" spans="1:14" s="118" customFormat="1" ht="13.5" customHeight="1">
      <c r="A201" s="111"/>
      <c r="B201" s="143"/>
      <c r="C201" s="143" t="s">
        <v>410</v>
      </c>
      <c r="D201" s="84"/>
      <c r="E201" s="85"/>
      <c r="F201" s="115"/>
      <c r="G201" s="115"/>
      <c r="H201" s="396"/>
      <c r="I201" s="397"/>
      <c r="L201" s="106" t="e">
        <f>IF(COUNTA(#REF!)=0,IF(#REF!="","",#REF!),IF(#REF!="","",#REF!))</f>
        <v>#REF!</v>
      </c>
      <c r="M201" s="107" t="e">
        <f>IF(COUNTA(#REF!)=0,IF(#REF!="","",#REF!),IF(#REF!="","",#REF!))</f>
        <v>#REF!</v>
      </c>
      <c r="N201" s="108" t="e">
        <f t="shared" si="5"/>
        <v>#REF!</v>
      </c>
    </row>
    <row r="202" spans="1:14" s="38" customFormat="1" ht="13.5" customHeight="1">
      <c r="A202" s="59"/>
      <c r="B202" s="109"/>
      <c r="C202" s="109" t="s">
        <v>411</v>
      </c>
      <c r="D202" s="76"/>
      <c r="E202" s="61"/>
      <c r="F202" s="110"/>
      <c r="G202" s="110"/>
      <c r="H202" s="398"/>
      <c r="I202" s="399"/>
      <c r="L202" s="101" t="e">
        <f>IF(COUNTA(#REF!)=0,IF(#REF!="","",#REF!),IF(#REF!="","",#REF!))</f>
        <v>#REF!</v>
      </c>
      <c r="M202" s="102" t="e">
        <f>IF(COUNTA(#REF!)=0,IF(#REF!="","",#REF!),IF(#REF!="","",#REF!))</f>
        <v>#REF!</v>
      </c>
      <c r="N202" s="103" t="e">
        <f t="shared" si="5"/>
        <v>#REF!</v>
      </c>
    </row>
    <row r="203" spans="1:14" s="118" customFormat="1" ht="13.5" customHeight="1">
      <c r="A203" s="111"/>
      <c r="B203" s="143"/>
      <c r="C203" s="143" t="s">
        <v>412</v>
      </c>
      <c r="D203" s="84"/>
      <c r="E203" s="85"/>
      <c r="F203" s="115"/>
      <c r="G203" s="115"/>
      <c r="H203" s="396"/>
      <c r="I203" s="397"/>
      <c r="L203" s="106" t="e">
        <f>IF(COUNTA(#REF!)=0,IF(#REF!="","",#REF!),IF(#REF!="","",#REF!))</f>
        <v>#REF!</v>
      </c>
      <c r="M203" s="107" t="e">
        <f>IF(COUNTA(#REF!)=0,IF(#REF!="","",#REF!),IF(#REF!="","",#REF!))</f>
        <v>#REF!</v>
      </c>
      <c r="N203" s="108" t="e">
        <f t="shared" si="5"/>
        <v>#REF!</v>
      </c>
    </row>
    <row r="204" spans="1:14" s="38" customFormat="1" ht="13.5" customHeight="1">
      <c r="A204" s="59"/>
      <c r="B204" s="109"/>
      <c r="C204" s="109" t="s">
        <v>413</v>
      </c>
      <c r="D204" s="76"/>
      <c r="E204" s="61"/>
      <c r="F204" s="110"/>
      <c r="G204" s="110"/>
      <c r="H204" s="398"/>
      <c r="I204" s="399"/>
      <c r="L204" s="101" t="e">
        <f>IF(COUNTA(#REF!)=0,IF(#REF!="","",#REF!),IF(#REF!="","",#REF!))</f>
        <v>#REF!</v>
      </c>
      <c r="M204" s="102" t="e">
        <f>IF(COUNTA(#REF!)=0,IF(#REF!="","",#REF!),IF(#REF!="","",#REF!))</f>
        <v>#REF!</v>
      </c>
      <c r="N204" s="103" t="e">
        <f t="shared" si="5"/>
        <v>#REF!</v>
      </c>
    </row>
    <row r="205" spans="1:14" s="118" customFormat="1" ht="13.5" customHeight="1">
      <c r="A205" s="111"/>
      <c r="B205" s="143"/>
      <c r="C205" s="143"/>
      <c r="D205" s="84"/>
      <c r="E205" s="85"/>
      <c r="F205" s="115"/>
      <c r="G205" s="115"/>
      <c r="H205" s="396"/>
      <c r="I205" s="397"/>
      <c r="L205" s="106" t="e">
        <f>IF(COUNTA(#REF!)=0,IF(#REF!="","",#REF!),IF(#REF!="","",#REF!))</f>
        <v>#REF!</v>
      </c>
      <c r="M205" s="107" t="e">
        <f>IF(COUNTA(#REF!)=0,IF(#REF!="","",#REF!),IF(#REF!="","",#REF!))</f>
        <v>#REF!</v>
      </c>
      <c r="N205" s="108" t="e">
        <f t="shared" si="5"/>
        <v>#REF!</v>
      </c>
    </row>
    <row r="206" spans="1:14" s="38" customFormat="1" ht="13.5" customHeight="1">
      <c r="A206" s="59"/>
      <c r="B206" s="109" t="s">
        <v>82</v>
      </c>
      <c r="C206" s="109"/>
      <c r="D206" s="76"/>
      <c r="E206" s="61"/>
      <c r="F206" s="110"/>
      <c r="G206" s="110"/>
      <c r="H206" s="398"/>
      <c r="I206" s="399"/>
      <c r="L206" s="101" t="e">
        <f>IF(COUNTA(#REF!)=0,IF(#REF!="","",#REF!),IF(#REF!="","",#REF!))</f>
        <v>#REF!</v>
      </c>
      <c r="M206" s="102" t="e">
        <f>IF(COUNTA(#REF!)=0,IF(#REF!="","",#REF!),IF(#REF!="","",#REF!))</f>
        <v>#REF!</v>
      </c>
      <c r="N206" s="103" t="e">
        <f t="shared" si="5"/>
        <v>#REF!</v>
      </c>
    </row>
    <row r="207" spans="1:14" s="118" customFormat="1" ht="13.5" customHeight="1">
      <c r="A207" s="111"/>
      <c r="B207" s="143"/>
      <c r="C207" s="143"/>
      <c r="D207" s="84"/>
      <c r="E207" s="85"/>
      <c r="F207" s="115"/>
      <c r="G207" s="115"/>
      <c r="H207" s="396"/>
      <c r="I207" s="397"/>
      <c r="L207" s="106" t="e">
        <f>IF(COUNTA(#REF!)=0,IF(#REF!="","",#REF!),IF(#REF!="","",#REF!))</f>
        <v>#REF!</v>
      </c>
      <c r="M207" s="107" t="e">
        <f>IF(COUNTA(#REF!)=0,IF(#REF!="","",#REF!),IF(#REF!="","",#REF!))</f>
        <v>#REF!</v>
      </c>
      <c r="N207" s="108" t="e">
        <f t="shared" si="5"/>
        <v>#REF!</v>
      </c>
    </row>
    <row r="208" spans="1:14" s="38" customFormat="1" ht="13.5" customHeight="1">
      <c r="A208" s="59"/>
      <c r="B208" s="109" t="s">
        <v>414</v>
      </c>
      <c r="C208" s="109" t="s">
        <v>415</v>
      </c>
      <c r="D208" s="76"/>
      <c r="E208" s="61"/>
      <c r="F208" s="110"/>
      <c r="G208" s="110"/>
      <c r="H208" s="398"/>
      <c r="I208" s="399"/>
      <c r="L208" s="101" t="e">
        <f>IF(COUNTA(#REF!)=0,IF(#REF!="","",#REF!),IF(#REF!="","",#REF!))</f>
        <v>#REF!</v>
      </c>
      <c r="M208" s="102" t="e">
        <f>IF(COUNTA(#REF!)=0,IF(#REF!="","",#REF!),IF(#REF!="","",#REF!))</f>
        <v>#REF!</v>
      </c>
      <c r="N208" s="103" t="e">
        <f t="shared" si="5"/>
        <v>#REF!</v>
      </c>
    </row>
    <row r="209" spans="1:14" s="118" customFormat="1" ht="13.5" customHeight="1">
      <c r="A209" s="111"/>
      <c r="B209" s="143" t="s">
        <v>416</v>
      </c>
      <c r="C209" s="143" t="s">
        <v>417</v>
      </c>
      <c r="D209" s="84"/>
      <c r="E209" s="85"/>
      <c r="F209" s="115"/>
      <c r="G209" s="115"/>
      <c r="H209" s="396"/>
      <c r="I209" s="404"/>
      <c r="L209" s="106" t="e">
        <f>IF(COUNTA(#REF!)=0,IF(#REF!="","",#REF!),IF(#REF!="","",#REF!))</f>
        <v>#REF!</v>
      </c>
      <c r="M209" s="107" t="e">
        <f>IF(COUNTA(#REF!)=0,IF(#REF!="","",#REF!),IF(#REF!="","",#REF!))</f>
        <v>#REF!</v>
      </c>
      <c r="N209" s="108" t="e">
        <f t="shared" si="5"/>
        <v>#REF!</v>
      </c>
    </row>
    <row r="210" spans="1:14" s="38" customFormat="1" ht="13.5" customHeight="1">
      <c r="A210" s="59"/>
      <c r="B210" s="109" t="s">
        <v>418</v>
      </c>
      <c r="C210" s="109" t="s">
        <v>419</v>
      </c>
      <c r="D210" s="76">
        <v>1</v>
      </c>
      <c r="E210" s="61" t="s">
        <v>145</v>
      </c>
      <c r="F210" s="110"/>
      <c r="G210" s="110"/>
      <c r="H210" s="398"/>
      <c r="I210" s="399"/>
      <c r="L210" s="101" t="e">
        <f>IF(COUNTA(#REF!)=0,IF(#REF!="","",#REF!),IF(#REF!="","",#REF!))</f>
        <v>#REF!</v>
      </c>
      <c r="M210" s="102" t="e">
        <f>IF(COUNTA(#REF!)=0,IF(#REF!="","",#REF!),IF(#REF!="","",#REF!))</f>
        <v>#REF!</v>
      </c>
      <c r="N210" s="103" t="e">
        <f t="shared" si="5"/>
        <v>#REF!</v>
      </c>
    </row>
    <row r="211" spans="1:14" s="118" customFormat="1" ht="13.5" customHeight="1">
      <c r="A211" s="111"/>
      <c r="B211" s="143"/>
      <c r="C211" s="143" t="s">
        <v>420</v>
      </c>
      <c r="D211" s="84"/>
      <c r="E211" s="85"/>
      <c r="F211" s="115"/>
      <c r="G211" s="115"/>
      <c r="H211" s="396"/>
      <c r="I211" s="397"/>
      <c r="L211" s="106" t="e">
        <f>IF(COUNTA(#REF!)=0,IF(#REF!="","",#REF!),IF(#REF!="","",#REF!))</f>
        <v>#REF!</v>
      </c>
      <c r="M211" s="107" t="e">
        <f>IF(COUNTA(#REF!)=0,IF(#REF!="","",#REF!),IF(#REF!="","",#REF!))</f>
        <v>#REF!</v>
      </c>
      <c r="N211" s="108" t="e">
        <f t="shared" si="5"/>
        <v>#REF!</v>
      </c>
    </row>
    <row r="212" spans="1:14" s="38" customFormat="1" ht="13.5" customHeight="1">
      <c r="A212" s="59"/>
      <c r="B212" s="109"/>
      <c r="C212" s="109" t="s">
        <v>421</v>
      </c>
      <c r="D212" s="76"/>
      <c r="E212" s="61"/>
      <c r="F212" s="110"/>
      <c r="G212" s="110"/>
      <c r="H212" s="398"/>
      <c r="I212" s="399"/>
      <c r="L212" s="101" t="e">
        <f>IF(COUNTA(#REF!)=0,IF(#REF!="","",#REF!),IF(#REF!="","",#REF!))</f>
        <v>#REF!</v>
      </c>
      <c r="M212" s="102" t="e">
        <f>IF(COUNTA(#REF!)=0,IF(#REF!="","",#REF!),IF(#REF!="","",#REF!))</f>
        <v>#REF!</v>
      </c>
      <c r="N212" s="103" t="e">
        <f t="shared" si="5"/>
        <v>#REF!</v>
      </c>
    </row>
    <row r="213" spans="1:14" s="118" customFormat="1" ht="13.5" customHeight="1">
      <c r="A213" s="111"/>
      <c r="B213" s="143"/>
      <c r="C213" s="143" t="s">
        <v>422</v>
      </c>
      <c r="D213" s="84"/>
      <c r="E213" s="85"/>
      <c r="F213" s="115"/>
      <c r="G213" s="115"/>
      <c r="H213" s="396"/>
      <c r="I213" s="397"/>
      <c r="L213" s="106" t="e">
        <f>IF(COUNTA(#REF!)=0,IF(#REF!="","",#REF!),IF(#REF!="","",#REF!))</f>
        <v>#REF!</v>
      </c>
      <c r="M213" s="107" t="e">
        <f>IF(COUNTA(#REF!)=0,IF(#REF!="","",#REF!),IF(#REF!="","",#REF!))</f>
        <v>#REF!</v>
      </c>
      <c r="N213" s="108" t="e">
        <f t="shared" si="5"/>
        <v>#REF!</v>
      </c>
    </row>
    <row r="214" spans="1:14" s="38" customFormat="1" ht="13.5" customHeight="1">
      <c r="A214" s="59"/>
      <c r="B214" s="109"/>
      <c r="C214" s="109" t="s">
        <v>423</v>
      </c>
      <c r="D214" s="76"/>
      <c r="E214" s="61"/>
      <c r="F214" s="110"/>
      <c r="G214" s="110"/>
      <c r="H214" s="398"/>
      <c r="I214" s="399"/>
      <c r="L214" s="101" t="e">
        <f>IF(COUNTA(#REF!)=0,IF(#REF!="","",#REF!),IF(#REF!="","",#REF!))</f>
        <v>#REF!</v>
      </c>
      <c r="M214" s="102" t="e">
        <f>IF(COUNTA(#REF!)=0,IF(#REF!="","",#REF!),IF(#REF!="","",#REF!))</f>
        <v>#REF!</v>
      </c>
      <c r="N214" s="103" t="e">
        <f t="shared" si="5"/>
        <v>#REF!</v>
      </c>
    </row>
    <row r="215" spans="1:14" s="118" customFormat="1" ht="13.5" customHeight="1">
      <c r="A215" s="111"/>
      <c r="B215" s="143"/>
      <c r="C215" s="143"/>
      <c r="D215" s="84"/>
      <c r="E215" s="85"/>
      <c r="F215" s="115"/>
      <c r="G215" s="115"/>
      <c r="H215" s="396"/>
      <c r="I215" s="404"/>
      <c r="L215" s="106" t="e">
        <f>IF(COUNTA(#REF!)=0,IF(#REF!="","",#REF!),IF(#REF!="","",#REF!))</f>
        <v>#REF!</v>
      </c>
      <c r="M215" s="107" t="e">
        <f>IF(COUNTA(#REF!)=0,IF(#REF!="","",#REF!),IF(#REF!="","",#REF!))</f>
        <v>#REF!</v>
      </c>
      <c r="N215" s="108" t="e">
        <f t="shared" si="5"/>
        <v>#REF!</v>
      </c>
    </row>
    <row r="216" spans="1:14" s="38" customFormat="1" ht="13.5" customHeight="1">
      <c r="A216" s="59"/>
      <c r="B216" s="109"/>
      <c r="C216" s="109"/>
      <c r="D216" s="76"/>
      <c r="E216" s="61"/>
      <c r="F216" s="110"/>
      <c r="G216" s="110"/>
      <c r="H216" s="398"/>
      <c r="I216" s="399"/>
      <c r="L216" s="101" t="e">
        <f>IF(COUNTA(#REF!)=0,IF(#REF!="","",#REF!),IF(#REF!="","",#REF!))</f>
        <v>#REF!</v>
      </c>
      <c r="M216" s="102" t="e">
        <f>IF(COUNTA(#REF!)=0,IF(#REF!="","",#REF!),IF(#REF!="","",#REF!))</f>
        <v>#REF!</v>
      </c>
      <c r="N216" s="103" t="e">
        <f t="shared" si="5"/>
        <v>#REF!</v>
      </c>
    </row>
    <row r="217" spans="1:14" s="118" customFormat="1" ht="13.5" customHeight="1">
      <c r="A217" s="111"/>
      <c r="B217" s="143"/>
      <c r="C217" s="143"/>
      <c r="D217" s="84"/>
      <c r="E217" s="85"/>
      <c r="F217" s="115"/>
      <c r="G217" s="115"/>
      <c r="H217" s="396"/>
      <c r="I217" s="404"/>
      <c r="L217" s="106" t="e">
        <f>IF(COUNTA(#REF!)=0,IF(#REF!="","",#REF!),IF(#REF!="","",#REF!))</f>
        <v>#REF!</v>
      </c>
      <c r="M217" s="107" t="e">
        <f>IF(COUNTA(#REF!)=0,IF(#REF!="","",#REF!),IF(#REF!="","",#REF!))</f>
        <v>#REF!</v>
      </c>
      <c r="N217" s="108" t="e">
        <f t="shared" si="5"/>
        <v>#REF!</v>
      </c>
    </row>
    <row r="218" spans="1:14" s="38" customFormat="1" ht="13.5" customHeight="1">
      <c r="A218" s="59"/>
      <c r="B218" s="109"/>
      <c r="C218" s="109"/>
      <c r="D218" s="76"/>
      <c r="E218" s="61"/>
      <c r="F218" s="110"/>
      <c r="G218" s="110"/>
      <c r="H218" s="398"/>
      <c r="I218" s="399"/>
      <c r="L218" s="101" t="e">
        <f>IF(COUNTA(#REF!)=0,IF(#REF!="","",#REF!),IF(#REF!="","",#REF!))</f>
        <v>#REF!</v>
      </c>
      <c r="M218" s="102" t="e">
        <f>IF(COUNTA(#REF!)=0,IF(#REF!="","",#REF!),IF(#REF!="","",#REF!))</f>
        <v>#REF!</v>
      </c>
      <c r="N218" s="103" t="e">
        <f t="shared" si="5"/>
        <v>#REF!</v>
      </c>
    </row>
    <row r="219" spans="1:14" s="118" customFormat="1" ht="13.5" customHeight="1">
      <c r="A219" s="111"/>
      <c r="B219" s="143"/>
      <c r="C219" s="143"/>
      <c r="D219" s="84"/>
      <c r="E219" s="85"/>
      <c r="F219" s="115"/>
      <c r="G219" s="115"/>
      <c r="H219" s="396"/>
      <c r="I219" s="404"/>
      <c r="L219" s="106" t="e">
        <f>IF(COUNTA(#REF!)=0,IF(#REF!="","",#REF!),IF(#REF!="","",#REF!))</f>
        <v>#REF!</v>
      </c>
      <c r="M219" s="107" t="e">
        <f>IF(COUNTA(#REF!)=0,IF(#REF!="","",#REF!),IF(#REF!="","",#REF!))</f>
        <v>#REF!</v>
      </c>
      <c r="N219" s="108" t="e">
        <f t="shared" si="5"/>
        <v>#REF!</v>
      </c>
    </row>
    <row r="220" spans="1:14" s="38" customFormat="1" ht="13.5" customHeight="1">
      <c r="A220" s="59"/>
      <c r="B220" s="109"/>
      <c r="C220" s="109"/>
      <c r="D220" s="76"/>
      <c r="E220" s="61"/>
      <c r="F220" s="110"/>
      <c r="G220" s="110"/>
      <c r="H220" s="398"/>
      <c r="I220" s="399"/>
      <c r="L220" s="101" t="e">
        <f>IF(COUNTA(#REF!)=0,IF(#REF!="","",#REF!),IF(#REF!="","",#REF!))</f>
        <v>#REF!</v>
      </c>
      <c r="M220" s="102" t="e">
        <f>IF(COUNTA(#REF!)=0,IF(#REF!="","",#REF!),IF(#REF!="","",#REF!))</f>
        <v>#REF!</v>
      </c>
      <c r="N220" s="103" t="e">
        <f t="shared" si="5"/>
        <v>#REF!</v>
      </c>
    </row>
    <row r="221" spans="1:14" s="118" customFormat="1" ht="13.5" customHeight="1">
      <c r="A221" s="111"/>
      <c r="B221" s="143"/>
      <c r="C221" s="143"/>
      <c r="D221" s="84"/>
      <c r="E221" s="85"/>
      <c r="F221" s="115"/>
      <c r="G221" s="115"/>
      <c r="H221" s="116"/>
      <c r="I221" s="117"/>
      <c r="L221" s="106" t="e">
        <f>IF(COUNTA(#REF!)=0,IF(#REF!="","",#REF!),IF(#REF!="","",#REF!))</f>
        <v>#REF!</v>
      </c>
      <c r="M221" s="107" t="e">
        <f>IF(COUNTA(#REF!)=0,IF(#REF!="","",#REF!),IF(#REF!="","",#REF!))</f>
        <v>#REF!</v>
      </c>
      <c r="N221" s="108" t="e">
        <f t="shared" si="5"/>
        <v>#REF!</v>
      </c>
    </row>
    <row r="222" spans="1:14" s="38" customFormat="1" ht="13.5" customHeight="1">
      <c r="A222" s="59"/>
      <c r="B222" s="109"/>
      <c r="C222" s="109"/>
      <c r="D222" s="76"/>
      <c r="E222" s="61"/>
      <c r="F222" s="110"/>
      <c r="G222" s="110"/>
      <c r="H222" s="123"/>
      <c r="I222" s="124"/>
      <c r="L222" s="101" t="e">
        <f>IF(COUNTA(#REF!)=0,IF(#REF!="","",#REF!),IF(#REF!="","",#REF!))</f>
        <v>#REF!</v>
      </c>
      <c r="M222" s="102" t="e">
        <f>IF(COUNTA(#REF!)=0,IF(#REF!="","",#REF!),IF(#REF!="","",#REF!))</f>
        <v>#REF!</v>
      </c>
      <c r="N222" s="103" t="e">
        <f t="shared" si="5"/>
        <v>#REF!</v>
      </c>
    </row>
    <row r="223" spans="1:14" s="118" customFormat="1" ht="13.5" customHeight="1">
      <c r="A223" s="111"/>
      <c r="B223" s="143"/>
      <c r="C223" s="143"/>
      <c r="D223" s="84"/>
      <c r="E223" s="85"/>
      <c r="F223" s="115"/>
      <c r="G223" s="115"/>
      <c r="H223" s="116"/>
      <c r="I223" s="117"/>
      <c r="L223" s="106" t="e">
        <f>IF(COUNTA(#REF!)=0,IF(#REF!="","",#REF!),IF(#REF!="","",#REF!))</f>
        <v>#REF!</v>
      </c>
      <c r="M223" s="107" t="e">
        <f>IF(COUNTA(#REF!)=0,IF(#REF!="","",#REF!),IF(#REF!="","",#REF!))</f>
        <v>#REF!</v>
      </c>
      <c r="N223" s="108" t="e">
        <f t="shared" si="5"/>
        <v>#REF!</v>
      </c>
    </row>
    <row r="224" spans="1:14" s="38" customFormat="1" ht="13.5" customHeight="1">
      <c r="A224" s="59"/>
      <c r="B224" s="109"/>
      <c r="C224" s="109"/>
      <c r="D224" s="76"/>
      <c r="E224" s="61"/>
      <c r="F224" s="110"/>
      <c r="G224" s="110"/>
      <c r="H224" s="123"/>
      <c r="I224" s="124"/>
      <c r="L224" s="101" t="e">
        <f>IF(COUNTA(#REF!)=0,IF(#REF!="","",#REF!),IF(#REF!="","",#REF!))</f>
        <v>#REF!</v>
      </c>
      <c r="M224" s="102" t="e">
        <f>IF(COUNTA(#REF!)=0,IF(#REF!="","",#REF!),IF(#REF!="","",#REF!))</f>
        <v>#REF!</v>
      </c>
      <c r="N224" s="103" t="e">
        <f t="shared" si="5"/>
        <v>#REF!</v>
      </c>
    </row>
    <row r="225" spans="1:14" s="118" customFormat="1" ht="13.5" customHeight="1">
      <c r="A225" s="111"/>
      <c r="B225" s="112"/>
      <c r="C225" s="112"/>
      <c r="D225" s="113"/>
      <c r="E225" s="114"/>
      <c r="F225" s="115"/>
      <c r="G225" s="115"/>
      <c r="H225" s="400"/>
      <c r="I225" s="401"/>
      <c r="L225" s="106" t="e">
        <f>IF(COUNTA(#REF!)=0,IF(#REF!="","",#REF!),IF(#REF!="","",#REF!))</f>
        <v>#REF!</v>
      </c>
      <c r="M225" s="107" t="e">
        <f>IF(COUNTA(#REF!)=0,IF(#REF!="","",#REF!),IF(#REF!="","",#REF!))</f>
        <v>#REF!</v>
      </c>
      <c r="N225" s="108" t="e">
        <f t="shared" si="5"/>
        <v>#REF!</v>
      </c>
    </row>
    <row r="226" spans="1:14" s="38" customFormat="1" ht="13.5" customHeight="1">
      <c r="A226" s="87"/>
      <c r="B226" s="125"/>
      <c r="C226" s="126"/>
      <c r="D226" s="88"/>
      <c r="E226" s="89"/>
      <c r="F226" s="127"/>
      <c r="G226" s="127"/>
      <c r="H226" s="402"/>
      <c r="I226" s="403"/>
      <c r="L226" s="94" t="e">
        <f>IF(COUNTA(#REF!)=0,IF(#REF!="","",#REF!),IF(#REF!="","",#REF!))</f>
        <v>#REF!</v>
      </c>
      <c r="M226" s="128" t="e">
        <f>IF(COUNTA(#REF!)=0,IF(#REF!="","",#REF!),IF(#REF!="","",#REF!))</f>
        <v>#REF!</v>
      </c>
      <c r="N226" s="129" t="e">
        <f t="shared" si="5"/>
        <v>#REF!</v>
      </c>
    </row>
    <row r="227" spans="1:14" s="118" customFormat="1" ht="13.5" customHeight="1">
      <c r="A227" s="130"/>
      <c r="B227" s="131"/>
      <c r="C227" s="131"/>
      <c r="E227" s="132"/>
      <c r="F227" s="133"/>
      <c r="G227" s="134"/>
    </row>
    <row r="228" spans="1:14" s="38" customFormat="1" ht="13.5" customHeight="1">
      <c r="A228" s="50"/>
      <c r="B228" s="136"/>
      <c r="C228" s="136"/>
      <c r="E228" s="95"/>
      <c r="F228" s="137"/>
      <c r="G228" s="138"/>
    </row>
    <row r="229" spans="1:14" s="38" customFormat="1" ht="13.5" customHeight="1">
      <c r="A229" s="376"/>
      <c r="B229" s="394"/>
      <c r="C229" s="394"/>
      <c r="D229" s="379"/>
      <c r="E229" s="381"/>
      <c r="F229" s="382"/>
      <c r="G229" s="48"/>
      <c r="H229" s="3"/>
    </row>
    <row r="230" spans="1:14" s="38" customFormat="1" ht="13.5" customHeight="1">
      <c r="A230" s="395"/>
      <c r="B230" s="395"/>
      <c r="C230" s="395"/>
      <c r="D230" s="380"/>
      <c r="E230" s="383"/>
      <c r="F230" s="383"/>
      <c r="G230" s="51"/>
      <c r="H230" s="52" t="s">
        <v>57</v>
      </c>
      <c r="I230" s="53">
        <f>I192+1</f>
        <v>42</v>
      </c>
    </row>
    <row r="231" spans="1:14" s="38" customFormat="1" ht="13.5" customHeight="1">
      <c r="A231" s="54"/>
      <c r="B231" s="96"/>
      <c r="C231" s="96"/>
      <c r="D231" s="55"/>
      <c r="E231" s="56"/>
      <c r="F231" s="57"/>
      <c r="G231" s="57"/>
      <c r="H231" s="384"/>
      <c r="I231" s="385"/>
      <c r="L231" s="97"/>
      <c r="M231" s="98"/>
      <c r="N231" s="99"/>
    </row>
    <row r="232" spans="1:14" s="38" customFormat="1" ht="13.5" customHeight="1">
      <c r="A232" s="59" t="s">
        <v>29</v>
      </c>
      <c r="B232" s="100" t="s">
        <v>58</v>
      </c>
      <c r="C232" s="100" t="s">
        <v>59</v>
      </c>
      <c r="D232" s="60" t="s">
        <v>60</v>
      </c>
      <c r="E232" s="61" t="s">
        <v>32</v>
      </c>
      <c r="F232" s="61" t="s">
        <v>61</v>
      </c>
      <c r="G232" s="61" t="s">
        <v>62</v>
      </c>
      <c r="H232" s="386" t="s">
        <v>63</v>
      </c>
      <c r="I232" s="387"/>
      <c r="L232" s="101" t="s">
        <v>77</v>
      </c>
      <c r="M232" s="102" t="s">
        <v>78</v>
      </c>
      <c r="N232" s="103" t="s">
        <v>79</v>
      </c>
    </row>
    <row r="233" spans="1:14" s="38" customFormat="1" ht="13.5" customHeight="1">
      <c r="A233" s="67"/>
      <c r="B233" s="104"/>
      <c r="C233" s="104"/>
      <c r="D233" s="68"/>
      <c r="E233" s="69"/>
      <c r="F233" s="105"/>
      <c r="G233" s="70"/>
      <c r="H233" s="390"/>
      <c r="I233" s="391"/>
      <c r="L233" s="106" t="e">
        <f>IF(COUNTA(#REF!)=0,IF(#REF!="","",#REF!),IF(#REF!="","",#REF!))</f>
        <v>#REF!</v>
      </c>
      <c r="M233" s="107" t="e">
        <f>IF(COUNTA(#REF!)=0,IF(#REF!="","",#REF!),IF(#REF!="","",#REF!))</f>
        <v>#REF!</v>
      </c>
      <c r="N233" s="108" t="e">
        <f>IF(AND(L233&lt;&gt;"",M233&lt;&gt;""),L233&amp;"/"&amp;M233,IF(AND(L233&lt;&gt;"",M233=""),L233,IF(AND(L233="",M233&lt;&gt;""),M233,"")))</f>
        <v>#REF!</v>
      </c>
    </row>
    <row r="234" spans="1:14" s="38" customFormat="1" ht="13.5" customHeight="1">
      <c r="A234" s="59"/>
      <c r="B234" s="109" t="s">
        <v>424</v>
      </c>
      <c r="C234" s="109"/>
      <c r="D234" s="76"/>
      <c r="E234" s="61"/>
      <c r="F234" s="110"/>
      <c r="G234" s="77"/>
      <c r="H234" s="388"/>
      <c r="I234" s="389"/>
      <c r="L234" s="101" t="e">
        <f>IF(COUNTA(#REF!)=0,IF(#REF!="","",#REF!),IF(#REF!="","",#REF!))</f>
        <v>#REF!</v>
      </c>
      <c r="M234" s="102" t="e">
        <f>IF(COUNTA(#REF!)=0,IF(#REF!="","",#REF!),IF(#REF!="","",#REF!))</f>
        <v>#REF!</v>
      </c>
      <c r="N234" s="103" t="e">
        <f>IF(AND(L234&lt;&gt;"",M234&lt;&gt;""),L234&amp;"/"&amp;M234,IF(AND(L234&lt;&gt;"",M234=""),L234,IF(AND(L234="",M234&lt;&gt;""),M234,"")))</f>
        <v>#REF!</v>
      </c>
    </row>
    <row r="235" spans="1:14" s="118" customFormat="1" ht="13.5" customHeight="1">
      <c r="A235" s="111"/>
      <c r="B235" s="143" t="s">
        <v>379</v>
      </c>
      <c r="C235" s="143" t="s">
        <v>425</v>
      </c>
      <c r="D235" s="113"/>
      <c r="E235" s="114"/>
      <c r="F235" s="115"/>
      <c r="G235" s="115"/>
      <c r="H235" s="396"/>
      <c r="I235" s="404"/>
      <c r="L235" s="106" t="e">
        <f>IF(COUNTA(#REF!)=0,IF(#REF!="","",#REF!),IF(#REF!="","",#REF!))</f>
        <v>#REF!</v>
      </c>
      <c r="M235" s="107" t="e">
        <f>IF(COUNTA(#REF!)=0,IF(#REF!="","",#REF!),IF(#REF!="","",#REF!))</f>
        <v>#REF!</v>
      </c>
      <c r="N235" s="108" t="e">
        <f t="shared" ref="N235:N264" si="6">IF(AND(L235&lt;&gt;"",M235&lt;&gt;""),L235&amp;"/"&amp;M235,IF(AND(L235&lt;&gt;"",M235=""),L235,IF(AND(L235="",M235&lt;&gt;""),M235,"")))</f>
        <v>#REF!</v>
      </c>
    </row>
    <row r="236" spans="1:14" s="38" customFormat="1" ht="13.5" customHeight="1">
      <c r="A236" s="59"/>
      <c r="B236" s="109" t="s">
        <v>426</v>
      </c>
      <c r="C236" s="109" t="s">
        <v>427</v>
      </c>
      <c r="D236" s="76">
        <v>1</v>
      </c>
      <c r="E236" s="61" t="s">
        <v>145</v>
      </c>
      <c r="F236" s="110"/>
      <c r="G236" s="110"/>
      <c r="H236" s="398"/>
      <c r="I236" s="399"/>
      <c r="L236" s="101" t="e">
        <f>IF(COUNTA(#REF!)=0,IF(#REF!="","",#REF!),IF(#REF!="","",#REF!))</f>
        <v>#REF!</v>
      </c>
      <c r="M236" s="102" t="e">
        <f>IF(COUNTA(#REF!)=0,IF(#REF!="","",#REF!),IF(#REF!="","",#REF!))</f>
        <v>#REF!</v>
      </c>
      <c r="N236" s="103" t="e">
        <f t="shared" si="6"/>
        <v>#REF!</v>
      </c>
    </row>
    <row r="237" spans="1:14" s="118" customFormat="1" ht="13.5" customHeight="1">
      <c r="A237" s="111"/>
      <c r="B237" s="143"/>
      <c r="C237" s="143"/>
      <c r="D237" s="113"/>
      <c r="E237" s="114"/>
      <c r="F237" s="115"/>
      <c r="G237" s="115"/>
      <c r="H237" s="396"/>
      <c r="I237" s="397"/>
      <c r="L237" s="106" t="e">
        <f>IF(COUNTA(#REF!)=0,IF(#REF!="","",#REF!),IF(#REF!="","",#REF!))</f>
        <v>#REF!</v>
      </c>
      <c r="M237" s="107" t="e">
        <f>IF(COUNTA(#REF!)=0,IF(#REF!="","",#REF!),IF(#REF!="","",#REF!))</f>
        <v>#REF!</v>
      </c>
      <c r="N237" s="108" t="e">
        <f t="shared" si="6"/>
        <v>#REF!</v>
      </c>
    </row>
    <row r="238" spans="1:14" s="38" customFormat="1" ht="13.5" customHeight="1">
      <c r="A238" s="59"/>
      <c r="B238" s="109"/>
      <c r="C238" s="109"/>
      <c r="D238" s="76"/>
      <c r="E238" s="61"/>
      <c r="F238" s="110"/>
      <c r="G238" s="110"/>
      <c r="H238" s="398"/>
      <c r="I238" s="399"/>
      <c r="L238" s="101" t="e">
        <f>IF(COUNTA(#REF!)=0,IF(#REF!="","",#REF!),IF(#REF!="","",#REF!))</f>
        <v>#REF!</v>
      </c>
      <c r="M238" s="102" t="e">
        <f>IF(COUNTA(#REF!)=0,IF(#REF!="","",#REF!),IF(#REF!="","",#REF!))</f>
        <v>#REF!</v>
      </c>
      <c r="N238" s="103" t="e">
        <f t="shared" si="6"/>
        <v>#REF!</v>
      </c>
    </row>
    <row r="239" spans="1:14" s="118" customFormat="1" ht="13.5" customHeight="1">
      <c r="A239" s="111"/>
      <c r="B239" s="143"/>
      <c r="C239" s="143"/>
      <c r="D239" s="113"/>
      <c r="E239" s="114"/>
      <c r="F239" s="115"/>
      <c r="G239" s="115"/>
      <c r="H239" s="396"/>
      <c r="I239" s="397"/>
      <c r="L239" s="106" t="e">
        <f>IF(COUNTA(#REF!)=0,IF(#REF!="","",#REF!),IF(#REF!="","",#REF!))</f>
        <v>#REF!</v>
      </c>
      <c r="M239" s="107" t="e">
        <f>IF(COUNTA(#REF!)=0,IF(#REF!="","",#REF!),IF(#REF!="","",#REF!))</f>
        <v>#REF!</v>
      </c>
      <c r="N239" s="108" t="e">
        <f t="shared" si="6"/>
        <v>#REF!</v>
      </c>
    </row>
    <row r="240" spans="1:14" s="38" customFormat="1" ht="13.5" customHeight="1">
      <c r="A240" s="59"/>
      <c r="B240" s="109" t="s">
        <v>428</v>
      </c>
      <c r="C240" s="109"/>
      <c r="D240" s="76"/>
      <c r="E240" s="61"/>
      <c r="F240" s="110"/>
      <c r="G240" s="110"/>
      <c r="H240" s="398"/>
      <c r="I240" s="399"/>
      <c r="L240" s="101" t="e">
        <f>IF(COUNTA(#REF!)=0,IF(#REF!="","",#REF!),IF(#REF!="","",#REF!))</f>
        <v>#REF!</v>
      </c>
      <c r="M240" s="102" t="e">
        <f>IF(COUNTA(#REF!)=0,IF(#REF!="","",#REF!),IF(#REF!="","",#REF!))</f>
        <v>#REF!</v>
      </c>
      <c r="N240" s="103" t="e">
        <f t="shared" si="6"/>
        <v>#REF!</v>
      </c>
    </row>
    <row r="241" spans="1:14" s="118" customFormat="1" ht="13.5" customHeight="1">
      <c r="A241" s="83"/>
      <c r="B241" s="143" t="s">
        <v>429</v>
      </c>
      <c r="C241" s="143" t="s">
        <v>430</v>
      </c>
      <c r="D241" s="84"/>
      <c r="E241" s="85"/>
      <c r="F241" s="115"/>
      <c r="G241" s="115"/>
      <c r="H241" s="396"/>
      <c r="I241" s="397"/>
      <c r="L241" s="106" t="e">
        <f>IF(COUNTA(#REF!)=0,IF(#REF!="","",#REF!),IF(#REF!="","",#REF!))</f>
        <v>#REF!</v>
      </c>
      <c r="M241" s="107" t="e">
        <f>IF(COUNTA(#REF!)=0,IF(#REF!="","",#REF!),IF(#REF!="","",#REF!))</f>
        <v>#REF!</v>
      </c>
      <c r="N241" s="108" t="e">
        <f>IF(AND(L241&lt;&gt;"",M241&lt;&gt;""),L241&amp;"/"&amp;M241,IF(AND(L241&lt;&gt;"",M241=""),L241,IF(AND(L241="",M241&lt;&gt;""),M241,"")))</f>
        <v>#REF!</v>
      </c>
    </row>
    <row r="242" spans="1:14" s="38" customFormat="1" ht="13.5" customHeight="1">
      <c r="A242" s="59"/>
      <c r="B242" s="109" t="s">
        <v>431</v>
      </c>
      <c r="C242" s="109" t="s">
        <v>432</v>
      </c>
      <c r="D242" s="76">
        <v>1</v>
      </c>
      <c r="E242" s="61" t="s">
        <v>145</v>
      </c>
      <c r="F242" s="110"/>
      <c r="G242" s="110"/>
      <c r="H242" s="398"/>
      <c r="I242" s="399"/>
      <c r="L242" s="101" t="e">
        <f>IF(COUNTA(#REF!)=0,IF(#REF!="","",#REF!),IF(#REF!="","",#REF!))</f>
        <v>#REF!</v>
      </c>
      <c r="M242" s="102" t="e">
        <f>IF(COUNTA(#REF!)=0,IF(#REF!="","",#REF!),IF(#REF!="","",#REF!))</f>
        <v>#REF!</v>
      </c>
      <c r="N242" s="103" t="e">
        <f>IF(AND(L242&lt;&gt;"",M242&lt;&gt;""),L242&amp;"/"&amp;M242,IF(AND(L242&lt;&gt;"",M242=""),L242,IF(AND(L242="",M242&lt;&gt;""),M242,"")))</f>
        <v>#REF!</v>
      </c>
    </row>
    <row r="243" spans="1:14" s="118" customFormat="1" ht="13.5" customHeight="1">
      <c r="A243" s="83"/>
      <c r="B243" s="143" t="s">
        <v>433</v>
      </c>
      <c r="C243" s="143" t="s">
        <v>434</v>
      </c>
      <c r="D243" s="84"/>
      <c r="E243" s="85"/>
      <c r="F243" s="115"/>
      <c r="G243" s="115"/>
      <c r="H243" s="396"/>
      <c r="I243" s="404"/>
      <c r="L243" s="106" t="e">
        <f>IF(COUNTA(#REF!)=0,IF(#REF!="","",#REF!),IF(#REF!="","",#REF!))</f>
        <v>#REF!</v>
      </c>
      <c r="M243" s="107" t="e">
        <f>IF(COUNTA(#REF!)=0,IF(#REF!="","",#REF!),IF(#REF!="","",#REF!))</f>
        <v>#REF!</v>
      </c>
      <c r="N243" s="108" t="e">
        <f>IF(AND(L243&lt;&gt;"",M243&lt;&gt;""),L243&amp;"/"&amp;M243,IF(AND(L243&lt;&gt;"",M243=""),L243,IF(AND(L243="",M243&lt;&gt;""),M243,"")))</f>
        <v>#REF!</v>
      </c>
    </row>
    <row r="244" spans="1:14" s="38" customFormat="1" ht="13.5" customHeight="1">
      <c r="A244" s="59"/>
      <c r="B244" s="109" t="s">
        <v>435</v>
      </c>
      <c r="C244" s="109" t="s">
        <v>436</v>
      </c>
      <c r="D244" s="76">
        <v>1</v>
      </c>
      <c r="E244" s="61" t="s">
        <v>145</v>
      </c>
      <c r="F244" s="110"/>
      <c r="G244" s="110"/>
      <c r="H244" s="398"/>
      <c r="I244" s="399"/>
      <c r="L244" s="101" t="e">
        <f>IF(COUNTA(#REF!)=0,IF(#REF!="","",#REF!),IF(#REF!="","",#REF!))</f>
        <v>#REF!</v>
      </c>
      <c r="M244" s="102" t="e">
        <f>IF(COUNTA(#REF!)=0,IF(#REF!="","",#REF!),IF(#REF!="","",#REF!))</f>
        <v>#REF!</v>
      </c>
      <c r="N244" s="103" t="e">
        <f>IF(AND(L244&lt;&gt;"",M244&lt;&gt;""),L244&amp;"/"&amp;M244,IF(AND(L244&lt;&gt;"",M244=""),L244,IF(AND(L244="",M244&lt;&gt;""),M244,"")))</f>
        <v>#REF!</v>
      </c>
    </row>
    <row r="245" spans="1:14" s="118" customFormat="1" ht="13.5" customHeight="1">
      <c r="A245" s="111"/>
      <c r="B245" s="143" t="s">
        <v>437</v>
      </c>
      <c r="C245" s="143" t="s">
        <v>434</v>
      </c>
      <c r="D245" s="113"/>
      <c r="E245" s="114"/>
      <c r="F245" s="115"/>
      <c r="G245" s="115"/>
      <c r="H245" s="396"/>
      <c r="I245" s="404"/>
      <c r="L245" s="106" t="e">
        <f>IF(COUNTA(#REF!)=0,IF(#REF!="","",#REF!),IF(#REF!="","",#REF!))</f>
        <v>#REF!</v>
      </c>
      <c r="M245" s="107" t="e">
        <f>IF(COUNTA(#REF!)=0,IF(#REF!="","",#REF!),IF(#REF!="","",#REF!))</f>
        <v>#REF!</v>
      </c>
      <c r="N245" s="108" t="e">
        <f t="shared" si="6"/>
        <v>#REF!</v>
      </c>
    </row>
    <row r="246" spans="1:14" s="38" customFormat="1" ht="13.5" customHeight="1">
      <c r="A246" s="59"/>
      <c r="B246" s="109" t="s">
        <v>435</v>
      </c>
      <c r="C246" s="109" t="s">
        <v>436</v>
      </c>
      <c r="D246" s="76">
        <v>1</v>
      </c>
      <c r="E246" s="61" t="s">
        <v>145</v>
      </c>
      <c r="F246" s="110"/>
      <c r="G246" s="110"/>
      <c r="H246" s="398"/>
      <c r="I246" s="399"/>
      <c r="L246" s="101" t="e">
        <f>IF(COUNTA(#REF!)=0,IF(#REF!="","",#REF!),IF(#REF!="","",#REF!))</f>
        <v>#REF!</v>
      </c>
      <c r="M246" s="102" t="e">
        <f>IF(COUNTA(#REF!)=0,IF(#REF!="","",#REF!),IF(#REF!="","",#REF!))</f>
        <v>#REF!</v>
      </c>
      <c r="N246" s="103" t="e">
        <f t="shared" si="6"/>
        <v>#REF!</v>
      </c>
    </row>
    <row r="247" spans="1:14" s="118" customFormat="1" ht="13.5" customHeight="1">
      <c r="A247" s="111"/>
      <c r="B247" s="143" t="s">
        <v>438</v>
      </c>
      <c r="C247" s="143" t="s">
        <v>434</v>
      </c>
      <c r="D247" s="113"/>
      <c r="E247" s="114"/>
      <c r="F247" s="115"/>
      <c r="G247" s="115"/>
      <c r="H247" s="396"/>
      <c r="I247" s="404"/>
      <c r="L247" s="106" t="e">
        <f>IF(COUNTA(#REF!)=0,IF(#REF!="","",#REF!),IF(#REF!="","",#REF!))</f>
        <v>#REF!</v>
      </c>
      <c r="M247" s="107" t="e">
        <f>IF(COUNTA(#REF!)=0,IF(#REF!="","",#REF!),IF(#REF!="","",#REF!))</f>
        <v>#REF!</v>
      </c>
      <c r="N247" s="108" t="e">
        <f t="shared" si="6"/>
        <v>#REF!</v>
      </c>
    </row>
    <row r="248" spans="1:14" s="38" customFormat="1" ht="13.5" customHeight="1">
      <c r="A248" s="59"/>
      <c r="B248" s="109" t="s">
        <v>435</v>
      </c>
      <c r="C248" s="109" t="s">
        <v>432</v>
      </c>
      <c r="D248" s="76">
        <v>1</v>
      </c>
      <c r="E248" s="61" t="s">
        <v>145</v>
      </c>
      <c r="F248" s="110"/>
      <c r="G248" s="110"/>
      <c r="H248" s="398"/>
      <c r="I248" s="399"/>
      <c r="L248" s="101" t="e">
        <f>IF(COUNTA(#REF!)=0,IF(#REF!="","",#REF!),IF(#REF!="","",#REF!))</f>
        <v>#REF!</v>
      </c>
      <c r="M248" s="102" t="e">
        <f>IF(COUNTA(#REF!)=0,IF(#REF!="","",#REF!),IF(#REF!="","",#REF!))</f>
        <v>#REF!</v>
      </c>
      <c r="N248" s="103" t="e">
        <f t="shared" si="6"/>
        <v>#REF!</v>
      </c>
    </row>
    <row r="249" spans="1:14" s="118" customFormat="1" ht="13.5" customHeight="1">
      <c r="A249" s="111"/>
      <c r="B249" s="143" t="s">
        <v>439</v>
      </c>
      <c r="C249" s="143" t="s">
        <v>440</v>
      </c>
      <c r="D249" s="113"/>
      <c r="E249" s="114"/>
      <c r="F249" s="115"/>
      <c r="G249" s="115"/>
      <c r="H249" s="396"/>
      <c r="I249" s="404"/>
      <c r="L249" s="106" t="e">
        <f>IF(COUNTA(#REF!)=0,IF(#REF!="","",#REF!),IF(#REF!="","",#REF!))</f>
        <v>#REF!</v>
      </c>
      <c r="M249" s="107" t="e">
        <f>IF(COUNTA(#REF!)=0,IF(#REF!="","",#REF!),IF(#REF!="","",#REF!))</f>
        <v>#REF!</v>
      </c>
      <c r="N249" s="108" t="e">
        <f t="shared" si="6"/>
        <v>#REF!</v>
      </c>
    </row>
    <row r="250" spans="1:14" s="38" customFormat="1" ht="13.5" customHeight="1">
      <c r="A250" s="59"/>
      <c r="B250" s="109" t="s">
        <v>441</v>
      </c>
      <c r="C250" s="109" t="s">
        <v>432</v>
      </c>
      <c r="D250" s="76">
        <v>1</v>
      </c>
      <c r="E250" s="61" t="s">
        <v>145</v>
      </c>
      <c r="F250" s="110"/>
      <c r="G250" s="110"/>
      <c r="H250" s="398"/>
      <c r="I250" s="399"/>
      <c r="L250" s="101" t="e">
        <f>IF(COUNTA(#REF!)=0,IF(#REF!="","",#REF!),IF(#REF!="","",#REF!))</f>
        <v>#REF!</v>
      </c>
      <c r="M250" s="102" t="e">
        <f>IF(COUNTA(#REF!)=0,IF(#REF!="","",#REF!),IF(#REF!="","",#REF!))</f>
        <v>#REF!</v>
      </c>
      <c r="N250" s="103" t="e">
        <f t="shared" si="6"/>
        <v>#REF!</v>
      </c>
    </row>
    <row r="251" spans="1:14" s="118" customFormat="1" ht="13.5" customHeight="1">
      <c r="A251" s="111"/>
      <c r="B251" s="143"/>
      <c r="C251" s="143"/>
      <c r="D251" s="113"/>
      <c r="E251" s="114"/>
      <c r="F251" s="115"/>
      <c r="G251" s="115"/>
      <c r="H251" s="396"/>
      <c r="I251" s="404"/>
      <c r="L251" s="106" t="e">
        <f>IF(COUNTA(#REF!)=0,IF(#REF!="","",#REF!),IF(#REF!="","",#REF!))</f>
        <v>#REF!</v>
      </c>
      <c r="M251" s="107" t="e">
        <f>IF(COUNTA(#REF!)=0,IF(#REF!="","",#REF!),IF(#REF!="","",#REF!))</f>
        <v>#REF!</v>
      </c>
      <c r="N251" s="108" t="e">
        <f t="shared" si="6"/>
        <v>#REF!</v>
      </c>
    </row>
    <row r="252" spans="1:14" s="38" customFormat="1" ht="13.5" customHeight="1">
      <c r="A252" s="59"/>
      <c r="B252" s="109"/>
      <c r="C252" s="109"/>
      <c r="D252" s="76"/>
      <c r="E252" s="61"/>
      <c r="F252" s="110"/>
      <c r="G252" s="110"/>
      <c r="H252" s="398"/>
      <c r="I252" s="399"/>
      <c r="L252" s="101" t="e">
        <f>IF(COUNTA(#REF!)=0,IF(#REF!="","",#REF!),IF(#REF!="","",#REF!))</f>
        <v>#REF!</v>
      </c>
      <c r="M252" s="102" t="e">
        <f>IF(COUNTA(#REF!)=0,IF(#REF!="","",#REF!),IF(#REF!="","",#REF!))</f>
        <v>#REF!</v>
      </c>
      <c r="N252" s="103" t="e">
        <f t="shared" si="6"/>
        <v>#REF!</v>
      </c>
    </row>
    <row r="253" spans="1:14" s="118" customFormat="1" ht="13.5" customHeight="1">
      <c r="A253" s="111"/>
      <c r="B253" s="143"/>
      <c r="C253" s="143"/>
      <c r="D253" s="113"/>
      <c r="E253" s="114"/>
      <c r="F253" s="115"/>
      <c r="G253" s="115"/>
      <c r="H253" s="396"/>
      <c r="I253" s="404"/>
      <c r="L253" s="106" t="e">
        <f>IF(COUNTA(#REF!)=0,IF(#REF!="","",#REF!),IF(#REF!="","",#REF!))</f>
        <v>#REF!</v>
      </c>
      <c r="M253" s="107" t="e">
        <f>IF(COUNTA(#REF!)=0,IF(#REF!="","",#REF!),IF(#REF!="","",#REF!))</f>
        <v>#REF!</v>
      </c>
      <c r="N253" s="108" t="e">
        <f t="shared" si="6"/>
        <v>#REF!</v>
      </c>
    </row>
    <row r="254" spans="1:14" s="38" customFormat="1" ht="13.5" customHeight="1">
      <c r="A254" s="59"/>
      <c r="B254" s="109"/>
      <c r="C254" s="109"/>
      <c r="D254" s="76"/>
      <c r="E254" s="61"/>
      <c r="F254" s="110"/>
      <c r="G254" s="110"/>
      <c r="H254" s="398"/>
      <c r="I254" s="399"/>
      <c r="L254" s="101" t="e">
        <f>IF(COUNTA(#REF!)=0,IF(#REF!="","",#REF!),IF(#REF!="","",#REF!))</f>
        <v>#REF!</v>
      </c>
      <c r="M254" s="102" t="e">
        <f>IF(COUNTA(#REF!)=0,IF(#REF!="","",#REF!),IF(#REF!="","",#REF!))</f>
        <v>#REF!</v>
      </c>
      <c r="N254" s="103" t="e">
        <f t="shared" si="6"/>
        <v>#REF!</v>
      </c>
    </row>
    <row r="255" spans="1:14" s="118" customFormat="1" ht="13.5" customHeight="1">
      <c r="A255" s="111"/>
      <c r="B255" s="112"/>
      <c r="C255" s="112"/>
      <c r="D255" s="113"/>
      <c r="E255" s="114"/>
      <c r="F255" s="115"/>
      <c r="G255" s="115"/>
      <c r="H255" s="396"/>
      <c r="I255" s="397"/>
      <c r="L255" s="106" t="e">
        <f>IF(COUNTA(#REF!)=0,IF(#REF!="","",#REF!),IF(#REF!="","",#REF!))</f>
        <v>#REF!</v>
      </c>
      <c r="M255" s="107" t="e">
        <f>IF(COUNTA(#REF!)=0,IF(#REF!="","",#REF!),IF(#REF!="","",#REF!))</f>
        <v>#REF!</v>
      </c>
      <c r="N255" s="108" t="e">
        <f t="shared" si="6"/>
        <v>#REF!</v>
      </c>
    </row>
    <row r="256" spans="1:14" s="38" customFormat="1" ht="13.5" customHeight="1">
      <c r="A256" s="59"/>
      <c r="B256" s="109"/>
      <c r="C256" s="109"/>
      <c r="D256" s="76"/>
      <c r="E256" s="61"/>
      <c r="F256" s="110"/>
      <c r="G256" s="110"/>
      <c r="H256" s="398"/>
      <c r="I256" s="399"/>
      <c r="L256" s="101" t="e">
        <f>IF(COUNTA(#REF!)=0,IF(#REF!="","",#REF!),IF(#REF!="","",#REF!))</f>
        <v>#REF!</v>
      </c>
      <c r="M256" s="102" t="e">
        <f>IF(COUNTA(#REF!)=0,IF(#REF!="","",#REF!),IF(#REF!="","",#REF!))</f>
        <v>#REF!</v>
      </c>
      <c r="N256" s="103" t="e">
        <f t="shared" si="6"/>
        <v>#REF!</v>
      </c>
    </row>
    <row r="257" spans="1:14" s="118" customFormat="1" ht="13.5" customHeight="1">
      <c r="A257" s="111"/>
      <c r="B257" s="112"/>
      <c r="C257" s="112"/>
      <c r="D257" s="113"/>
      <c r="E257" s="114"/>
      <c r="F257" s="115"/>
      <c r="G257" s="115"/>
      <c r="H257" s="396"/>
      <c r="I257" s="397"/>
      <c r="L257" s="106" t="e">
        <f>IF(COUNTA(#REF!)=0,IF(#REF!="","",#REF!),IF(#REF!="","",#REF!))</f>
        <v>#REF!</v>
      </c>
      <c r="M257" s="107" t="e">
        <f>IF(COUNTA(#REF!)=0,IF(#REF!="","",#REF!),IF(#REF!="","",#REF!))</f>
        <v>#REF!</v>
      </c>
      <c r="N257" s="108" t="e">
        <f t="shared" si="6"/>
        <v>#REF!</v>
      </c>
    </row>
    <row r="258" spans="1:14" s="38" customFormat="1" ht="13.5" customHeight="1">
      <c r="A258" s="59"/>
      <c r="B258" s="109"/>
      <c r="C258" s="109"/>
      <c r="D258" s="76"/>
      <c r="E258" s="61"/>
      <c r="F258" s="110"/>
      <c r="G258" s="110"/>
      <c r="H258" s="398"/>
      <c r="I258" s="399"/>
      <c r="L258" s="101" t="e">
        <f>IF(COUNTA(#REF!)=0,IF(#REF!="","",#REF!),IF(#REF!="","",#REF!))</f>
        <v>#REF!</v>
      </c>
      <c r="M258" s="102" t="e">
        <f>IF(COUNTA(#REF!)=0,IF(#REF!="","",#REF!),IF(#REF!="","",#REF!))</f>
        <v>#REF!</v>
      </c>
      <c r="N258" s="103" t="e">
        <f t="shared" si="6"/>
        <v>#REF!</v>
      </c>
    </row>
    <row r="259" spans="1:14" s="118" customFormat="1" ht="13.5" customHeight="1">
      <c r="A259" s="111"/>
      <c r="B259" s="112"/>
      <c r="C259" s="112"/>
      <c r="D259" s="113"/>
      <c r="E259" s="114"/>
      <c r="F259" s="115"/>
      <c r="G259" s="115"/>
      <c r="H259" s="396"/>
      <c r="I259" s="397"/>
      <c r="L259" s="106" t="e">
        <f>IF(COUNTA(#REF!)=0,IF(#REF!="","",#REF!),IF(#REF!="","",#REF!))</f>
        <v>#REF!</v>
      </c>
      <c r="M259" s="107" t="e">
        <f>IF(COUNTA(#REF!)=0,IF(#REF!="","",#REF!),IF(#REF!="","",#REF!))</f>
        <v>#REF!</v>
      </c>
      <c r="N259" s="108" t="e">
        <f t="shared" si="6"/>
        <v>#REF!</v>
      </c>
    </row>
    <row r="260" spans="1:14" s="38" customFormat="1" ht="13.5" customHeight="1">
      <c r="A260" s="59"/>
      <c r="B260" s="109"/>
      <c r="C260" s="109"/>
      <c r="D260" s="76"/>
      <c r="E260" s="61"/>
      <c r="F260" s="110"/>
      <c r="G260" s="110"/>
      <c r="H260" s="398"/>
      <c r="I260" s="399"/>
      <c r="L260" s="101" t="e">
        <f>IF(COUNTA(#REF!)=0,IF(#REF!="","",#REF!),IF(#REF!="","",#REF!))</f>
        <v>#REF!</v>
      </c>
      <c r="M260" s="102" t="e">
        <f>IF(COUNTA(#REF!)=0,IF(#REF!="","",#REF!),IF(#REF!="","",#REF!))</f>
        <v>#REF!</v>
      </c>
      <c r="N260" s="103" t="e">
        <f t="shared" si="6"/>
        <v>#REF!</v>
      </c>
    </row>
    <row r="261" spans="1:14" s="118" customFormat="1" ht="13.5" customHeight="1">
      <c r="A261" s="111"/>
      <c r="B261" s="112"/>
      <c r="C261" s="112"/>
      <c r="D261" s="113"/>
      <c r="E261" s="114"/>
      <c r="F261" s="115"/>
      <c r="G261" s="115"/>
      <c r="H261" s="396"/>
      <c r="I261" s="397"/>
      <c r="L261" s="106" t="e">
        <f>IF(COUNTA(#REF!)=0,IF(#REF!="","",#REF!),IF(#REF!="","",#REF!))</f>
        <v>#REF!</v>
      </c>
      <c r="M261" s="107" t="e">
        <f>IF(COUNTA(#REF!)=0,IF(#REF!="","",#REF!),IF(#REF!="","",#REF!))</f>
        <v>#REF!</v>
      </c>
      <c r="N261" s="108" t="e">
        <f t="shared" si="6"/>
        <v>#REF!</v>
      </c>
    </row>
    <row r="262" spans="1:14" s="38" customFormat="1" ht="13.5" customHeight="1">
      <c r="A262" s="59"/>
      <c r="B262" s="100"/>
      <c r="C262" s="109"/>
      <c r="D262" s="76"/>
      <c r="E262" s="61"/>
      <c r="F262" s="110"/>
      <c r="G262" s="110"/>
      <c r="H262" s="398"/>
      <c r="I262" s="399"/>
      <c r="L262" s="101" t="e">
        <f>IF(COUNTA(#REF!)=0,IF(#REF!="","",#REF!),IF(#REF!="","",#REF!))</f>
        <v>#REF!</v>
      </c>
      <c r="M262" s="102" t="e">
        <f>IF(COUNTA(#REF!)=0,IF(#REF!="","",#REF!),IF(#REF!="","",#REF!))</f>
        <v>#REF!</v>
      </c>
      <c r="N262" s="103" t="e">
        <f t="shared" si="6"/>
        <v>#REF!</v>
      </c>
    </row>
    <row r="263" spans="1:14" s="118" customFormat="1" ht="13.5" customHeight="1">
      <c r="A263" s="111"/>
      <c r="B263" s="112"/>
      <c r="C263" s="112"/>
      <c r="D263" s="113"/>
      <c r="E263" s="114"/>
      <c r="F263" s="115"/>
      <c r="G263" s="115"/>
      <c r="H263" s="400"/>
      <c r="I263" s="401"/>
      <c r="L263" s="106" t="e">
        <f>IF(COUNTA(#REF!)=0,IF(#REF!="","",#REF!),IF(#REF!="","",#REF!))</f>
        <v>#REF!</v>
      </c>
      <c r="M263" s="107" t="e">
        <f>IF(COUNTA(#REF!)=0,IF(#REF!="","",#REF!),IF(#REF!="","",#REF!))</f>
        <v>#REF!</v>
      </c>
      <c r="N263" s="108" t="e">
        <f t="shared" si="6"/>
        <v>#REF!</v>
      </c>
    </row>
    <row r="264" spans="1:14" s="38" customFormat="1" ht="13.5" customHeight="1">
      <c r="A264" s="87"/>
      <c r="B264" s="125"/>
      <c r="C264" s="126"/>
      <c r="D264" s="88"/>
      <c r="E264" s="89"/>
      <c r="F264" s="127"/>
      <c r="G264" s="127"/>
      <c r="H264" s="402"/>
      <c r="I264" s="403"/>
      <c r="L264" s="94" t="e">
        <f>IF(COUNTA(#REF!)=0,IF(#REF!="","",#REF!),IF(#REF!="","",#REF!))</f>
        <v>#REF!</v>
      </c>
      <c r="M264" s="128" t="e">
        <f>IF(COUNTA(#REF!)=0,IF(#REF!="","",#REF!),IF(#REF!="","",#REF!))</f>
        <v>#REF!</v>
      </c>
      <c r="N264" s="129" t="e">
        <f t="shared" si="6"/>
        <v>#REF!</v>
      </c>
    </row>
    <row r="265" spans="1:14" s="118" customFormat="1" ht="13.5" customHeight="1">
      <c r="A265" s="130"/>
      <c r="B265" s="131"/>
      <c r="C265" s="131"/>
      <c r="E265" s="132"/>
      <c r="F265" s="133"/>
      <c r="G265" s="134"/>
    </row>
    <row r="266" spans="1:14" s="38" customFormat="1" ht="13.5" customHeight="1">
      <c r="A266" s="50"/>
      <c r="B266" s="136"/>
      <c r="C266" s="136"/>
      <c r="E266" s="95"/>
      <c r="F266" s="137"/>
      <c r="G266" s="138"/>
    </row>
    <row r="267" spans="1:14" s="38" customFormat="1" ht="13.5" customHeight="1">
      <c r="A267" s="376"/>
      <c r="B267" s="394"/>
      <c r="C267" s="394"/>
      <c r="D267" s="379"/>
      <c r="E267" s="381"/>
      <c r="F267" s="382"/>
      <c r="G267" s="48"/>
      <c r="H267" s="3"/>
    </row>
    <row r="268" spans="1:14" s="38" customFormat="1" ht="13.5" customHeight="1">
      <c r="A268" s="395"/>
      <c r="B268" s="395"/>
      <c r="C268" s="395"/>
      <c r="D268" s="380"/>
      <c r="E268" s="383"/>
      <c r="F268" s="383"/>
      <c r="G268" s="51"/>
      <c r="H268" s="52" t="s">
        <v>57</v>
      </c>
      <c r="I268" s="53">
        <f>I230+1</f>
        <v>43</v>
      </c>
    </row>
    <row r="269" spans="1:14" s="38" customFormat="1" ht="13.5" customHeight="1">
      <c r="A269" s="54"/>
      <c r="B269" s="96"/>
      <c r="C269" s="96"/>
      <c r="D269" s="55"/>
      <c r="E269" s="56"/>
      <c r="F269" s="57"/>
      <c r="G269" s="57"/>
      <c r="H269" s="384"/>
      <c r="I269" s="385"/>
      <c r="L269" s="97"/>
      <c r="M269" s="98"/>
      <c r="N269" s="99"/>
    </row>
    <row r="270" spans="1:14" s="38" customFormat="1" ht="13.5" customHeight="1">
      <c r="A270" s="59" t="s">
        <v>29</v>
      </c>
      <c r="B270" s="100" t="s">
        <v>58</v>
      </c>
      <c r="C270" s="100" t="s">
        <v>59</v>
      </c>
      <c r="D270" s="60" t="s">
        <v>60</v>
      </c>
      <c r="E270" s="61" t="s">
        <v>32</v>
      </c>
      <c r="F270" s="61" t="s">
        <v>61</v>
      </c>
      <c r="G270" s="61" t="s">
        <v>62</v>
      </c>
      <c r="H270" s="386" t="s">
        <v>63</v>
      </c>
      <c r="I270" s="387"/>
      <c r="L270" s="101" t="s">
        <v>77</v>
      </c>
      <c r="M270" s="102" t="s">
        <v>78</v>
      </c>
      <c r="N270" s="103" t="s">
        <v>79</v>
      </c>
    </row>
    <row r="271" spans="1:14" s="38" customFormat="1" ht="13.5" customHeight="1">
      <c r="A271" s="67"/>
      <c r="B271" s="104"/>
      <c r="C271" s="104"/>
      <c r="D271" s="68"/>
      <c r="E271" s="69"/>
      <c r="F271" s="105"/>
      <c r="G271" s="70"/>
      <c r="H271" s="390"/>
      <c r="I271" s="391"/>
      <c r="L271" s="106" t="e">
        <f>IF(COUNTA(#REF!)=0,IF(#REF!="","",#REF!),IF(#REF!="","",#REF!))</f>
        <v>#REF!</v>
      </c>
      <c r="M271" s="107" t="e">
        <f>IF(COUNTA(#REF!)=0,IF(#REF!="","",#REF!),IF(#REF!="","",#REF!))</f>
        <v>#REF!</v>
      </c>
      <c r="N271" s="108" t="e">
        <f>IF(AND(L271&lt;&gt;"",M271&lt;&gt;""),L271&amp;"/"&amp;M271,IF(AND(L271&lt;&gt;"",M271=""),L271,IF(AND(L271="",M271&lt;&gt;""),M271,"")))</f>
        <v>#REF!</v>
      </c>
    </row>
    <row r="272" spans="1:14" s="38" customFormat="1" ht="13.5" customHeight="1">
      <c r="A272" s="59"/>
      <c r="B272" s="109" t="s">
        <v>442</v>
      </c>
      <c r="C272" s="109"/>
      <c r="D272" s="76"/>
      <c r="E272" s="61"/>
      <c r="F272" s="110"/>
      <c r="G272" s="77"/>
      <c r="H272" s="388"/>
      <c r="I272" s="389"/>
      <c r="L272" s="101" t="e">
        <f>IF(COUNTA(#REF!)=0,IF(#REF!="","",#REF!),IF(#REF!="","",#REF!))</f>
        <v>#REF!</v>
      </c>
      <c r="M272" s="102" t="e">
        <f>IF(COUNTA(#REF!)=0,IF(#REF!="","",#REF!),IF(#REF!="","",#REF!))</f>
        <v>#REF!</v>
      </c>
      <c r="N272" s="103" t="e">
        <f>IF(AND(L272&lt;&gt;"",M272&lt;&gt;""),L272&amp;"/"&amp;M272,IF(AND(L272&lt;&gt;"",M272=""),L272,IF(AND(L272="",M272&lt;&gt;""),M272,"")))</f>
        <v>#REF!</v>
      </c>
    </row>
    <row r="273" spans="1:14" s="118" customFormat="1" ht="13.5" customHeight="1">
      <c r="A273" s="111"/>
      <c r="B273" s="143"/>
      <c r="C273" s="143"/>
      <c r="D273" s="84"/>
      <c r="E273" s="85"/>
      <c r="F273" s="115"/>
      <c r="G273" s="115"/>
      <c r="H273" s="396"/>
      <c r="I273" s="404"/>
      <c r="L273" s="106" t="e">
        <f>IF(COUNTA(#REF!)=0,IF(#REF!="","",#REF!),IF(#REF!="","",#REF!))</f>
        <v>#REF!</v>
      </c>
      <c r="M273" s="107" t="e">
        <f>IF(COUNTA(#REF!)=0,IF(#REF!="","",#REF!),IF(#REF!="","",#REF!))</f>
        <v>#REF!</v>
      </c>
      <c r="N273" s="108" t="e">
        <f t="shared" ref="N273:N302" si="7">IF(AND(L273&lt;&gt;"",M273&lt;&gt;""),L273&amp;"/"&amp;M273,IF(AND(L273&lt;&gt;"",M273=""),L273,IF(AND(L273="",M273&lt;&gt;""),M273,"")))</f>
        <v>#REF!</v>
      </c>
    </row>
    <row r="274" spans="1:14" s="38" customFormat="1" ht="13.5" customHeight="1">
      <c r="A274" s="59"/>
      <c r="B274" s="109" t="s">
        <v>414</v>
      </c>
      <c r="C274" s="109"/>
      <c r="D274" s="76"/>
      <c r="E274" s="61"/>
      <c r="F274" s="110"/>
      <c r="G274" s="110"/>
      <c r="H274" s="398"/>
      <c r="I274" s="399"/>
      <c r="L274" s="101" t="e">
        <f>IF(COUNTA(#REF!)=0,IF(#REF!="","",#REF!),IF(#REF!="","",#REF!))</f>
        <v>#REF!</v>
      </c>
      <c r="M274" s="102" t="e">
        <f>IF(COUNTA(#REF!)=0,IF(#REF!="","",#REF!),IF(#REF!="","",#REF!))</f>
        <v>#REF!</v>
      </c>
      <c r="N274" s="103" t="e">
        <f t="shared" si="7"/>
        <v>#REF!</v>
      </c>
    </row>
    <row r="275" spans="1:14" s="118" customFormat="1" ht="13.5" customHeight="1">
      <c r="A275" s="111"/>
      <c r="B275" s="143" t="s">
        <v>379</v>
      </c>
      <c r="C275" s="143" t="s">
        <v>443</v>
      </c>
      <c r="D275" s="84"/>
      <c r="E275" s="85"/>
      <c r="F275" s="115"/>
      <c r="G275" s="115"/>
      <c r="H275" s="396"/>
      <c r="I275" s="404"/>
      <c r="L275" s="106" t="e">
        <f>IF(COUNTA(#REF!)=0,IF(#REF!="","",#REF!),IF(#REF!="","",#REF!))</f>
        <v>#REF!</v>
      </c>
      <c r="M275" s="107" t="e">
        <f>IF(COUNTA(#REF!)=0,IF(#REF!="","",#REF!),IF(#REF!="","",#REF!))</f>
        <v>#REF!</v>
      </c>
      <c r="N275" s="108" t="e">
        <f t="shared" si="7"/>
        <v>#REF!</v>
      </c>
    </row>
    <row r="276" spans="1:14" s="38" customFormat="1" ht="13.5" customHeight="1">
      <c r="A276" s="59"/>
      <c r="B276" s="109" t="s">
        <v>444</v>
      </c>
      <c r="C276" s="109" t="s">
        <v>419</v>
      </c>
      <c r="D276" s="76">
        <v>2</v>
      </c>
      <c r="E276" s="61" t="s">
        <v>145</v>
      </c>
      <c r="F276" s="110"/>
      <c r="G276" s="110"/>
      <c r="H276" s="398"/>
      <c r="I276" s="399"/>
      <c r="L276" s="101" t="e">
        <f>IF(COUNTA(#REF!)=0,IF(#REF!="","",#REF!),IF(#REF!="","",#REF!))</f>
        <v>#REF!</v>
      </c>
      <c r="M276" s="102" t="e">
        <f>IF(COUNTA(#REF!)=0,IF(#REF!="","",#REF!),IF(#REF!="","",#REF!))</f>
        <v>#REF!</v>
      </c>
      <c r="N276" s="103" t="e">
        <f t="shared" si="7"/>
        <v>#REF!</v>
      </c>
    </row>
    <row r="277" spans="1:14" s="118" customFormat="1" ht="13.5" customHeight="1">
      <c r="A277" s="111"/>
      <c r="B277" s="143"/>
      <c r="C277" s="143" t="s">
        <v>445</v>
      </c>
      <c r="D277" s="84"/>
      <c r="E277" s="85"/>
      <c r="F277" s="115"/>
      <c r="G277" s="115"/>
      <c r="H277" s="116"/>
      <c r="I277" s="117"/>
      <c r="L277" s="106" t="e">
        <f>IF(COUNTA(#REF!)=0,IF(#REF!="","",#REF!),IF(#REF!="","",#REF!))</f>
        <v>#REF!</v>
      </c>
      <c r="M277" s="107" t="e">
        <f>IF(COUNTA(#REF!)=0,IF(#REF!="","",#REF!),IF(#REF!="","",#REF!))</f>
        <v>#REF!</v>
      </c>
      <c r="N277" s="108" t="e">
        <f t="shared" si="7"/>
        <v>#REF!</v>
      </c>
    </row>
    <row r="278" spans="1:14" s="38" customFormat="1" ht="13.5" customHeight="1">
      <c r="A278" s="59"/>
      <c r="B278" s="109"/>
      <c r="C278" s="109" t="s">
        <v>446</v>
      </c>
      <c r="D278" s="76"/>
      <c r="E278" s="61"/>
      <c r="F278" s="110"/>
      <c r="G278" s="110"/>
      <c r="H278" s="123"/>
      <c r="I278" s="124"/>
      <c r="L278" s="101" t="e">
        <f>IF(COUNTA(#REF!)=0,IF(#REF!="","",#REF!),IF(#REF!="","",#REF!))</f>
        <v>#REF!</v>
      </c>
      <c r="M278" s="102" t="e">
        <f>IF(COUNTA(#REF!)=0,IF(#REF!="","",#REF!),IF(#REF!="","",#REF!))</f>
        <v>#REF!</v>
      </c>
      <c r="N278" s="103" t="e">
        <f t="shared" si="7"/>
        <v>#REF!</v>
      </c>
    </row>
    <row r="279" spans="1:14" s="118" customFormat="1" ht="13.5" customHeight="1">
      <c r="A279" s="111"/>
      <c r="B279" s="143"/>
      <c r="C279" s="143" t="s">
        <v>447</v>
      </c>
      <c r="D279" s="84"/>
      <c r="E279" s="85"/>
      <c r="F279" s="115"/>
      <c r="G279" s="115"/>
      <c r="H279" s="116"/>
      <c r="I279" s="117"/>
      <c r="L279" s="106" t="e">
        <f>IF(COUNTA(#REF!)=0,IF(#REF!="","",#REF!),IF(#REF!="","",#REF!))</f>
        <v>#REF!</v>
      </c>
      <c r="M279" s="107" t="e">
        <f>IF(COUNTA(#REF!)=0,IF(#REF!="","",#REF!),IF(#REF!="","",#REF!))</f>
        <v>#REF!</v>
      </c>
      <c r="N279" s="108" t="e">
        <f t="shared" si="7"/>
        <v>#REF!</v>
      </c>
    </row>
    <row r="280" spans="1:14" s="38" customFormat="1" ht="13.5" customHeight="1">
      <c r="A280" s="59"/>
      <c r="B280" s="109"/>
      <c r="C280" s="109" t="s">
        <v>448</v>
      </c>
      <c r="D280" s="76"/>
      <c r="E280" s="61"/>
      <c r="F280" s="110"/>
      <c r="G280" s="110"/>
      <c r="H280" s="123"/>
      <c r="I280" s="124"/>
      <c r="L280" s="101" t="e">
        <f>IF(COUNTA(#REF!)=0,IF(#REF!="","",#REF!),IF(#REF!="","",#REF!))</f>
        <v>#REF!</v>
      </c>
      <c r="M280" s="102" t="e">
        <f>IF(COUNTA(#REF!)=0,IF(#REF!="","",#REF!),IF(#REF!="","",#REF!))</f>
        <v>#REF!</v>
      </c>
      <c r="N280" s="103" t="e">
        <f t="shared" si="7"/>
        <v>#REF!</v>
      </c>
    </row>
    <row r="281" spans="1:14" s="118" customFormat="1" ht="13.5" customHeight="1">
      <c r="A281" s="111"/>
      <c r="B281" s="143"/>
      <c r="C281" s="143"/>
      <c r="D281" s="84"/>
      <c r="E281" s="85"/>
      <c r="F281" s="115"/>
      <c r="G281" s="115"/>
      <c r="H281" s="396"/>
      <c r="I281" s="397"/>
      <c r="L281" s="106" t="e">
        <f>IF(COUNTA(#REF!)=0,IF(#REF!="","",#REF!),IF(#REF!="","",#REF!))</f>
        <v>#REF!</v>
      </c>
      <c r="M281" s="107" t="e">
        <f>IF(COUNTA(#REF!)=0,IF(#REF!="","",#REF!),IF(#REF!="","",#REF!))</f>
        <v>#REF!</v>
      </c>
      <c r="N281" s="108" t="e">
        <f t="shared" si="7"/>
        <v>#REF!</v>
      </c>
    </row>
    <row r="282" spans="1:14" s="38" customFormat="1" ht="13.5" customHeight="1">
      <c r="A282" s="59"/>
      <c r="B282" s="109"/>
      <c r="C282" s="109"/>
      <c r="D282" s="76"/>
      <c r="E282" s="61"/>
      <c r="F282" s="110"/>
      <c r="G282" s="110"/>
      <c r="H282" s="398"/>
      <c r="I282" s="399"/>
      <c r="L282" s="101" t="e">
        <f>IF(COUNTA(#REF!)=0,IF(#REF!="","",#REF!),IF(#REF!="","",#REF!))</f>
        <v>#REF!</v>
      </c>
      <c r="M282" s="102" t="e">
        <f>IF(COUNTA(#REF!)=0,IF(#REF!="","",#REF!),IF(#REF!="","",#REF!))</f>
        <v>#REF!</v>
      </c>
      <c r="N282" s="103" t="e">
        <f t="shared" si="7"/>
        <v>#REF!</v>
      </c>
    </row>
    <row r="283" spans="1:14" s="118" customFormat="1" ht="13.5" customHeight="1">
      <c r="A283" s="111"/>
      <c r="B283" s="143"/>
      <c r="C283" s="143"/>
      <c r="D283" s="84"/>
      <c r="E283" s="85"/>
      <c r="F283" s="115"/>
      <c r="G283" s="115"/>
      <c r="H283" s="116"/>
      <c r="I283" s="117"/>
      <c r="L283" s="106" t="e">
        <f>IF(COUNTA(#REF!)=0,IF(#REF!="","",#REF!),IF(#REF!="","",#REF!))</f>
        <v>#REF!</v>
      </c>
      <c r="M283" s="107" t="e">
        <f>IF(COUNTA(#REF!)=0,IF(#REF!="","",#REF!),IF(#REF!="","",#REF!))</f>
        <v>#REF!</v>
      </c>
      <c r="N283" s="108" t="e">
        <f t="shared" si="7"/>
        <v>#REF!</v>
      </c>
    </row>
    <row r="284" spans="1:14" s="38" customFormat="1" ht="13.5" customHeight="1">
      <c r="A284" s="59"/>
      <c r="B284" s="109" t="s">
        <v>424</v>
      </c>
      <c r="C284" s="109"/>
      <c r="D284" s="76"/>
      <c r="E284" s="61"/>
      <c r="F284" s="110"/>
      <c r="G284" s="77"/>
      <c r="H284" s="78"/>
      <c r="I284" s="79"/>
      <c r="L284" s="101" t="e">
        <f>IF(COUNTA(#REF!)=0,IF(#REF!="","",#REF!),IF(#REF!="","",#REF!))</f>
        <v>#REF!</v>
      </c>
      <c r="M284" s="102" t="e">
        <f>IF(COUNTA(#REF!)=0,IF(#REF!="","",#REF!),IF(#REF!="","",#REF!))</f>
        <v>#REF!</v>
      </c>
      <c r="N284" s="103" t="e">
        <f t="shared" si="7"/>
        <v>#REF!</v>
      </c>
    </row>
    <row r="285" spans="1:14" s="118" customFormat="1" ht="13.5" customHeight="1">
      <c r="A285" s="111"/>
      <c r="B285" s="143" t="s">
        <v>373</v>
      </c>
      <c r="C285" s="143" t="s">
        <v>374</v>
      </c>
      <c r="D285" s="113"/>
      <c r="E285" s="114"/>
      <c r="F285" s="115"/>
      <c r="G285" s="115"/>
      <c r="H285" s="396"/>
      <c r="I285" s="404"/>
      <c r="L285" s="106" t="e">
        <f>IF(COUNTA(#REF!)=0,IF(#REF!="","",#REF!),IF(#REF!="","",#REF!))</f>
        <v>#REF!</v>
      </c>
      <c r="M285" s="107" t="e">
        <f>IF(COUNTA(#REF!)=0,IF(#REF!="","",#REF!),IF(#REF!="","",#REF!))</f>
        <v>#REF!</v>
      </c>
      <c r="N285" s="108" t="e">
        <f t="shared" si="7"/>
        <v>#REF!</v>
      </c>
    </row>
    <row r="286" spans="1:14" s="38" customFormat="1" ht="13.5" customHeight="1">
      <c r="A286" s="59"/>
      <c r="B286" s="109" t="s">
        <v>449</v>
      </c>
      <c r="C286" s="109" t="s">
        <v>450</v>
      </c>
      <c r="D286" s="76">
        <v>1</v>
      </c>
      <c r="E286" s="61" t="s">
        <v>145</v>
      </c>
      <c r="F286" s="110"/>
      <c r="G286" s="110"/>
      <c r="H286" s="398"/>
      <c r="I286" s="399"/>
      <c r="L286" s="101" t="e">
        <f>IF(COUNTA(#REF!)=0,IF(#REF!="","",#REF!),IF(#REF!="","",#REF!))</f>
        <v>#REF!</v>
      </c>
      <c r="M286" s="102" t="e">
        <f>IF(COUNTA(#REF!)=0,IF(#REF!="","",#REF!),IF(#REF!="","",#REF!))</f>
        <v>#REF!</v>
      </c>
      <c r="N286" s="103" t="e">
        <f t="shared" si="7"/>
        <v>#REF!</v>
      </c>
    </row>
    <row r="287" spans="1:14" s="118" customFormat="1" ht="13.5" customHeight="1">
      <c r="A287" s="111"/>
      <c r="B287" s="143"/>
      <c r="C287" s="143" t="s">
        <v>451</v>
      </c>
      <c r="D287" s="113"/>
      <c r="E287" s="114"/>
      <c r="F287" s="115"/>
      <c r="G287" s="115"/>
      <c r="H287" s="396"/>
      <c r="I287" s="397"/>
      <c r="L287" s="106" t="e">
        <f>IF(COUNTA(#REF!)=0,IF(#REF!="","",#REF!),IF(#REF!="","",#REF!))</f>
        <v>#REF!</v>
      </c>
      <c r="M287" s="107" t="e">
        <f>IF(COUNTA(#REF!)=0,IF(#REF!="","",#REF!),IF(#REF!="","",#REF!))</f>
        <v>#REF!</v>
      </c>
      <c r="N287" s="108" t="e">
        <f t="shared" si="7"/>
        <v>#REF!</v>
      </c>
    </row>
    <row r="288" spans="1:14" s="38" customFormat="1" ht="13.5" customHeight="1">
      <c r="A288" s="59"/>
      <c r="B288" s="109"/>
      <c r="C288" s="109" t="s">
        <v>452</v>
      </c>
      <c r="D288" s="76"/>
      <c r="E288" s="61"/>
      <c r="F288" s="110"/>
      <c r="G288" s="110"/>
      <c r="H288" s="398"/>
      <c r="I288" s="399"/>
      <c r="L288" s="101" t="e">
        <f>IF(COUNTA(#REF!)=0,IF(#REF!="","",#REF!),IF(#REF!="","",#REF!))</f>
        <v>#REF!</v>
      </c>
      <c r="M288" s="102" t="e">
        <f>IF(COUNTA(#REF!)=0,IF(#REF!="","",#REF!),IF(#REF!="","",#REF!))</f>
        <v>#REF!</v>
      </c>
      <c r="N288" s="103" t="e">
        <f t="shared" si="7"/>
        <v>#REF!</v>
      </c>
    </row>
    <row r="289" spans="1:14" s="118" customFormat="1" ht="13.5" customHeight="1">
      <c r="A289" s="111"/>
      <c r="B289" s="143" t="s">
        <v>453</v>
      </c>
      <c r="C289" s="143" t="s">
        <v>454</v>
      </c>
      <c r="D289" s="113"/>
      <c r="E289" s="114"/>
      <c r="F289" s="115"/>
      <c r="G289" s="115"/>
      <c r="H289" s="396"/>
      <c r="I289" s="404"/>
      <c r="L289" s="106" t="e">
        <f>IF(COUNTA(#REF!)=0,IF(#REF!="","",#REF!),IF(#REF!="","",#REF!))</f>
        <v>#REF!</v>
      </c>
      <c r="M289" s="107" t="e">
        <f>IF(COUNTA(#REF!)=0,IF(#REF!="","",#REF!),IF(#REF!="","",#REF!))</f>
        <v>#REF!</v>
      </c>
      <c r="N289" s="108" t="e">
        <f t="shared" si="7"/>
        <v>#REF!</v>
      </c>
    </row>
    <row r="290" spans="1:14" s="38" customFormat="1" ht="13.5" customHeight="1">
      <c r="A290" s="59"/>
      <c r="B290" s="109" t="s">
        <v>455</v>
      </c>
      <c r="C290" s="109" t="s">
        <v>456</v>
      </c>
      <c r="D290" s="76">
        <v>1</v>
      </c>
      <c r="E290" s="61" t="s">
        <v>145</v>
      </c>
      <c r="F290" s="110"/>
      <c r="G290" s="110"/>
      <c r="H290" s="398"/>
      <c r="I290" s="399"/>
      <c r="L290" s="101" t="e">
        <f>IF(COUNTA(#REF!)=0,IF(#REF!="","",#REF!),IF(#REF!="","",#REF!))</f>
        <v>#REF!</v>
      </c>
      <c r="M290" s="102" t="e">
        <f>IF(COUNTA(#REF!)=0,IF(#REF!="","",#REF!),IF(#REF!="","",#REF!))</f>
        <v>#REF!</v>
      </c>
      <c r="N290" s="103" t="e">
        <f t="shared" si="7"/>
        <v>#REF!</v>
      </c>
    </row>
    <row r="291" spans="1:14" s="118" customFormat="1" ht="13.5" customHeight="1">
      <c r="A291" s="111"/>
      <c r="B291" s="143"/>
      <c r="C291" s="143" t="s">
        <v>457</v>
      </c>
      <c r="D291" s="113"/>
      <c r="E291" s="114"/>
      <c r="F291" s="115"/>
      <c r="G291" s="115"/>
      <c r="H291" s="396"/>
      <c r="I291" s="397"/>
      <c r="L291" s="106" t="e">
        <f>IF(COUNTA(#REF!)=0,IF(#REF!="","",#REF!),IF(#REF!="","",#REF!))</f>
        <v>#REF!</v>
      </c>
      <c r="M291" s="107" t="e">
        <f>IF(COUNTA(#REF!)=0,IF(#REF!="","",#REF!),IF(#REF!="","",#REF!))</f>
        <v>#REF!</v>
      </c>
      <c r="N291" s="108" t="e">
        <f t="shared" si="7"/>
        <v>#REF!</v>
      </c>
    </row>
    <row r="292" spans="1:14" s="38" customFormat="1" ht="13.5" customHeight="1">
      <c r="A292" s="59"/>
      <c r="B292" s="109"/>
      <c r="C292" s="109"/>
      <c r="D292" s="76"/>
      <c r="E292" s="61"/>
      <c r="F292" s="110"/>
      <c r="G292" s="110"/>
      <c r="H292" s="398"/>
      <c r="I292" s="399"/>
      <c r="L292" s="101" t="e">
        <f>IF(COUNTA(#REF!)=0,IF(#REF!="","",#REF!),IF(#REF!="","",#REF!))</f>
        <v>#REF!</v>
      </c>
      <c r="M292" s="102" t="e">
        <f>IF(COUNTA(#REF!)=0,IF(#REF!="","",#REF!),IF(#REF!="","",#REF!))</f>
        <v>#REF!</v>
      </c>
      <c r="N292" s="103" t="e">
        <f t="shared" si="7"/>
        <v>#REF!</v>
      </c>
    </row>
    <row r="293" spans="1:14" s="118" customFormat="1" ht="13.5" customHeight="1">
      <c r="A293" s="111"/>
      <c r="B293" s="143"/>
      <c r="C293" s="143"/>
      <c r="D293" s="84"/>
      <c r="E293" s="85"/>
      <c r="F293" s="115"/>
      <c r="G293" s="115"/>
      <c r="H293" s="116"/>
      <c r="I293" s="117"/>
      <c r="L293" s="106" t="e">
        <f>IF(COUNTA(#REF!)=0,IF(#REF!="","",#REF!),IF(#REF!="","",#REF!))</f>
        <v>#REF!</v>
      </c>
      <c r="M293" s="107" t="e">
        <f>IF(COUNTA(#REF!)=0,IF(#REF!="","",#REF!),IF(#REF!="","",#REF!))</f>
        <v>#REF!</v>
      </c>
      <c r="N293" s="108" t="e">
        <f t="shared" si="7"/>
        <v>#REF!</v>
      </c>
    </row>
    <row r="294" spans="1:14" s="38" customFormat="1" ht="13.5" customHeight="1">
      <c r="A294" s="59"/>
      <c r="B294" s="109"/>
      <c r="C294" s="109"/>
      <c r="D294" s="76"/>
      <c r="E294" s="61"/>
      <c r="F294" s="110"/>
      <c r="G294" s="110"/>
      <c r="H294" s="123"/>
      <c r="I294" s="124"/>
      <c r="L294" s="101" t="e">
        <f>IF(COUNTA(#REF!)=0,IF(#REF!="","",#REF!),IF(#REF!="","",#REF!))</f>
        <v>#REF!</v>
      </c>
      <c r="M294" s="102" t="e">
        <f>IF(COUNTA(#REF!)=0,IF(#REF!="","",#REF!),IF(#REF!="","",#REF!))</f>
        <v>#REF!</v>
      </c>
      <c r="N294" s="103" t="e">
        <f t="shared" si="7"/>
        <v>#REF!</v>
      </c>
    </row>
    <row r="295" spans="1:14" s="118" customFormat="1" ht="13.5" customHeight="1">
      <c r="A295" s="111"/>
      <c r="B295" s="143"/>
      <c r="C295" s="143"/>
      <c r="D295" s="84"/>
      <c r="E295" s="85"/>
      <c r="F295" s="115"/>
      <c r="G295" s="115"/>
      <c r="H295" s="396"/>
      <c r="I295" s="397"/>
      <c r="L295" s="106" t="e">
        <f>IF(COUNTA(#REF!)=0,IF(#REF!="","",#REF!),IF(#REF!="","",#REF!))</f>
        <v>#REF!</v>
      </c>
      <c r="M295" s="107" t="e">
        <f>IF(COUNTA(#REF!)=0,IF(#REF!="","",#REF!),IF(#REF!="","",#REF!))</f>
        <v>#REF!</v>
      </c>
      <c r="N295" s="108" t="e">
        <f t="shared" si="7"/>
        <v>#REF!</v>
      </c>
    </row>
    <row r="296" spans="1:14" s="38" customFormat="1" ht="13.5" customHeight="1">
      <c r="A296" s="59"/>
      <c r="B296" s="109"/>
      <c r="C296" s="109"/>
      <c r="D296" s="76"/>
      <c r="E296" s="61"/>
      <c r="F296" s="110"/>
      <c r="G296" s="110"/>
      <c r="H296" s="398"/>
      <c r="I296" s="399"/>
      <c r="L296" s="101" t="e">
        <f>IF(COUNTA(#REF!)=0,IF(#REF!="","",#REF!),IF(#REF!="","",#REF!))</f>
        <v>#REF!</v>
      </c>
      <c r="M296" s="102" t="e">
        <f>IF(COUNTA(#REF!)=0,IF(#REF!="","",#REF!),IF(#REF!="","",#REF!))</f>
        <v>#REF!</v>
      </c>
      <c r="N296" s="103" t="e">
        <f t="shared" si="7"/>
        <v>#REF!</v>
      </c>
    </row>
    <row r="297" spans="1:14" s="118" customFormat="1" ht="13.5" customHeight="1">
      <c r="A297" s="111"/>
      <c r="B297" s="143"/>
      <c r="C297" s="143"/>
      <c r="D297" s="84"/>
      <c r="E297" s="85"/>
      <c r="F297" s="115"/>
      <c r="G297" s="115"/>
      <c r="H297" s="396"/>
      <c r="I297" s="397"/>
      <c r="L297" s="106" t="e">
        <f>IF(COUNTA(#REF!)=0,IF(#REF!="","",#REF!),IF(#REF!="","",#REF!))</f>
        <v>#REF!</v>
      </c>
      <c r="M297" s="107" t="e">
        <f>IF(COUNTA(#REF!)=0,IF(#REF!="","",#REF!),IF(#REF!="","",#REF!))</f>
        <v>#REF!</v>
      </c>
      <c r="N297" s="108" t="e">
        <f t="shared" si="7"/>
        <v>#REF!</v>
      </c>
    </row>
    <row r="298" spans="1:14" s="38" customFormat="1" ht="13.5" customHeight="1">
      <c r="A298" s="59"/>
      <c r="B298" s="109"/>
      <c r="C298" s="109"/>
      <c r="D298" s="76"/>
      <c r="E298" s="61"/>
      <c r="F298" s="110"/>
      <c r="G298" s="110"/>
      <c r="H298" s="398"/>
      <c r="I298" s="399"/>
      <c r="L298" s="101" t="e">
        <f>IF(COUNTA(#REF!)=0,IF(#REF!="","",#REF!),IF(#REF!="","",#REF!))</f>
        <v>#REF!</v>
      </c>
      <c r="M298" s="102" t="e">
        <f>IF(COUNTA(#REF!)=0,IF(#REF!="","",#REF!),IF(#REF!="","",#REF!))</f>
        <v>#REF!</v>
      </c>
      <c r="N298" s="103" t="e">
        <f t="shared" si="7"/>
        <v>#REF!</v>
      </c>
    </row>
    <row r="299" spans="1:14" s="118" customFormat="1" ht="13.5" customHeight="1">
      <c r="A299" s="111"/>
      <c r="B299" s="143"/>
      <c r="C299" s="143"/>
      <c r="D299" s="84"/>
      <c r="E299" s="85"/>
      <c r="F299" s="115"/>
      <c r="G299" s="115"/>
      <c r="H299" s="396"/>
      <c r="I299" s="397"/>
      <c r="L299" s="106" t="e">
        <f>IF(COUNTA(#REF!)=0,IF(#REF!="","",#REF!),IF(#REF!="","",#REF!))</f>
        <v>#REF!</v>
      </c>
      <c r="M299" s="107" t="e">
        <f>IF(COUNTA(#REF!)=0,IF(#REF!="","",#REF!),IF(#REF!="","",#REF!))</f>
        <v>#REF!</v>
      </c>
      <c r="N299" s="108" t="e">
        <f t="shared" si="7"/>
        <v>#REF!</v>
      </c>
    </row>
    <row r="300" spans="1:14" s="38" customFormat="1" ht="13.5" customHeight="1">
      <c r="A300" s="59"/>
      <c r="B300" s="100"/>
      <c r="C300" s="109"/>
      <c r="D300" s="76"/>
      <c r="E300" s="61"/>
      <c r="F300" s="110"/>
      <c r="G300" s="110"/>
      <c r="H300" s="398"/>
      <c r="I300" s="399"/>
      <c r="L300" s="101" t="e">
        <f>IF(COUNTA(#REF!)=0,IF(#REF!="","",#REF!),IF(#REF!="","",#REF!))</f>
        <v>#REF!</v>
      </c>
      <c r="M300" s="102" t="e">
        <f>IF(COUNTA(#REF!)=0,IF(#REF!="","",#REF!),IF(#REF!="","",#REF!))</f>
        <v>#REF!</v>
      </c>
      <c r="N300" s="103" t="e">
        <f t="shared" si="7"/>
        <v>#REF!</v>
      </c>
    </row>
    <row r="301" spans="1:14" s="118" customFormat="1" ht="13.5" customHeight="1">
      <c r="A301" s="111"/>
      <c r="B301" s="112"/>
      <c r="C301" s="112"/>
      <c r="D301" s="113"/>
      <c r="E301" s="114"/>
      <c r="F301" s="115"/>
      <c r="G301" s="115"/>
      <c r="H301" s="396"/>
      <c r="I301" s="397"/>
      <c r="L301" s="106" t="e">
        <f>IF(COUNTA(#REF!)=0,IF(#REF!="","",#REF!),IF(#REF!="","",#REF!))</f>
        <v>#REF!</v>
      </c>
      <c r="M301" s="107" t="e">
        <f>IF(COUNTA(#REF!)=0,IF(#REF!="","",#REF!),IF(#REF!="","",#REF!))</f>
        <v>#REF!</v>
      </c>
      <c r="N301" s="108" t="e">
        <f t="shared" si="7"/>
        <v>#REF!</v>
      </c>
    </row>
    <row r="302" spans="1:14" s="38" customFormat="1" ht="13.5" customHeight="1">
      <c r="A302" s="87"/>
      <c r="B302" s="125"/>
      <c r="C302" s="126"/>
      <c r="D302" s="88"/>
      <c r="E302" s="89"/>
      <c r="F302" s="127"/>
      <c r="G302" s="127"/>
      <c r="H302" s="392"/>
      <c r="I302" s="393"/>
      <c r="L302" s="94" t="e">
        <f>IF(COUNTA(#REF!)=0,IF(#REF!="","",#REF!),IF(#REF!="","",#REF!))</f>
        <v>#REF!</v>
      </c>
      <c r="M302" s="128" t="e">
        <f>IF(COUNTA(#REF!)=0,IF(#REF!="","",#REF!),IF(#REF!="","",#REF!))</f>
        <v>#REF!</v>
      </c>
      <c r="N302" s="129" t="e">
        <f t="shared" si="7"/>
        <v>#REF!</v>
      </c>
    </row>
    <row r="303" spans="1:14" s="118" customFormat="1" ht="13.5" customHeight="1">
      <c r="A303" s="130"/>
      <c r="B303" s="131"/>
      <c r="C303" s="131"/>
      <c r="E303" s="132"/>
      <c r="F303" s="133"/>
      <c r="G303" s="134"/>
    </row>
    <row r="304" spans="1:14" s="38" customFormat="1" ht="13.5" customHeight="1">
      <c r="A304" s="50"/>
      <c r="B304" s="136"/>
      <c r="C304" s="136"/>
      <c r="E304" s="95"/>
      <c r="F304" s="137"/>
      <c r="G304" s="138"/>
    </row>
    <row r="305" spans="1:14" s="38" customFormat="1" ht="13.5" customHeight="1">
      <c r="A305" s="376"/>
      <c r="B305" s="394"/>
      <c r="C305" s="394"/>
      <c r="D305" s="379"/>
      <c r="E305" s="381"/>
      <c r="F305" s="382"/>
      <c r="G305" s="48"/>
      <c r="H305" s="3"/>
    </row>
    <row r="306" spans="1:14" s="38" customFormat="1" ht="13.5" customHeight="1">
      <c r="A306" s="395"/>
      <c r="B306" s="395"/>
      <c r="C306" s="395"/>
      <c r="D306" s="380"/>
      <c r="E306" s="383"/>
      <c r="F306" s="383"/>
      <c r="G306" s="51"/>
      <c r="H306" s="52" t="s">
        <v>57</v>
      </c>
      <c r="I306" s="53">
        <f>I268+1</f>
        <v>44</v>
      </c>
    </row>
    <row r="307" spans="1:14" s="38" customFormat="1" ht="13.5" customHeight="1">
      <c r="A307" s="54"/>
      <c r="B307" s="96"/>
      <c r="C307" s="96"/>
      <c r="D307" s="55"/>
      <c r="E307" s="56"/>
      <c r="F307" s="57"/>
      <c r="G307" s="57"/>
      <c r="H307" s="384"/>
      <c r="I307" s="385"/>
      <c r="L307" s="97"/>
      <c r="M307" s="98"/>
      <c r="N307" s="99"/>
    </row>
    <row r="308" spans="1:14" s="38" customFormat="1" ht="13.5" customHeight="1">
      <c r="A308" s="59" t="s">
        <v>29</v>
      </c>
      <c r="B308" s="100" t="s">
        <v>58</v>
      </c>
      <c r="C308" s="100" t="s">
        <v>59</v>
      </c>
      <c r="D308" s="60" t="s">
        <v>60</v>
      </c>
      <c r="E308" s="61" t="s">
        <v>32</v>
      </c>
      <c r="F308" s="61" t="s">
        <v>61</v>
      </c>
      <c r="G308" s="61" t="s">
        <v>62</v>
      </c>
      <c r="H308" s="386" t="s">
        <v>63</v>
      </c>
      <c r="I308" s="387"/>
      <c r="L308" s="101" t="s">
        <v>77</v>
      </c>
      <c r="M308" s="102" t="s">
        <v>78</v>
      </c>
      <c r="N308" s="103" t="s">
        <v>79</v>
      </c>
    </row>
    <row r="309" spans="1:14" s="38" customFormat="1" ht="13.5" customHeight="1">
      <c r="A309" s="67"/>
      <c r="B309" s="143"/>
      <c r="C309" s="143"/>
      <c r="D309" s="84"/>
      <c r="E309" s="85"/>
      <c r="F309" s="105"/>
      <c r="G309" s="70"/>
      <c r="H309" s="390"/>
      <c r="I309" s="391"/>
      <c r="L309" s="106" t="e">
        <f>IF(COUNTA(#REF!)=0,IF(#REF!="","",#REF!),IF(#REF!="","",#REF!))</f>
        <v>#REF!</v>
      </c>
      <c r="M309" s="107" t="e">
        <f>IF(COUNTA(#REF!)=0,IF(#REF!="","",#REF!),IF(#REF!="","",#REF!))</f>
        <v>#REF!</v>
      </c>
      <c r="N309" s="108" t="e">
        <f>IF(AND(L309&lt;&gt;"",M309&lt;&gt;""),L309&amp;"/"&amp;M309,IF(AND(L309&lt;&gt;"",M309=""),L309,IF(AND(L309="",M309&lt;&gt;""),M309,"")))</f>
        <v>#REF!</v>
      </c>
    </row>
    <row r="310" spans="1:14" s="38" customFormat="1" ht="13.5" customHeight="1">
      <c r="A310" s="59"/>
      <c r="B310" s="109" t="s">
        <v>458</v>
      </c>
      <c r="C310" s="109"/>
      <c r="D310" s="76"/>
      <c r="E310" s="61"/>
      <c r="F310" s="110"/>
      <c r="G310" s="77"/>
      <c r="H310" s="388"/>
      <c r="I310" s="389"/>
      <c r="L310" s="101" t="e">
        <f>IF(COUNTA(#REF!)=0,IF(#REF!="","",#REF!),IF(#REF!="","",#REF!))</f>
        <v>#REF!</v>
      </c>
      <c r="M310" s="102" t="e">
        <f>IF(COUNTA(#REF!)=0,IF(#REF!="","",#REF!),IF(#REF!="","",#REF!))</f>
        <v>#REF!</v>
      </c>
      <c r="N310" s="103" t="e">
        <f>IF(AND(L310&lt;&gt;"",M310&lt;&gt;""),L310&amp;"/"&amp;M310,IF(AND(L310&lt;&gt;"",M310=""),L310,IF(AND(L310="",M310&lt;&gt;""),M310,"")))</f>
        <v>#REF!</v>
      </c>
    </row>
    <row r="311" spans="1:14" s="118" customFormat="1" ht="13.5" customHeight="1">
      <c r="A311" s="111"/>
      <c r="B311" s="143"/>
      <c r="C311" s="143" t="s">
        <v>459</v>
      </c>
      <c r="D311" s="84"/>
      <c r="E311" s="85"/>
      <c r="F311" s="115"/>
      <c r="G311" s="115"/>
      <c r="H311" s="396"/>
      <c r="I311" s="404"/>
      <c r="L311" s="106" t="e">
        <f>IF(COUNTA(#REF!)=0,IF(#REF!="","",#REF!),IF(#REF!="","",#REF!))</f>
        <v>#REF!</v>
      </c>
      <c r="M311" s="107" t="e">
        <f>IF(COUNTA(#REF!)=0,IF(#REF!="","",#REF!),IF(#REF!="","",#REF!))</f>
        <v>#REF!</v>
      </c>
      <c r="N311" s="108" t="e">
        <f t="shared" ref="N311:N340" si="8">IF(AND(L311&lt;&gt;"",M311&lt;&gt;""),L311&amp;"/"&amp;M311,IF(AND(L311&lt;&gt;"",M311=""),L311,IF(AND(L311="",M311&lt;&gt;""),M311,"")))</f>
        <v>#REF!</v>
      </c>
    </row>
    <row r="312" spans="1:14" s="38" customFormat="1" ht="13.5" customHeight="1">
      <c r="A312" s="59"/>
      <c r="B312" s="109"/>
      <c r="C312" s="109" t="s">
        <v>412</v>
      </c>
      <c r="D312" s="76"/>
      <c r="E312" s="61"/>
      <c r="F312" s="110"/>
      <c r="G312" s="110"/>
      <c r="H312" s="398"/>
      <c r="I312" s="399"/>
      <c r="L312" s="101" t="e">
        <f>IF(COUNTA(#REF!)=0,IF(#REF!="","",#REF!),IF(#REF!="","",#REF!))</f>
        <v>#REF!</v>
      </c>
      <c r="M312" s="102" t="e">
        <f>IF(COUNTA(#REF!)=0,IF(#REF!="","",#REF!),IF(#REF!="","",#REF!))</f>
        <v>#REF!</v>
      </c>
      <c r="N312" s="103" t="e">
        <f t="shared" si="8"/>
        <v>#REF!</v>
      </c>
    </row>
    <row r="313" spans="1:14" s="118" customFormat="1" ht="13.5" customHeight="1">
      <c r="A313" s="111"/>
      <c r="B313" s="143"/>
      <c r="C313" s="143"/>
      <c r="D313" s="84"/>
      <c r="E313" s="85"/>
      <c r="F313" s="115"/>
      <c r="G313" s="115"/>
      <c r="H313" s="396"/>
      <c r="I313" s="397"/>
      <c r="L313" s="106" t="e">
        <f>IF(COUNTA(#REF!)=0,IF(#REF!="","",#REF!),IF(#REF!="","",#REF!))</f>
        <v>#REF!</v>
      </c>
      <c r="M313" s="107" t="e">
        <f>IF(COUNTA(#REF!)=0,IF(#REF!="","",#REF!),IF(#REF!="","",#REF!))</f>
        <v>#REF!</v>
      </c>
      <c r="N313" s="108" t="e">
        <f t="shared" si="8"/>
        <v>#REF!</v>
      </c>
    </row>
    <row r="314" spans="1:14" s="38" customFormat="1" ht="13.5" customHeight="1">
      <c r="A314" s="59"/>
      <c r="B314" s="109" t="s">
        <v>372</v>
      </c>
      <c r="C314" s="109"/>
      <c r="D314" s="76"/>
      <c r="E314" s="61"/>
      <c r="F314" s="110"/>
      <c r="G314" s="110"/>
      <c r="H314" s="398"/>
      <c r="I314" s="399"/>
      <c r="L314" s="101" t="e">
        <f>IF(COUNTA(#REF!)=0,IF(#REF!="","",#REF!),IF(#REF!="","",#REF!))</f>
        <v>#REF!</v>
      </c>
      <c r="M314" s="102" t="e">
        <f>IF(COUNTA(#REF!)=0,IF(#REF!="","",#REF!),IF(#REF!="","",#REF!))</f>
        <v>#REF!</v>
      </c>
      <c r="N314" s="103" t="e">
        <f t="shared" si="8"/>
        <v>#REF!</v>
      </c>
    </row>
    <row r="315" spans="1:14" s="118" customFormat="1" ht="13.5" customHeight="1">
      <c r="A315" s="111"/>
      <c r="B315" s="143"/>
      <c r="C315" s="143"/>
      <c r="D315" s="84"/>
      <c r="E315" s="85"/>
      <c r="F315" s="115"/>
      <c r="G315" s="115"/>
      <c r="H315" s="396"/>
      <c r="I315" s="397"/>
      <c r="L315" s="106" t="e">
        <f>IF(COUNTA(#REF!)=0,IF(#REF!="","",#REF!),IF(#REF!="","",#REF!))</f>
        <v>#REF!</v>
      </c>
      <c r="M315" s="107" t="e">
        <f>IF(COUNTA(#REF!)=0,IF(#REF!="","",#REF!),IF(#REF!="","",#REF!))</f>
        <v>#REF!</v>
      </c>
      <c r="N315" s="108" t="e">
        <f t="shared" si="8"/>
        <v>#REF!</v>
      </c>
    </row>
    <row r="316" spans="1:14" s="38" customFormat="1" ht="13.5" customHeight="1">
      <c r="A316" s="59"/>
      <c r="B316" s="109" t="s">
        <v>414</v>
      </c>
      <c r="C316" s="109"/>
      <c r="D316" s="76"/>
      <c r="E316" s="61"/>
      <c r="F316" s="110"/>
      <c r="G316" s="110"/>
      <c r="H316" s="398"/>
      <c r="I316" s="399"/>
      <c r="L316" s="101" t="e">
        <f>IF(COUNTA(#REF!)=0,IF(#REF!="","",#REF!),IF(#REF!="","",#REF!))</f>
        <v>#REF!</v>
      </c>
      <c r="M316" s="102" t="e">
        <f>IF(COUNTA(#REF!)=0,IF(#REF!="","",#REF!),IF(#REF!="","",#REF!))</f>
        <v>#REF!</v>
      </c>
      <c r="N316" s="103" t="e">
        <f t="shared" si="8"/>
        <v>#REF!</v>
      </c>
    </row>
    <row r="317" spans="1:14" s="118" customFormat="1" ht="13.5" customHeight="1">
      <c r="A317" s="111"/>
      <c r="B317" s="143" t="s">
        <v>460</v>
      </c>
      <c r="C317" s="143" t="s">
        <v>461</v>
      </c>
      <c r="D317" s="84"/>
      <c r="E317" s="85"/>
      <c r="F317" s="115"/>
      <c r="G317" s="115"/>
      <c r="H317" s="396"/>
      <c r="I317" s="404"/>
      <c r="L317" s="106" t="e">
        <f>IF(COUNTA(#REF!)=0,IF(#REF!="","",#REF!),IF(#REF!="","",#REF!))</f>
        <v>#REF!</v>
      </c>
      <c r="M317" s="107" t="e">
        <f>IF(COUNTA(#REF!)=0,IF(#REF!="","",#REF!),IF(#REF!="","",#REF!))</f>
        <v>#REF!</v>
      </c>
      <c r="N317" s="108" t="e">
        <f t="shared" si="8"/>
        <v>#REF!</v>
      </c>
    </row>
    <row r="318" spans="1:14" s="38" customFormat="1" ht="13.5" customHeight="1">
      <c r="A318" s="59"/>
      <c r="B318" s="109" t="s">
        <v>462</v>
      </c>
      <c r="C318" s="109" t="s">
        <v>463</v>
      </c>
      <c r="D318" s="76">
        <v>1</v>
      </c>
      <c r="E318" s="61" t="s">
        <v>145</v>
      </c>
      <c r="F318" s="110"/>
      <c r="G318" s="110"/>
      <c r="H318" s="398"/>
      <c r="I318" s="399"/>
      <c r="L318" s="101" t="e">
        <f>IF(COUNTA(#REF!)=0,IF(#REF!="","",#REF!),IF(#REF!="","",#REF!))</f>
        <v>#REF!</v>
      </c>
      <c r="M318" s="102" t="e">
        <f>IF(COUNTA(#REF!)=0,IF(#REF!="","",#REF!),IF(#REF!="","",#REF!))</f>
        <v>#REF!</v>
      </c>
      <c r="N318" s="103" t="e">
        <f t="shared" si="8"/>
        <v>#REF!</v>
      </c>
    </row>
    <row r="319" spans="1:14" s="118" customFormat="1" ht="13.5" customHeight="1">
      <c r="A319" s="111"/>
      <c r="B319" s="143"/>
      <c r="C319" s="143" t="s">
        <v>464</v>
      </c>
      <c r="D319" s="84"/>
      <c r="E319" s="85"/>
      <c r="F319" s="115"/>
      <c r="G319" s="115"/>
      <c r="H319" s="396"/>
      <c r="I319" s="397"/>
      <c r="L319" s="106" t="e">
        <f>IF(COUNTA(#REF!)=0,IF(#REF!="","",#REF!),IF(#REF!="","",#REF!))</f>
        <v>#REF!</v>
      </c>
      <c r="M319" s="107" t="e">
        <f>IF(COUNTA(#REF!)=0,IF(#REF!="","",#REF!),IF(#REF!="","",#REF!))</f>
        <v>#REF!</v>
      </c>
      <c r="N319" s="108" t="e">
        <f t="shared" si="8"/>
        <v>#REF!</v>
      </c>
    </row>
    <row r="320" spans="1:14" s="38" customFormat="1" ht="13.5" customHeight="1">
      <c r="A320" s="59"/>
      <c r="B320" s="109"/>
      <c r="C320" s="109" t="s">
        <v>465</v>
      </c>
      <c r="D320" s="76"/>
      <c r="E320" s="61"/>
      <c r="F320" s="110"/>
      <c r="G320" s="110"/>
      <c r="H320" s="398"/>
      <c r="I320" s="399"/>
      <c r="L320" s="101" t="e">
        <f>IF(COUNTA(#REF!)=0,IF(#REF!="","",#REF!),IF(#REF!="","",#REF!))</f>
        <v>#REF!</v>
      </c>
      <c r="M320" s="102" t="e">
        <f>IF(COUNTA(#REF!)=0,IF(#REF!="","",#REF!),IF(#REF!="","",#REF!))</f>
        <v>#REF!</v>
      </c>
      <c r="N320" s="103" t="e">
        <f t="shared" si="8"/>
        <v>#REF!</v>
      </c>
    </row>
    <row r="321" spans="1:14" s="118" customFormat="1" ht="13.5" customHeight="1">
      <c r="A321" s="111"/>
      <c r="B321" s="143"/>
      <c r="C321" s="143" t="s">
        <v>451</v>
      </c>
      <c r="D321" s="84"/>
      <c r="E321" s="85"/>
      <c r="F321" s="115"/>
      <c r="G321" s="115"/>
      <c r="H321" s="396"/>
      <c r="I321" s="397"/>
      <c r="L321" s="106" t="e">
        <f>IF(COUNTA(#REF!)=0,IF(#REF!="","",#REF!),IF(#REF!="","",#REF!))</f>
        <v>#REF!</v>
      </c>
      <c r="M321" s="107" t="e">
        <f>IF(COUNTA(#REF!)=0,IF(#REF!="","",#REF!),IF(#REF!="","",#REF!))</f>
        <v>#REF!</v>
      </c>
      <c r="N321" s="108" t="e">
        <f t="shared" si="8"/>
        <v>#REF!</v>
      </c>
    </row>
    <row r="322" spans="1:14" s="38" customFormat="1" ht="13.5" customHeight="1">
      <c r="A322" s="59"/>
      <c r="B322" s="100"/>
      <c r="C322" s="109" t="s">
        <v>466</v>
      </c>
      <c r="D322" s="76"/>
      <c r="E322" s="61"/>
      <c r="F322" s="110"/>
      <c r="G322" s="110"/>
      <c r="H322" s="398"/>
      <c r="I322" s="399"/>
      <c r="L322" s="101" t="e">
        <f>IF(COUNTA(#REF!)=0,IF(#REF!="","",#REF!),IF(#REF!="","",#REF!))</f>
        <v>#REF!</v>
      </c>
      <c r="M322" s="102" t="e">
        <f>IF(COUNTA(#REF!)=0,IF(#REF!="","",#REF!),IF(#REF!="","",#REF!))</f>
        <v>#REF!</v>
      </c>
      <c r="N322" s="103" t="e">
        <f t="shared" si="8"/>
        <v>#REF!</v>
      </c>
    </row>
    <row r="323" spans="1:14" s="118" customFormat="1" ht="13.5" customHeight="1">
      <c r="A323" s="111"/>
      <c r="B323" s="143" t="s">
        <v>467</v>
      </c>
      <c r="C323" s="143" t="s">
        <v>468</v>
      </c>
      <c r="D323" s="84"/>
      <c r="E323" s="85"/>
      <c r="F323" s="115"/>
      <c r="G323" s="115"/>
      <c r="H323" s="396"/>
      <c r="I323" s="404"/>
      <c r="L323" s="106" t="e">
        <f>IF(COUNTA(#REF!)=0,IF(#REF!="","",#REF!),IF(#REF!="","",#REF!))</f>
        <v>#REF!</v>
      </c>
      <c r="M323" s="107" t="e">
        <f>IF(COUNTA(#REF!)=0,IF(#REF!="","",#REF!),IF(#REF!="","",#REF!))</f>
        <v>#REF!</v>
      </c>
      <c r="N323" s="108" t="e">
        <f t="shared" si="8"/>
        <v>#REF!</v>
      </c>
    </row>
    <row r="324" spans="1:14" s="38" customFormat="1" ht="13.5" customHeight="1">
      <c r="A324" s="59"/>
      <c r="B324" s="109" t="s">
        <v>469</v>
      </c>
      <c r="C324" s="109" t="s">
        <v>463</v>
      </c>
      <c r="D324" s="76">
        <v>1</v>
      </c>
      <c r="E324" s="61" t="s">
        <v>145</v>
      </c>
      <c r="F324" s="110"/>
      <c r="G324" s="110"/>
      <c r="H324" s="398"/>
      <c r="I324" s="399"/>
      <c r="L324" s="101" t="e">
        <f>IF(COUNTA(#REF!)=0,IF(#REF!="","",#REF!),IF(#REF!="","",#REF!))</f>
        <v>#REF!</v>
      </c>
      <c r="M324" s="102" t="e">
        <f>IF(COUNTA(#REF!)=0,IF(#REF!="","",#REF!),IF(#REF!="","",#REF!))</f>
        <v>#REF!</v>
      </c>
      <c r="N324" s="103" t="e">
        <f t="shared" si="8"/>
        <v>#REF!</v>
      </c>
    </row>
    <row r="325" spans="1:14" s="118" customFormat="1" ht="13.5" customHeight="1">
      <c r="A325" s="111"/>
      <c r="B325" s="143"/>
      <c r="C325" s="143" t="s">
        <v>464</v>
      </c>
      <c r="D325" s="84"/>
      <c r="E325" s="85"/>
      <c r="F325" s="115"/>
      <c r="G325" s="115"/>
      <c r="H325" s="396"/>
      <c r="I325" s="397"/>
      <c r="L325" s="106" t="e">
        <f>IF(COUNTA(#REF!)=0,IF(#REF!="","",#REF!),IF(#REF!="","",#REF!))</f>
        <v>#REF!</v>
      </c>
      <c r="M325" s="107" t="e">
        <f>IF(COUNTA(#REF!)=0,IF(#REF!="","",#REF!),IF(#REF!="","",#REF!))</f>
        <v>#REF!</v>
      </c>
      <c r="N325" s="108" t="e">
        <f t="shared" si="8"/>
        <v>#REF!</v>
      </c>
    </row>
    <row r="326" spans="1:14" s="38" customFormat="1" ht="13.5" customHeight="1">
      <c r="A326" s="59"/>
      <c r="B326" s="109"/>
      <c r="C326" s="109" t="s">
        <v>465</v>
      </c>
      <c r="D326" s="76"/>
      <c r="E326" s="61"/>
      <c r="F326" s="110"/>
      <c r="G326" s="110"/>
      <c r="H326" s="398"/>
      <c r="I326" s="399"/>
      <c r="L326" s="101" t="e">
        <f>IF(COUNTA(#REF!)=0,IF(#REF!="","",#REF!),IF(#REF!="","",#REF!))</f>
        <v>#REF!</v>
      </c>
      <c r="M326" s="102" t="e">
        <f>IF(COUNTA(#REF!)=0,IF(#REF!="","",#REF!),IF(#REF!="","",#REF!))</f>
        <v>#REF!</v>
      </c>
      <c r="N326" s="103" t="e">
        <f t="shared" si="8"/>
        <v>#REF!</v>
      </c>
    </row>
    <row r="327" spans="1:14" s="118" customFormat="1" ht="13.5" customHeight="1">
      <c r="A327" s="111"/>
      <c r="B327" s="143"/>
      <c r="C327" s="143" t="s">
        <v>445</v>
      </c>
      <c r="D327" s="84"/>
      <c r="E327" s="85"/>
      <c r="F327" s="115"/>
      <c r="G327" s="115"/>
      <c r="H327" s="396"/>
      <c r="I327" s="397"/>
      <c r="L327" s="106" t="e">
        <f>IF(COUNTA(#REF!)=0,IF(#REF!="","",#REF!),IF(#REF!="","",#REF!))</f>
        <v>#REF!</v>
      </c>
      <c r="M327" s="107" t="e">
        <f>IF(COUNTA(#REF!)=0,IF(#REF!="","",#REF!),IF(#REF!="","",#REF!))</f>
        <v>#REF!</v>
      </c>
      <c r="N327" s="108" t="e">
        <f t="shared" si="8"/>
        <v>#REF!</v>
      </c>
    </row>
    <row r="328" spans="1:14" s="38" customFormat="1" ht="13.5" customHeight="1">
      <c r="A328" s="59"/>
      <c r="B328" s="109"/>
      <c r="C328" s="109"/>
      <c r="D328" s="76"/>
      <c r="E328" s="61"/>
      <c r="F328" s="110"/>
      <c r="G328" s="110"/>
      <c r="H328" s="398"/>
      <c r="I328" s="399"/>
      <c r="L328" s="101" t="e">
        <f>IF(COUNTA(#REF!)=0,IF(#REF!="","",#REF!),IF(#REF!="","",#REF!))</f>
        <v>#REF!</v>
      </c>
      <c r="M328" s="102" t="e">
        <f>IF(COUNTA(#REF!)=0,IF(#REF!="","",#REF!),IF(#REF!="","",#REF!))</f>
        <v>#REF!</v>
      </c>
      <c r="N328" s="103" t="e">
        <f t="shared" si="8"/>
        <v>#REF!</v>
      </c>
    </row>
    <row r="329" spans="1:14" s="118" customFormat="1" ht="13.5" customHeight="1">
      <c r="A329" s="111"/>
      <c r="B329" s="143"/>
      <c r="C329" s="143"/>
      <c r="D329" s="84"/>
      <c r="E329" s="85"/>
      <c r="F329" s="115"/>
      <c r="G329" s="115"/>
      <c r="H329" s="396"/>
      <c r="I329" s="397"/>
      <c r="L329" s="106" t="e">
        <f>IF(COUNTA(#REF!)=0,IF(#REF!="","",#REF!),IF(#REF!="","",#REF!))</f>
        <v>#REF!</v>
      </c>
      <c r="M329" s="107" t="e">
        <f>IF(COUNTA(#REF!)=0,IF(#REF!="","",#REF!),IF(#REF!="","",#REF!))</f>
        <v>#REF!</v>
      </c>
      <c r="N329" s="108" t="e">
        <f t="shared" si="8"/>
        <v>#REF!</v>
      </c>
    </row>
    <row r="330" spans="1:14" s="38" customFormat="1" ht="13.5" customHeight="1">
      <c r="A330" s="59"/>
      <c r="B330" s="109"/>
      <c r="C330" s="109"/>
      <c r="D330" s="76"/>
      <c r="E330" s="61"/>
      <c r="F330" s="110"/>
      <c r="G330" s="110"/>
      <c r="H330" s="398"/>
      <c r="I330" s="399"/>
      <c r="L330" s="101" t="e">
        <f>IF(COUNTA(#REF!)=0,IF(#REF!="","",#REF!),IF(#REF!="","",#REF!))</f>
        <v>#REF!</v>
      </c>
      <c r="M330" s="102" t="e">
        <f>IF(COUNTA(#REF!)=0,IF(#REF!="","",#REF!),IF(#REF!="","",#REF!))</f>
        <v>#REF!</v>
      </c>
      <c r="N330" s="103" t="e">
        <f t="shared" si="8"/>
        <v>#REF!</v>
      </c>
    </row>
    <row r="331" spans="1:14" s="118" customFormat="1" ht="13.5" customHeight="1">
      <c r="A331" s="111"/>
      <c r="B331" s="143"/>
      <c r="C331" s="143"/>
      <c r="D331" s="84"/>
      <c r="E331" s="85"/>
      <c r="F331" s="115"/>
      <c r="G331" s="115"/>
      <c r="H331" s="396"/>
      <c r="I331" s="397"/>
      <c r="L331" s="106" t="e">
        <f>IF(COUNTA(#REF!)=0,IF(#REF!="","",#REF!),IF(#REF!="","",#REF!))</f>
        <v>#REF!</v>
      </c>
      <c r="M331" s="107" t="e">
        <f>IF(COUNTA(#REF!)=0,IF(#REF!="","",#REF!),IF(#REF!="","",#REF!))</f>
        <v>#REF!</v>
      </c>
      <c r="N331" s="108" t="e">
        <f t="shared" si="8"/>
        <v>#REF!</v>
      </c>
    </row>
    <row r="332" spans="1:14" s="38" customFormat="1" ht="13.5" customHeight="1">
      <c r="A332" s="59"/>
      <c r="B332" s="109" t="s">
        <v>428</v>
      </c>
      <c r="C332" s="109"/>
      <c r="D332" s="76"/>
      <c r="E332" s="61"/>
      <c r="F332" s="110"/>
      <c r="G332" s="110"/>
      <c r="H332" s="398"/>
      <c r="I332" s="399"/>
      <c r="L332" s="101" t="e">
        <f>IF(COUNTA(#REF!)=0,IF(#REF!="","",#REF!),IF(#REF!="","",#REF!))</f>
        <v>#REF!</v>
      </c>
      <c r="M332" s="102" t="e">
        <f>IF(COUNTA(#REF!)=0,IF(#REF!="","",#REF!),IF(#REF!="","",#REF!))</f>
        <v>#REF!</v>
      </c>
      <c r="N332" s="103" t="e">
        <f t="shared" si="8"/>
        <v>#REF!</v>
      </c>
    </row>
    <row r="333" spans="1:14" s="118" customFormat="1" ht="13.5" customHeight="1">
      <c r="A333" s="111"/>
      <c r="B333" s="143" t="s">
        <v>470</v>
      </c>
      <c r="C333" s="143" t="s">
        <v>471</v>
      </c>
      <c r="D333" s="84"/>
      <c r="E333" s="85"/>
      <c r="F333" s="115"/>
      <c r="G333" s="115"/>
      <c r="H333" s="396"/>
      <c r="I333" s="404"/>
      <c r="L333" s="106" t="e">
        <f>IF(COUNTA(#REF!)=0,IF(#REF!="","",#REF!),IF(#REF!="","",#REF!))</f>
        <v>#REF!</v>
      </c>
      <c r="M333" s="107" t="e">
        <f>IF(COUNTA(#REF!)=0,IF(#REF!="","",#REF!),IF(#REF!="","",#REF!))</f>
        <v>#REF!</v>
      </c>
      <c r="N333" s="108" t="e">
        <f t="shared" si="8"/>
        <v>#REF!</v>
      </c>
    </row>
    <row r="334" spans="1:14" s="38" customFormat="1" ht="13.5" customHeight="1">
      <c r="A334" s="59"/>
      <c r="B334" s="109" t="s">
        <v>472</v>
      </c>
      <c r="C334" s="109" t="s">
        <v>473</v>
      </c>
      <c r="D334" s="76">
        <v>1</v>
      </c>
      <c r="E334" s="61" t="s">
        <v>145</v>
      </c>
      <c r="F334" s="110"/>
      <c r="G334" s="110"/>
      <c r="H334" s="398"/>
      <c r="I334" s="399"/>
      <c r="L334" s="101" t="e">
        <f>IF(COUNTA(#REF!)=0,IF(#REF!="","",#REF!),IF(#REF!="","",#REF!))</f>
        <v>#REF!</v>
      </c>
      <c r="M334" s="102" t="e">
        <f>IF(COUNTA(#REF!)=0,IF(#REF!="","",#REF!),IF(#REF!="","",#REF!))</f>
        <v>#REF!</v>
      </c>
      <c r="N334" s="103" t="e">
        <f t="shared" si="8"/>
        <v>#REF!</v>
      </c>
    </row>
    <row r="335" spans="1:14" s="118" customFormat="1" ht="13.5" customHeight="1">
      <c r="A335" s="111"/>
      <c r="B335" s="143"/>
      <c r="C335" s="143" t="s">
        <v>474</v>
      </c>
      <c r="D335" s="84"/>
      <c r="E335" s="85"/>
      <c r="F335" s="115"/>
      <c r="G335" s="115"/>
      <c r="H335" s="396"/>
      <c r="I335" s="397"/>
      <c r="L335" s="106" t="e">
        <f>IF(COUNTA(#REF!)=0,IF(#REF!="","",#REF!),IF(#REF!="","",#REF!))</f>
        <v>#REF!</v>
      </c>
      <c r="M335" s="107" t="e">
        <f>IF(COUNTA(#REF!)=0,IF(#REF!="","",#REF!),IF(#REF!="","",#REF!))</f>
        <v>#REF!</v>
      </c>
      <c r="N335" s="108" t="e">
        <f t="shared" si="8"/>
        <v>#REF!</v>
      </c>
    </row>
    <row r="336" spans="1:14" s="38" customFormat="1" ht="13.5" customHeight="1">
      <c r="A336" s="59"/>
      <c r="B336" s="109"/>
      <c r="C336" s="109" t="s">
        <v>475</v>
      </c>
      <c r="D336" s="76"/>
      <c r="E336" s="61"/>
      <c r="F336" s="110"/>
      <c r="G336" s="110"/>
      <c r="H336" s="398"/>
      <c r="I336" s="399"/>
      <c r="L336" s="101" t="e">
        <f>IF(COUNTA(#REF!)=0,IF(#REF!="","",#REF!),IF(#REF!="","",#REF!))</f>
        <v>#REF!</v>
      </c>
      <c r="M336" s="102" t="e">
        <f>IF(COUNTA(#REF!)=0,IF(#REF!="","",#REF!),IF(#REF!="","",#REF!))</f>
        <v>#REF!</v>
      </c>
      <c r="N336" s="103" t="e">
        <f t="shared" si="8"/>
        <v>#REF!</v>
      </c>
    </row>
    <row r="337" spans="1:14" s="118" customFormat="1" ht="13.5" customHeight="1">
      <c r="A337" s="111"/>
      <c r="B337" s="112"/>
      <c r="C337" s="112"/>
      <c r="D337" s="113"/>
      <c r="E337" s="114"/>
      <c r="F337" s="115"/>
      <c r="G337" s="115"/>
      <c r="H337" s="396"/>
      <c r="I337" s="397"/>
      <c r="L337" s="106" t="e">
        <f>IF(COUNTA(#REF!)=0,IF(#REF!="","",#REF!),IF(#REF!="","",#REF!))</f>
        <v>#REF!</v>
      </c>
      <c r="M337" s="107" t="e">
        <f>IF(COUNTA(#REF!)=0,IF(#REF!="","",#REF!),IF(#REF!="","",#REF!))</f>
        <v>#REF!</v>
      </c>
      <c r="N337" s="108" t="e">
        <f t="shared" si="8"/>
        <v>#REF!</v>
      </c>
    </row>
    <row r="338" spans="1:14" s="38" customFormat="1" ht="13.5" customHeight="1">
      <c r="A338" s="59"/>
      <c r="B338" s="100"/>
      <c r="C338" s="109"/>
      <c r="D338" s="76"/>
      <c r="E338" s="61"/>
      <c r="F338" s="110"/>
      <c r="G338" s="110"/>
      <c r="H338" s="398"/>
      <c r="I338" s="399"/>
      <c r="L338" s="101" t="e">
        <f>IF(COUNTA(#REF!)=0,IF(#REF!="","",#REF!),IF(#REF!="","",#REF!))</f>
        <v>#REF!</v>
      </c>
      <c r="M338" s="102" t="e">
        <f>IF(COUNTA(#REF!)=0,IF(#REF!="","",#REF!),IF(#REF!="","",#REF!))</f>
        <v>#REF!</v>
      </c>
      <c r="N338" s="103" t="e">
        <f t="shared" si="8"/>
        <v>#REF!</v>
      </c>
    </row>
    <row r="339" spans="1:14" s="118" customFormat="1" ht="13.5" customHeight="1">
      <c r="A339" s="111"/>
      <c r="B339" s="112"/>
      <c r="C339" s="112"/>
      <c r="D339" s="113"/>
      <c r="E339" s="114"/>
      <c r="F339" s="115"/>
      <c r="G339" s="115"/>
      <c r="H339" s="400"/>
      <c r="I339" s="401"/>
      <c r="L339" s="106" t="e">
        <f>IF(COUNTA(#REF!)=0,IF(#REF!="","",#REF!),IF(#REF!="","",#REF!))</f>
        <v>#REF!</v>
      </c>
      <c r="M339" s="107" t="e">
        <f>IF(COUNTA(#REF!)=0,IF(#REF!="","",#REF!),IF(#REF!="","",#REF!))</f>
        <v>#REF!</v>
      </c>
      <c r="N339" s="108" t="e">
        <f t="shared" si="8"/>
        <v>#REF!</v>
      </c>
    </row>
    <row r="340" spans="1:14" s="38" customFormat="1" ht="13.5" customHeight="1">
      <c r="A340" s="87"/>
      <c r="B340" s="125"/>
      <c r="C340" s="126"/>
      <c r="D340" s="88"/>
      <c r="E340" s="89"/>
      <c r="F340" s="127"/>
      <c r="G340" s="127"/>
      <c r="H340" s="402"/>
      <c r="I340" s="403"/>
      <c r="L340" s="94" t="e">
        <f>IF(COUNTA(#REF!)=0,IF(#REF!="","",#REF!),IF(#REF!="","",#REF!))</f>
        <v>#REF!</v>
      </c>
      <c r="M340" s="128" t="e">
        <f>IF(COUNTA(#REF!)=0,IF(#REF!="","",#REF!),IF(#REF!="","",#REF!))</f>
        <v>#REF!</v>
      </c>
      <c r="N340" s="129" t="e">
        <f t="shared" si="8"/>
        <v>#REF!</v>
      </c>
    </row>
    <row r="341" spans="1:14" s="118" customFormat="1" ht="13.5" customHeight="1">
      <c r="A341" s="130"/>
      <c r="B341" s="131"/>
      <c r="C341" s="131"/>
      <c r="E341" s="132"/>
      <c r="F341" s="133"/>
      <c r="G341" s="134"/>
    </row>
    <row r="342" spans="1:14" s="38" customFormat="1" ht="13.5" customHeight="1">
      <c r="A342" s="50"/>
      <c r="B342" s="136"/>
      <c r="C342" s="136"/>
      <c r="E342" s="95"/>
      <c r="F342" s="137"/>
      <c r="G342" s="138"/>
    </row>
    <row r="343" spans="1:14" s="38" customFormat="1" ht="13.5" customHeight="1">
      <c r="A343" s="376"/>
      <c r="B343" s="394"/>
      <c r="C343" s="394"/>
      <c r="D343" s="379"/>
      <c r="E343" s="381"/>
      <c r="F343" s="382"/>
      <c r="G343" s="48"/>
      <c r="H343" s="3"/>
    </row>
    <row r="344" spans="1:14" s="38" customFormat="1" ht="13.5" customHeight="1">
      <c r="A344" s="395"/>
      <c r="B344" s="395"/>
      <c r="C344" s="395"/>
      <c r="D344" s="380"/>
      <c r="E344" s="383"/>
      <c r="F344" s="383"/>
      <c r="G344" s="51"/>
      <c r="H344" s="52" t="s">
        <v>57</v>
      </c>
      <c r="I344" s="53">
        <f>I306+1</f>
        <v>45</v>
      </c>
    </row>
    <row r="345" spans="1:14" s="38" customFormat="1" ht="13.5" customHeight="1">
      <c r="A345" s="54"/>
      <c r="B345" s="96"/>
      <c r="C345" s="96"/>
      <c r="D345" s="55"/>
      <c r="E345" s="56"/>
      <c r="F345" s="57"/>
      <c r="G345" s="57"/>
      <c r="H345" s="384"/>
      <c r="I345" s="385"/>
      <c r="L345" s="97"/>
      <c r="M345" s="98"/>
      <c r="N345" s="99"/>
    </row>
    <row r="346" spans="1:14" s="38" customFormat="1" ht="13.5" customHeight="1">
      <c r="A346" s="59" t="s">
        <v>29</v>
      </c>
      <c r="B346" s="100" t="s">
        <v>58</v>
      </c>
      <c r="C346" s="100" t="s">
        <v>59</v>
      </c>
      <c r="D346" s="60" t="s">
        <v>60</v>
      </c>
      <c r="E346" s="61" t="s">
        <v>32</v>
      </c>
      <c r="F346" s="61" t="s">
        <v>61</v>
      </c>
      <c r="G346" s="61" t="s">
        <v>62</v>
      </c>
      <c r="H346" s="386" t="s">
        <v>63</v>
      </c>
      <c r="I346" s="387"/>
      <c r="L346" s="101" t="s">
        <v>77</v>
      </c>
      <c r="M346" s="102" t="s">
        <v>78</v>
      </c>
      <c r="N346" s="103" t="s">
        <v>79</v>
      </c>
    </row>
    <row r="347" spans="1:14" s="38" customFormat="1" ht="13.5" customHeight="1">
      <c r="A347" s="67"/>
      <c r="B347" s="104"/>
      <c r="C347" s="104"/>
      <c r="D347" s="68"/>
      <c r="E347" s="69"/>
      <c r="F347" s="105"/>
      <c r="G347" s="70"/>
      <c r="H347" s="390"/>
      <c r="I347" s="391"/>
      <c r="L347" s="106" t="e">
        <f>IF(COUNTA(#REF!)=0,IF(#REF!="","",#REF!),IF(#REF!="","",#REF!))</f>
        <v>#REF!</v>
      </c>
      <c r="M347" s="107" t="e">
        <f>IF(COUNTA(#REF!)=0,IF(#REF!="","",#REF!),IF(#REF!="","",#REF!))</f>
        <v>#REF!</v>
      </c>
      <c r="N347" s="108" t="e">
        <f>IF(AND(L347&lt;&gt;"",M347&lt;&gt;""),L347&amp;"/"&amp;M347,IF(AND(L347&lt;&gt;"",M347=""),L347,IF(AND(L347="",M347&lt;&gt;""),M347,"")))</f>
        <v>#REF!</v>
      </c>
    </row>
    <row r="348" spans="1:14" s="38" customFormat="1" ht="13.5" customHeight="1">
      <c r="A348" s="59"/>
      <c r="B348" s="109" t="s">
        <v>476</v>
      </c>
      <c r="C348" s="109"/>
      <c r="D348" s="76"/>
      <c r="E348" s="61"/>
      <c r="F348" s="110"/>
      <c r="G348" s="77"/>
      <c r="H348" s="388"/>
      <c r="I348" s="389"/>
      <c r="L348" s="101" t="e">
        <f>IF(COUNTA(#REF!)=0,IF(#REF!="","",#REF!),IF(#REF!="","",#REF!))</f>
        <v>#REF!</v>
      </c>
      <c r="M348" s="102" t="e">
        <f>IF(COUNTA(#REF!)=0,IF(#REF!="","",#REF!),IF(#REF!="","",#REF!))</f>
        <v>#REF!</v>
      </c>
      <c r="N348" s="103" t="e">
        <f>IF(AND(L348&lt;&gt;"",M348&lt;&gt;""),L348&amp;"/"&amp;M348,IF(AND(L348&lt;&gt;"",M348=""),L348,IF(AND(L348="",M348&lt;&gt;""),M348,"")))</f>
        <v>#REF!</v>
      </c>
    </row>
    <row r="349" spans="1:14" s="118" customFormat="1" ht="13.5" customHeight="1">
      <c r="A349" s="111"/>
      <c r="B349" s="112"/>
      <c r="C349" s="112"/>
      <c r="D349" s="113"/>
      <c r="E349" s="114"/>
      <c r="F349" s="115"/>
      <c r="G349" s="115"/>
      <c r="H349" s="396"/>
      <c r="I349" s="404"/>
      <c r="L349" s="106" t="e">
        <f>IF(COUNTA(#REF!)=0,IF(#REF!="","",#REF!),IF(#REF!="","",#REF!))</f>
        <v>#REF!</v>
      </c>
      <c r="M349" s="107" t="e">
        <f>IF(COUNTA(#REF!)=0,IF(#REF!="","",#REF!),IF(#REF!="","",#REF!))</f>
        <v>#REF!</v>
      </c>
      <c r="N349" s="108" t="e">
        <f t="shared" ref="N349:N378" si="9">IF(AND(L349&lt;&gt;"",M349&lt;&gt;""),L349&amp;"/"&amp;M349,IF(AND(L349&lt;&gt;"",M349=""),L349,IF(AND(L349="",M349&lt;&gt;""),M349,"")))</f>
        <v>#REF!</v>
      </c>
    </row>
    <row r="350" spans="1:14" s="38" customFormat="1" ht="13.5" customHeight="1">
      <c r="A350" s="59"/>
      <c r="B350" s="109" t="s">
        <v>82</v>
      </c>
      <c r="C350" s="109"/>
      <c r="D350" s="76"/>
      <c r="E350" s="61"/>
      <c r="F350" s="110"/>
      <c r="G350" s="110"/>
      <c r="H350" s="398"/>
      <c r="I350" s="399"/>
      <c r="L350" s="101" t="e">
        <f>IF(COUNTA(#REF!)=0,IF(#REF!="","",#REF!),IF(#REF!="","",#REF!))</f>
        <v>#REF!</v>
      </c>
      <c r="M350" s="102" t="e">
        <f>IF(COUNTA(#REF!)=0,IF(#REF!="","",#REF!),IF(#REF!="","",#REF!))</f>
        <v>#REF!</v>
      </c>
      <c r="N350" s="103" t="e">
        <f t="shared" si="9"/>
        <v>#REF!</v>
      </c>
    </row>
    <row r="351" spans="1:14" s="118" customFormat="1" ht="13.5" customHeight="1">
      <c r="A351" s="111"/>
      <c r="B351" s="112"/>
      <c r="C351" s="112"/>
      <c r="D351" s="113"/>
      <c r="E351" s="114"/>
      <c r="F351" s="115"/>
      <c r="G351" s="115"/>
      <c r="H351" s="396"/>
      <c r="I351" s="404"/>
      <c r="L351" s="106" t="e">
        <f>IF(COUNTA(#REF!)=0,IF(#REF!="","",#REF!),IF(#REF!="","",#REF!))</f>
        <v>#REF!</v>
      </c>
      <c r="M351" s="107" t="e">
        <f>IF(COUNTA(#REF!)=0,IF(#REF!="","",#REF!),IF(#REF!="","",#REF!))</f>
        <v>#REF!</v>
      </c>
      <c r="N351" s="108" t="e">
        <f t="shared" si="9"/>
        <v>#REF!</v>
      </c>
    </row>
    <row r="352" spans="1:14" s="38" customFormat="1" ht="13.5" customHeight="1">
      <c r="A352" s="59"/>
      <c r="B352" s="109" t="s">
        <v>428</v>
      </c>
      <c r="C352" s="109"/>
      <c r="D352" s="76"/>
      <c r="E352" s="61"/>
      <c r="F352" s="110"/>
      <c r="G352" s="110"/>
      <c r="H352" s="398"/>
      <c r="I352" s="399"/>
      <c r="L352" s="101" t="e">
        <f>IF(COUNTA(#REF!)=0,IF(#REF!="","",#REF!),IF(#REF!="","",#REF!))</f>
        <v>#REF!</v>
      </c>
      <c r="M352" s="102" t="e">
        <f>IF(COUNTA(#REF!)=0,IF(#REF!="","",#REF!),IF(#REF!="","",#REF!))</f>
        <v>#REF!</v>
      </c>
      <c r="N352" s="103" t="e">
        <f t="shared" si="9"/>
        <v>#REF!</v>
      </c>
    </row>
    <row r="353" spans="1:14" s="118" customFormat="1" ht="13.5" customHeight="1">
      <c r="A353" s="111"/>
      <c r="B353" s="143"/>
      <c r="C353" s="143"/>
      <c r="D353" s="113"/>
      <c r="E353" s="114"/>
      <c r="F353" s="115"/>
      <c r="G353" s="115"/>
      <c r="H353" s="396"/>
      <c r="I353" s="404"/>
      <c r="L353" s="106" t="e">
        <f>IF(COUNTA(#REF!)=0,IF(#REF!="","",#REF!),IF(#REF!="","",#REF!))</f>
        <v>#REF!</v>
      </c>
      <c r="M353" s="107" t="e">
        <f>IF(COUNTA(#REF!)=0,IF(#REF!="","",#REF!),IF(#REF!="","",#REF!))</f>
        <v>#REF!</v>
      </c>
      <c r="N353" s="108" t="e">
        <f t="shared" si="9"/>
        <v>#REF!</v>
      </c>
    </row>
    <row r="354" spans="1:14" s="38" customFormat="1" ht="13.5" customHeight="1">
      <c r="A354" s="59"/>
      <c r="B354" s="109" t="s">
        <v>477</v>
      </c>
      <c r="C354" s="109"/>
      <c r="D354" s="76"/>
      <c r="E354" s="61"/>
      <c r="F354" s="110"/>
      <c r="G354" s="110"/>
      <c r="H354" s="398"/>
      <c r="I354" s="399"/>
      <c r="L354" s="101" t="e">
        <f>IF(COUNTA(#REF!)=0,IF(#REF!="","",#REF!),IF(#REF!="","",#REF!))</f>
        <v>#REF!</v>
      </c>
      <c r="M354" s="102" t="e">
        <f>IF(COUNTA(#REF!)=0,IF(#REF!="","",#REF!),IF(#REF!="","",#REF!))</f>
        <v>#REF!</v>
      </c>
      <c r="N354" s="103" t="e">
        <f t="shared" si="9"/>
        <v>#REF!</v>
      </c>
    </row>
    <row r="355" spans="1:14" s="118" customFormat="1" ht="13.5" customHeight="1">
      <c r="A355" s="111"/>
      <c r="B355" s="143" t="s">
        <v>478</v>
      </c>
      <c r="C355" s="143" t="s">
        <v>479</v>
      </c>
      <c r="D355" s="113"/>
      <c r="E355" s="114"/>
      <c r="F355" s="115"/>
      <c r="G355" s="115"/>
      <c r="H355" s="396"/>
      <c r="I355" s="404"/>
      <c r="L355" s="106" t="e">
        <f>IF(COUNTA(#REF!)=0,IF(#REF!="","",#REF!),IF(#REF!="","",#REF!))</f>
        <v>#REF!</v>
      </c>
      <c r="M355" s="107" t="e">
        <f>IF(COUNTA(#REF!)=0,IF(#REF!="","",#REF!),IF(#REF!="","",#REF!))</f>
        <v>#REF!</v>
      </c>
      <c r="N355" s="108" t="e">
        <f t="shared" si="9"/>
        <v>#REF!</v>
      </c>
    </row>
    <row r="356" spans="1:14" s="38" customFormat="1" ht="13.5" customHeight="1">
      <c r="A356" s="59"/>
      <c r="B356" s="109" t="s">
        <v>480</v>
      </c>
      <c r="C356" s="109" t="s">
        <v>481</v>
      </c>
      <c r="D356" s="76">
        <v>1</v>
      </c>
      <c r="E356" s="61" t="s">
        <v>145</v>
      </c>
      <c r="F356" s="110"/>
      <c r="G356" s="110"/>
      <c r="H356" s="398"/>
      <c r="I356" s="399"/>
      <c r="L356" s="101" t="e">
        <f>IF(COUNTA(#REF!)=0,IF(#REF!="","",#REF!),IF(#REF!="","",#REF!))</f>
        <v>#REF!</v>
      </c>
      <c r="M356" s="102" t="e">
        <f>IF(COUNTA(#REF!)=0,IF(#REF!="","",#REF!),IF(#REF!="","",#REF!))</f>
        <v>#REF!</v>
      </c>
      <c r="N356" s="103" t="e">
        <f t="shared" si="9"/>
        <v>#REF!</v>
      </c>
    </row>
    <row r="357" spans="1:14" s="118" customFormat="1" ht="13.5" customHeight="1">
      <c r="A357" s="111"/>
      <c r="B357" s="143" t="s">
        <v>482</v>
      </c>
      <c r="C357" s="143" t="s">
        <v>483</v>
      </c>
      <c r="D357" s="113"/>
      <c r="E357" s="114"/>
      <c r="F357" s="115"/>
      <c r="G357" s="115"/>
      <c r="H357" s="396"/>
      <c r="I357" s="404"/>
      <c r="L357" s="106" t="e">
        <f>IF(COUNTA(#REF!)=0,IF(#REF!="","",#REF!),IF(#REF!="","",#REF!))</f>
        <v>#REF!</v>
      </c>
      <c r="M357" s="107" t="e">
        <f>IF(COUNTA(#REF!)=0,IF(#REF!="","",#REF!),IF(#REF!="","",#REF!))</f>
        <v>#REF!</v>
      </c>
      <c r="N357" s="108" t="e">
        <f t="shared" si="9"/>
        <v>#REF!</v>
      </c>
    </row>
    <row r="358" spans="1:14" s="38" customFormat="1" ht="13.5" customHeight="1">
      <c r="A358" s="59"/>
      <c r="B358" s="109" t="s">
        <v>480</v>
      </c>
      <c r="C358" s="109" t="s">
        <v>481</v>
      </c>
      <c r="D358" s="76">
        <v>2</v>
      </c>
      <c r="E358" s="61" t="s">
        <v>145</v>
      </c>
      <c r="F358" s="110"/>
      <c r="G358" s="110"/>
      <c r="H358" s="398"/>
      <c r="I358" s="399"/>
      <c r="L358" s="101" t="e">
        <f>IF(COUNTA(#REF!)=0,IF(#REF!="","",#REF!),IF(#REF!="","",#REF!))</f>
        <v>#REF!</v>
      </c>
      <c r="M358" s="102" t="e">
        <f>IF(COUNTA(#REF!)=0,IF(#REF!="","",#REF!),IF(#REF!="","",#REF!))</f>
        <v>#REF!</v>
      </c>
      <c r="N358" s="103" t="e">
        <f t="shared" si="9"/>
        <v>#REF!</v>
      </c>
    </row>
    <row r="359" spans="1:14" s="118" customFormat="1" ht="13.5" customHeight="1">
      <c r="A359" s="111"/>
      <c r="B359" s="143" t="s">
        <v>484</v>
      </c>
      <c r="C359" s="143" t="s">
        <v>483</v>
      </c>
      <c r="D359" s="113"/>
      <c r="E359" s="114"/>
      <c r="F359" s="115"/>
      <c r="G359" s="115"/>
      <c r="H359" s="396"/>
      <c r="I359" s="404"/>
      <c r="L359" s="106" t="e">
        <f>IF(COUNTA(#REF!)=0,IF(#REF!="","",#REF!),IF(#REF!="","",#REF!))</f>
        <v>#REF!</v>
      </c>
      <c r="M359" s="107" t="e">
        <f>IF(COUNTA(#REF!)=0,IF(#REF!="","",#REF!),IF(#REF!="","",#REF!))</f>
        <v>#REF!</v>
      </c>
      <c r="N359" s="108" t="e">
        <f t="shared" si="9"/>
        <v>#REF!</v>
      </c>
    </row>
    <row r="360" spans="1:14" s="38" customFormat="1" ht="13.5" customHeight="1">
      <c r="A360" s="59"/>
      <c r="B360" s="109" t="s">
        <v>480</v>
      </c>
      <c r="C360" s="109" t="s">
        <v>481</v>
      </c>
      <c r="D360" s="76">
        <v>3</v>
      </c>
      <c r="E360" s="61" t="s">
        <v>145</v>
      </c>
      <c r="F360" s="110"/>
      <c r="G360" s="110"/>
      <c r="H360" s="398"/>
      <c r="I360" s="399"/>
      <c r="L360" s="101" t="e">
        <f>IF(COUNTA(#REF!)=0,IF(#REF!="","",#REF!),IF(#REF!="","",#REF!))</f>
        <v>#REF!</v>
      </c>
      <c r="M360" s="102" t="e">
        <f>IF(COUNTA(#REF!)=0,IF(#REF!="","",#REF!),IF(#REF!="","",#REF!))</f>
        <v>#REF!</v>
      </c>
      <c r="N360" s="103" t="e">
        <f t="shared" si="9"/>
        <v>#REF!</v>
      </c>
    </row>
    <row r="361" spans="1:14" s="118" customFormat="1" ht="13.5" customHeight="1">
      <c r="A361" s="111"/>
      <c r="B361" s="143" t="s">
        <v>485</v>
      </c>
      <c r="C361" s="143" t="s">
        <v>486</v>
      </c>
      <c r="D361" s="113"/>
      <c r="E361" s="114"/>
      <c r="F361" s="115"/>
      <c r="G361" s="115"/>
      <c r="H361" s="396"/>
      <c r="I361" s="404"/>
      <c r="L361" s="106" t="e">
        <f>IF(COUNTA(#REF!)=0,IF(#REF!="","",#REF!),IF(#REF!="","",#REF!))</f>
        <v>#REF!</v>
      </c>
      <c r="M361" s="107" t="e">
        <f>IF(COUNTA(#REF!)=0,IF(#REF!="","",#REF!),IF(#REF!="","",#REF!))</f>
        <v>#REF!</v>
      </c>
      <c r="N361" s="108" t="e">
        <f t="shared" si="9"/>
        <v>#REF!</v>
      </c>
    </row>
    <row r="362" spans="1:14" s="38" customFormat="1" ht="13.5" customHeight="1">
      <c r="A362" s="59"/>
      <c r="B362" s="109" t="s">
        <v>480</v>
      </c>
      <c r="C362" s="109" t="s">
        <v>481</v>
      </c>
      <c r="D362" s="76">
        <v>1</v>
      </c>
      <c r="E362" s="61" t="s">
        <v>145</v>
      </c>
      <c r="F362" s="110"/>
      <c r="G362" s="110"/>
      <c r="H362" s="398"/>
      <c r="I362" s="399"/>
      <c r="L362" s="101" t="e">
        <f>IF(COUNTA(#REF!)=0,IF(#REF!="","",#REF!),IF(#REF!="","",#REF!))</f>
        <v>#REF!</v>
      </c>
      <c r="M362" s="102" t="e">
        <f>IF(COUNTA(#REF!)=0,IF(#REF!="","",#REF!),IF(#REF!="","",#REF!))</f>
        <v>#REF!</v>
      </c>
      <c r="N362" s="103" t="e">
        <f t="shared" si="9"/>
        <v>#REF!</v>
      </c>
    </row>
    <row r="363" spans="1:14" s="118" customFormat="1" ht="13.5" customHeight="1">
      <c r="A363" s="111"/>
      <c r="B363" s="143"/>
      <c r="C363" s="143"/>
      <c r="D363" s="113"/>
      <c r="E363" s="114"/>
      <c r="F363" s="115"/>
      <c r="G363" s="115"/>
      <c r="H363" s="396"/>
      <c r="I363" s="404"/>
      <c r="L363" s="106" t="e">
        <f>IF(COUNTA(#REF!)=0,IF(#REF!="","",#REF!),IF(#REF!="","",#REF!))</f>
        <v>#REF!</v>
      </c>
      <c r="M363" s="107" t="e">
        <f>IF(COUNTA(#REF!)=0,IF(#REF!="","",#REF!),IF(#REF!="","",#REF!))</f>
        <v>#REF!</v>
      </c>
      <c r="N363" s="108" t="e">
        <f t="shared" si="9"/>
        <v>#REF!</v>
      </c>
    </row>
    <row r="364" spans="1:14" s="38" customFormat="1" ht="13.5" customHeight="1">
      <c r="A364" s="59"/>
      <c r="B364" s="109"/>
      <c r="C364" s="109"/>
      <c r="D364" s="76"/>
      <c r="E364" s="61"/>
      <c r="F364" s="110"/>
      <c r="G364" s="110"/>
      <c r="H364" s="398"/>
      <c r="I364" s="399"/>
      <c r="L364" s="101" t="e">
        <f>IF(COUNTA(#REF!)=0,IF(#REF!="","",#REF!),IF(#REF!="","",#REF!))</f>
        <v>#REF!</v>
      </c>
      <c r="M364" s="102" t="e">
        <f>IF(COUNTA(#REF!)=0,IF(#REF!="","",#REF!),IF(#REF!="","",#REF!))</f>
        <v>#REF!</v>
      </c>
      <c r="N364" s="103" t="e">
        <f t="shared" si="9"/>
        <v>#REF!</v>
      </c>
    </row>
    <row r="365" spans="1:14" s="118" customFormat="1" ht="13.5" customHeight="1">
      <c r="A365" s="111"/>
      <c r="B365" s="112"/>
      <c r="C365" s="112"/>
      <c r="D365" s="113"/>
      <c r="E365" s="114"/>
      <c r="F365" s="115"/>
      <c r="G365" s="115"/>
      <c r="H365" s="396"/>
      <c r="I365" s="397"/>
      <c r="L365" s="106" t="e">
        <f>IF(COUNTA(#REF!)=0,IF(#REF!="","",#REF!),IF(#REF!="","",#REF!))</f>
        <v>#REF!</v>
      </c>
      <c r="M365" s="107" t="e">
        <f>IF(COUNTA(#REF!)=0,IF(#REF!="","",#REF!),IF(#REF!="","",#REF!))</f>
        <v>#REF!</v>
      </c>
      <c r="N365" s="108" t="e">
        <f t="shared" si="9"/>
        <v>#REF!</v>
      </c>
    </row>
    <row r="366" spans="1:14" s="38" customFormat="1" ht="13.5" customHeight="1">
      <c r="A366" s="59"/>
      <c r="B366" s="109" t="s">
        <v>442</v>
      </c>
      <c r="C366" s="109"/>
      <c r="D366" s="76"/>
      <c r="E366" s="61"/>
      <c r="F366" s="110"/>
      <c r="G366" s="110"/>
      <c r="H366" s="398"/>
      <c r="I366" s="399"/>
      <c r="L366" s="101" t="e">
        <f>IF(COUNTA(#REF!)=0,IF(#REF!="","",#REF!),IF(#REF!="","",#REF!))</f>
        <v>#REF!</v>
      </c>
      <c r="M366" s="102" t="e">
        <f>IF(COUNTA(#REF!)=0,IF(#REF!="","",#REF!),IF(#REF!="","",#REF!))</f>
        <v>#REF!</v>
      </c>
      <c r="N366" s="103" t="e">
        <f t="shared" si="9"/>
        <v>#REF!</v>
      </c>
    </row>
    <row r="367" spans="1:14" s="118" customFormat="1" ht="13.5" customHeight="1">
      <c r="A367" s="111"/>
      <c r="B367" s="143"/>
      <c r="C367" s="143"/>
      <c r="D367" s="113"/>
      <c r="E367" s="114"/>
      <c r="F367" s="115"/>
      <c r="G367" s="115"/>
      <c r="H367" s="396"/>
      <c r="I367" s="404"/>
      <c r="L367" s="106" t="e">
        <f>IF(COUNTA(#REF!)=0,IF(#REF!="","",#REF!),IF(#REF!="","",#REF!))</f>
        <v>#REF!</v>
      </c>
      <c r="M367" s="107" t="e">
        <f>IF(COUNTA(#REF!)=0,IF(#REF!="","",#REF!),IF(#REF!="","",#REF!))</f>
        <v>#REF!</v>
      </c>
      <c r="N367" s="108" t="e">
        <f t="shared" si="9"/>
        <v>#REF!</v>
      </c>
    </row>
    <row r="368" spans="1:14" s="38" customFormat="1" ht="13.5" customHeight="1">
      <c r="A368" s="59"/>
      <c r="B368" s="109" t="s">
        <v>428</v>
      </c>
      <c r="C368" s="109"/>
      <c r="D368" s="76"/>
      <c r="E368" s="61"/>
      <c r="F368" s="110"/>
      <c r="G368" s="110"/>
      <c r="H368" s="398"/>
      <c r="I368" s="399"/>
      <c r="L368" s="101" t="e">
        <f>IF(COUNTA(#REF!)=0,IF(#REF!="","",#REF!),IF(#REF!="","",#REF!))</f>
        <v>#REF!</v>
      </c>
      <c r="M368" s="102" t="e">
        <f>IF(COUNTA(#REF!)=0,IF(#REF!="","",#REF!),IF(#REF!="","",#REF!))</f>
        <v>#REF!</v>
      </c>
      <c r="N368" s="103" t="e">
        <f t="shared" si="9"/>
        <v>#REF!</v>
      </c>
    </row>
    <row r="369" spans="1:14" s="118" customFormat="1" ht="13.5" customHeight="1">
      <c r="A369" s="111"/>
      <c r="B369" s="143"/>
      <c r="C369" s="143"/>
      <c r="D369" s="113"/>
      <c r="E369" s="114"/>
      <c r="F369" s="115"/>
      <c r="G369" s="115"/>
      <c r="H369" s="396"/>
      <c r="I369" s="397"/>
      <c r="L369" s="106" t="e">
        <f>IF(COUNTA(#REF!)=0,IF(#REF!="","",#REF!),IF(#REF!="","",#REF!))</f>
        <v>#REF!</v>
      </c>
      <c r="M369" s="107" t="e">
        <f>IF(COUNTA(#REF!)=0,IF(#REF!="","",#REF!),IF(#REF!="","",#REF!))</f>
        <v>#REF!</v>
      </c>
      <c r="N369" s="108" t="e">
        <f t="shared" si="9"/>
        <v>#REF!</v>
      </c>
    </row>
    <row r="370" spans="1:14" s="38" customFormat="1" ht="13.5" customHeight="1">
      <c r="A370" s="59"/>
      <c r="B370" s="109" t="s">
        <v>477</v>
      </c>
      <c r="C370" s="109"/>
      <c r="D370" s="76"/>
      <c r="E370" s="61"/>
      <c r="F370" s="110"/>
      <c r="G370" s="110"/>
      <c r="H370" s="398"/>
      <c r="I370" s="399"/>
      <c r="L370" s="101" t="e">
        <f>IF(COUNTA(#REF!)=0,IF(#REF!="","",#REF!),IF(#REF!="","",#REF!))</f>
        <v>#REF!</v>
      </c>
      <c r="M370" s="102" t="e">
        <f>IF(COUNTA(#REF!)=0,IF(#REF!="","",#REF!),IF(#REF!="","",#REF!))</f>
        <v>#REF!</v>
      </c>
      <c r="N370" s="103" t="e">
        <f t="shared" si="9"/>
        <v>#REF!</v>
      </c>
    </row>
    <row r="371" spans="1:14" s="118" customFormat="1" ht="13.5" customHeight="1">
      <c r="A371" s="111"/>
      <c r="B371" s="143" t="s">
        <v>487</v>
      </c>
      <c r="C371" s="143" t="s">
        <v>488</v>
      </c>
      <c r="D371" s="113"/>
      <c r="E371" s="114"/>
      <c r="F371" s="115"/>
      <c r="G371" s="115"/>
      <c r="H371" s="396"/>
      <c r="I371" s="404"/>
      <c r="L371" s="106" t="e">
        <f>IF(COUNTA(#REF!)=0,IF(#REF!="","",#REF!),IF(#REF!="","",#REF!))</f>
        <v>#REF!</v>
      </c>
      <c r="M371" s="107" t="e">
        <f>IF(COUNTA(#REF!)=0,IF(#REF!="","",#REF!),IF(#REF!="","",#REF!))</f>
        <v>#REF!</v>
      </c>
      <c r="N371" s="108" t="e">
        <f t="shared" si="9"/>
        <v>#REF!</v>
      </c>
    </row>
    <row r="372" spans="1:14" s="38" customFormat="1" ht="13.5" customHeight="1">
      <c r="A372" s="59"/>
      <c r="B372" s="109" t="s">
        <v>480</v>
      </c>
      <c r="C372" s="109" t="s">
        <v>481</v>
      </c>
      <c r="D372" s="76">
        <v>1</v>
      </c>
      <c r="E372" s="61" t="s">
        <v>145</v>
      </c>
      <c r="F372" s="110"/>
      <c r="G372" s="110"/>
      <c r="H372" s="398"/>
      <c r="I372" s="399"/>
      <c r="L372" s="101" t="e">
        <f>IF(COUNTA(#REF!)=0,IF(#REF!="","",#REF!),IF(#REF!="","",#REF!))</f>
        <v>#REF!</v>
      </c>
      <c r="M372" s="102" t="e">
        <f>IF(COUNTA(#REF!)=0,IF(#REF!="","",#REF!),IF(#REF!="","",#REF!))</f>
        <v>#REF!</v>
      </c>
      <c r="N372" s="103" t="e">
        <f t="shared" si="9"/>
        <v>#REF!</v>
      </c>
    </row>
    <row r="373" spans="1:14" s="118" customFormat="1" ht="13.5" customHeight="1">
      <c r="A373" s="111"/>
      <c r="B373" s="112"/>
      <c r="C373" s="112"/>
      <c r="D373" s="113"/>
      <c r="E373" s="114"/>
      <c r="F373" s="115"/>
      <c r="G373" s="115"/>
      <c r="H373" s="396"/>
      <c r="I373" s="397"/>
      <c r="L373" s="106" t="e">
        <f>IF(COUNTA(#REF!)=0,IF(#REF!="","",#REF!),IF(#REF!="","",#REF!))</f>
        <v>#REF!</v>
      </c>
      <c r="M373" s="107" t="e">
        <f>IF(COUNTA(#REF!)=0,IF(#REF!="","",#REF!),IF(#REF!="","",#REF!))</f>
        <v>#REF!</v>
      </c>
      <c r="N373" s="108" t="e">
        <f t="shared" si="9"/>
        <v>#REF!</v>
      </c>
    </row>
    <row r="374" spans="1:14" s="38" customFormat="1" ht="13.5" customHeight="1">
      <c r="A374" s="59"/>
      <c r="B374" s="109"/>
      <c r="C374" s="109"/>
      <c r="D374" s="76"/>
      <c r="E374" s="61"/>
      <c r="F374" s="110"/>
      <c r="G374" s="110"/>
      <c r="H374" s="398"/>
      <c r="I374" s="399"/>
      <c r="L374" s="101" t="e">
        <f>IF(COUNTA(#REF!)=0,IF(#REF!="","",#REF!),IF(#REF!="","",#REF!))</f>
        <v>#REF!</v>
      </c>
      <c r="M374" s="102" t="e">
        <f>IF(COUNTA(#REF!)=0,IF(#REF!="","",#REF!),IF(#REF!="","",#REF!))</f>
        <v>#REF!</v>
      </c>
      <c r="N374" s="103" t="e">
        <f t="shared" si="9"/>
        <v>#REF!</v>
      </c>
    </row>
    <row r="375" spans="1:14" s="118" customFormat="1" ht="13.5" customHeight="1">
      <c r="A375" s="111"/>
      <c r="B375" s="112"/>
      <c r="C375" s="112"/>
      <c r="D375" s="113"/>
      <c r="E375" s="114"/>
      <c r="F375" s="115"/>
      <c r="G375" s="115"/>
      <c r="H375" s="396"/>
      <c r="I375" s="397"/>
      <c r="L375" s="106" t="e">
        <f>IF(COUNTA(#REF!)=0,IF(#REF!="","",#REF!),IF(#REF!="","",#REF!))</f>
        <v>#REF!</v>
      </c>
      <c r="M375" s="107" t="e">
        <f>IF(COUNTA(#REF!)=0,IF(#REF!="","",#REF!),IF(#REF!="","",#REF!))</f>
        <v>#REF!</v>
      </c>
      <c r="N375" s="108" t="e">
        <f t="shared" si="9"/>
        <v>#REF!</v>
      </c>
    </row>
    <row r="376" spans="1:14" s="38" customFormat="1" ht="13.5" customHeight="1">
      <c r="A376" s="59"/>
      <c r="B376" s="100"/>
      <c r="C376" s="109"/>
      <c r="D376" s="76"/>
      <c r="E376" s="61"/>
      <c r="F376" s="110"/>
      <c r="G376" s="110"/>
      <c r="H376" s="398"/>
      <c r="I376" s="399"/>
      <c r="L376" s="101" t="e">
        <f>IF(COUNTA(#REF!)=0,IF(#REF!="","",#REF!),IF(#REF!="","",#REF!))</f>
        <v>#REF!</v>
      </c>
      <c r="M376" s="102" t="e">
        <f>IF(COUNTA(#REF!)=0,IF(#REF!="","",#REF!),IF(#REF!="","",#REF!))</f>
        <v>#REF!</v>
      </c>
      <c r="N376" s="103" t="e">
        <f t="shared" si="9"/>
        <v>#REF!</v>
      </c>
    </row>
    <row r="377" spans="1:14" s="118" customFormat="1" ht="13.5" customHeight="1">
      <c r="A377" s="111"/>
      <c r="B377" s="112"/>
      <c r="C377" s="112"/>
      <c r="D377" s="113"/>
      <c r="E377" s="114"/>
      <c r="F377" s="115"/>
      <c r="G377" s="115"/>
      <c r="H377" s="400"/>
      <c r="I377" s="401"/>
      <c r="L377" s="106" t="e">
        <f>IF(COUNTA(#REF!)=0,IF(#REF!="","",#REF!),IF(#REF!="","",#REF!))</f>
        <v>#REF!</v>
      </c>
      <c r="M377" s="107" t="e">
        <f>IF(COUNTA(#REF!)=0,IF(#REF!="","",#REF!),IF(#REF!="","",#REF!))</f>
        <v>#REF!</v>
      </c>
      <c r="N377" s="108" t="e">
        <f t="shared" si="9"/>
        <v>#REF!</v>
      </c>
    </row>
    <row r="378" spans="1:14" s="38" customFormat="1" ht="13.5" customHeight="1">
      <c r="A378" s="87"/>
      <c r="B378" s="125"/>
      <c r="C378" s="126"/>
      <c r="D378" s="88"/>
      <c r="E378" s="89"/>
      <c r="F378" s="127"/>
      <c r="G378" s="127"/>
      <c r="H378" s="402"/>
      <c r="I378" s="403"/>
      <c r="L378" s="94" t="e">
        <f>IF(COUNTA(#REF!)=0,IF(#REF!="","",#REF!),IF(#REF!="","",#REF!))</f>
        <v>#REF!</v>
      </c>
      <c r="M378" s="128" t="e">
        <f>IF(COUNTA(#REF!)=0,IF(#REF!="","",#REF!),IF(#REF!="","",#REF!))</f>
        <v>#REF!</v>
      </c>
      <c r="N378" s="129" t="e">
        <f t="shared" si="9"/>
        <v>#REF!</v>
      </c>
    </row>
    <row r="379" spans="1:14" s="118" customFormat="1" ht="13.5" customHeight="1">
      <c r="A379" s="130"/>
      <c r="B379" s="131"/>
      <c r="C379" s="131"/>
      <c r="E379" s="132"/>
      <c r="F379" s="133"/>
      <c r="G379" s="134"/>
    </row>
    <row r="380" spans="1:14" s="38" customFormat="1" ht="13.5" customHeight="1">
      <c r="A380" s="50"/>
      <c r="B380" s="136"/>
      <c r="C380" s="136"/>
      <c r="E380" s="95"/>
      <c r="F380" s="137"/>
      <c r="G380" s="138"/>
    </row>
    <row r="381" spans="1:14" s="38" customFormat="1" ht="13.5" customHeight="1">
      <c r="A381" s="376"/>
      <c r="B381" s="394"/>
      <c r="C381" s="394"/>
      <c r="D381" s="379"/>
      <c r="E381" s="381"/>
      <c r="F381" s="382"/>
      <c r="G381" s="48"/>
      <c r="H381" s="3"/>
      <c r="K381" s="3"/>
      <c r="L381" s="3"/>
      <c r="M381" s="3"/>
      <c r="N381" s="3"/>
    </row>
    <row r="382" spans="1:14" s="38" customFormat="1" ht="13.5" customHeight="1">
      <c r="A382" s="395"/>
      <c r="B382" s="395"/>
      <c r="C382" s="395"/>
      <c r="D382" s="380"/>
      <c r="E382" s="383"/>
      <c r="F382" s="383"/>
      <c r="G382" s="51"/>
      <c r="H382" s="52" t="s">
        <v>57</v>
      </c>
      <c r="I382" s="53">
        <f>I344+1</f>
        <v>46</v>
      </c>
      <c r="K382" s="3"/>
      <c r="L382" s="3"/>
      <c r="M382" s="3"/>
      <c r="N382" s="3"/>
    </row>
    <row r="383" spans="1:14" s="38" customFormat="1" ht="13.5" customHeight="1">
      <c r="A383" s="54"/>
      <c r="B383" s="96"/>
      <c r="C383" s="96"/>
      <c r="D383" s="55"/>
      <c r="E383" s="56"/>
      <c r="F383" s="57"/>
      <c r="G383" s="57"/>
      <c r="H383" s="384"/>
      <c r="I383" s="385"/>
      <c r="K383" s="3"/>
      <c r="L383" s="97"/>
      <c r="M383" s="98"/>
      <c r="N383" s="99"/>
    </row>
    <row r="384" spans="1:14" s="38" customFormat="1" ht="13.5" customHeight="1">
      <c r="A384" s="59" t="s">
        <v>29</v>
      </c>
      <c r="B384" s="100" t="s">
        <v>58</v>
      </c>
      <c r="C384" s="100" t="s">
        <v>59</v>
      </c>
      <c r="D384" s="60" t="s">
        <v>60</v>
      </c>
      <c r="E384" s="61" t="s">
        <v>32</v>
      </c>
      <c r="F384" s="61" t="s">
        <v>61</v>
      </c>
      <c r="G384" s="61" t="s">
        <v>62</v>
      </c>
      <c r="H384" s="386" t="s">
        <v>63</v>
      </c>
      <c r="I384" s="387"/>
      <c r="K384" s="3"/>
      <c r="L384" s="101" t="s">
        <v>77</v>
      </c>
      <c r="M384" s="102" t="s">
        <v>78</v>
      </c>
      <c r="N384" s="103" t="s">
        <v>79</v>
      </c>
    </row>
    <row r="385" spans="1:14" s="38" customFormat="1" ht="13.5" customHeight="1">
      <c r="A385" s="67"/>
      <c r="B385" s="104"/>
      <c r="C385" s="104"/>
      <c r="D385" s="68"/>
      <c r="E385" s="69"/>
      <c r="F385" s="105"/>
      <c r="G385" s="70"/>
      <c r="H385" s="390"/>
      <c r="I385" s="391"/>
      <c r="K385" s="3"/>
      <c r="L385" s="106" t="e">
        <f>IF(COUNTA(#REF!)=0,IF(#REF!="","",#REF!),IF(#REF!="","",#REF!))</f>
        <v>#REF!</v>
      </c>
      <c r="M385" s="107" t="e">
        <f>IF(COUNTA(#REF!)=0,IF(#REF!="","",#REF!),IF(#REF!="","",#REF!))</f>
        <v>#REF!</v>
      </c>
      <c r="N385" s="108" t="e">
        <f>IF(AND(L385&lt;&gt;"",M385&lt;&gt;""),L385&amp;"/"&amp;M385,IF(AND(L385&lt;&gt;"",M385=""),L385,IF(AND(L385="",M385&lt;&gt;""),M385,"")))</f>
        <v>#REF!</v>
      </c>
    </row>
    <row r="386" spans="1:14" s="38" customFormat="1" ht="13.5" customHeight="1">
      <c r="A386" s="59"/>
      <c r="B386" s="109" t="s">
        <v>489</v>
      </c>
      <c r="C386" s="109"/>
      <c r="D386" s="76"/>
      <c r="E386" s="61"/>
      <c r="F386" s="110"/>
      <c r="G386" s="77"/>
      <c r="H386" s="388"/>
      <c r="I386" s="389"/>
      <c r="K386" s="3"/>
      <c r="L386" s="101" t="e">
        <f>IF(COUNTA(#REF!)=0,IF(#REF!="","",#REF!),IF(#REF!="","",#REF!))</f>
        <v>#REF!</v>
      </c>
      <c r="M386" s="102" t="e">
        <f>IF(COUNTA(#REF!)=0,IF(#REF!="","",#REF!),IF(#REF!="","",#REF!))</f>
        <v>#REF!</v>
      </c>
      <c r="N386" s="103" t="e">
        <f>IF(AND(L386&lt;&gt;"",M386&lt;&gt;""),L386&amp;"/"&amp;M386,IF(AND(L386&lt;&gt;"",M386=""),L386,IF(AND(L386="",M386&lt;&gt;""),M386,"")))</f>
        <v>#REF!</v>
      </c>
    </row>
    <row r="387" spans="1:14" s="118" customFormat="1" ht="13.5" customHeight="1">
      <c r="A387" s="111"/>
      <c r="B387" s="112"/>
      <c r="C387" s="112"/>
      <c r="D387" s="113"/>
      <c r="E387" s="114"/>
      <c r="F387" s="115"/>
      <c r="G387" s="115"/>
      <c r="H387" s="396"/>
      <c r="I387" s="404"/>
      <c r="K387" s="3"/>
      <c r="L387" s="106" t="e">
        <f>IF(COUNTA(#REF!)=0,IF(#REF!="","",#REF!),IF(#REF!="","",#REF!))</f>
        <v>#REF!</v>
      </c>
      <c r="M387" s="107" t="e">
        <f>IF(COUNTA(#REF!)=0,IF(#REF!="","",#REF!),IF(#REF!="","",#REF!))</f>
        <v>#REF!</v>
      </c>
      <c r="N387" s="108" t="e">
        <f t="shared" ref="N387:N416" si="10">IF(AND(L387&lt;&gt;"",M387&lt;&gt;""),L387&amp;"/"&amp;M387,IF(AND(L387&lt;&gt;"",M387=""),L387,IF(AND(L387="",M387&lt;&gt;""),M387,"")))</f>
        <v>#REF!</v>
      </c>
    </row>
    <row r="388" spans="1:14" s="38" customFormat="1" ht="13.5" customHeight="1">
      <c r="A388" s="59"/>
      <c r="B388" s="109" t="s">
        <v>82</v>
      </c>
      <c r="C388" s="109"/>
      <c r="D388" s="76"/>
      <c r="E388" s="61"/>
      <c r="F388" s="110"/>
      <c r="G388" s="110"/>
      <c r="H388" s="398"/>
      <c r="I388" s="399"/>
      <c r="K388" s="3"/>
      <c r="L388" s="101" t="e">
        <f>IF(COUNTA(#REF!)=0,IF(#REF!="","",#REF!),IF(#REF!="","",#REF!))</f>
        <v>#REF!</v>
      </c>
      <c r="M388" s="102" t="e">
        <f>IF(COUNTA(#REF!)=0,IF(#REF!="","",#REF!),IF(#REF!="","",#REF!))</f>
        <v>#REF!</v>
      </c>
      <c r="N388" s="103" t="e">
        <f t="shared" si="10"/>
        <v>#REF!</v>
      </c>
    </row>
    <row r="389" spans="1:14" s="118" customFormat="1" ht="13.5" customHeight="1">
      <c r="A389" s="111"/>
      <c r="B389" s="112"/>
      <c r="C389" s="112"/>
      <c r="D389" s="113"/>
      <c r="E389" s="114"/>
      <c r="F389" s="115"/>
      <c r="G389" s="115"/>
      <c r="H389" s="396"/>
      <c r="I389" s="404"/>
      <c r="K389" s="3"/>
      <c r="L389" s="106" t="e">
        <f>IF(COUNTA(#REF!)=0,IF(#REF!="","",#REF!),IF(#REF!="","",#REF!))</f>
        <v>#REF!</v>
      </c>
      <c r="M389" s="107" t="e">
        <f>IF(COUNTA(#REF!)=0,IF(#REF!="","",#REF!),IF(#REF!="","",#REF!))</f>
        <v>#REF!</v>
      </c>
      <c r="N389" s="108" t="e">
        <f t="shared" si="10"/>
        <v>#REF!</v>
      </c>
    </row>
    <row r="390" spans="1:14" s="38" customFormat="1" ht="13.5" customHeight="1">
      <c r="A390" s="59"/>
      <c r="B390" s="109" t="s">
        <v>490</v>
      </c>
      <c r="C390" s="109" t="s">
        <v>491</v>
      </c>
      <c r="D390" s="76">
        <v>1.4</v>
      </c>
      <c r="E390" s="61" t="s">
        <v>119</v>
      </c>
      <c r="F390" s="110"/>
      <c r="G390" s="110"/>
      <c r="H390" s="398"/>
      <c r="I390" s="399"/>
      <c r="K390" s="3"/>
      <c r="L390" s="101" t="e">
        <f>IF(COUNTA(#REF!)=0,IF(#REF!="","",#REF!),IF(#REF!="","",#REF!))</f>
        <v>#REF!</v>
      </c>
      <c r="M390" s="102" t="e">
        <f>IF(COUNTA(#REF!)=0,IF(#REF!="","",#REF!),IF(#REF!="","",#REF!))</f>
        <v>#REF!</v>
      </c>
      <c r="N390" s="103" t="e">
        <f t="shared" si="10"/>
        <v>#REF!</v>
      </c>
    </row>
    <row r="391" spans="1:14" s="118" customFormat="1" ht="13.5" customHeight="1">
      <c r="A391" s="111"/>
      <c r="B391" s="112"/>
      <c r="C391" s="112"/>
      <c r="D391" s="113"/>
      <c r="E391" s="114"/>
      <c r="F391" s="115"/>
      <c r="G391" s="115"/>
      <c r="H391" s="396"/>
      <c r="I391" s="404"/>
      <c r="K391" s="3"/>
      <c r="L391" s="106" t="e">
        <f>IF(COUNTA(#REF!)=0,IF(#REF!="","",#REF!),IF(#REF!="","",#REF!))</f>
        <v>#REF!</v>
      </c>
      <c r="M391" s="107" t="e">
        <f>IF(COUNTA(#REF!)=0,IF(#REF!="","",#REF!),IF(#REF!="","",#REF!))</f>
        <v>#REF!</v>
      </c>
      <c r="N391" s="108" t="e">
        <f t="shared" si="10"/>
        <v>#REF!</v>
      </c>
    </row>
    <row r="392" spans="1:14" s="38" customFormat="1" ht="13.5" customHeight="1">
      <c r="A392" s="59"/>
      <c r="B392" s="109" t="s">
        <v>490</v>
      </c>
      <c r="C392" s="109"/>
      <c r="D392" s="76">
        <v>2.7</v>
      </c>
      <c r="E392" s="61" t="s">
        <v>119</v>
      </c>
      <c r="F392" s="110"/>
      <c r="G392" s="110"/>
      <c r="H392" s="398"/>
      <c r="I392" s="399"/>
      <c r="K392" s="3"/>
      <c r="L392" s="101" t="e">
        <f>IF(COUNTA(#REF!)=0,IF(#REF!="","",#REF!),IF(#REF!="","",#REF!))</f>
        <v>#REF!</v>
      </c>
      <c r="M392" s="102" t="e">
        <f>IF(COUNTA(#REF!)=0,IF(#REF!="","",#REF!),IF(#REF!="","",#REF!))</f>
        <v>#REF!</v>
      </c>
      <c r="N392" s="103" t="e">
        <f t="shared" si="10"/>
        <v>#REF!</v>
      </c>
    </row>
    <row r="393" spans="1:14" s="118" customFormat="1" ht="13.5" customHeight="1">
      <c r="A393" s="111"/>
      <c r="B393" s="112"/>
      <c r="C393" s="112"/>
      <c r="D393" s="113"/>
      <c r="E393" s="114"/>
      <c r="F393" s="115"/>
      <c r="G393" s="115"/>
      <c r="H393" s="396"/>
      <c r="I393" s="404"/>
      <c r="K393" s="3"/>
      <c r="L393" s="106" t="e">
        <f>IF(COUNTA(#REF!)=0,IF(#REF!="","",#REF!),IF(#REF!="","",#REF!))</f>
        <v>#REF!</v>
      </c>
      <c r="M393" s="107" t="e">
        <f>IF(COUNTA(#REF!)=0,IF(#REF!="","",#REF!),IF(#REF!="","",#REF!))</f>
        <v>#REF!</v>
      </c>
      <c r="N393" s="108" t="e">
        <f t="shared" si="10"/>
        <v>#REF!</v>
      </c>
    </row>
    <row r="394" spans="1:14" s="38" customFormat="1" ht="13.5" customHeight="1">
      <c r="A394" s="59"/>
      <c r="B394" s="109" t="s">
        <v>492</v>
      </c>
      <c r="C394" s="109"/>
      <c r="D394" s="76">
        <v>0.3</v>
      </c>
      <c r="E394" s="61" t="s">
        <v>85</v>
      </c>
      <c r="F394" s="110"/>
      <c r="G394" s="110"/>
      <c r="H394" s="398"/>
      <c r="I394" s="399"/>
      <c r="K394" s="3"/>
      <c r="L394" s="101" t="e">
        <f>IF(COUNTA(#REF!)=0,IF(#REF!="","",#REF!),IF(#REF!="","",#REF!))</f>
        <v>#REF!</v>
      </c>
      <c r="M394" s="102" t="e">
        <f>IF(COUNTA(#REF!)=0,IF(#REF!="","",#REF!),IF(#REF!="","",#REF!))</f>
        <v>#REF!</v>
      </c>
      <c r="N394" s="103" t="e">
        <f t="shared" si="10"/>
        <v>#REF!</v>
      </c>
    </row>
    <row r="395" spans="1:14" s="118" customFormat="1" ht="13.5" customHeight="1">
      <c r="A395" s="111"/>
      <c r="B395" s="112"/>
      <c r="C395" s="112"/>
      <c r="D395" s="113"/>
      <c r="E395" s="114"/>
      <c r="F395" s="115"/>
      <c r="G395" s="115"/>
      <c r="H395" s="396"/>
      <c r="I395" s="404"/>
      <c r="K395" s="3"/>
      <c r="L395" s="106" t="e">
        <f>IF(COUNTA(#REF!)=0,IF(#REF!="","",#REF!),IF(#REF!="","",#REF!))</f>
        <v>#REF!</v>
      </c>
      <c r="M395" s="107" t="e">
        <f>IF(COUNTA(#REF!)=0,IF(#REF!="","",#REF!),IF(#REF!="","",#REF!))</f>
        <v>#REF!</v>
      </c>
      <c r="N395" s="108" t="e">
        <f t="shared" si="10"/>
        <v>#REF!</v>
      </c>
    </row>
    <row r="396" spans="1:14" s="38" customFormat="1" ht="13.5" customHeight="1">
      <c r="A396" s="59"/>
      <c r="B396" s="109" t="s">
        <v>493</v>
      </c>
      <c r="C396" s="109" t="s">
        <v>494</v>
      </c>
      <c r="D396" s="76">
        <v>2.8</v>
      </c>
      <c r="E396" s="61" t="s">
        <v>85</v>
      </c>
      <c r="F396" s="110"/>
      <c r="G396" s="110"/>
      <c r="H396" s="398"/>
      <c r="I396" s="399"/>
      <c r="K396" s="3"/>
      <c r="L396" s="101" t="e">
        <f>IF(COUNTA(#REF!)=0,IF(#REF!="","",#REF!),IF(#REF!="","",#REF!))</f>
        <v>#REF!</v>
      </c>
      <c r="M396" s="102" t="e">
        <f>IF(COUNTA(#REF!)=0,IF(#REF!="","",#REF!),IF(#REF!="","",#REF!))</f>
        <v>#REF!</v>
      </c>
      <c r="N396" s="103" t="e">
        <f t="shared" si="10"/>
        <v>#REF!</v>
      </c>
    </row>
    <row r="397" spans="1:14" s="118" customFormat="1" ht="13.5" customHeight="1">
      <c r="A397" s="111"/>
      <c r="B397" s="112"/>
      <c r="C397" s="112"/>
      <c r="D397" s="113"/>
      <c r="E397" s="114"/>
      <c r="F397" s="115"/>
      <c r="G397" s="115"/>
      <c r="H397" s="396"/>
      <c r="I397" s="404"/>
      <c r="K397" s="3"/>
      <c r="L397" s="106" t="e">
        <f>IF(COUNTA(#REF!)=0,IF(#REF!="","",#REF!),IF(#REF!="","",#REF!))</f>
        <v>#REF!</v>
      </c>
      <c r="M397" s="107" t="e">
        <f>IF(COUNTA(#REF!)=0,IF(#REF!="","",#REF!),IF(#REF!="","",#REF!))</f>
        <v>#REF!</v>
      </c>
      <c r="N397" s="108" t="e">
        <f t="shared" si="10"/>
        <v>#REF!</v>
      </c>
    </row>
    <row r="398" spans="1:14" s="38" customFormat="1" ht="13.5" customHeight="1">
      <c r="A398" s="59"/>
      <c r="B398" s="109" t="s">
        <v>495</v>
      </c>
      <c r="C398" s="109" t="s">
        <v>496</v>
      </c>
      <c r="D398" s="76">
        <v>19</v>
      </c>
      <c r="E398" s="61" t="s">
        <v>119</v>
      </c>
      <c r="F398" s="110"/>
      <c r="G398" s="110"/>
      <c r="H398" s="398"/>
      <c r="I398" s="399"/>
      <c r="K398" s="3"/>
      <c r="L398" s="101" t="e">
        <f>IF(COUNTA(#REF!)=0,IF(#REF!="","",#REF!),IF(#REF!="","",#REF!))</f>
        <v>#REF!</v>
      </c>
      <c r="M398" s="102" t="e">
        <f>IF(COUNTA(#REF!)=0,IF(#REF!="","",#REF!),IF(#REF!="","",#REF!))</f>
        <v>#REF!</v>
      </c>
      <c r="N398" s="103" t="e">
        <f t="shared" si="10"/>
        <v>#REF!</v>
      </c>
    </row>
    <row r="399" spans="1:14" s="118" customFormat="1" ht="13.5" customHeight="1">
      <c r="A399" s="111"/>
      <c r="B399" s="112"/>
      <c r="C399" s="112"/>
      <c r="D399" s="113"/>
      <c r="E399" s="114"/>
      <c r="F399" s="115"/>
      <c r="G399" s="115"/>
      <c r="H399" s="396"/>
      <c r="I399" s="404"/>
      <c r="K399" s="3"/>
      <c r="L399" s="106" t="e">
        <f>IF(COUNTA(#REF!)=0,IF(#REF!="","",#REF!),IF(#REF!="","",#REF!))</f>
        <v>#REF!</v>
      </c>
      <c r="M399" s="107" t="e">
        <f>IF(COUNTA(#REF!)=0,IF(#REF!="","",#REF!),IF(#REF!="","",#REF!))</f>
        <v>#REF!</v>
      </c>
      <c r="N399" s="108" t="e">
        <f t="shared" si="10"/>
        <v>#REF!</v>
      </c>
    </row>
    <row r="400" spans="1:14" s="38" customFormat="1" ht="13.5" customHeight="1">
      <c r="A400" s="59"/>
      <c r="B400" s="109" t="s">
        <v>497</v>
      </c>
      <c r="C400" s="109" t="s">
        <v>498</v>
      </c>
      <c r="D400" s="76">
        <v>744</v>
      </c>
      <c r="E400" s="61" t="s">
        <v>85</v>
      </c>
      <c r="F400" s="110"/>
      <c r="G400" s="110"/>
      <c r="H400" s="398"/>
      <c r="I400" s="399"/>
      <c r="K400" s="3"/>
      <c r="L400" s="101" t="e">
        <f>IF(COUNTA(#REF!)=0,IF(#REF!="","",#REF!),IF(#REF!="","",#REF!))</f>
        <v>#REF!</v>
      </c>
      <c r="M400" s="102" t="e">
        <f>IF(COUNTA(#REF!)=0,IF(#REF!="","",#REF!),IF(#REF!="","",#REF!))</f>
        <v>#REF!</v>
      </c>
      <c r="N400" s="103" t="e">
        <f t="shared" si="10"/>
        <v>#REF!</v>
      </c>
    </row>
    <row r="401" spans="1:14" s="118" customFormat="1" ht="13.5" customHeight="1">
      <c r="A401" s="111"/>
      <c r="B401" s="112"/>
      <c r="C401" s="112"/>
      <c r="D401" s="113"/>
      <c r="E401" s="114"/>
      <c r="F401" s="115"/>
      <c r="G401" s="115"/>
      <c r="H401" s="396"/>
      <c r="I401" s="404"/>
      <c r="K401" s="3"/>
      <c r="L401" s="106" t="e">
        <f>IF(COUNTA(#REF!)=0,IF(#REF!="","",#REF!),IF(#REF!="","",#REF!))</f>
        <v>#REF!</v>
      </c>
      <c r="M401" s="107" t="e">
        <f>IF(COUNTA(#REF!)=0,IF(#REF!="","",#REF!),IF(#REF!="","",#REF!))</f>
        <v>#REF!</v>
      </c>
      <c r="N401" s="108" t="e">
        <f t="shared" si="10"/>
        <v>#REF!</v>
      </c>
    </row>
    <row r="402" spans="1:14" s="38" customFormat="1" ht="13.5" customHeight="1">
      <c r="A402" s="59"/>
      <c r="B402" s="109" t="s">
        <v>499</v>
      </c>
      <c r="C402" s="109" t="s">
        <v>500</v>
      </c>
      <c r="D402" s="76">
        <v>82.8</v>
      </c>
      <c r="E402" s="61" t="s">
        <v>85</v>
      </c>
      <c r="F402" s="110"/>
      <c r="G402" s="110"/>
      <c r="H402" s="398"/>
      <c r="I402" s="399"/>
      <c r="K402" s="3"/>
      <c r="L402" s="101" t="e">
        <f>IF(COUNTA(#REF!)=0,IF(#REF!="","",#REF!),IF(#REF!="","",#REF!))</f>
        <v>#REF!</v>
      </c>
      <c r="M402" s="102" t="e">
        <f>IF(COUNTA(#REF!)=0,IF(#REF!="","",#REF!),IF(#REF!="","",#REF!))</f>
        <v>#REF!</v>
      </c>
      <c r="N402" s="103" t="e">
        <f t="shared" si="10"/>
        <v>#REF!</v>
      </c>
    </row>
    <row r="403" spans="1:14" s="118" customFormat="1" ht="13.5" customHeight="1">
      <c r="A403" s="111"/>
      <c r="B403" s="112"/>
      <c r="C403" s="112"/>
      <c r="D403" s="113"/>
      <c r="E403" s="114"/>
      <c r="F403" s="115"/>
      <c r="G403" s="115"/>
      <c r="H403" s="396"/>
      <c r="I403" s="404"/>
      <c r="K403" s="3"/>
      <c r="L403" s="106" t="e">
        <f>IF(COUNTA(#REF!)=0,IF(#REF!="","",#REF!),IF(#REF!="","",#REF!))</f>
        <v>#REF!</v>
      </c>
      <c r="M403" s="107" t="e">
        <f>IF(COUNTA(#REF!)=0,IF(#REF!="","",#REF!),IF(#REF!="","",#REF!))</f>
        <v>#REF!</v>
      </c>
      <c r="N403" s="108" t="e">
        <f t="shared" si="10"/>
        <v>#REF!</v>
      </c>
    </row>
    <row r="404" spans="1:14" s="38" customFormat="1" ht="13.5" customHeight="1">
      <c r="A404" s="59"/>
      <c r="B404" s="109" t="s">
        <v>501</v>
      </c>
      <c r="C404" s="109" t="s">
        <v>502</v>
      </c>
      <c r="D404" s="76">
        <v>15.3</v>
      </c>
      <c r="E404" s="61" t="s">
        <v>85</v>
      </c>
      <c r="F404" s="110"/>
      <c r="G404" s="110"/>
      <c r="H404" s="398"/>
      <c r="I404" s="399"/>
      <c r="K404" s="3"/>
      <c r="L404" s="101" t="e">
        <f>IF(COUNTA(#REF!)=0,IF(#REF!="","",#REF!),IF(#REF!="","",#REF!))</f>
        <v>#REF!</v>
      </c>
      <c r="M404" s="102" t="e">
        <f>IF(COUNTA(#REF!)=0,IF(#REF!="","",#REF!),IF(#REF!="","",#REF!))</f>
        <v>#REF!</v>
      </c>
      <c r="N404" s="103" t="e">
        <f t="shared" si="10"/>
        <v>#REF!</v>
      </c>
    </row>
    <row r="405" spans="1:14" s="118" customFormat="1" ht="13.5" customHeight="1">
      <c r="A405" s="111"/>
      <c r="B405" s="112"/>
      <c r="C405" s="112"/>
      <c r="D405" s="113"/>
      <c r="E405" s="114"/>
      <c r="F405" s="115"/>
      <c r="G405" s="115"/>
      <c r="H405" s="396"/>
      <c r="I405" s="404"/>
      <c r="K405" s="3"/>
      <c r="L405" s="106" t="e">
        <f>IF(COUNTA(#REF!)=0,IF(#REF!="","",#REF!),IF(#REF!="","",#REF!))</f>
        <v>#REF!</v>
      </c>
      <c r="M405" s="107" t="e">
        <f>IF(COUNTA(#REF!)=0,IF(#REF!="","",#REF!),IF(#REF!="","",#REF!))</f>
        <v>#REF!</v>
      </c>
      <c r="N405" s="108" t="e">
        <f t="shared" si="10"/>
        <v>#REF!</v>
      </c>
    </row>
    <row r="406" spans="1:14" s="38" customFormat="1" ht="13.5" customHeight="1">
      <c r="A406" s="59"/>
      <c r="B406" s="109"/>
      <c r="C406" s="109"/>
      <c r="D406" s="76"/>
      <c r="E406" s="61"/>
      <c r="F406" s="110"/>
      <c r="G406" s="110"/>
      <c r="H406" s="398"/>
      <c r="I406" s="399"/>
      <c r="K406" s="3"/>
      <c r="L406" s="101" t="e">
        <f>IF(COUNTA(#REF!)=0,IF(#REF!="","",#REF!),IF(#REF!="","",#REF!))</f>
        <v>#REF!</v>
      </c>
      <c r="M406" s="102" t="e">
        <f>IF(COUNTA(#REF!)=0,IF(#REF!="","",#REF!),IF(#REF!="","",#REF!))</f>
        <v>#REF!</v>
      </c>
      <c r="N406" s="103" t="e">
        <f t="shared" si="10"/>
        <v>#REF!</v>
      </c>
    </row>
    <row r="407" spans="1:14" s="118" customFormat="1" ht="13.5" customHeight="1">
      <c r="A407" s="111"/>
      <c r="B407" s="112"/>
      <c r="C407" s="112"/>
      <c r="D407" s="113"/>
      <c r="E407" s="114"/>
      <c r="F407" s="115"/>
      <c r="G407" s="115"/>
      <c r="H407" s="396"/>
      <c r="I407" s="404"/>
      <c r="K407" s="3"/>
      <c r="L407" s="106" t="e">
        <f>IF(COUNTA(#REF!)=0,IF(#REF!="","",#REF!),IF(#REF!="","",#REF!))</f>
        <v>#REF!</v>
      </c>
      <c r="M407" s="107" t="e">
        <f>IF(COUNTA(#REF!)=0,IF(#REF!="","",#REF!),IF(#REF!="","",#REF!))</f>
        <v>#REF!</v>
      </c>
      <c r="N407" s="108" t="e">
        <f t="shared" si="10"/>
        <v>#REF!</v>
      </c>
    </row>
    <row r="408" spans="1:14" s="38" customFormat="1" ht="13.5" customHeight="1">
      <c r="A408" s="59"/>
      <c r="B408" s="109" t="s">
        <v>304</v>
      </c>
      <c r="C408" s="109"/>
      <c r="D408" s="76"/>
      <c r="E408" s="61"/>
      <c r="F408" s="110"/>
      <c r="G408" s="110"/>
      <c r="H408" s="398"/>
      <c r="I408" s="399"/>
      <c r="K408" s="3"/>
      <c r="L408" s="101" t="e">
        <f>IF(COUNTA(#REF!)=0,IF(#REF!="","",#REF!),IF(#REF!="","",#REF!))</f>
        <v>#REF!</v>
      </c>
      <c r="M408" s="102" t="e">
        <f>IF(COUNTA(#REF!)=0,IF(#REF!="","",#REF!),IF(#REF!="","",#REF!))</f>
        <v>#REF!</v>
      </c>
      <c r="N408" s="103" t="e">
        <f t="shared" si="10"/>
        <v>#REF!</v>
      </c>
    </row>
    <row r="409" spans="1:14" s="118" customFormat="1" ht="13.5" customHeight="1">
      <c r="A409" s="111"/>
      <c r="B409" s="112"/>
      <c r="C409" s="112"/>
      <c r="D409" s="113"/>
      <c r="E409" s="114"/>
      <c r="F409" s="115"/>
      <c r="G409" s="115"/>
      <c r="H409" s="396"/>
      <c r="I409" s="404"/>
      <c r="K409" s="3"/>
      <c r="L409" s="106" t="e">
        <f>IF(COUNTA(#REF!)=0,IF(#REF!="","",#REF!),IF(#REF!="","",#REF!))</f>
        <v>#REF!</v>
      </c>
      <c r="M409" s="107" t="e">
        <f>IF(COUNTA(#REF!)=0,IF(#REF!="","",#REF!),IF(#REF!="","",#REF!))</f>
        <v>#REF!</v>
      </c>
      <c r="N409" s="108" t="e">
        <f t="shared" si="10"/>
        <v>#REF!</v>
      </c>
    </row>
    <row r="410" spans="1:14" s="38" customFormat="1" ht="13.5" customHeight="1">
      <c r="A410" s="59"/>
      <c r="B410" s="109" t="s">
        <v>503</v>
      </c>
      <c r="C410" s="109" t="s">
        <v>248</v>
      </c>
      <c r="D410" s="76">
        <v>1636</v>
      </c>
      <c r="E410" s="61" t="s">
        <v>119</v>
      </c>
      <c r="F410" s="110"/>
      <c r="G410" s="110"/>
      <c r="H410" s="398"/>
      <c r="I410" s="399"/>
      <c r="K410" s="3"/>
      <c r="L410" s="101" t="e">
        <f>IF(COUNTA(#REF!)=0,IF(#REF!="","",#REF!),IF(#REF!="","",#REF!))</f>
        <v>#REF!</v>
      </c>
      <c r="M410" s="102" t="e">
        <f>IF(COUNTA(#REF!)=0,IF(#REF!="","",#REF!),IF(#REF!="","",#REF!))</f>
        <v>#REF!</v>
      </c>
      <c r="N410" s="103" t="e">
        <f t="shared" si="10"/>
        <v>#REF!</v>
      </c>
    </row>
    <row r="411" spans="1:14" s="118" customFormat="1" ht="13.5" customHeight="1">
      <c r="A411" s="111"/>
      <c r="B411" s="112"/>
      <c r="C411" s="112"/>
      <c r="D411" s="113"/>
      <c r="E411" s="114"/>
      <c r="F411" s="115"/>
      <c r="G411" s="115"/>
      <c r="H411" s="396"/>
      <c r="I411" s="397"/>
      <c r="K411" s="3"/>
      <c r="L411" s="106" t="e">
        <f>IF(COUNTA(#REF!)=0,IF(#REF!="","",#REF!),IF(#REF!="","",#REF!))</f>
        <v>#REF!</v>
      </c>
      <c r="M411" s="107" t="e">
        <f>IF(COUNTA(#REF!)=0,IF(#REF!="","",#REF!),IF(#REF!="","",#REF!))</f>
        <v>#REF!</v>
      </c>
      <c r="N411" s="108" t="e">
        <f t="shared" si="10"/>
        <v>#REF!</v>
      </c>
    </row>
    <row r="412" spans="1:14" s="38" customFormat="1" ht="13.5" customHeight="1">
      <c r="A412" s="59"/>
      <c r="B412" s="109" t="s">
        <v>503</v>
      </c>
      <c r="C412" s="109" t="s">
        <v>504</v>
      </c>
      <c r="D412" s="76">
        <v>7</v>
      </c>
      <c r="E412" s="61" t="s">
        <v>119</v>
      </c>
      <c r="F412" s="110"/>
      <c r="G412" s="110"/>
      <c r="H412" s="398"/>
      <c r="I412" s="399"/>
      <c r="K412" s="3"/>
      <c r="L412" s="101" t="e">
        <f>IF(COUNTA(#REF!)=0,IF(#REF!="","",#REF!),IF(#REF!="","",#REF!))</f>
        <v>#REF!</v>
      </c>
      <c r="M412" s="102" t="e">
        <f>IF(COUNTA(#REF!)=0,IF(#REF!="","",#REF!),IF(#REF!="","",#REF!))</f>
        <v>#REF!</v>
      </c>
      <c r="N412" s="103" t="e">
        <f t="shared" si="10"/>
        <v>#REF!</v>
      </c>
    </row>
    <row r="413" spans="1:14" s="118" customFormat="1" ht="13.5" customHeight="1">
      <c r="A413" s="111"/>
      <c r="B413" s="112"/>
      <c r="C413" s="112"/>
      <c r="D413" s="113"/>
      <c r="E413" s="114"/>
      <c r="F413" s="115"/>
      <c r="G413" s="115"/>
      <c r="H413" s="396"/>
      <c r="I413" s="397"/>
      <c r="K413" s="3"/>
      <c r="L413" s="106" t="e">
        <f>IF(COUNTA(#REF!)=0,IF(#REF!="","",#REF!),IF(#REF!="","",#REF!))</f>
        <v>#REF!</v>
      </c>
      <c r="M413" s="107" t="e">
        <f>IF(COUNTA(#REF!)=0,IF(#REF!="","",#REF!),IF(#REF!="","",#REF!))</f>
        <v>#REF!</v>
      </c>
      <c r="N413" s="108" t="e">
        <f t="shared" si="10"/>
        <v>#REF!</v>
      </c>
    </row>
    <row r="414" spans="1:14" s="38" customFormat="1" ht="13.5" customHeight="1">
      <c r="A414" s="59"/>
      <c r="B414" s="100"/>
      <c r="C414" s="109"/>
      <c r="D414" s="76"/>
      <c r="E414" s="61"/>
      <c r="F414" s="110"/>
      <c r="G414" s="110"/>
      <c r="H414" s="398"/>
      <c r="I414" s="399"/>
      <c r="K414" s="3"/>
      <c r="L414" s="101" t="e">
        <f>IF(COUNTA(#REF!)=0,IF(#REF!="","",#REF!),IF(#REF!="","",#REF!))</f>
        <v>#REF!</v>
      </c>
      <c r="M414" s="102" t="e">
        <f>IF(COUNTA(#REF!)=0,IF(#REF!="","",#REF!),IF(#REF!="","",#REF!))</f>
        <v>#REF!</v>
      </c>
      <c r="N414" s="103" t="e">
        <f t="shared" si="10"/>
        <v>#REF!</v>
      </c>
    </row>
    <row r="415" spans="1:14" s="118" customFormat="1" ht="13.5" customHeight="1">
      <c r="A415" s="111"/>
      <c r="B415" s="112"/>
      <c r="C415" s="112"/>
      <c r="D415" s="113"/>
      <c r="E415" s="114"/>
      <c r="F415" s="115"/>
      <c r="G415" s="115"/>
      <c r="H415" s="400"/>
      <c r="I415" s="401"/>
      <c r="K415" s="3"/>
      <c r="L415" s="106" t="e">
        <f>IF(COUNTA(#REF!)=0,IF(#REF!="","",#REF!),IF(#REF!="","",#REF!))</f>
        <v>#REF!</v>
      </c>
      <c r="M415" s="107" t="e">
        <f>IF(COUNTA(#REF!)=0,IF(#REF!="","",#REF!),IF(#REF!="","",#REF!))</f>
        <v>#REF!</v>
      </c>
      <c r="N415" s="108" t="e">
        <f t="shared" si="10"/>
        <v>#REF!</v>
      </c>
    </row>
    <row r="416" spans="1:14" s="38" customFormat="1" ht="13.5" customHeight="1">
      <c r="A416" s="87"/>
      <c r="B416" s="125"/>
      <c r="C416" s="126"/>
      <c r="D416" s="88"/>
      <c r="E416" s="89"/>
      <c r="F416" s="127"/>
      <c r="G416" s="127"/>
      <c r="H416" s="402"/>
      <c r="I416" s="403"/>
      <c r="K416" s="3"/>
      <c r="L416" s="94" t="e">
        <f>IF(COUNTA(#REF!)=0,IF(#REF!="","",#REF!),IF(#REF!="","",#REF!))</f>
        <v>#REF!</v>
      </c>
      <c r="M416" s="128" t="e">
        <f>IF(COUNTA(#REF!)=0,IF(#REF!="","",#REF!),IF(#REF!="","",#REF!))</f>
        <v>#REF!</v>
      </c>
      <c r="N416" s="129" t="e">
        <f t="shared" si="10"/>
        <v>#REF!</v>
      </c>
    </row>
    <row r="417" spans="1:14" s="118" customFormat="1" ht="13.5" customHeight="1">
      <c r="A417" s="130"/>
      <c r="B417" s="131"/>
      <c r="C417" s="131"/>
      <c r="E417" s="132"/>
      <c r="F417" s="133"/>
      <c r="G417" s="134"/>
      <c r="K417" s="3"/>
      <c r="L417" s="3"/>
      <c r="M417" s="3"/>
      <c r="N417" s="3"/>
    </row>
    <row r="418" spans="1:14" s="38" customFormat="1" ht="13.5" customHeight="1">
      <c r="A418" s="50"/>
      <c r="B418" s="136"/>
      <c r="C418" s="136"/>
      <c r="E418" s="95"/>
      <c r="F418" s="137"/>
      <c r="G418" s="138"/>
      <c r="K418" s="3"/>
      <c r="L418" s="3"/>
      <c r="M418" s="3"/>
      <c r="N418" s="3"/>
    </row>
    <row r="419" spans="1:14" s="38" customFormat="1" ht="13.5" customHeight="1">
      <c r="A419" s="376"/>
      <c r="B419" s="394"/>
      <c r="C419" s="394"/>
      <c r="D419" s="379"/>
      <c r="E419" s="381"/>
      <c r="F419" s="382"/>
      <c r="G419" s="48"/>
      <c r="H419" s="3"/>
      <c r="K419" s="3"/>
      <c r="L419" s="3"/>
      <c r="M419" s="3"/>
      <c r="N419" s="3"/>
    </row>
    <row r="420" spans="1:14" s="38" customFormat="1" ht="13.5" customHeight="1">
      <c r="A420" s="395"/>
      <c r="B420" s="395"/>
      <c r="C420" s="395"/>
      <c r="D420" s="380"/>
      <c r="E420" s="383"/>
      <c r="F420" s="383"/>
      <c r="G420" s="51"/>
      <c r="H420" s="52" t="s">
        <v>57</v>
      </c>
      <c r="I420" s="53">
        <f>I382+1</f>
        <v>47</v>
      </c>
      <c r="K420" s="3"/>
      <c r="L420" s="3"/>
      <c r="M420" s="3"/>
      <c r="N420" s="3"/>
    </row>
    <row r="421" spans="1:14" s="38" customFormat="1" ht="13.5" customHeight="1">
      <c r="A421" s="54"/>
      <c r="B421" s="96"/>
      <c r="C421" s="96"/>
      <c r="D421" s="55"/>
      <c r="E421" s="56"/>
      <c r="F421" s="57"/>
      <c r="G421" s="57"/>
      <c r="H421" s="384"/>
      <c r="I421" s="385"/>
      <c r="K421" s="3"/>
      <c r="L421" s="97"/>
      <c r="M421" s="98"/>
      <c r="N421" s="99"/>
    </row>
    <row r="422" spans="1:14" s="38" customFormat="1" ht="13.5" customHeight="1">
      <c r="A422" s="59" t="s">
        <v>29</v>
      </c>
      <c r="B422" s="100" t="s">
        <v>58</v>
      </c>
      <c r="C422" s="100" t="s">
        <v>59</v>
      </c>
      <c r="D422" s="60" t="s">
        <v>60</v>
      </c>
      <c r="E422" s="61" t="s">
        <v>32</v>
      </c>
      <c r="F422" s="61" t="s">
        <v>61</v>
      </c>
      <c r="G422" s="61" t="s">
        <v>62</v>
      </c>
      <c r="H422" s="386" t="s">
        <v>63</v>
      </c>
      <c r="I422" s="387"/>
      <c r="K422" s="3"/>
      <c r="L422" s="101" t="s">
        <v>77</v>
      </c>
      <c r="M422" s="102" t="s">
        <v>78</v>
      </c>
      <c r="N422" s="103" t="s">
        <v>79</v>
      </c>
    </row>
    <row r="423" spans="1:14" s="38" customFormat="1" ht="13.5" customHeight="1">
      <c r="A423" s="67"/>
      <c r="B423" s="143"/>
      <c r="C423" s="143"/>
      <c r="D423" s="84"/>
      <c r="E423" s="85"/>
      <c r="F423" s="105"/>
      <c r="G423" s="70"/>
      <c r="H423" s="390"/>
      <c r="I423" s="391"/>
      <c r="K423" s="3"/>
      <c r="L423" s="106" t="e">
        <f>IF(COUNTA(#REF!)=0,IF(#REF!="","",#REF!),IF(#REF!="","",#REF!))</f>
        <v>#REF!</v>
      </c>
      <c r="M423" s="107" t="e">
        <f>IF(COUNTA(#REF!)=0,IF(#REF!="","",#REF!),IF(#REF!="","",#REF!))</f>
        <v>#REF!</v>
      </c>
      <c r="N423" s="108" t="e">
        <f>IF(AND(L423&lt;&gt;"",M423&lt;&gt;""),L423&amp;"/"&amp;M423,IF(AND(L423&lt;&gt;"",M423=""),L423,IF(AND(L423="",M423&lt;&gt;""),M423,"")))</f>
        <v>#REF!</v>
      </c>
    </row>
    <row r="424" spans="1:14" s="38" customFormat="1" ht="13.5" customHeight="1">
      <c r="A424" s="59"/>
      <c r="B424" s="109" t="s">
        <v>372</v>
      </c>
      <c r="C424" s="109"/>
      <c r="D424" s="76"/>
      <c r="E424" s="61"/>
      <c r="F424" s="110"/>
      <c r="G424" s="77"/>
      <c r="H424" s="388"/>
      <c r="I424" s="389"/>
      <c r="K424" s="3"/>
      <c r="L424" s="101" t="e">
        <f>IF(COUNTA(#REF!)=0,IF(#REF!="","",#REF!),IF(#REF!="","",#REF!))</f>
        <v>#REF!</v>
      </c>
      <c r="M424" s="102" t="e">
        <f>IF(COUNTA(#REF!)=0,IF(#REF!="","",#REF!),IF(#REF!="","",#REF!))</f>
        <v>#REF!</v>
      </c>
      <c r="N424" s="103" t="e">
        <f>IF(AND(L424&lt;&gt;"",M424&lt;&gt;""),L424&amp;"/"&amp;M424,IF(AND(L424&lt;&gt;"",M424=""),L424,IF(AND(L424="",M424&lt;&gt;""),M424,"")))</f>
        <v>#REF!</v>
      </c>
    </row>
    <row r="425" spans="1:14" s="118" customFormat="1" ht="13.5" customHeight="1">
      <c r="A425" s="111"/>
      <c r="B425" s="112"/>
      <c r="C425" s="112"/>
      <c r="D425" s="113"/>
      <c r="E425" s="114"/>
      <c r="F425" s="115"/>
      <c r="G425" s="115"/>
      <c r="H425" s="396"/>
      <c r="I425" s="404"/>
      <c r="K425" s="3"/>
      <c r="L425" s="106" t="e">
        <f>IF(COUNTA(#REF!)=0,IF(#REF!="","",#REF!),IF(#REF!="","",#REF!))</f>
        <v>#REF!</v>
      </c>
      <c r="M425" s="107" t="e">
        <f>IF(COUNTA(#REF!)=0,IF(#REF!="","",#REF!),IF(#REF!="","",#REF!))</f>
        <v>#REF!</v>
      </c>
      <c r="N425" s="108" t="e">
        <f t="shared" ref="N425:N452" si="11">IF(AND(L425&lt;&gt;"",M425&lt;&gt;""),L425&amp;"/"&amp;M425,IF(AND(L425&lt;&gt;"",M425=""),L425,IF(AND(L425="",M425&lt;&gt;""),M425,"")))</f>
        <v>#REF!</v>
      </c>
    </row>
    <row r="426" spans="1:14" s="38" customFormat="1" ht="13.5" customHeight="1">
      <c r="A426" s="59"/>
      <c r="B426" s="109" t="s">
        <v>490</v>
      </c>
      <c r="C426" s="109" t="s">
        <v>491</v>
      </c>
      <c r="D426" s="76">
        <v>5</v>
      </c>
      <c r="E426" s="61" t="s">
        <v>119</v>
      </c>
      <c r="F426" s="110"/>
      <c r="G426" s="110"/>
      <c r="H426" s="398"/>
      <c r="I426" s="399"/>
      <c r="K426" s="3"/>
      <c r="L426" s="101" t="e">
        <f>IF(COUNTA(#REF!)=0,IF(#REF!="","",#REF!),IF(#REF!="","",#REF!))</f>
        <v>#REF!</v>
      </c>
      <c r="M426" s="102" t="e">
        <f>IF(COUNTA(#REF!)=0,IF(#REF!="","",#REF!),IF(#REF!="","",#REF!))</f>
        <v>#REF!</v>
      </c>
      <c r="N426" s="103" t="e">
        <f t="shared" si="11"/>
        <v>#REF!</v>
      </c>
    </row>
    <row r="427" spans="1:14" s="118" customFormat="1" ht="13.5" customHeight="1">
      <c r="A427" s="111"/>
      <c r="B427" s="112"/>
      <c r="C427" s="112"/>
      <c r="D427" s="113"/>
      <c r="E427" s="114"/>
      <c r="F427" s="115"/>
      <c r="G427" s="115"/>
      <c r="H427" s="396"/>
      <c r="I427" s="397"/>
      <c r="K427" s="3"/>
      <c r="L427" s="106" t="e">
        <f>IF(COUNTA(#REF!)=0,IF(#REF!="","",#REF!),IF(#REF!="","",#REF!))</f>
        <v>#REF!</v>
      </c>
      <c r="M427" s="107" t="e">
        <f>IF(COUNTA(#REF!)=0,IF(#REF!="","",#REF!),IF(#REF!="","",#REF!))</f>
        <v>#REF!</v>
      </c>
      <c r="N427" s="108" t="e">
        <f t="shared" si="11"/>
        <v>#REF!</v>
      </c>
    </row>
    <row r="428" spans="1:14" s="38" customFormat="1" ht="13.5" customHeight="1">
      <c r="A428" s="59"/>
      <c r="B428" s="109" t="s">
        <v>492</v>
      </c>
      <c r="C428" s="109"/>
      <c r="D428" s="76">
        <v>0.7</v>
      </c>
      <c r="E428" s="61" t="s">
        <v>85</v>
      </c>
      <c r="F428" s="110"/>
      <c r="G428" s="110"/>
      <c r="H428" s="398"/>
      <c r="I428" s="399"/>
      <c r="K428" s="3"/>
      <c r="L428" s="101" t="e">
        <f>IF(COUNTA(#REF!)=0,IF(#REF!="","",#REF!),IF(#REF!="","",#REF!))</f>
        <v>#REF!</v>
      </c>
      <c r="M428" s="102" t="e">
        <f>IF(COUNTA(#REF!)=0,IF(#REF!="","",#REF!),IF(#REF!="","",#REF!))</f>
        <v>#REF!</v>
      </c>
      <c r="N428" s="103" t="e">
        <f t="shared" si="11"/>
        <v>#REF!</v>
      </c>
    </row>
    <row r="429" spans="1:14" s="118" customFormat="1" ht="13.5" customHeight="1">
      <c r="A429" s="111"/>
      <c r="B429" s="112"/>
      <c r="C429" s="112"/>
      <c r="D429" s="113"/>
      <c r="E429" s="114"/>
      <c r="F429" s="115"/>
      <c r="G429" s="115"/>
      <c r="H429" s="396"/>
      <c r="I429" s="397"/>
      <c r="K429" s="3"/>
      <c r="L429" s="106" t="e">
        <f>IF(COUNTA(#REF!)=0,IF(#REF!="","",#REF!),IF(#REF!="","",#REF!))</f>
        <v>#REF!</v>
      </c>
      <c r="M429" s="107" t="e">
        <f>IF(COUNTA(#REF!)=0,IF(#REF!="","",#REF!),IF(#REF!="","",#REF!))</f>
        <v>#REF!</v>
      </c>
      <c r="N429" s="108" t="e">
        <f t="shared" si="11"/>
        <v>#REF!</v>
      </c>
    </row>
    <row r="430" spans="1:14" s="38" customFormat="1" ht="13.5" customHeight="1">
      <c r="A430" s="59"/>
      <c r="B430" s="109" t="s">
        <v>493</v>
      </c>
      <c r="C430" s="109" t="s">
        <v>494</v>
      </c>
      <c r="D430" s="76">
        <v>6.6</v>
      </c>
      <c r="E430" s="61" t="s">
        <v>85</v>
      </c>
      <c r="F430" s="110"/>
      <c r="G430" s="110"/>
      <c r="H430" s="398"/>
      <c r="I430" s="399"/>
      <c r="K430" s="3"/>
      <c r="L430" s="101" t="e">
        <f>IF(COUNTA(#REF!)=0,IF(#REF!="","",#REF!),IF(#REF!="","",#REF!))</f>
        <v>#REF!</v>
      </c>
      <c r="M430" s="102" t="e">
        <f>IF(COUNTA(#REF!)=0,IF(#REF!="","",#REF!),IF(#REF!="","",#REF!))</f>
        <v>#REF!</v>
      </c>
      <c r="N430" s="103" t="e">
        <f t="shared" si="11"/>
        <v>#REF!</v>
      </c>
    </row>
    <row r="431" spans="1:14" s="118" customFormat="1" ht="13.5" customHeight="1">
      <c r="A431" s="111"/>
      <c r="B431" s="112"/>
      <c r="C431" s="112"/>
      <c r="D431" s="113"/>
      <c r="E431" s="114"/>
      <c r="F431" s="115"/>
      <c r="G431" s="115"/>
      <c r="H431" s="396"/>
      <c r="I431" s="397"/>
      <c r="K431" s="3"/>
      <c r="L431" s="106" t="e">
        <f>IF(COUNTA(#REF!)=0,IF(#REF!="","",#REF!),IF(#REF!="","",#REF!))</f>
        <v>#REF!</v>
      </c>
      <c r="M431" s="107" t="e">
        <f>IF(COUNTA(#REF!)=0,IF(#REF!="","",#REF!),IF(#REF!="","",#REF!))</f>
        <v>#REF!</v>
      </c>
      <c r="N431" s="108" t="e">
        <f t="shared" si="11"/>
        <v>#REF!</v>
      </c>
    </row>
    <row r="432" spans="1:14" s="38" customFormat="1" ht="13.5" customHeight="1">
      <c r="A432" s="59"/>
      <c r="B432" s="109" t="s">
        <v>495</v>
      </c>
      <c r="C432" s="109" t="s">
        <v>496</v>
      </c>
      <c r="D432" s="76">
        <v>57.9</v>
      </c>
      <c r="E432" s="61" t="s">
        <v>119</v>
      </c>
      <c r="F432" s="110"/>
      <c r="G432" s="110"/>
      <c r="H432" s="398"/>
      <c r="I432" s="399"/>
      <c r="K432" s="3"/>
      <c r="L432" s="101" t="e">
        <f>IF(COUNTA(#REF!)=0,IF(#REF!="","",#REF!),IF(#REF!="","",#REF!))</f>
        <v>#REF!</v>
      </c>
      <c r="M432" s="102" t="e">
        <f>IF(COUNTA(#REF!)=0,IF(#REF!="","",#REF!),IF(#REF!="","",#REF!))</f>
        <v>#REF!</v>
      </c>
      <c r="N432" s="103" t="e">
        <f t="shared" si="11"/>
        <v>#REF!</v>
      </c>
    </row>
    <row r="433" spans="1:14" s="118" customFormat="1" ht="13.5" customHeight="1">
      <c r="A433" s="111"/>
      <c r="B433" s="112"/>
      <c r="C433" s="112"/>
      <c r="D433" s="113"/>
      <c r="E433" s="114"/>
      <c r="F433" s="115"/>
      <c r="G433" s="115"/>
      <c r="H433" s="396"/>
      <c r="I433" s="397"/>
      <c r="K433" s="3"/>
      <c r="L433" s="106" t="e">
        <f>IF(COUNTA(#REF!)=0,IF(#REF!="","",#REF!),IF(#REF!="","",#REF!))</f>
        <v>#REF!</v>
      </c>
      <c r="M433" s="107" t="e">
        <f>IF(COUNTA(#REF!)=0,IF(#REF!="","",#REF!),IF(#REF!="","",#REF!))</f>
        <v>#REF!</v>
      </c>
      <c r="N433" s="108" t="e">
        <f t="shared" si="11"/>
        <v>#REF!</v>
      </c>
    </row>
    <row r="434" spans="1:14" s="38" customFormat="1" ht="13.5" customHeight="1">
      <c r="A434" s="59"/>
      <c r="B434" s="109" t="s">
        <v>505</v>
      </c>
      <c r="C434" s="109"/>
      <c r="D434" s="76">
        <v>2.2000000000000002</v>
      </c>
      <c r="E434" s="61" t="s">
        <v>85</v>
      </c>
      <c r="F434" s="110"/>
      <c r="G434" s="110"/>
      <c r="H434" s="398"/>
      <c r="I434" s="399"/>
      <c r="K434" s="3"/>
      <c r="L434" s="101" t="e">
        <f>IF(COUNTA(#REF!)=0,IF(#REF!="","",#REF!),IF(#REF!="","",#REF!))</f>
        <v>#REF!</v>
      </c>
      <c r="M434" s="102" t="e">
        <f>IF(COUNTA(#REF!)=0,IF(#REF!="","",#REF!),IF(#REF!="","",#REF!))</f>
        <v>#REF!</v>
      </c>
      <c r="N434" s="103" t="e">
        <f t="shared" si="11"/>
        <v>#REF!</v>
      </c>
    </row>
    <row r="435" spans="1:14" s="118" customFormat="1" ht="13.5" customHeight="1">
      <c r="A435" s="111"/>
      <c r="B435" s="143" t="s">
        <v>460</v>
      </c>
      <c r="C435" s="112"/>
      <c r="D435" s="113"/>
      <c r="E435" s="114"/>
      <c r="F435" s="115"/>
      <c r="G435" s="115"/>
      <c r="H435" s="396"/>
      <c r="I435" s="397"/>
      <c r="K435" s="3"/>
      <c r="L435" s="106" t="e">
        <f>IF(COUNTA(#REF!)=0,IF(#REF!="","",#REF!),IF(#REF!="","",#REF!))</f>
        <v>#REF!</v>
      </c>
      <c r="M435" s="107" t="e">
        <f>IF(COUNTA(#REF!)=0,IF(#REF!="","",#REF!),IF(#REF!="","",#REF!))</f>
        <v>#REF!</v>
      </c>
      <c r="N435" s="108" t="e">
        <f t="shared" si="11"/>
        <v>#REF!</v>
      </c>
    </row>
    <row r="436" spans="1:14" s="38" customFormat="1" ht="13.5" customHeight="1">
      <c r="A436" s="59"/>
      <c r="B436" s="109" t="s">
        <v>506</v>
      </c>
      <c r="C436" s="109" t="s">
        <v>507</v>
      </c>
      <c r="D436" s="76">
        <v>1</v>
      </c>
      <c r="E436" s="61" t="s">
        <v>508</v>
      </c>
      <c r="F436" s="110"/>
      <c r="G436" s="110"/>
      <c r="H436" s="398"/>
      <c r="I436" s="399"/>
      <c r="K436" s="3"/>
      <c r="L436" s="101" t="e">
        <f>IF(COUNTA(#REF!)=0,IF(#REF!="","",#REF!),IF(#REF!="","",#REF!))</f>
        <v>#REF!</v>
      </c>
      <c r="M436" s="102" t="e">
        <f>IF(COUNTA(#REF!)=0,IF(#REF!="","",#REF!),IF(#REF!="","",#REF!))</f>
        <v>#REF!</v>
      </c>
      <c r="N436" s="103" t="e">
        <f t="shared" si="11"/>
        <v>#REF!</v>
      </c>
    </row>
    <row r="437" spans="1:14" s="118" customFormat="1" ht="13.5" customHeight="1">
      <c r="A437" s="111"/>
      <c r="B437" s="112"/>
      <c r="C437" s="112"/>
      <c r="D437" s="113"/>
      <c r="E437" s="114"/>
      <c r="F437" s="115"/>
      <c r="G437" s="115"/>
      <c r="H437" s="396"/>
      <c r="I437" s="397"/>
      <c r="K437" s="3"/>
      <c r="L437" s="106" t="e">
        <f>IF(COUNTA(#REF!)=0,IF(#REF!="","",#REF!),IF(#REF!="","",#REF!))</f>
        <v>#REF!</v>
      </c>
      <c r="M437" s="107" t="e">
        <f>IF(COUNTA(#REF!)=0,IF(#REF!="","",#REF!),IF(#REF!="","",#REF!))</f>
        <v>#REF!</v>
      </c>
      <c r="N437" s="108" t="e">
        <f t="shared" si="11"/>
        <v>#REF!</v>
      </c>
    </row>
    <row r="438" spans="1:14" s="38" customFormat="1" ht="13.5" customHeight="1">
      <c r="A438" s="59"/>
      <c r="B438" s="109" t="s">
        <v>495</v>
      </c>
      <c r="C438" s="109" t="s">
        <v>496</v>
      </c>
      <c r="D438" s="76">
        <v>1.6</v>
      </c>
      <c r="E438" s="61" t="s">
        <v>119</v>
      </c>
      <c r="F438" s="110"/>
      <c r="G438" s="110"/>
      <c r="H438" s="398"/>
      <c r="I438" s="399"/>
      <c r="K438" s="3"/>
      <c r="L438" s="101" t="e">
        <f>IF(COUNTA(#REF!)=0,IF(#REF!="","",#REF!),IF(#REF!="","",#REF!))</f>
        <v>#REF!</v>
      </c>
      <c r="M438" s="102" t="e">
        <f>IF(COUNTA(#REF!)=0,IF(#REF!="","",#REF!),IF(#REF!="","",#REF!))</f>
        <v>#REF!</v>
      </c>
      <c r="N438" s="103" t="e">
        <f t="shared" si="11"/>
        <v>#REF!</v>
      </c>
    </row>
    <row r="439" spans="1:14" s="118" customFormat="1" ht="13.5" customHeight="1">
      <c r="A439" s="111"/>
      <c r="B439" s="112"/>
      <c r="C439" s="112"/>
      <c r="D439" s="113"/>
      <c r="E439" s="114"/>
      <c r="F439" s="115"/>
      <c r="G439" s="115"/>
      <c r="H439" s="396"/>
      <c r="I439" s="397"/>
      <c r="K439" s="3"/>
      <c r="L439" s="106" t="e">
        <f>IF(COUNTA(#REF!)=0,IF(#REF!="","",#REF!),IF(#REF!="","",#REF!))</f>
        <v>#REF!</v>
      </c>
      <c r="M439" s="107" t="e">
        <f>IF(COUNTA(#REF!)=0,IF(#REF!="","",#REF!),IF(#REF!="","",#REF!))</f>
        <v>#REF!</v>
      </c>
      <c r="N439" s="108" t="e">
        <f t="shared" si="11"/>
        <v>#REF!</v>
      </c>
    </row>
    <row r="440" spans="1:14" s="38" customFormat="1" ht="13.5" customHeight="1">
      <c r="A440" s="59"/>
      <c r="B440" s="109" t="s">
        <v>509</v>
      </c>
      <c r="C440" s="109" t="s">
        <v>510</v>
      </c>
      <c r="D440" s="76">
        <v>5.8</v>
      </c>
      <c r="E440" s="61" t="s">
        <v>119</v>
      </c>
      <c r="F440" s="110"/>
      <c r="G440" s="110"/>
      <c r="H440" s="398"/>
      <c r="I440" s="399"/>
      <c r="K440" s="3"/>
      <c r="L440" s="101" t="e">
        <f>IF(COUNTA(#REF!)=0,IF(#REF!="","",#REF!),IF(#REF!="","",#REF!))</f>
        <v>#REF!</v>
      </c>
      <c r="M440" s="102" t="e">
        <f>IF(COUNTA(#REF!)=0,IF(#REF!="","",#REF!),IF(#REF!="","",#REF!))</f>
        <v>#REF!</v>
      </c>
      <c r="N440" s="103" t="e">
        <f t="shared" si="11"/>
        <v>#REF!</v>
      </c>
    </row>
    <row r="441" spans="1:14" s="118" customFormat="1" ht="13.5" customHeight="1">
      <c r="A441" s="111"/>
      <c r="B441" s="112"/>
      <c r="C441" s="112"/>
      <c r="D441" s="113"/>
      <c r="E441" s="114"/>
      <c r="F441" s="115"/>
      <c r="G441" s="115"/>
      <c r="H441" s="396"/>
      <c r="I441" s="397"/>
      <c r="K441" s="3"/>
      <c r="L441" s="106" t="e">
        <f>IF(COUNTA(#REF!)=0,IF(#REF!="","",#REF!),IF(#REF!="","",#REF!))</f>
        <v>#REF!</v>
      </c>
      <c r="M441" s="107" t="e">
        <f>IF(COUNTA(#REF!)=0,IF(#REF!="","",#REF!),IF(#REF!="","",#REF!))</f>
        <v>#REF!</v>
      </c>
      <c r="N441" s="108" t="e">
        <f t="shared" si="11"/>
        <v>#REF!</v>
      </c>
    </row>
    <row r="442" spans="1:14" s="38" customFormat="1" ht="13.5" customHeight="1">
      <c r="A442" s="59"/>
      <c r="B442" s="109"/>
      <c r="C442" s="109"/>
      <c r="D442" s="76"/>
      <c r="E442" s="61"/>
      <c r="F442" s="110"/>
      <c r="G442" s="110"/>
      <c r="H442" s="398"/>
      <c r="I442" s="399"/>
      <c r="K442" s="3"/>
      <c r="L442" s="101" t="e">
        <f>IF(COUNTA(#REF!)=0,IF(#REF!="","",#REF!),IF(#REF!="","",#REF!))</f>
        <v>#REF!</v>
      </c>
      <c r="M442" s="102" t="e">
        <f>IF(COUNTA(#REF!)=0,IF(#REF!="","",#REF!),IF(#REF!="","",#REF!))</f>
        <v>#REF!</v>
      </c>
      <c r="N442" s="103" t="e">
        <f t="shared" si="11"/>
        <v>#REF!</v>
      </c>
    </row>
    <row r="443" spans="1:14" s="118" customFormat="1" ht="13.5" customHeight="1">
      <c r="A443" s="111"/>
      <c r="B443" s="112"/>
      <c r="C443" s="112"/>
      <c r="D443" s="113"/>
      <c r="E443" s="114"/>
      <c r="F443" s="115"/>
      <c r="G443" s="115"/>
      <c r="H443" s="396"/>
      <c r="I443" s="397"/>
      <c r="K443" s="3"/>
      <c r="L443" s="106" t="e">
        <f>IF(COUNTA(#REF!)=0,IF(#REF!="","",#REF!),IF(#REF!="","",#REF!))</f>
        <v>#REF!</v>
      </c>
      <c r="M443" s="107" t="e">
        <f>IF(COUNTA(#REF!)=0,IF(#REF!="","",#REF!),IF(#REF!="","",#REF!))</f>
        <v>#REF!</v>
      </c>
      <c r="N443" s="108" t="e">
        <f t="shared" si="11"/>
        <v>#REF!</v>
      </c>
    </row>
    <row r="444" spans="1:14" s="38" customFormat="1" ht="13.5" customHeight="1">
      <c r="A444" s="59"/>
      <c r="B444" s="109"/>
      <c r="C444" s="109"/>
      <c r="D444" s="76"/>
      <c r="E444" s="61"/>
      <c r="F444" s="110"/>
      <c r="G444" s="110"/>
      <c r="H444" s="398"/>
      <c r="I444" s="399"/>
      <c r="K444" s="3"/>
      <c r="L444" s="101" t="e">
        <f>IF(COUNTA(#REF!)=0,IF(#REF!="","",#REF!),IF(#REF!="","",#REF!))</f>
        <v>#REF!</v>
      </c>
      <c r="M444" s="102" t="e">
        <f>IF(COUNTA(#REF!)=0,IF(#REF!="","",#REF!),IF(#REF!="","",#REF!))</f>
        <v>#REF!</v>
      </c>
      <c r="N444" s="103" t="e">
        <f t="shared" si="11"/>
        <v>#REF!</v>
      </c>
    </row>
    <row r="445" spans="1:14" s="118" customFormat="1" ht="13.5" customHeight="1">
      <c r="A445" s="111"/>
      <c r="B445" s="112"/>
      <c r="C445" s="112"/>
      <c r="D445" s="113"/>
      <c r="E445" s="114"/>
      <c r="F445" s="115"/>
      <c r="G445" s="115"/>
      <c r="H445" s="396"/>
      <c r="I445" s="397"/>
      <c r="K445" s="3"/>
      <c r="L445" s="106" t="e">
        <f>IF(COUNTA(#REF!)=0,IF(#REF!="","",#REF!),IF(#REF!="","",#REF!))</f>
        <v>#REF!</v>
      </c>
      <c r="M445" s="107" t="e">
        <f>IF(COUNTA(#REF!)=0,IF(#REF!="","",#REF!),IF(#REF!="","",#REF!))</f>
        <v>#REF!</v>
      </c>
      <c r="N445" s="108" t="e">
        <f t="shared" si="11"/>
        <v>#REF!</v>
      </c>
    </row>
    <row r="446" spans="1:14" s="38" customFormat="1" ht="13.5" customHeight="1">
      <c r="A446" s="59"/>
      <c r="B446" s="109"/>
      <c r="C446" s="109"/>
      <c r="D446" s="76"/>
      <c r="E446" s="61"/>
      <c r="F446" s="110"/>
      <c r="G446" s="110"/>
      <c r="H446" s="398"/>
      <c r="I446" s="399"/>
      <c r="K446" s="3"/>
      <c r="L446" s="101" t="e">
        <f>IF(COUNTA(#REF!)=0,IF(#REF!="","",#REF!),IF(#REF!="","",#REF!))</f>
        <v>#REF!</v>
      </c>
      <c r="M446" s="102" t="e">
        <f>IF(COUNTA(#REF!)=0,IF(#REF!="","",#REF!),IF(#REF!="","",#REF!))</f>
        <v>#REF!</v>
      </c>
      <c r="N446" s="103" t="e">
        <f t="shared" si="11"/>
        <v>#REF!</v>
      </c>
    </row>
    <row r="447" spans="1:14" s="118" customFormat="1" ht="13.5" customHeight="1">
      <c r="A447" s="111"/>
      <c r="B447" s="112"/>
      <c r="C447" s="112"/>
      <c r="D447" s="113"/>
      <c r="E447" s="114"/>
      <c r="F447" s="115"/>
      <c r="G447" s="115"/>
      <c r="H447" s="396"/>
      <c r="I447" s="397"/>
      <c r="K447" s="3"/>
      <c r="L447" s="106" t="e">
        <f>IF(COUNTA(#REF!)=0,IF(#REF!="","",#REF!),IF(#REF!="","",#REF!))</f>
        <v>#REF!</v>
      </c>
      <c r="M447" s="107" t="e">
        <f>IF(COUNTA(#REF!)=0,IF(#REF!="","",#REF!),IF(#REF!="","",#REF!))</f>
        <v>#REF!</v>
      </c>
      <c r="N447" s="108" t="e">
        <f t="shared" si="11"/>
        <v>#REF!</v>
      </c>
    </row>
    <row r="448" spans="1:14" s="38" customFormat="1" ht="13.5" customHeight="1">
      <c r="A448" s="59"/>
      <c r="B448" s="109"/>
      <c r="C448" s="109"/>
      <c r="D448" s="76"/>
      <c r="E448" s="61"/>
      <c r="F448" s="110"/>
      <c r="G448" s="110"/>
      <c r="H448" s="398"/>
      <c r="I448" s="399"/>
      <c r="K448" s="3"/>
      <c r="L448" s="101" t="e">
        <f>IF(COUNTA(#REF!)=0,IF(#REF!="","",#REF!),IF(#REF!="","",#REF!))</f>
        <v>#REF!</v>
      </c>
      <c r="M448" s="102" t="e">
        <f>IF(COUNTA(#REF!)=0,IF(#REF!="","",#REF!),IF(#REF!="","",#REF!))</f>
        <v>#REF!</v>
      </c>
      <c r="N448" s="103" t="e">
        <f t="shared" si="11"/>
        <v>#REF!</v>
      </c>
    </row>
    <row r="449" spans="1:14" s="118" customFormat="1" ht="13.5" customHeight="1">
      <c r="A449" s="111"/>
      <c r="B449" s="112"/>
      <c r="C449" s="112"/>
      <c r="D449" s="113"/>
      <c r="E449" s="114"/>
      <c r="F449" s="115"/>
      <c r="G449" s="115"/>
      <c r="H449" s="396"/>
      <c r="I449" s="397"/>
      <c r="K449" s="3"/>
      <c r="L449" s="106" t="e">
        <f>IF(COUNTA(#REF!)=0,IF(#REF!="","",#REF!),IF(#REF!="","",#REF!))</f>
        <v>#REF!</v>
      </c>
      <c r="M449" s="107" t="e">
        <f>IF(COUNTA(#REF!)=0,IF(#REF!="","",#REF!),IF(#REF!="","",#REF!))</f>
        <v>#REF!</v>
      </c>
      <c r="N449" s="108" t="e">
        <f t="shared" si="11"/>
        <v>#REF!</v>
      </c>
    </row>
    <row r="450" spans="1:14" s="38" customFormat="1" ht="13.5" customHeight="1">
      <c r="A450" s="59"/>
      <c r="B450" s="109"/>
      <c r="C450" s="109"/>
      <c r="D450" s="76"/>
      <c r="E450" s="61"/>
      <c r="F450" s="110"/>
      <c r="G450" s="110"/>
      <c r="H450" s="398"/>
      <c r="I450" s="399"/>
      <c r="K450" s="3"/>
      <c r="L450" s="101" t="e">
        <f>IF(COUNTA(#REF!)=0,IF(#REF!="","",#REF!),IF(#REF!="","",#REF!))</f>
        <v>#REF!</v>
      </c>
      <c r="M450" s="102" t="e">
        <f>IF(COUNTA(#REF!)=0,IF(#REF!="","",#REF!),IF(#REF!="","",#REF!))</f>
        <v>#REF!</v>
      </c>
      <c r="N450" s="103" t="e">
        <f t="shared" si="11"/>
        <v>#REF!</v>
      </c>
    </row>
    <row r="451" spans="1:14" s="118" customFormat="1" ht="13.5" customHeight="1">
      <c r="A451" s="111"/>
      <c r="B451" s="112"/>
      <c r="C451" s="112"/>
      <c r="D451" s="113"/>
      <c r="E451" s="114"/>
      <c r="F451" s="115"/>
      <c r="G451" s="115"/>
      <c r="H451" s="396"/>
      <c r="I451" s="397"/>
      <c r="K451" s="3"/>
      <c r="L451" s="106" t="e">
        <f>IF(COUNTA(#REF!)=0,IF(#REF!="","",#REF!),IF(#REF!="","",#REF!))</f>
        <v>#REF!</v>
      </c>
      <c r="M451" s="107" t="e">
        <f>IF(COUNTA(#REF!)=0,IF(#REF!="","",#REF!),IF(#REF!="","",#REF!))</f>
        <v>#REF!</v>
      </c>
      <c r="N451" s="108" t="e">
        <f t="shared" si="11"/>
        <v>#REF!</v>
      </c>
    </row>
    <row r="452" spans="1:14" s="38" customFormat="1" ht="13.5" customHeight="1">
      <c r="A452" s="59"/>
      <c r="B452" s="100"/>
      <c r="C452" s="109"/>
      <c r="D452" s="76"/>
      <c r="E452" s="61"/>
      <c r="F452" s="110"/>
      <c r="G452" s="110"/>
      <c r="H452" s="398"/>
      <c r="I452" s="399"/>
      <c r="K452" s="3"/>
      <c r="L452" s="101" t="e">
        <f>IF(COUNTA(#REF!)=0,IF(#REF!="","",#REF!),IF(#REF!="","",#REF!))</f>
        <v>#REF!</v>
      </c>
      <c r="M452" s="102" t="e">
        <f>IF(COUNTA(#REF!)=0,IF(#REF!="","",#REF!),IF(#REF!="","",#REF!))</f>
        <v>#REF!</v>
      </c>
      <c r="N452" s="103" t="e">
        <f t="shared" si="11"/>
        <v>#REF!</v>
      </c>
    </row>
    <row r="453" spans="1:14" s="118" customFormat="1" ht="13.5" customHeight="1">
      <c r="A453" s="111"/>
      <c r="B453" s="112"/>
      <c r="C453" s="112"/>
      <c r="D453" s="113"/>
      <c r="E453" s="114"/>
      <c r="F453" s="115"/>
      <c r="G453" s="115"/>
      <c r="H453" s="400"/>
      <c r="I453" s="401"/>
      <c r="K453" s="3"/>
      <c r="L453" s="106" t="e">
        <f>IF(COUNTA(#REF!)=0,IF(#REF!="","",#REF!),IF(#REF!="","",#REF!))</f>
        <v>#REF!</v>
      </c>
      <c r="M453" s="107" t="e">
        <f>IF(COUNTA(#REF!)=0,IF(#REF!="","",#REF!),IF(#REF!="","",#REF!))</f>
        <v>#REF!</v>
      </c>
      <c r="N453" s="108" t="e">
        <f>IF(AND(L453&lt;&gt;"",M453&lt;&gt;""),L453&amp;"/"&amp;M453,IF(AND(L453&lt;&gt;"",M453=""),L453,IF(AND(L453="",M453&lt;&gt;""),M453,"")))</f>
        <v>#REF!</v>
      </c>
    </row>
    <row r="454" spans="1:14" s="38" customFormat="1" ht="13.5" customHeight="1">
      <c r="A454" s="87"/>
      <c r="B454" s="125" t="str">
        <f>$A$6&amp;"-"&amp;$A$10&amp;"-計"</f>
        <v>A-4-b-計</v>
      </c>
      <c r="C454" s="126"/>
      <c r="D454" s="88"/>
      <c r="E454" s="89"/>
      <c r="F454" s="127"/>
      <c r="G454" s="127"/>
      <c r="H454" s="402"/>
      <c r="I454" s="403"/>
      <c r="K454" s="3"/>
      <c r="L454" s="94" t="e">
        <f>IF(COUNTA(#REF!)=0,IF(#REF!="","",#REF!),IF(#REF!="","",#REF!))</f>
        <v>#REF!</v>
      </c>
      <c r="M454" s="128" t="e">
        <f>IF(COUNTA(#REF!)=0,IF(#REF!="","",#REF!),IF(#REF!="","",#REF!))</f>
        <v>#REF!</v>
      </c>
      <c r="N454" s="129" t="e">
        <f>IF(AND(L454&lt;&gt;"",M454&lt;&gt;""),L454&amp;"/"&amp;M454,IF(AND(L454&lt;&gt;"",M454=""),L454,IF(AND(L454="",M454&lt;&gt;""),M454,"")))</f>
        <v>#REF!</v>
      </c>
    </row>
    <row r="455" spans="1:14" s="118" customFormat="1" ht="13.5" customHeight="1">
      <c r="A455" s="130"/>
      <c r="B455" s="131"/>
      <c r="C455" s="131"/>
      <c r="E455" s="132"/>
      <c r="F455" s="133"/>
      <c r="G455" s="134"/>
      <c r="K455" s="3"/>
      <c r="L455" s="3"/>
      <c r="M455" s="3"/>
      <c r="N455" s="3"/>
    </row>
    <row r="456" spans="1:14" s="38" customFormat="1" ht="13.5" customHeight="1">
      <c r="A456" s="50"/>
      <c r="B456" s="136"/>
      <c r="C456" s="136"/>
      <c r="E456" s="95"/>
      <c r="F456" s="137"/>
      <c r="G456" s="138"/>
      <c r="K456" s="3"/>
      <c r="L456" s="3"/>
      <c r="M456" s="3"/>
      <c r="N456" s="3"/>
    </row>
  </sheetData>
  <autoFilter ref="H1:H456" xr:uid="{00000000-0009-0000-0000-00000A000000}"/>
  <mergeCells count="416">
    <mergeCell ref="H452:I452"/>
    <mergeCell ref="H453:I453"/>
    <mergeCell ref="H454:I454"/>
    <mergeCell ref="H446:I446"/>
    <mergeCell ref="H447:I447"/>
    <mergeCell ref="H448:I448"/>
    <mergeCell ref="H449:I449"/>
    <mergeCell ref="H450:I450"/>
    <mergeCell ref="H451:I451"/>
    <mergeCell ref="H440:I440"/>
    <mergeCell ref="H441:I441"/>
    <mergeCell ref="H442:I442"/>
    <mergeCell ref="H443:I443"/>
    <mergeCell ref="H444:I444"/>
    <mergeCell ref="H445:I445"/>
    <mergeCell ref="H434:I434"/>
    <mergeCell ref="H435:I435"/>
    <mergeCell ref="H436:I436"/>
    <mergeCell ref="H437:I437"/>
    <mergeCell ref="H438:I438"/>
    <mergeCell ref="H439:I439"/>
    <mergeCell ref="H421:I421"/>
    <mergeCell ref="H422:I422"/>
    <mergeCell ref="H428:I428"/>
    <mergeCell ref="H429:I429"/>
    <mergeCell ref="H430:I430"/>
    <mergeCell ref="H431:I431"/>
    <mergeCell ref="H432:I432"/>
    <mergeCell ref="H433:I433"/>
    <mergeCell ref="H423:I423"/>
    <mergeCell ref="H424:I424"/>
    <mergeCell ref="H425:I425"/>
    <mergeCell ref="H426:I426"/>
    <mergeCell ref="H427:I427"/>
    <mergeCell ref="H415:I415"/>
    <mergeCell ref="H416:I416"/>
    <mergeCell ref="A419:C420"/>
    <mergeCell ref="D419:D420"/>
    <mergeCell ref="E419:F420"/>
    <mergeCell ref="H409:I409"/>
    <mergeCell ref="H410:I410"/>
    <mergeCell ref="H411:I411"/>
    <mergeCell ref="H412:I412"/>
    <mergeCell ref="H413:I413"/>
    <mergeCell ref="H414:I414"/>
    <mergeCell ref="H403:I403"/>
    <mergeCell ref="H404:I404"/>
    <mergeCell ref="H405:I405"/>
    <mergeCell ref="H406:I406"/>
    <mergeCell ref="H407:I407"/>
    <mergeCell ref="H408:I408"/>
    <mergeCell ref="H397:I397"/>
    <mergeCell ref="H398:I398"/>
    <mergeCell ref="H399:I399"/>
    <mergeCell ref="H400:I400"/>
    <mergeCell ref="H401:I401"/>
    <mergeCell ref="H402:I402"/>
    <mergeCell ref="H384:I384"/>
    <mergeCell ref="H383:I383"/>
    <mergeCell ref="H391:I391"/>
    <mergeCell ref="H392:I392"/>
    <mergeCell ref="H393:I393"/>
    <mergeCell ref="H394:I394"/>
    <mergeCell ref="H395:I395"/>
    <mergeCell ref="H396:I396"/>
    <mergeCell ref="H385:I385"/>
    <mergeCell ref="H386:I386"/>
    <mergeCell ref="H387:I387"/>
    <mergeCell ref="H388:I388"/>
    <mergeCell ref="H389:I389"/>
    <mergeCell ref="H390:I390"/>
    <mergeCell ref="H376:I376"/>
    <mergeCell ref="H377:I377"/>
    <mergeCell ref="H378:I378"/>
    <mergeCell ref="A381:C382"/>
    <mergeCell ref="D381:D382"/>
    <mergeCell ref="E381:F382"/>
    <mergeCell ref="H370:I370"/>
    <mergeCell ref="H371:I371"/>
    <mergeCell ref="H372:I372"/>
    <mergeCell ref="H373:I373"/>
    <mergeCell ref="H374:I374"/>
    <mergeCell ref="H375:I375"/>
    <mergeCell ref="H364:I364"/>
    <mergeCell ref="H365:I365"/>
    <mergeCell ref="H366:I366"/>
    <mergeCell ref="H367:I367"/>
    <mergeCell ref="H368:I368"/>
    <mergeCell ref="H369:I369"/>
    <mergeCell ref="H358:I358"/>
    <mergeCell ref="H359:I359"/>
    <mergeCell ref="H360:I360"/>
    <mergeCell ref="H361:I361"/>
    <mergeCell ref="H362:I362"/>
    <mergeCell ref="H363:I363"/>
    <mergeCell ref="H345:I345"/>
    <mergeCell ref="H346:I346"/>
    <mergeCell ref="H352:I352"/>
    <mergeCell ref="H353:I353"/>
    <mergeCell ref="H354:I354"/>
    <mergeCell ref="H355:I355"/>
    <mergeCell ref="H356:I356"/>
    <mergeCell ref="H357:I357"/>
    <mergeCell ref="H347:I347"/>
    <mergeCell ref="H348:I348"/>
    <mergeCell ref="H349:I349"/>
    <mergeCell ref="H350:I350"/>
    <mergeCell ref="H351:I351"/>
    <mergeCell ref="H339:I339"/>
    <mergeCell ref="H340:I340"/>
    <mergeCell ref="A343:C344"/>
    <mergeCell ref="D343:D344"/>
    <mergeCell ref="E343:F344"/>
    <mergeCell ref="H333:I333"/>
    <mergeCell ref="H334:I334"/>
    <mergeCell ref="H335:I335"/>
    <mergeCell ref="H336:I336"/>
    <mergeCell ref="H337:I337"/>
    <mergeCell ref="H338:I338"/>
    <mergeCell ref="H327:I327"/>
    <mergeCell ref="H328:I328"/>
    <mergeCell ref="H329:I329"/>
    <mergeCell ref="H330:I330"/>
    <mergeCell ref="H331:I331"/>
    <mergeCell ref="H332:I332"/>
    <mergeCell ref="H321:I321"/>
    <mergeCell ref="H322:I322"/>
    <mergeCell ref="H323:I323"/>
    <mergeCell ref="H324:I324"/>
    <mergeCell ref="H325:I325"/>
    <mergeCell ref="H326:I326"/>
    <mergeCell ref="H318:I318"/>
    <mergeCell ref="H319:I319"/>
    <mergeCell ref="H320:I320"/>
    <mergeCell ref="H309:I309"/>
    <mergeCell ref="H310:I310"/>
    <mergeCell ref="H311:I311"/>
    <mergeCell ref="H312:I312"/>
    <mergeCell ref="H313:I313"/>
    <mergeCell ref="H314:I314"/>
    <mergeCell ref="H308:I308"/>
    <mergeCell ref="H302:I302"/>
    <mergeCell ref="A305:C306"/>
    <mergeCell ref="D305:D306"/>
    <mergeCell ref="E305:F306"/>
    <mergeCell ref="H307:I307"/>
    <mergeCell ref="H315:I315"/>
    <mergeCell ref="H316:I316"/>
    <mergeCell ref="H317:I317"/>
    <mergeCell ref="H296:I296"/>
    <mergeCell ref="H297:I297"/>
    <mergeCell ref="H298:I298"/>
    <mergeCell ref="H299:I299"/>
    <mergeCell ref="H300:I300"/>
    <mergeCell ref="H301:I301"/>
    <mergeCell ref="H288:I288"/>
    <mergeCell ref="H289:I289"/>
    <mergeCell ref="H290:I290"/>
    <mergeCell ref="H291:I291"/>
    <mergeCell ref="H292:I292"/>
    <mergeCell ref="H295:I295"/>
    <mergeCell ref="H269:I269"/>
    <mergeCell ref="H270:I270"/>
    <mergeCell ref="H276:I276"/>
    <mergeCell ref="H281:I281"/>
    <mergeCell ref="H282:I282"/>
    <mergeCell ref="H285:I285"/>
    <mergeCell ref="H286:I286"/>
    <mergeCell ref="H287:I287"/>
    <mergeCell ref="H271:I271"/>
    <mergeCell ref="H272:I272"/>
    <mergeCell ref="H273:I273"/>
    <mergeCell ref="H274:I274"/>
    <mergeCell ref="H275:I275"/>
    <mergeCell ref="H263:I263"/>
    <mergeCell ref="H264:I264"/>
    <mergeCell ref="A267:C268"/>
    <mergeCell ref="D267:D268"/>
    <mergeCell ref="E267:F268"/>
    <mergeCell ref="H257:I257"/>
    <mergeCell ref="H258:I258"/>
    <mergeCell ref="H259:I259"/>
    <mergeCell ref="H260:I260"/>
    <mergeCell ref="H261:I261"/>
    <mergeCell ref="H262:I262"/>
    <mergeCell ref="H251:I251"/>
    <mergeCell ref="H252:I252"/>
    <mergeCell ref="H253:I253"/>
    <mergeCell ref="H254:I254"/>
    <mergeCell ref="H255:I255"/>
    <mergeCell ref="H256:I256"/>
    <mergeCell ref="H245:I245"/>
    <mergeCell ref="H246:I246"/>
    <mergeCell ref="H247:I247"/>
    <mergeCell ref="H248:I248"/>
    <mergeCell ref="H249:I249"/>
    <mergeCell ref="H250:I250"/>
    <mergeCell ref="H232:I232"/>
    <mergeCell ref="H231:I231"/>
    <mergeCell ref="H239:I239"/>
    <mergeCell ref="H240:I240"/>
    <mergeCell ref="H241:I241"/>
    <mergeCell ref="H242:I242"/>
    <mergeCell ref="H243:I243"/>
    <mergeCell ref="H244:I244"/>
    <mergeCell ref="H233:I233"/>
    <mergeCell ref="H234:I234"/>
    <mergeCell ref="H235:I235"/>
    <mergeCell ref="H236:I236"/>
    <mergeCell ref="H237:I237"/>
    <mergeCell ref="H238:I238"/>
    <mergeCell ref="H219:I219"/>
    <mergeCell ref="H220:I220"/>
    <mergeCell ref="H225:I225"/>
    <mergeCell ref="H226:I226"/>
    <mergeCell ref="A229:C230"/>
    <mergeCell ref="D229:D230"/>
    <mergeCell ref="E229:F230"/>
    <mergeCell ref="H213:I213"/>
    <mergeCell ref="H214:I214"/>
    <mergeCell ref="H215:I215"/>
    <mergeCell ref="H216:I216"/>
    <mergeCell ref="H217:I217"/>
    <mergeCell ref="H218:I218"/>
    <mergeCell ref="H208:I208"/>
    <mergeCell ref="H209:I209"/>
    <mergeCell ref="H210:I210"/>
    <mergeCell ref="H211:I211"/>
    <mergeCell ref="H212:I212"/>
    <mergeCell ref="H201:I201"/>
    <mergeCell ref="H202:I202"/>
    <mergeCell ref="H203:I203"/>
    <mergeCell ref="H204:I204"/>
    <mergeCell ref="H205:I205"/>
    <mergeCell ref="H206:I206"/>
    <mergeCell ref="H193:I193"/>
    <mergeCell ref="H195:I195"/>
    <mergeCell ref="H196:I196"/>
    <mergeCell ref="H197:I197"/>
    <mergeCell ref="H198:I198"/>
    <mergeCell ref="H199:I199"/>
    <mergeCell ref="H200:I200"/>
    <mergeCell ref="H194:I194"/>
    <mergeCell ref="H207:I207"/>
    <mergeCell ref="H186:I186"/>
    <mergeCell ref="H187:I187"/>
    <mergeCell ref="H188:I188"/>
    <mergeCell ref="A191:C192"/>
    <mergeCell ref="D191:D192"/>
    <mergeCell ref="E191:F192"/>
    <mergeCell ref="H180:I180"/>
    <mergeCell ref="H181:I181"/>
    <mergeCell ref="H182:I182"/>
    <mergeCell ref="H183:I183"/>
    <mergeCell ref="H184:I184"/>
    <mergeCell ref="H185:I185"/>
    <mergeCell ref="H174:I174"/>
    <mergeCell ref="H175:I175"/>
    <mergeCell ref="H176:I176"/>
    <mergeCell ref="H177:I177"/>
    <mergeCell ref="H178:I178"/>
    <mergeCell ref="H179:I179"/>
    <mergeCell ref="H168:I168"/>
    <mergeCell ref="H169:I169"/>
    <mergeCell ref="H170:I170"/>
    <mergeCell ref="H171:I171"/>
    <mergeCell ref="H172:I172"/>
    <mergeCell ref="H173:I173"/>
    <mergeCell ref="H155:I155"/>
    <mergeCell ref="H156:I156"/>
    <mergeCell ref="H162:I162"/>
    <mergeCell ref="H163:I163"/>
    <mergeCell ref="H164:I164"/>
    <mergeCell ref="H165:I165"/>
    <mergeCell ref="H166:I166"/>
    <mergeCell ref="H167:I167"/>
    <mergeCell ref="H157:I157"/>
    <mergeCell ref="H158:I158"/>
    <mergeCell ref="H159:I159"/>
    <mergeCell ref="H160:I160"/>
    <mergeCell ref="H161:I161"/>
    <mergeCell ref="H149:I149"/>
    <mergeCell ref="H150:I150"/>
    <mergeCell ref="A153:C154"/>
    <mergeCell ref="D153:D154"/>
    <mergeCell ref="E153:F154"/>
    <mergeCell ref="H143:I143"/>
    <mergeCell ref="H144:I144"/>
    <mergeCell ref="H145:I145"/>
    <mergeCell ref="H146:I146"/>
    <mergeCell ref="H147:I147"/>
    <mergeCell ref="H148:I148"/>
    <mergeCell ref="H138:I138"/>
    <mergeCell ref="H139:I139"/>
    <mergeCell ref="H140:I140"/>
    <mergeCell ref="H141:I141"/>
    <mergeCell ref="H142:I142"/>
    <mergeCell ref="H131:I131"/>
    <mergeCell ref="H132:I132"/>
    <mergeCell ref="H133:I133"/>
    <mergeCell ref="H134:I134"/>
    <mergeCell ref="H135:I135"/>
    <mergeCell ref="H136:I136"/>
    <mergeCell ref="H129:I129"/>
    <mergeCell ref="H130:I130"/>
    <mergeCell ref="H119:I119"/>
    <mergeCell ref="H120:I120"/>
    <mergeCell ref="H121:I121"/>
    <mergeCell ref="H122:I122"/>
    <mergeCell ref="H123:I123"/>
    <mergeCell ref="H124:I124"/>
    <mergeCell ref="H137:I137"/>
    <mergeCell ref="H118:I118"/>
    <mergeCell ref="A115:C116"/>
    <mergeCell ref="D115:D116"/>
    <mergeCell ref="E115:F116"/>
    <mergeCell ref="H117:I117"/>
    <mergeCell ref="H125:I125"/>
    <mergeCell ref="H126:I126"/>
    <mergeCell ref="H127:I127"/>
    <mergeCell ref="H128:I128"/>
    <mergeCell ref="H103:I103"/>
    <mergeCell ref="H104:I104"/>
    <mergeCell ref="H109:I109"/>
    <mergeCell ref="H110:I110"/>
    <mergeCell ref="H111:I111"/>
    <mergeCell ref="H112:I112"/>
    <mergeCell ref="H93:I93"/>
    <mergeCell ref="H94:I94"/>
    <mergeCell ref="H95:I95"/>
    <mergeCell ref="H96:I96"/>
    <mergeCell ref="H101:I101"/>
    <mergeCell ref="H102:I102"/>
    <mergeCell ref="H90:I90"/>
    <mergeCell ref="H91:I91"/>
    <mergeCell ref="H92:I92"/>
    <mergeCell ref="H81:I81"/>
    <mergeCell ref="H82:I82"/>
    <mergeCell ref="H83:I83"/>
    <mergeCell ref="H84:I84"/>
    <mergeCell ref="H85:I85"/>
    <mergeCell ref="H86:I86"/>
    <mergeCell ref="H80:I80"/>
    <mergeCell ref="H74:I74"/>
    <mergeCell ref="A77:C78"/>
    <mergeCell ref="D77:D78"/>
    <mergeCell ref="E77:F78"/>
    <mergeCell ref="H79:I79"/>
    <mergeCell ref="H87:I87"/>
    <mergeCell ref="H88:I88"/>
    <mergeCell ref="H89:I89"/>
    <mergeCell ref="H60:I60"/>
    <mergeCell ref="H61:I61"/>
    <mergeCell ref="H62:I62"/>
    <mergeCell ref="H63:I63"/>
    <mergeCell ref="H64:I64"/>
    <mergeCell ref="H73:I73"/>
    <mergeCell ref="H54:I54"/>
    <mergeCell ref="H55:I55"/>
    <mergeCell ref="H56:I56"/>
    <mergeCell ref="H57:I57"/>
    <mergeCell ref="H58:I58"/>
    <mergeCell ref="H59:I59"/>
    <mergeCell ref="H41:I41"/>
    <mergeCell ref="H42:I42"/>
    <mergeCell ref="H48:I48"/>
    <mergeCell ref="H49:I49"/>
    <mergeCell ref="H50:I50"/>
    <mergeCell ref="H51:I51"/>
    <mergeCell ref="H52:I52"/>
    <mergeCell ref="H53:I53"/>
    <mergeCell ref="H43:I43"/>
    <mergeCell ref="H44:I44"/>
    <mergeCell ref="H45:I45"/>
    <mergeCell ref="H46:I46"/>
    <mergeCell ref="H47:I47"/>
    <mergeCell ref="H35:I35"/>
    <mergeCell ref="H36:I36"/>
    <mergeCell ref="A39:C40"/>
    <mergeCell ref="D39:D40"/>
    <mergeCell ref="E39:F40"/>
    <mergeCell ref="H29:I29"/>
    <mergeCell ref="H30:I30"/>
    <mergeCell ref="H31:I31"/>
    <mergeCell ref="H32:I32"/>
    <mergeCell ref="H33:I33"/>
    <mergeCell ref="H34:I34"/>
    <mergeCell ref="H24:I24"/>
    <mergeCell ref="H25:I25"/>
    <mergeCell ref="H26:I26"/>
    <mergeCell ref="H27:I27"/>
    <mergeCell ref="H28:I28"/>
    <mergeCell ref="H17:I17"/>
    <mergeCell ref="H18:I18"/>
    <mergeCell ref="H19:I19"/>
    <mergeCell ref="H20:I20"/>
    <mergeCell ref="H21:I21"/>
    <mergeCell ref="H22:I22"/>
    <mergeCell ref="H15:I15"/>
    <mergeCell ref="H16:I16"/>
    <mergeCell ref="H5:I5"/>
    <mergeCell ref="H6:I6"/>
    <mergeCell ref="H7:I7"/>
    <mergeCell ref="H8:I8"/>
    <mergeCell ref="H9:I9"/>
    <mergeCell ref="H10:I10"/>
    <mergeCell ref="H23:I23"/>
    <mergeCell ref="H4:I4"/>
    <mergeCell ref="A1:C2"/>
    <mergeCell ref="D1:D2"/>
    <mergeCell ref="E1:F2"/>
    <mergeCell ref="H3:I3"/>
    <mergeCell ref="H11:I11"/>
    <mergeCell ref="H12:I12"/>
    <mergeCell ref="H13:I13"/>
    <mergeCell ref="H14:I14"/>
  </mergeCells>
  <phoneticPr fontId="33"/>
  <printOptions horizontalCentered="1" verticalCentered="1"/>
  <pageMargins left="0.78740157480314965" right="0.78740157480314965" top="0.98425196850393704" bottom="0.98425196850393704" header="0.51181102362204722" footer="0.51181102362204722"/>
  <pageSetup paperSize="9" scale="93" orientation="landscape" r:id="rId1"/>
  <headerFooter alignWithMargins="0"/>
  <rowBreaks count="1" manualBreakCount="1">
    <brk id="38" max="8"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26</vt:i4>
      </vt:variant>
    </vt:vector>
  </HeadingPairs>
  <TitlesOfParts>
    <vt:vector size="52" baseType="lpstr">
      <vt:lpstr>参考内訳書鏡</vt:lpstr>
      <vt:lpstr>参考内訳書</vt:lpstr>
      <vt:lpstr>大大項目</vt:lpstr>
      <vt:lpstr>大項目(建築)</vt:lpstr>
      <vt:lpstr>大項目(発生材ｆ)</vt:lpstr>
      <vt:lpstr>内訳(建築A1)</vt:lpstr>
      <vt:lpstr>内訳(建築A2)</vt:lpstr>
      <vt:lpstr>内訳(建築A3)</vt:lpstr>
      <vt:lpstr>内訳(建築A4)</vt:lpstr>
      <vt:lpstr>内訳(建築A5)</vt:lpstr>
      <vt:lpstr>内訳(建築A6)</vt:lpstr>
      <vt:lpstr>内訳(建築A7)</vt:lpstr>
      <vt:lpstr>内訳(建築A8)</vt:lpstr>
      <vt:lpstr>内訳(建築A9)</vt:lpstr>
      <vt:lpstr>内訳(建築A10)</vt:lpstr>
      <vt:lpstr>内訳(建築f1)</vt:lpstr>
      <vt:lpstr>内訳(建築f2)</vt:lpstr>
      <vt:lpstr>内訳(共通仮設)</vt:lpstr>
      <vt:lpstr>大項目(電気)</vt:lpstr>
      <vt:lpstr>中項目(電気) </vt:lpstr>
      <vt:lpstr>内訳(外構)</vt:lpstr>
      <vt:lpstr>内訳(北舎)</vt:lpstr>
      <vt:lpstr>内訳(南舎)</vt:lpstr>
      <vt:lpstr>内訳(屋内運動場)</vt:lpstr>
      <vt:lpstr>大項目(機械) </vt:lpstr>
      <vt:lpstr>内訳(機械)</vt:lpstr>
      <vt:lpstr>参考内訳書!Print_Area</vt:lpstr>
      <vt:lpstr>参考内訳書鏡!Print_Area</vt:lpstr>
      <vt:lpstr>'大項目(機械) '!Print_Area</vt:lpstr>
      <vt:lpstr>'大項目(建築)'!Print_Area</vt:lpstr>
      <vt:lpstr>'大項目(電気)'!Print_Area</vt:lpstr>
      <vt:lpstr>'大項目(発生材ｆ)'!Print_Area</vt:lpstr>
      <vt:lpstr>大大項目!Print_Area</vt:lpstr>
      <vt:lpstr>'中項目(電気) '!Print_Area</vt:lpstr>
      <vt:lpstr>'内訳(屋内運動場)'!Print_Area</vt:lpstr>
      <vt:lpstr>'内訳(外構)'!Print_Area</vt:lpstr>
      <vt:lpstr>'内訳(機械)'!Print_Area</vt:lpstr>
      <vt:lpstr>'内訳(共通仮設)'!Print_Area</vt:lpstr>
      <vt:lpstr>'内訳(建築A1)'!Print_Area</vt:lpstr>
      <vt:lpstr>'内訳(建築A10)'!Print_Area</vt:lpstr>
      <vt:lpstr>'内訳(建築A2)'!Print_Area</vt:lpstr>
      <vt:lpstr>'内訳(建築A3)'!Print_Area</vt:lpstr>
      <vt:lpstr>'内訳(建築A4)'!Print_Area</vt:lpstr>
      <vt:lpstr>'内訳(建築A5)'!Print_Area</vt:lpstr>
      <vt:lpstr>'内訳(建築A6)'!Print_Area</vt:lpstr>
      <vt:lpstr>'内訳(建築A7)'!Print_Area</vt:lpstr>
      <vt:lpstr>'内訳(建築A8)'!Print_Area</vt:lpstr>
      <vt:lpstr>'内訳(建築A9)'!Print_Area</vt:lpstr>
      <vt:lpstr>'内訳(建築f1)'!Print_Area</vt:lpstr>
      <vt:lpstr>'内訳(建築f2)'!Print_Area</vt:lpstr>
      <vt:lpstr>'内訳(南舎)'!Print_Area</vt:lpstr>
      <vt:lpstr>'内訳(北舎)'!Print_Area</vt:lpstr>
    </vt:vector>
  </TitlesOfParts>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Printed>2025-12-11T06:58:59Z</cp:lastPrinted>
  <dcterms:created xsi:type="dcterms:W3CDTF">1999-02-12T05:06:41Z</dcterms:created>
  <dcterms:modified xsi:type="dcterms:W3CDTF">2025-12-18T00:55:16Z</dcterms:modified>
  <cp:category/>
</cp:coreProperties>
</file>